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activeTab="1"/>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B165" i="8" l="1"/>
  <c r="C162" i="8"/>
  <c r="K163" i="10" l="1"/>
  <c r="I163" i="10"/>
  <c r="G163" i="10"/>
  <c r="E163" i="10"/>
  <c r="C163" i="10"/>
  <c r="EO163" i="11" l="1"/>
  <c r="EM163" i="1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I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AA163" i="7"/>
  <c r="Y163" i="7"/>
  <c r="W163" i="7"/>
  <c r="U163" i="7"/>
  <c r="S163" i="7"/>
  <c r="Q163" i="7"/>
  <c r="D169" i="7"/>
  <c r="F169" i="7"/>
  <c r="H169" i="7"/>
  <c r="J169" i="7"/>
  <c r="L169" i="7"/>
  <c r="N169" i="7"/>
  <c r="P169" i="7"/>
  <c r="R169" i="7"/>
  <c r="T169" i="7"/>
  <c r="V169" i="7"/>
  <c r="X169" i="7"/>
  <c r="Z169" i="7"/>
  <c r="AB169" i="7"/>
  <c r="B169" i="7"/>
  <c r="O163" i="7"/>
  <c r="M163" i="7"/>
  <c r="K163" i="7"/>
  <c r="I163" i="7"/>
  <c r="G163" i="7"/>
  <c r="E163" i="7"/>
  <c r="C163" i="7"/>
  <c r="Q163" i="11" l="1"/>
  <c r="D163" i="9"/>
  <c r="G163" i="6"/>
  <c r="D163" i="6"/>
  <c r="S242" i="1" l="1"/>
  <c r="R242" i="1"/>
  <c r="Q242" i="1"/>
  <c r="P242" i="1"/>
  <c r="O242" i="1"/>
  <c r="L242" i="1"/>
  <c r="G242" i="1"/>
  <c r="F242" i="1"/>
  <c r="D239" i="1"/>
  <c r="E242" i="1"/>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C162" i="7"/>
  <c r="G160" i="6"/>
  <c r="G161" i="6" s="1"/>
  <c r="G162" i="6" s="1"/>
  <c r="D160" i="6"/>
  <c r="D161" i="6" s="1"/>
  <c r="D162" i="6" s="1"/>
  <c r="G159" i="6"/>
  <c r="D159" i="6"/>
  <c r="EO159" i="11" l="1"/>
  <c r="EO160" i="11"/>
  <c r="EO161" i="11" s="1"/>
  <c r="EO162" i="11" s="1"/>
  <c r="EM159" i="1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I159" i="11"/>
  <c r="BI160" i="11" s="1"/>
  <c r="BI161" i="11" s="1"/>
  <c r="BI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O241" i="1"/>
  <c r="P241" i="1"/>
  <c r="L241" i="1"/>
  <c r="G241" i="1" l="1"/>
  <c r="F241" i="1"/>
  <c r="D238" i="1"/>
  <c r="E241" i="1"/>
  <c r="P240" i="1" l="1"/>
  <c r="P235" i="1"/>
  <c r="O240" i="1"/>
  <c r="L240" i="1"/>
  <c r="D237" i="1"/>
  <c r="E240" i="1" l="1"/>
  <c r="O237" i="1" l="1"/>
  <c r="O238" i="1" s="1"/>
  <c r="O239" i="1" s="1"/>
  <c r="K158" i="10" l="1"/>
  <c r="I158" i="10"/>
  <c r="G158" i="10"/>
  <c r="E158" i="10"/>
  <c r="C158" i="10"/>
  <c r="D158" i="9"/>
  <c r="C157" i="8"/>
  <c r="G158" i="6"/>
  <c r="D158" i="6"/>
  <c r="L237" i="1" l="1"/>
  <c r="P237" i="1"/>
  <c r="E239" i="1"/>
  <c r="E238" i="1"/>
  <c r="E237" i="1"/>
  <c r="D235" i="1"/>
  <c r="D236" i="1"/>
  <c r="D234" i="1"/>
  <c r="K157" i="10" l="1"/>
  <c r="I157" i="10"/>
  <c r="G157" i="10"/>
  <c r="E157" i="10"/>
  <c r="C157" i="10"/>
  <c r="DO157" i="11"/>
  <c r="DO158" i="11" s="1"/>
  <c r="DQ157" i="11"/>
  <c r="DQ158" i="11" s="1"/>
  <c r="AU157" i="11"/>
  <c r="AU158" i="11" s="1"/>
  <c r="AS157" i="11"/>
  <c r="AS158" i="11" s="1"/>
  <c r="D157" i="9"/>
  <c r="C156" i="8"/>
  <c r="G157" i="6"/>
  <c r="D157" i="6"/>
  <c r="P236" i="1"/>
  <c r="O236" i="1"/>
  <c r="L236" i="1"/>
  <c r="D233" i="1"/>
  <c r="E236" i="1"/>
  <c r="K156" i="10" l="1"/>
  <c r="I156" i="10"/>
  <c r="G156" i="10"/>
  <c r="E156" i="10"/>
  <c r="C156" i="10"/>
  <c r="D166" i="9"/>
  <c r="D156" i="9"/>
  <c r="C155" i="8"/>
  <c r="E167" i="6"/>
  <c r="B167" i="6"/>
  <c r="G156" i="6"/>
  <c r="D156" i="6"/>
  <c r="P234" i="1" l="1"/>
  <c r="O235" i="1"/>
  <c r="L235" i="1"/>
  <c r="D232" i="1"/>
  <c r="E235" i="1" l="1"/>
  <c r="H221" i="1" l="1"/>
  <c r="G221" i="1"/>
  <c r="E221" i="1"/>
  <c r="D185" i="1"/>
  <c r="FW68" i="11" l="1"/>
  <c r="FW69" i="11" l="1"/>
  <c r="FW70" i="11" s="1"/>
  <c r="FW71" i="11" s="1"/>
  <c r="FW72" i="11" s="1"/>
  <c r="FW73" i="11" s="1"/>
  <c r="FW74" i="11" s="1"/>
  <c r="FW75" i="11" s="1"/>
  <c r="FW76" i="11" s="1"/>
  <c r="ES68" i="11"/>
  <c r="FV167" i="11" l="1"/>
  <c r="ES69" i="11"/>
  <c r="ES70" i="11" s="1"/>
  <c r="ES71" i="11" s="1"/>
  <c r="ES72" i="11" s="1"/>
  <c r="ER167"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J167" i="11" l="1"/>
  <c r="AR167" i="11" l="1"/>
  <c r="AT167" i="11"/>
  <c r="DP167"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7" i="11"/>
  <c r="FU85" i="11"/>
  <c r="FU86" i="11" s="1"/>
  <c r="FU87" i="11" s="1"/>
  <c r="FU88" i="11" s="1"/>
  <c r="FU89" i="11" s="1"/>
  <c r="FU90" i="11" s="1"/>
  <c r="FU91" i="11" s="1"/>
  <c r="FU92" i="11" s="1"/>
  <c r="FU93" i="11" s="1"/>
  <c r="FU94" i="11" s="1"/>
  <c r="FU95" i="11" s="1"/>
  <c r="FU96" i="11" s="1"/>
  <c r="FU97" i="11" s="1"/>
  <c r="FU98" i="11" s="1"/>
  <c r="FU99" i="11" s="1"/>
  <c r="FR167"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7" i="11" l="1"/>
  <c r="FX167"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7"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7" i="11"/>
  <c r="EX167" i="11"/>
  <c r="FF167"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7" i="11" l="1"/>
  <c r="FD167" i="11"/>
  <c r="GB167"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7"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7" i="11"/>
  <c r="FJ167" i="11" l="1"/>
  <c r="GG115" i="11"/>
  <c r="GG116" i="11" s="1"/>
  <c r="GE85" i="11"/>
  <c r="FO99" i="11"/>
  <c r="EW68" i="11"/>
  <c r="EW69" i="11" s="1"/>
  <c r="EU84" i="11"/>
  <c r="EU85" i="11" s="1"/>
  <c r="AQ154" i="11"/>
  <c r="AQ155" i="11" s="1"/>
  <c r="AP167" i="11" l="1"/>
  <c r="AQ156" i="1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7" i="11" l="1"/>
  <c r="GD167" i="11"/>
  <c r="FN167" i="11"/>
  <c r="EV167" i="11"/>
  <c r="ET167" i="11"/>
  <c r="EP167" i="11"/>
  <c r="C154" i="8"/>
  <c r="G155" i="6"/>
  <c r="D155" i="6"/>
  <c r="L234" i="1" l="1"/>
  <c r="D231" i="1"/>
  <c r="C234" i="1"/>
  <c r="C235" i="1" s="1"/>
  <c r="C236" i="1" s="1"/>
  <c r="C237" i="1" s="1"/>
  <c r="C238" i="1" s="1"/>
  <c r="C239" i="1" s="1"/>
  <c r="C240" i="1" s="1"/>
  <c r="C241" i="1" s="1"/>
  <c r="C242" i="1" s="1"/>
  <c r="E234" i="1"/>
  <c r="F234" i="1" l="1"/>
  <c r="H242" i="1"/>
  <c r="H241" i="1"/>
  <c r="H240" i="1"/>
  <c r="G240" i="1"/>
  <c r="F240" i="1"/>
  <c r="G239" i="1"/>
  <c r="G236" i="1"/>
  <c r="F236" i="1"/>
  <c r="H236" i="1"/>
  <c r="G237" i="1"/>
  <c r="F238" i="1"/>
  <c r="F239" i="1"/>
  <c r="H239" i="1"/>
  <c r="F237" i="1"/>
  <c r="H237" i="1"/>
  <c r="H238" i="1"/>
  <c r="G238" i="1"/>
  <c r="H235" i="1"/>
  <c r="G235" i="1"/>
  <c r="F235" i="1"/>
  <c r="G234" i="1"/>
  <c r="H234" i="1"/>
  <c r="EA154" i="11"/>
  <c r="EA155" i="11" s="1"/>
  <c r="EA156" i="11" s="1"/>
  <c r="EA157" i="11" s="1"/>
  <c r="EA158" i="11" s="1"/>
  <c r="DZ167" i="11" s="1"/>
  <c r="DN167" i="11"/>
  <c r="DS154" i="11"/>
  <c r="BP167" i="11"/>
  <c r="BS154" i="11"/>
  <c r="BQ154" i="11"/>
  <c r="BQ155" i="11" s="1"/>
  <c r="BQ156" i="11" s="1"/>
  <c r="BQ157" i="11" s="1"/>
  <c r="BQ158" i="11" s="1"/>
  <c r="BE154" i="11"/>
  <c r="AK154" i="11"/>
  <c r="BE155" i="11" l="1"/>
  <c r="BS155" i="11"/>
  <c r="BS156" i="11" s="1"/>
  <c r="BS157" i="11" s="1"/>
  <c r="BS158" i="11" s="1"/>
  <c r="AJ167" i="1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R167" i="11"/>
  <c r="BD167" i="11"/>
  <c r="BE156" i="11"/>
  <c r="BE157" i="11" s="1"/>
  <c r="BE158" i="11" s="1"/>
  <c r="AC170" i="7"/>
  <c r="G149" i="6"/>
  <c r="G150" i="6"/>
  <c r="G151" i="6" s="1"/>
  <c r="G152" i="6" s="1"/>
  <c r="G153" i="6" s="1"/>
  <c r="G154" i="6" s="1"/>
  <c r="D151" i="6"/>
  <c r="D152" i="6"/>
  <c r="D153" i="6" s="1"/>
  <c r="D154" i="6" s="1"/>
  <c r="P230" i="1"/>
  <c r="P229" i="1"/>
  <c r="P233" i="1"/>
  <c r="L233" i="1"/>
  <c r="H233" i="1"/>
  <c r="F233" i="1"/>
  <c r="D230" i="1"/>
  <c r="C233" i="1"/>
  <c r="E233" i="1"/>
  <c r="G233" i="1" s="1"/>
  <c r="DR167" i="1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D226" i="1" l="1"/>
  <c r="D227" i="1"/>
  <c r="D228" i="1"/>
  <c r="D229" i="1"/>
  <c r="L230" i="1"/>
  <c r="G230" i="1"/>
  <c r="G231" i="1"/>
  <c r="G232" i="1"/>
  <c r="F230" i="1"/>
  <c r="F231" i="1"/>
  <c r="F232" i="1"/>
  <c r="C230" i="1"/>
  <c r="C231" i="1"/>
  <c r="C232" i="1" s="1"/>
  <c r="E232" i="1"/>
  <c r="E231" i="1"/>
  <c r="E230" i="1"/>
  <c r="K150" i="10" l="1"/>
  <c r="I150" i="10"/>
  <c r="G150" i="10"/>
  <c r="E150" i="10"/>
  <c r="C150" i="10"/>
  <c r="D150" i="6" l="1"/>
  <c r="L229" i="1" l="1"/>
  <c r="G229" i="1"/>
  <c r="F229" i="1"/>
  <c r="D225" i="1"/>
  <c r="C229" i="1" l="1"/>
  <c r="E229" i="1"/>
  <c r="K149" i="10" l="1"/>
  <c r="I149" i="10"/>
  <c r="G149" i="10"/>
  <c r="E149" i="10"/>
  <c r="C149" i="10"/>
  <c r="D149" i="6" l="1"/>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K144" i="10" l="1"/>
  <c r="I144" i="10"/>
  <c r="G144" i="10"/>
  <c r="E144" i="10"/>
  <c r="C144" i="10"/>
  <c r="G144" i="6"/>
  <c r="D144" i="6"/>
  <c r="L223" i="1" l="1"/>
  <c r="D220" i="1"/>
  <c r="D221" i="1"/>
  <c r="E225" i="1"/>
  <c r="E224" i="1"/>
  <c r="E223" i="1"/>
  <c r="C168"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8" i="10" l="1"/>
  <c r="I168" i="10"/>
  <c r="G168" i="10"/>
  <c r="E168"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AH167"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0" i="10"/>
  <c r="L220" i="1"/>
  <c r="E220" i="1"/>
  <c r="D217" i="1"/>
  <c r="DU156" i="11" l="1"/>
  <c r="DU157" i="11" s="1"/>
  <c r="DU158" i="11" s="1"/>
  <c r="BF167" i="11"/>
  <c r="BG156" i="11"/>
  <c r="BG157" i="11" s="1"/>
  <c r="BG158" i="11" s="1"/>
  <c r="EF167" i="11"/>
  <c r="EG156" i="11"/>
  <c r="EG157" i="11" s="1"/>
  <c r="EG158" i="11" s="1"/>
  <c r="CV167" i="11"/>
  <c r="CW156" i="11"/>
  <c r="CW157" i="11" s="1"/>
  <c r="CW158" i="11" s="1"/>
  <c r="BH167" i="11"/>
  <c r="CM155" i="11"/>
  <c r="CM156" i="11" s="1"/>
  <c r="CM157" i="11" s="1"/>
  <c r="CM158" i="11" s="1"/>
  <c r="BL167" i="11"/>
  <c r="EJ167" i="11"/>
  <c r="DJ167" i="11"/>
  <c r="CT167" i="11"/>
  <c r="BN167" i="11"/>
  <c r="CZ167" i="11"/>
  <c r="F226" i="1"/>
  <c r="G226" i="1"/>
  <c r="D72" i="1"/>
  <c r="DT167" i="11" l="1"/>
  <c r="CL167" i="11"/>
  <c r="AM76" i="1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7" i="11" l="1"/>
  <c r="AM155" i="11"/>
  <c r="AM156" i="11" s="1"/>
  <c r="AM157" i="11" s="1"/>
  <c r="AM158" i="11" s="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7" i="11" l="1"/>
  <c r="Q155" i="11"/>
  <c r="Q156" i="11" s="1"/>
  <c r="Q157" i="11" s="1"/>
  <c r="Q158" i="11" s="1"/>
  <c r="CF167"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5" i="1"/>
  <c r="Q233" i="1" l="1"/>
  <c r="BZ167" i="1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CP167"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5"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D167" i="11"/>
  <c r="CE156" i="11"/>
  <c r="CE157" i="11" s="1"/>
  <c r="CE158" i="11" s="1"/>
  <c r="AG156" i="11"/>
  <c r="AG157" i="11" s="1"/>
  <c r="AG158" i="11" s="1"/>
  <c r="R234" i="1"/>
  <c r="S234" i="1" s="1"/>
  <c r="Q235" i="1"/>
  <c r="M155" i="11"/>
  <c r="M156" i="11" s="1"/>
  <c r="M157" i="11" s="1"/>
  <c r="M158" i="11" s="1"/>
  <c r="CB167" i="1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D167" i="11"/>
  <c r="DH167" i="11"/>
  <c r="V167" i="11"/>
  <c r="BT167" i="11"/>
  <c r="EL167" i="11"/>
  <c r="T167" i="11"/>
  <c r="CH167" i="11"/>
  <c r="EH167" i="11"/>
  <c r="F167" i="11"/>
  <c r="AB167" i="11"/>
  <c r="CY154" i="11"/>
  <c r="BV167" i="11"/>
  <c r="DF167" i="11"/>
  <c r="BJ167" i="11"/>
  <c r="BB167" i="11"/>
  <c r="B167" i="11"/>
  <c r="BX167" i="11"/>
  <c r="DV167"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AF167" i="11" l="1"/>
  <c r="L167" i="11"/>
  <c r="Z167" i="11"/>
  <c r="AZ167" i="11"/>
  <c r="BA156" i="11"/>
  <c r="BA157" i="11" s="1"/>
  <c r="BA158" i="11" s="1"/>
  <c r="CO156" i="11"/>
  <c r="CO157" i="11" s="1"/>
  <c r="CO158" i="11" s="1"/>
  <c r="Y156" i="11"/>
  <c r="Y157" i="11" s="1"/>
  <c r="Y158" i="11" s="1"/>
  <c r="DE156" i="11"/>
  <c r="DE157" i="11" s="1"/>
  <c r="DE158" i="11" s="1"/>
  <c r="AO156" i="11"/>
  <c r="AO157" i="11" s="1"/>
  <c r="AO158" i="11" s="1"/>
  <c r="EC156" i="11"/>
  <c r="EC157" i="11" s="1"/>
  <c r="EC158" i="11" s="1"/>
  <c r="ED167" i="11"/>
  <c r="EE156" i="11"/>
  <c r="EE157" i="11" s="1"/>
  <c r="EE158" i="11" s="1"/>
  <c r="DM156" i="11"/>
  <c r="DM157" i="11" s="1"/>
  <c r="DM158" i="11" s="1"/>
  <c r="EO156" i="11"/>
  <c r="EO157" i="11" s="1"/>
  <c r="EO158" i="11" s="1"/>
  <c r="EN167" i="11" s="1"/>
  <c r="AE156" i="11"/>
  <c r="AE157" i="11" s="1"/>
  <c r="AE158" i="11" s="1"/>
  <c r="DB167" i="11"/>
  <c r="DC156" i="11"/>
  <c r="DC157" i="11" s="1"/>
  <c r="DC158" i="11" s="1"/>
  <c r="DY156" i="11"/>
  <c r="DY157" i="11" s="1"/>
  <c r="DY158" i="11" s="1"/>
  <c r="O156" i="11"/>
  <c r="O157" i="11" s="1"/>
  <c r="O158" i="11" s="1"/>
  <c r="CK156" i="11"/>
  <c r="CK157" i="11" s="1"/>
  <c r="CK158" i="11" s="1"/>
  <c r="CS156" i="11"/>
  <c r="CS157" i="11" s="1"/>
  <c r="CS158" i="11" s="1"/>
  <c r="CR167" i="11" s="1"/>
  <c r="AW156" i="11"/>
  <c r="AW157" i="11" s="1"/>
  <c r="AW158" i="11" s="1"/>
  <c r="I156" i="11"/>
  <c r="I157" i="11" s="1"/>
  <c r="I158" i="11" s="1"/>
  <c r="S156" i="11"/>
  <c r="S157" i="11" s="1"/>
  <c r="S158" i="11" s="1"/>
  <c r="AY156" i="11"/>
  <c r="AY157" i="11" s="1"/>
  <c r="AY158" i="11" s="1"/>
  <c r="R235" i="1"/>
  <c r="S235" i="1" s="1"/>
  <c r="Q236" i="1"/>
  <c r="CY155" i="11"/>
  <c r="Q128" i="1"/>
  <c r="R128" i="1" s="1"/>
  <c r="S128" i="1" s="1"/>
  <c r="X167" i="11" l="1"/>
  <c r="AX167" i="11"/>
  <c r="H167" i="11"/>
  <c r="AN167" i="11"/>
  <c r="N167" i="11"/>
  <c r="AV167" i="11"/>
  <c r="DL167" i="11"/>
  <c r="DD167" i="11"/>
  <c r="CX167" i="11"/>
  <c r="CY156" i="11"/>
  <c r="CY157" i="11" s="1"/>
  <c r="CY158" i="11" s="1"/>
  <c r="DX167" i="11"/>
  <c r="R167" i="11"/>
  <c r="AD167" i="11"/>
  <c r="EB167" i="11"/>
  <c r="CN167" i="11"/>
  <c r="CJ167" i="11"/>
  <c r="R236" i="1"/>
  <c r="S236" i="1" s="1"/>
  <c r="Q237" i="1"/>
  <c r="Q129" i="1"/>
  <c r="R129" i="1" s="1"/>
  <c r="S129" i="1" s="1"/>
  <c r="GG169" i="11" l="1"/>
  <c r="Q238" i="1"/>
  <c r="R237" i="1"/>
  <c r="S237" i="1" s="1"/>
  <c r="Q130" i="1"/>
  <c r="R130" i="1" s="1"/>
  <c r="S130" i="1" s="1"/>
  <c r="Q239" i="1" l="1"/>
  <c r="R238" i="1"/>
  <c r="S238" i="1" s="1"/>
  <c r="Q131" i="1"/>
  <c r="R131" i="1" s="1"/>
  <c r="S131" i="1" s="1"/>
  <c r="R239" i="1" l="1"/>
  <c r="Q240" i="1"/>
  <c r="S239" i="1"/>
  <c r="Q132" i="1"/>
  <c r="R132" i="1" s="1"/>
  <c r="S132" i="1" s="1"/>
  <c r="R240" i="1" l="1"/>
  <c r="S240" i="1" s="1"/>
  <c r="Q241" i="1"/>
  <c r="R241" i="1" s="1"/>
  <c r="S241" i="1" s="1"/>
  <c r="Q133" i="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<sst xmlns="http://schemas.openxmlformats.org/spreadsheetml/2006/main" count="420" uniqueCount="159">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</sst>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7">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3" fontId="4" fillId="3" borderId="1" xfId="2" applyNumberFormat="1" applyFont="1" applyBorder="1" applyAlignment="1">
      <alignment horizontal="right"/>
    </xf>
    <xf numFmtId="1" fontId="4" fillId="4" borderId="10" xfId="3" applyNumberFormat="1" applyFont="1" applyBorder="1" applyAlignment="1">
      <alignment horizontal="right"/>
    </xf>
    <xf numFmtId="1" fontId="4" fillId="4" borderId="12" xfId="3" applyNumberFormat="1" applyFont="1" applyBorder="1" applyAlignment="1">
      <alignment horizontal="right"/>
    </xf>
    <xf numFmtId="3" fontId="4" fillId="7" borderId="10" xfId="6" applyNumberFormat="1" applyFont="1" applyBorder="1"/>
    <xf numFmtId="1" fontId="4" fillId="7" borderId="12" xfId="6" applyNumberFormat="1" applyFont="1" applyBorder="1" applyAlignment="1">
      <alignment horizontal="right"/>
    </xf>
    <xf numFmtId="3" fontId="4" fillId="3" borderId="10" xfId="2" applyNumberFormat="1" applyFont="1" applyBorder="1"/>
    <xf numFmtId="1" fontId="4" fillId="3" borderId="12" xfId="2" applyNumberFormat="1" applyFont="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4" fontId="4" fillId="5" borderId="13" xfId="4" applyNumberFormat="1" applyFont="1" applyBorder="1" applyAlignment="1">
      <alignment horizontal="center"/>
    </xf>
    <xf numFmtId="4" fontId="4" fillId="5" borderId="21"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4" fillId="5" borderId="14"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0" fillId="0" borderId="0" xfId="0" applyAlignment="1">
      <alignment horizontal="center" wrapText="1"/>
    </xf>
    <xf numFmtId="3" fontId="4" fillId="6" borderId="17" xfId="5" applyNumberFormat="1"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Covid-19-Daten'!$A$10:$A$242</c15:sqref>
                  </c15:fullRef>
                </c:ext>
              </c:extLst>
              <c:f>'1. Covid-19-Daten'!$A$11:$A$242</c:f>
              <c:numCache>
                <c:formatCode>[$-F800]dddd\,\ mmmm\ dd\,\ yyyy\,\ hh:mm:ss</c:formatCode>
                <c:ptCount val="232"/>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numCache>
            </c:numRef>
          </c:cat>
          <c:val>
            <c:numRef>
              <c:extLst>
                <c:ext xmlns:c15="http://schemas.microsoft.com/office/drawing/2012/chart" uri="{02D57815-91ED-43cb-92C2-25804820EDAC}">
                  <c15:fullRef>
                    <c15:sqref>'1. Covid-19-Daten'!$G$10:$G$242</c15:sqref>
                  </c15:fullRef>
                </c:ext>
              </c:extLst>
              <c:f>'1. Covid-19-Daten'!$G$11:$G$242</c:f>
              <c:numCache>
                <c:formatCode>0.0</c:formatCode>
                <c:ptCount val="232"/>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112.05882352941177</c:v>
                </c:pt>
                <c:pt idx="228">
                  <c:v>121.91176470588235</c:v>
                </c:pt>
                <c:pt idx="229">
                  <c:v>128.08823529411762</c:v>
                </c:pt>
                <c:pt idx="230">
                  <c:v>146.47058823529414</c:v>
                </c:pt>
                <c:pt idx="231">
                  <c:v>165.58823529411762</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Covid-19-Daten'!$A$4:$A$242</c:f>
              <c:numCache>
                <c:formatCode>[$-F800]dddd\,\ mmmm\ dd\,\ yyyy\,\ hh:mm:ss</c:formatCode>
                <c:ptCount val="239"/>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numCache>
            </c:numRef>
          </c:cat>
          <c:val>
            <c:numRef>
              <c:f>'1. Covid-19-Daten'!$B$4:$B$242</c:f>
              <c:numCache>
                <c:formatCode>0</c:formatCode>
                <c:ptCount val="239"/>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119</c:v>
                </c:pt>
                <c:pt idx="235">
                  <c:v>91</c:v>
                </c:pt>
                <c:pt idx="236">
                  <c:v>87</c:v>
                </c:pt>
                <c:pt idx="237">
                  <c:v>255</c:v>
                </c:pt>
                <c:pt idx="238">
                  <c:v>272</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Covid-19-Daten'!$A$4:$A$242</c:f>
              <c:numCache>
                <c:formatCode>[$-F800]dddd\,\ mmmm\ dd\,\ yyyy\,\ hh:mm:ss</c:formatCode>
                <c:ptCount val="239"/>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numCache>
            </c:numRef>
          </c:cat>
          <c:val>
            <c:numRef>
              <c:f>'1. Covid-19-Daten'!$D$4:$D$242</c:f>
              <c:numCache>
                <c:formatCode>0.0</c:formatCode>
                <c:ptCount val="239"/>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108.85714285714286</c:v>
                </c:pt>
                <c:pt idx="232">
                  <c:v>118.42857142857143</c:v>
                </c:pt>
                <c:pt idx="233">
                  <c:v>124.42857142857143</c:v>
                </c:pt>
                <c:pt idx="234">
                  <c:v>142.28571428571428</c:v>
                </c:pt>
                <c:pt idx="235">
                  <c:v>160.85714285714286</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Covid-19-Daten'!$A$11:$A$242</c:f>
              <c:numCache>
                <c:formatCode>[$-F800]dddd\,\ mmmm\ dd\,\ yyyy\,\ hh:mm:ss</c:formatCode>
                <c:ptCount val="232"/>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numCache>
            </c:numRef>
          </c:cat>
          <c:val>
            <c:numRef>
              <c:f>'1. Covid-19-Daten'!$H$11:$H$242</c:f>
              <c:numCache>
                <c:formatCode>0.0</c:formatCode>
                <c:ptCount val="232"/>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157.5</c:v>
                </c:pt>
                <c:pt idx="228">
                  <c:v>169.41176470588235</c:v>
                </c:pt>
                <c:pt idx="229">
                  <c:v>179.85294117647055</c:v>
                </c:pt>
                <c:pt idx="230">
                  <c:v>211.02941176470586</c:v>
                </c:pt>
                <c:pt idx="231">
                  <c:v>242.9411764705882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Covid-19-Daten'!$A$11:$A$242</c:f>
              <c:numCache>
                <c:formatCode>[$-F800]dddd\,\ mmmm\ dd\,\ yyyy\,\ hh:mm:ss</c:formatCode>
                <c:ptCount val="232"/>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numCache>
            </c:numRef>
          </c:cat>
          <c:val>
            <c:numRef>
              <c:f>'1. Covid-19-Daten'!$F$11:$F$242</c:f>
              <c:numCache>
                <c:formatCode>0.0</c:formatCode>
                <c:ptCount val="232"/>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16.008403361344538</c:v>
                </c:pt>
                <c:pt idx="228">
                  <c:v>17.415966386554622</c:v>
                </c:pt>
                <c:pt idx="229">
                  <c:v>18.29831932773109</c:v>
                </c:pt>
                <c:pt idx="230">
                  <c:v>20.924369747899163</c:v>
                </c:pt>
                <c:pt idx="231">
                  <c:v>23.655462184873947</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468404701800858E-2"/>
          <c:y val="0.12612119429625013"/>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Covid-19-Daten'!$A$4:$A$242</c15:sqref>
                  </c15:fullRef>
                </c:ext>
              </c:extLst>
              <c:f>'1. Covid-19-Daten'!$A$23:$A$242</c:f>
              <c:numCache>
                <c:formatCode>[$-F800]dddd\,\ mmmm\ dd\,\ yyyy\,\ hh:mm:ss</c:formatCode>
                <c:ptCount val="22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numCache>
            </c:numRef>
          </c:cat>
          <c:val>
            <c:numRef>
              <c:extLst>
                <c:ext xmlns:c15="http://schemas.microsoft.com/office/drawing/2012/chart" uri="{02D57815-91ED-43cb-92C2-25804820EDAC}">
                  <c15:fullRef>
                    <c15:sqref>'1. Covid-19-Daten'!$N$4:$N$242</c15:sqref>
                  </c15:fullRef>
                </c:ext>
              </c:extLst>
              <c:f>'1. Covid-19-Daten'!$N$23:$N$242</c:f>
              <c:numCache>
                <c:formatCode>0</c:formatCode>
                <c:ptCount val="22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Covid-19-Daten'!$A$30:$A$242</c:f>
              <c:numCache>
                <c:formatCode>[$-F800]dddd\,\ mmmm\ dd\,\ yyyy\,\ hh:mm:ss</c:formatCode>
                <c:ptCount val="2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numCache>
            </c:numRef>
          </c:cat>
          <c:val>
            <c:numRef>
              <c:f>'1. Covid-19-Daten'!$L$30:$L$242</c:f>
              <c:numCache>
                <c:formatCode>General</c:formatCode>
                <c:ptCount val="213"/>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Covid-19-Daten'!$A$30:$A$242</c:f>
              <c:numCache>
                <c:formatCode>[$-F800]dddd\,\ mmmm\ dd\,\ yyyy\,\ hh:mm:ss</c:formatCode>
                <c:ptCount val="2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numCache>
            </c:numRef>
          </c:cat>
          <c:val>
            <c:numRef>
              <c:f>'1. Covid-19-Daten'!$I$30:$I$242</c:f>
              <c:numCache>
                <c:formatCode>General</c:formatCode>
                <c:ptCount val="21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Covid-19-Daten'!$A$30:$A$242</c:f>
              <c:numCache>
                <c:formatCode>[$-F800]dddd\,\ mmmm\ dd\,\ yyyy\,\ hh:mm:ss</c:formatCode>
                <c:ptCount val="2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numCache>
            </c:numRef>
          </c:cat>
          <c:val>
            <c:numRef>
              <c:f>'1. Covid-19-Daten'!$M$30:$M$242</c:f>
              <c:numCache>
                <c:formatCode>General</c:formatCode>
                <c:ptCount val="213"/>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Covid-19-Daten'!$A$30:$A$242</c:f>
              <c:numCache>
                <c:formatCode>[$-F800]dddd\,\ mmmm\ dd\,\ yyyy\,\ hh:mm:ss</c:formatCode>
                <c:ptCount val="2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numCache>
            </c:numRef>
          </c:cat>
          <c:val>
            <c:numRef>
              <c:f>'1. Covid-19-Daten'!$I$30:$I$242</c:f>
              <c:numCache>
                <c:formatCode>General</c:formatCode>
                <c:ptCount val="21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Covid-19-Daten'!$A$30:$A$242</c:f>
              <c:numCache>
                <c:formatCode>[$-F800]dddd\,\ mmmm\ dd\,\ yyyy\,\ hh:mm:ss</c:formatCode>
                <c:ptCount val="2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numCache>
            </c:numRef>
          </c:cat>
          <c:val>
            <c:numRef>
              <c:f>'1. Covid-19-Daten'!$J$30:$J$242</c:f>
              <c:numCache>
                <c:formatCode>General</c:formatCode>
                <c:ptCount val="213"/>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Covid-19-Daten'!$A$30:$A$242</c:f>
              <c:numCache>
                <c:formatCode>[$-F800]dddd\,\ mmmm\ dd\,\ yyyy\,\ hh:mm:ss</c:formatCode>
                <c:ptCount val="21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numCache>
            </c:numRef>
          </c:cat>
          <c:val>
            <c:numRef>
              <c:f>'1. Covid-19-Daten'!$K$30:$K$242</c:f>
              <c:numCache>
                <c:formatCode>General</c:formatCode>
                <c:ptCount val="213"/>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Ansteckungsorte'!$B$168:$AC$168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Ansteckungsorte'!$B$168:$AC$168</c15:sqref>
                  </c15:fullRef>
                </c:ext>
              </c:extLst>
              <c:f>('3. Ansteckungsorte'!$B$168,'3. Ansteckungsorte'!$D$168,'3. Ansteckungsorte'!$F$168,'3. Ansteckungsorte'!$H$168,'3. Ansteckungsorte'!$J$168,'3. Ansteckungsorte'!$L$168,'3. Ansteckungsorte'!$N$168,'3. Ansteckungsorte'!$P$168,'3. Ansteckungsorte'!$R$168,'3. Ansteckungsorte'!$T$168,'3. Ansteckungsorte'!$V$168,'3. Ansteckungsorte'!$X$168,'3. Ansteckungsorte'!$Z$168,'3. Ansteckungsorte'!$AB$168:$AC$168)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Ansteckungsorte'!$B$169:$AC$169</c15:sqref>
                  </c15:fullRef>
                </c:ext>
              </c:extLst>
              <c:f>('3. Ansteckungsorte'!$B$169,'3. Ansteckungsorte'!$D$169,'3. Ansteckungsorte'!$F$169,'3. Ansteckungsorte'!$H$169,'3. Ansteckungsorte'!$J$169,'3. Ansteckungsorte'!$L$169,'3. Ansteckungsorte'!$N$169,'3. Ansteckungsorte'!$P$169,'3. Ansteckungsorte'!$R$169,'3. Ansteckungsorte'!$T$169,'3. Ansteckungsorte'!$V$169,'3. Ansteckungsorte'!$X$169,'3. Ansteckungsorte'!$Z$169,'3. Ansteckungsorte'!$AB$169:$AC$169)</c:f>
              <c:numCache>
                <c:formatCode>#,##0</c:formatCode>
                <c:ptCount val="15"/>
                <c:pt idx="0">
                  <c:v>1140</c:v>
                </c:pt>
                <c:pt idx="1">
                  <c:v>520</c:v>
                </c:pt>
                <c:pt idx="2">
                  <c:v>236</c:v>
                </c:pt>
                <c:pt idx="3">
                  <c:v>164</c:v>
                </c:pt>
                <c:pt idx="4">
                  <c:v>38</c:v>
                </c:pt>
                <c:pt idx="5">
                  <c:v>62</c:v>
                </c:pt>
                <c:pt idx="6">
                  <c:v>30</c:v>
                </c:pt>
                <c:pt idx="7">
                  <c:v>59</c:v>
                </c:pt>
                <c:pt idx="8">
                  <c:v>21</c:v>
                </c:pt>
                <c:pt idx="9">
                  <c:v>10</c:v>
                </c:pt>
                <c:pt idx="10">
                  <c:v>2</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2" customWidth="1"/>
  </cols>
  <sheetData>
    <row r="1" spans="1:1" ht="15" x14ac:dyDescent="0.25">
      <c r="A1" s="83" t="s">
        <v>85</v>
      </c>
    </row>
    <row r="2" spans="1:1" x14ac:dyDescent="0.2">
      <c r="A2" s="84"/>
    </row>
    <row r="3" spans="1:1" ht="57" x14ac:dyDescent="0.2">
      <c r="A3" s="84" t="s">
        <v>88</v>
      </c>
    </row>
    <row r="4" spans="1:1" x14ac:dyDescent="0.2">
      <c r="A4" s="84"/>
    </row>
    <row r="5" spans="1:1" x14ac:dyDescent="0.2">
      <c r="A5" s="84"/>
    </row>
    <row r="6" spans="1:1" ht="15" x14ac:dyDescent="0.25">
      <c r="A6" s="83" t="s">
        <v>86</v>
      </c>
    </row>
    <row r="7" spans="1:1" x14ac:dyDescent="0.2">
      <c r="A7" s="85" t="s">
        <v>95</v>
      </c>
    </row>
    <row r="8" spans="1:1" x14ac:dyDescent="0.2">
      <c r="A8" s="86" t="s">
        <v>124</v>
      </c>
    </row>
    <row r="9" spans="1:1" x14ac:dyDescent="0.2">
      <c r="A9" s="87" t="s">
        <v>96</v>
      </c>
    </row>
    <row r="10" spans="1:1" x14ac:dyDescent="0.2">
      <c r="A10" s="88"/>
    </row>
    <row r="11" spans="1:1" x14ac:dyDescent="0.2">
      <c r="A11" s="88" t="s">
        <v>89</v>
      </c>
    </row>
    <row r="12" spans="1:1" x14ac:dyDescent="0.2">
      <c r="A12" s="88"/>
    </row>
    <row r="13" spans="1:1" x14ac:dyDescent="0.2">
      <c r="A13" s="88" t="s">
        <v>97</v>
      </c>
    </row>
    <row r="14" spans="1:1" x14ac:dyDescent="0.2">
      <c r="A14" s="87" t="s">
        <v>98</v>
      </c>
    </row>
    <row r="15" spans="1:1" x14ac:dyDescent="0.2">
      <c r="A15" s="88"/>
    </row>
    <row r="16" spans="1:1" x14ac:dyDescent="0.2">
      <c r="A16" s="88" t="s">
        <v>99</v>
      </c>
    </row>
    <row r="17" spans="1:1" x14ac:dyDescent="0.2">
      <c r="A17" s="88"/>
    </row>
    <row r="18" spans="1:1" x14ac:dyDescent="0.2">
      <c r="A18" s="88" t="s">
        <v>100</v>
      </c>
    </row>
    <row r="19" spans="1:1" x14ac:dyDescent="0.2">
      <c r="A19" s="86" t="s">
        <v>102</v>
      </c>
    </row>
    <row r="20" spans="1:1" x14ac:dyDescent="0.2">
      <c r="A20" s="87" t="s">
        <v>101</v>
      </c>
    </row>
    <row r="21" spans="1:1" x14ac:dyDescent="0.2">
      <c r="A21" s="89"/>
    </row>
    <row r="22" spans="1:1" x14ac:dyDescent="0.2">
      <c r="A22" s="89"/>
    </row>
    <row r="23" spans="1:1" x14ac:dyDescent="0.2">
      <c r="A23" s="89"/>
    </row>
    <row r="24" spans="1:1" x14ac:dyDescent="0.2">
      <c r="A24" s="89"/>
    </row>
    <row r="25" spans="1:1" x14ac:dyDescent="0.2">
      <c r="A25" s="89"/>
    </row>
    <row r="26" spans="1:1" x14ac:dyDescent="0.2">
      <c r="A26" s="89"/>
    </row>
    <row r="27" spans="1:1" x14ac:dyDescent="0.2">
      <c r="A27" s="89"/>
    </row>
    <row r="28" spans="1:1" x14ac:dyDescent="0.2">
      <c r="A28" s="89"/>
    </row>
    <row r="29" spans="1:1" x14ac:dyDescent="0.2">
      <c r="A29" s="89"/>
    </row>
    <row r="30" spans="1:1" x14ac:dyDescent="0.2">
      <c r="A30" s="89"/>
    </row>
    <row r="31" spans="1:1" x14ac:dyDescent="0.2">
      <c r="A31" s="89"/>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4"/>
  <sheetViews>
    <sheetView tabSelected="1" zoomScaleNormal="100" workbookViewId="0">
      <pane ySplit="3" topLeftCell="A216" activePane="bottomLeft" state="frozen"/>
      <selection pane="bottomLeft" activeCell="C231" sqref="C231"/>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5" customWidth="1"/>
    <col min="20" max="16384" width="11.625" style="1"/>
  </cols>
  <sheetData>
    <row r="1" spans="1:21" ht="15" customHeight="1" thickTop="1" x14ac:dyDescent="0.2">
      <c r="A1" s="155" t="s">
        <v>94</v>
      </c>
      <c r="B1" s="156"/>
      <c r="C1" s="156"/>
      <c r="D1" s="156"/>
      <c r="E1" s="156"/>
      <c r="F1" s="156"/>
      <c r="G1" s="156"/>
      <c r="H1" s="156"/>
      <c r="I1" s="156"/>
      <c r="J1" s="156"/>
      <c r="K1" s="156"/>
      <c r="L1" s="156"/>
      <c r="M1" s="156"/>
      <c r="N1" s="156"/>
      <c r="O1" s="156"/>
      <c r="P1" s="156"/>
      <c r="Q1" s="156"/>
      <c r="R1" s="156"/>
      <c r="S1" s="157"/>
    </row>
    <row r="2" spans="1:21" ht="41.1" customHeight="1" x14ac:dyDescent="0.2">
      <c r="A2" s="96"/>
      <c r="B2" s="153" t="s">
        <v>0</v>
      </c>
      <c r="C2" s="153"/>
      <c r="D2" s="153"/>
      <c r="E2" s="153"/>
      <c r="F2" s="153"/>
      <c r="G2" s="153"/>
      <c r="H2" s="153"/>
      <c r="I2" s="154" t="s">
        <v>84</v>
      </c>
      <c r="J2" s="154"/>
      <c r="K2" s="154"/>
      <c r="L2" s="154"/>
      <c r="M2" s="154"/>
      <c r="N2" s="153" t="s">
        <v>1</v>
      </c>
      <c r="O2" s="153"/>
      <c r="P2" s="97" t="s">
        <v>90</v>
      </c>
      <c r="Q2" s="98" t="s">
        <v>75</v>
      </c>
      <c r="R2" s="98" t="s">
        <v>75</v>
      </c>
      <c r="S2" s="99" t="s">
        <v>75</v>
      </c>
    </row>
    <row r="3" spans="1:21" ht="99.75" x14ac:dyDescent="0.2">
      <c r="A3" s="96"/>
      <c r="B3" s="100" t="s">
        <v>3</v>
      </c>
      <c r="C3" s="101" t="s">
        <v>2</v>
      </c>
      <c r="D3" s="121" t="s">
        <v>125</v>
      </c>
      <c r="E3" s="103" t="s">
        <v>81</v>
      </c>
      <c r="F3" s="102" t="s">
        <v>76</v>
      </c>
      <c r="G3" s="102" t="s">
        <v>77</v>
      </c>
      <c r="H3" s="102" t="s">
        <v>78</v>
      </c>
      <c r="I3" s="101" t="s">
        <v>105</v>
      </c>
      <c r="J3" s="101" t="s">
        <v>106</v>
      </c>
      <c r="K3" s="101" t="s">
        <v>107</v>
      </c>
      <c r="L3" s="101" t="s">
        <v>82</v>
      </c>
      <c r="M3" s="104" t="s">
        <v>83</v>
      </c>
      <c r="N3" s="100" t="s">
        <v>4</v>
      </c>
      <c r="O3" s="100" t="s">
        <v>2</v>
      </c>
      <c r="P3" s="100"/>
      <c r="Q3" s="101" t="s">
        <v>2</v>
      </c>
      <c r="R3" s="101" t="s">
        <v>2</v>
      </c>
      <c r="S3" s="105" t="s">
        <v>2</v>
      </c>
    </row>
    <row r="4" spans="1:21" ht="14.25" x14ac:dyDescent="0.2">
      <c r="A4" s="106">
        <v>43887.333333333336</v>
      </c>
      <c r="B4" s="100">
        <v>1</v>
      </c>
      <c r="C4" s="101">
        <v>1</v>
      </c>
      <c r="D4" s="107"/>
      <c r="E4" s="107">
        <f t="shared" ref="E4:E67" si="0">B4/6.8</f>
        <v>0.14705882352941177</v>
      </c>
      <c r="F4" s="102"/>
      <c r="G4" s="102"/>
      <c r="H4" s="102"/>
      <c r="I4" s="101"/>
      <c r="J4" s="101"/>
      <c r="K4" s="101"/>
      <c r="L4" s="101"/>
      <c r="M4" s="104"/>
      <c r="N4" s="100">
        <v>0</v>
      </c>
      <c r="O4" s="100">
        <v>0</v>
      </c>
      <c r="P4" s="100"/>
      <c r="Q4" s="101"/>
      <c r="R4" s="101"/>
      <c r="S4" s="119"/>
    </row>
    <row r="5" spans="1:21" ht="14.25" x14ac:dyDescent="0.2">
      <c r="A5" s="106">
        <v>43888.333333333336</v>
      </c>
      <c r="B5" s="100">
        <v>0</v>
      </c>
      <c r="C5" s="101">
        <f>SUM(C4,B5)</f>
        <v>1</v>
      </c>
      <c r="D5" s="107"/>
      <c r="E5" s="107">
        <f t="shared" si="0"/>
        <v>0</v>
      </c>
      <c r="F5" s="102"/>
      <c r="G5" s="102"/>
      <c r="H5" s="102"/>
      <c r="I5" s="101"/>
      <c r="J5" s="101"/>
      <c r="K5" s="101"/>
      <c r="L5" s="101"/>
      <c r="M5" s="104"/>
      <c r="N5" s="100">
        <v>0</v>
      </c>
      <c r="O5" s="100">
        <f t="shared" ref="O5:O68" si="1">SUM(O4,N5)</f>
        <v>0</v>
      </c>
      <c r="P5" s="100"/>
      <c r="Q5" s="101"/>
      <c r="R5" s="101"/>
      <c r="S5" s="119"/>
    </row>
    <row r="6" spans="1:21" ht="14.25" x14ac:dyDescent="0.2">
      <c r="A6" s="106">
        <v>43889.333333333336</v>
      </c>
      <c r="B6" s="100">
        <v>0</v>
      </c>
      <c r="C6" s="101">
        <f t="shared" ref="C6:C69" si="2">SUM(C5,B6)</f>
        <v>1</v>
      </c>
      <c r="D6" s="107"/>
      <c r="E6" s="107">
        <f t="shared" si="0"/>
        <v>0</v>
      </c>
      <c r="F6" s="102"/>
      <c r="G6" s="102"/>
      <c r="H6" s="102"/>
      <c r="I6" s="101"/>
      <c r="J6" s="101"/>
      <c r="K6" s="101"/>
      <c r="L6" s="101"/>
      <c r="M6" s="104"/>
      <c r="N6" s="100">
        <v>0</v>
      </c>
      <c r="O6" s="100">
        <f t="shared" si="1"/>
        <v>0</v>
      </c>
      <c r="P6" s="100"/>
      <c r="Q6" s="101"/>
      <c r="R6" s="101"/>
      <c r="S6" s="119"/>
    </row>
    <row r="7" spans="1:21" ht="14.25" x14ac:dyDescent="0.2">
      <c r="A7" s="106">
        <v>43890.333333333336</v>
      </c>
      <c r="B7" s="100">
        <v>2</v>
      </c>
      <c r="C7" s="101">
        <f t="shared" si="2"/>
        <v>3</v>
      </c>
      <c r="D7" s="107">
        <f t="shared" ref="D7:D67" si="3">AVERAGE(B4:B10)</f>
        <v>1</v>
      </c>
      <c r="E7" s="107">
        <f t="shared" si="0"/>
        <v>0.29411764705882354</v>
      </c>
      <c r="F7" s="102"/>
      <c r="G7" s="102"/>
      <c r="H7" s="102"/>
      <c r="I7" s="101"/>
      <c r="J7" s="101"/>
      <c r="K7" s="101"/>
      <c r="L7" s="101"/>
      <c r="M7" s="104"/>
      <c r="N7" s="100">
        <v>0</v>
      </c>
      <c r="O7" s="100">
        <f t="shared" si="1"/>
        <v>0</v>
      </c>
      <c r="P7" s="100"/>
      <c r="Q7" s="101"/>
      <c r="R7" s="101"/>
      <c r="S7" s="119"/>
    </row>
    <row r="8" spans="1:21" ht="14.25" x14ac:dyDescent="0.2">
      <c r="A8" s="106">
        <v>43891.333333333336</v>
      </c>
      <c r="B8" s="100">
        <v>1</v>
      </c>
      <c r="C8" s="101">
        <f t="shared" si="2"/>
        <v>4</v>
      </c>
      <c r="D8" s="107">
        <f t="shared" si="3"/>
        <v>1.2857142857142858</v>
      </c>
      <c r="E8" s="107">
        <f t="shared" si="0"/>
        <v>0.14705882352941177</v>
      </c>
      <c r="F8" s="102"/>
      <c r="G8" s="102"/>
      <c r="H8" s="102"/>
      <c r="I8" s="101"/>
      <c r="J8" s="101"/>
      <c r="K8" s="101"/>
      <c r="L8" s="101"/>
      <c r="M8" s="104"/>
      <c r="N8" s="100">
        <v>0</v>
      </c>
      <c r="O8" s="100">
        <f t="shared" si="1"/>
        <v>0</v>
      </c>
      <c r="P8" s="100"/>
      <c r="Q8" s="101"/>
      <c r="R8" s="101"/>
      <c r="S8" s="119"/>
    </row>
    <row r="9" spans="1:21" ht="14.25" x14ac:dyDescent="0.2">
      <c r="A9" s="106">
        <v>43892.333333333336</v>
      </c>
      <c r="B9" s="100">
        <v>3</v>
      </c>
      <c r="C9" s="101">
        <f t="shared" si="2"/>
        <v>7</v>
      </c>
      <c r="D9" s="107">
        <f t="shared" si="3"/>
        <v>1.4285714285714286</v>
      </c>
      <c r="E9" s="107">
        <f t="shared" si="0"/>
        <v>0.44117647058823528</v>
      </c>
      <c r="F9" s="102"/>
      <c r="G9" s="102"/>
      <c r="H9" s="102"/>
      <c r="I9" s="101"/>
      <c r="J9" s="101"/>
      <c r="K9" s="101"/>
      <c r="L9" s="101"/>
      <c r="M9" s="104"/>
      <c r="N9" s="100">
        <v>0</v>
      </c>
      <c r="O9" s="100">
        <f t="shared" si="1"/>
        <v>0</v>
      </c>
      <c r="P9" s="100"/>
      <c r="Q9" s="101"/>
      <c r="R9" s="101"/>
      <c r="S9" s="119"/>
      <c r="U9" s="93"/>
    </row>
    <row r="10" spans="1:21" ht="14.25" x14ac:dyDescent="0.2">
      <c r="A10" s="106">
        <v>43893.333333333336</v>
      </c>
      <c r="B10" s="100">
        <v>0</v>
      </c>
      <c r="C10" s="101">
        <f t="shared" si="2"/>
        <v>7</v>
      </c>
      <c r="D10" s="107">
        <f t="shared" si="3"/>
        <v>1.5714285714285714</v>
      </c>
      <c r="E10" s="107">
        <f t="shared" si="0"/>
        <v>0</v>
      </c>
      <c r="F10" s="107">
        <f t="shared" ref="F10:F74" si="4">(E4+E5+E6+E7+E8+E9+E10)/7</f>
        <v>0.14705882352941174</v>
      </c>
      <c r="G10" s="107">
        <f t="shared" ref="G10:G73" si="5">E4+E5+E6+E7+E8+E9+E10</f>
        <v>1.0294117647058822</v>
      </c>
      <c r="H10" s="102"/>
      <c r="I10" s="101"/>
      <c r="J10" s="101"/>
      <c r="K10" s="101"/>
      <c r="L10" s="101"/>
      <c r="M10" s="104"/>
      <c r="N10" s="100">
        <v>0</v>
      </c>
      <c r="O10" s="100">
        <f t="shared" si="1"/>
        <v>0</v>
      </c>
      <c r="P10" s="100"/>
      <c r="Q10" s="101"/>
      <c r="R10" s="101"/>
      <c r="S10" s="119"/>
      <c r="U10" s="93"/>
    </row>
    <row r="11" spans="1:21" ht="14.25" x14ac:dyDescent="0.2">
      <c r="A11" s="106">
        <v>43894.333333333336</v>
      </c>
      <c r="B11" s="100">
        <v>3</v>
      </c>
      <c r="C11" s="101">
        <f t="shared" si="2"/>
        <v>10</v>
      </c>
      <c r="D11" s="107">
        <f t="shared" si="3"/>
        <v>1.5714285714285714</v>
      </c>
      <c r="E11" s="107">
        <f t="shared" si="0"/>
        <v>0.44117647058823528</v>
      </c>
      <c r="F11" s="107">
        <f t="shared" si="4"/>
        <v>0.18907563025210083</v>
      </c>
      <c r="G11" s="107">
        <f t="shared" si="5"/>
        <v>1.3235294117647058</v>
      </c>
      <c r="H11" s="107"/>
      <c r="I11" s="101"/>
      <c r="J11" s="101"/>
      <c r="K11" s="101"/>
      <c r="L11" s="101"/>
      <c r="M11" s="104"/>
      <c r="N11" s="100">
        <v>0</v>
      </c>
      <c r="O11" s="100">
        <f t="shared" si="1"/>
        <v>0</v>
      </c>
      <c r="P11" s="100"/>
      <c r="Q11" s="101"/>
      <c r="R11" s="101"/>
      <c r="S11" s="119"/>
      <c r="U11" s="93"/>
    </row>
    <row r="12" spans="1:21" ht="14.25" x14ac:dyDescent="0.2">
      <c r="A12" s="106">
        <v>43895.333333333336</v>
      </c>
      <c r="B12" s="100">
        <v>1</v>
      </c>
      <c r="C12" s="101">
        <f t="shared" si="2"/>
        <v>11</v>
      </c>
      <c r="D12" s="107">
        <f t="shared" si="3"/>
        <v>1.4285714285714286</v>
      </c>
      <c r="E12" s="107">
        <f t="shared" si="0"/>
        <v>0.14705882352941177</v>
      </c>
      <c r="F12" s="107">
        <f t="shared" si="4"/>
        <v>0.21008403361344535</v>
      </c>
      <c r="G12" s="107">
        <f t="shared" si="5"/>
        <v>1.4705882352941175</v>
      </c>
      <c r="H12" s="107"/>
      <c r="I12" s="101"/>
      <c r="J12" s="101"/>
      <c r="K12" s="101"/>
      <c r="L12" s="101"/>
      <c r="M12" s="104"/>
      <c r="N12" s="100">
        <v>0</v>
      </c>
      <c r="O12" s="100">
        <f t="shared" si="1"/>
        <v>0</v>
      </c>
      <c r="P12" s="100"/>
      <c r="Q12" s="101"/>
      <c r="R12" s="101"/>
      <c r="S12" s="119"/>
      <c r="U12" s="93"/>
    </row>
    <row r="13" spans="1:21" ht="14.25" x14ac:dyDescent="0.2">
      <c r="A13" s="106">
        <v>43896.333333333336</v>
      </c>
      <c r="B13" s="100">
        <v>1</v>
      </c>
      <c r="C13" s="101">
        <f t="shared" si="2"/>
        <v>12</v>
      </c>
      <c r="D13" s="107">
        <f t="shared" si="3"/>
        <v>1.1428571428571428</v>
      </c>
      <c r="E13" s="107">
        <f t="shared" si="0"/>
        <v>0.14705882352941177</v>
      </c>
      <c r="F13" s="107">
        <f t="shared" si="4"/>
        <v>0.2310924369747899</v>
      </c>
      <c r="G13" s="107">
        <f t="shared" si="5"/>
        <v>1.6176470588235292</v>
      </c>
      <c r="H13" s="107"/>
      <c r="I13" s="101"/>
      <c r="J13" s="101"/>
      <c r="K13" s="101"/>
      <c r="L13" s="101"/>
      <c r="M13" s="104"/>
      <c r="N13" s="100">
        <v>0</v>
      </c>
      <c r="O13" s="100">
        <f t="shared" si="1"/>
        <v>0</v>
      </c>
      <c r="P13" s="100"/>
      <c r="Q13" s="101"/>
      <c r="R13" s="101"/>
      <c r="S13" s="119"/>
      <c r="U13" s="93"/>
    </row>
    <row r="14" spans="1:21" ht="14.25" x14ac:dyDescent="0.2">
      <c r="A14" s="106">
        <v>43897.333333333336</v>
      </c>
      <c r="B14" s="100">
        <v>2</v>
      </c>
      <c r="C14" s="101">
        <f t="shared" si="2"/>
        <v>14</v>
      </c>
      <c r="D14" s="107">
        <f t="shared" si="3"/>
        <v>1.5714285714285714</v>
      </c>
      <c r="E14" s="107">
        <f t="shared" si="0"/>
        <v>0.29411764705882354</v>
      </c>
      <c r="F14" s="107">
        <f t="shared" si="4"/>
        <v>0.2310924369747899</v>
      </c>
      <c r="G14" s="107">
        <f t="shared" si="5"/>
        <v>1.6176470588235292</v>
      </c>
      <c r="H14" s="107"/>
      <c r="I14" s="101"/>
      <c r="J14" s="101"/>
      <c r="K14" s="101"/>
      <c r="L14" s="101"/>
      <c r="M14" s="104"/>
      <c r="N14" s="100">
        <v>0</v>
      </c>
      <c r="O14" s="100">
        <f t="shared" si="1"/>
        <v>0</v>
      </c>
      <c r="P14" s="100"/>
      <c r="Q14" s="101"/>
      <c r="R14" s="101"/>
      <c r="S14" s="119"/>
      <c r="U14" s="93"/>
    </row>
    <row r="15" spans="1:21" ht="14.25" x14ac:dyDescent="0.2">
      <c r="A15" s="106">
        <v>43898.333333333336</v>
      </c>
      <c r="B15" s="100">
        <v>0</v>
      </c>
      <c r="C15" s="101">
        <f t="shared" si="2"/>
        <v>14</v>
      </c>
      <c r="D15" s="107">
        <f t="shared" si="3"/>
        <v>1.4285714285714286</v>
      </c>
      <c r="E15" s="107">
        <f t="shared" si="0"/>
        <v>0</v>
      </c>
      <c r="F15" s="107">
        <f t="shared" si="4"/>
        <v>0.21008403361344535</v>
      </c>
      <c r="G15" s="107">
        <f t="shared" si="5"/>
        <v>1.4705882352941175</v>
      </c>
      <c r="H15" s="107"/>
      <c r="I15" s="101"/>
      <c r="J15" s="101"/>
      <c r="K15" s="101"/>
      <c r="L15" s="101"/>
      <c r="M15" s="104"/>
      <c r="N15" s="100">
        <v>0</v>
      </c>
      <c r="O15" s="100">
        <f t="shared" si="1"/>
        <v>0</v>
      </c>
      <c r="P15" s="100"/>
      <c r="Q15" s="101"/>
      <c r="R15" s="101"/>
      <c r="S15" s="119"/>
      <c r="U15" s="93"/>
    </row>
    <row r="16" spans="1:21" ht="14.25" x14ac:dyDescent="0.2">
      <c r="A16" s="106">
        <v>43899.333333333336</v>
      </c>
      <c r="B16" s="100">
        <v>1</v>
      </c>
      <c r="C16" s="101">
        <f t="shared" si="2"/>
        <v>15</v>
      </c>
      <c r="D16" s="107">
        <f t="shared" si="3"/>
        <v>2.2857142857142856</v>
      </c>
      <c r="E16" s="107">
        <f t="shared" si="0"/>
        <v>0.14705882352941177</v>
      </c>
      <c r="F16" s="107">
        <f t="shared" si="4"/>
        <v>0.16806722689075632</v>
      </c>
      <c r="G16" s="107">
        <f t="shared" si="5"/>
        <v>1.1764705882352942</v>
      </c>
      <c r="H16" s="107"/>
      <c r="I16" s="101"/>
      <c r="J16" s="101"/>
      <c r="K16" s="101"/>
      <c r="L16" s="101"/>
      <c r="M16" s="104"/>
      <c r="N16" s="100">
        <v>0</v>
      </c>
      <c r="O16" s="100">
        <f t="shared" si="1"/>
        <v>0</v>
      </c>
      <c r="P16" s="100"/>
      <c r="Q16" s="101"/>
      <c r="R16" s="101"/>
      <c r="S16" s="119"/>
      <c r="U16" s="93"/>
    </row>
    <row r="17" spans="1:21" ht="14.25" x14ac:dyDescent="0.2">
      <c r="A17" s="106">
        <v>43900.333333333336</v>
      </c>
      <c r="B17" s="100">
        <v>3</v>
      </c>
      <c r="C17" s="101">
        <f t="shared" si="2"/>
        <v>18</v>
      </c>
      <c r="D17" s="107">
        <f t="shared" si="3"/>
        <v>2.5714285714285716</v>
      </c>
      <c r="E17" s="107">
        <f t="shared" si="0"/>
        <v>0.44117647058823528</v>
      </c>
      <c r="F17" s="107">
        <f t="shared" si="4"/>
        <v>0.23109243697478993</v>
      </c>
      <c r="G17" s="107">
        <f t="shared" si="5"/>
        <v>1.6176470588235294</v>
      </c>
      <c r="H17" s="107">
        <f>SUM(E4:E17)</f>
        <v>2.6470588235294112</v>
      </c>
      <c r="I17" s="101"/>
      <c r="J17" s="101"/>
      <c r="K17" s="101"/>
      <c r="L17" s="101"/>
      <c r="M17" s="104"/>
      <c r="N17" s="100">
        <v>0</v>
      </c>
      <c r="O17" s="100">
        <f t="shared" si="1"/>
        <v>0</v>
      </c>
      <c r="P17" s="100"/>
      <c r="Q17" s="101"/>
      <c r="R17" s="101"/>
      <c r="S17" s="119"/>
      <c r="U17" s="93"/>
    </row>
    <row r="18" spans="1:21" ht="14.25" x14ac:dyDescent="0.2">
      <c r="A18" s="106">
        <v>43901.333333333336</v>
      </c>
      <c r="B18" s="100">
        <v>2</v>
      </c>
      <c r="C18" s="101">
        <f t="shared" si="2"/>
        <v>20</v>
      </c>
      <c r="D18" s="107">
        <f t="shared" si="3"/>
        <v>2.7142857142857144</v>
      </c>
      <c r="E18" s="107">
        <f t="shared" si="0"/>
        <v>0.29411764705882354</v>
      </c>
      <c r="F18" s="107">
        <f t="shared" si="4"/>
        <v>0.21008403361344538</v>
      </c>
      <c r="G18" s="107">
        <f t="shared" si="5"/>
        <v>1.4705882352941178</v>
      </c>
      <c r="H18" s="107">
        <f t="shared" ref="H18:H81" si="6">SUM(E5:E18)</f>
        <v>2.7941176470588234</v>
      </c>
      <c r="I18" s="101"/>
      <c r="J18" s="101"/>
      <c r="K18" s="101"/>
      <c r="L18" s="101"/>
      <c r="M18" s="104"/>
      <c r="N18" s="100">
        <v>0</v>
      </c>
      <c r="O18" s="100">
        <f t="shared" si="1"/>
        <v>0</v>
      </c>
      <c r="P18" s="100"/>
      <c r="Q18" s="101"/>
      <c r="R18" s="101"/>
      <c r="S18" s="119"/>
      <c r="U18" s="93"/>
    </row>
    <row r="19" spans="1:21" ht="14.25" x14ac:dyDescent="0.2">
      <c r="A19" s="106">
        <v>43902.333333333336</v>
      </c>
      <c r="B19" s="100">
        <v>7</v>
      </c>
      <c r="C19" s="101">
        <f t="shared" si="2"/>
        <v>27</v>
      </c>
      <c r="D19" s="107">
        <f t="shared" si="3"/>
        <v>4.1428571428571432</v>
      </c>
      <c r="E19" s="107">
        <f t="shared" si="0"/>
        <v>1.0294117647058825</v>
      </c>
      <c r="F19" s="107">
        <f t="shared" si="4"/>
        <v>0.33613445378151263</v>
      </c>
      <c r="G19" s="107">
        <f t="shared" si="5"/>
        <v>2.3529411764705883</v>
      </c>
      <c r="H19" s="107">
        <f t="shared" si="6"/>
        <v>3.8235294117647056</v>
      </c>
      <c r="I19" s="101"/>
      <c r="J19" s="101"/>
      <c r="K19" s="101"/>
      <c r="L19" s="101"/>
      <c r="M19" s="104"/>
      <c r="N19" s="100">
        <v>0</v>
      </c>
      <c r="O19" s="100">
        <f t="shared" si="1"/>
        <v>0</v>
      </c>
      <c r="P19" s="100"/>
      <c r="Q19" s="101"/>
      <c r="R19" s="101"/>
      <c r="S19" s="119"/>
      <c r="U19" s="93"/>
    </row>
    <row r="20" spans="1:21" ht="14.25" x14ac:dyDescent="0.2">
      <c r="A20" s="106">
        <v>43903.333333333336</v>
      </c>
      <c r="B20" s="100">
        <v>3</v>
      </c>
      <c r="C20" s="101">
        <f t="shared" si="2"/>
        <v>30</v>
      </c>
      <c r="D20" s="107">
        <f t="shared" si="3"/>
        <v>5.8571428571428568</v>
      </c>
      <c r="E20" s="107">
        <f t="shared" si="0"/>
        <v>0.44117647058823528</v>
      </c>
      <c r="F20" s="107">
        <f t="shared" si="4"/>
        <v>0.37815126050420172</v>
      </c>
      <c r="G20" s="107">
        <f t="shared" si="5"/>
        <v>2.6470588235294121</v>
      </c>
      <c r="H20" s="107">
        <f t="shared" si="6"/>
        <v>4.2647058823529411</v>
      </c>
      <c r="I20" s="101"/>
      <c r="J20" s="101"/>
      <c r="K20" s="101"/>
      <c r="L20" s="101"/>
      <c r="M20" s="104"/>
      <c r="N20" s="100">
        <v>0</v>
      </c>
      <c r="O20" s="100">
        <f t="shared" si="1"/>
        <v>0</v>
      </c>
      <c r="P20" s="100"/>
      <c r="Q20" s="101"/>
      <c r="R20" s="101"/>
      <c r="S20" s="119"/>
      <c r="U20" s="93"/>
    </row>
    <row r="21" spans="1:21" ht="14.25" x14ac:dyDescent="0.2">
      <c r="A21" s="106">
        <v>43904.333333333336</v>
      </c>
      <c r="B21" s="100">
        <v>3</v>
      </c>
      <c r="C21" s="101">
        <f t="shared" si="2"/>
        <v>33</v>
      </c>
      <c r="D21" s="107">
        <f t="shared" si="3"/>
        <v>7.2857142857142856</v>
      </c>
      <c r="E21" s="107">
        <f t="shared" si="0"/>
        <v>0.44117647058823528</v>
      </c>
      <c r="F21" s="107">
        <f t="shared" si="4"/>
        <v>0.39915966386554619</v>
      </c>
      <c r="G21" s="107">
        <f t="shared" si="5"/>
        <v>2.7941176470588234</v>
      </c>
      <c r="H21" s="107">
        <f t="shared" si="6"/>
        <v>4.4117647058823533</v>
      </c>
      <c r="I21" s="101"/>
      <c r="J21" s="101"/>
      <c r="K21" s="101"/>
      <c r="L21" s="101"/>
      <c r="M21" s="104"/>
      <c r="N21" s="100">
        <v>0</v>
      </c>
      <c r="O21" s="100">
        <f t="shared" si="1"/>
        <v>0</v>
      </c>
      <c r="P21" s="100"/>
      <c r="Q21" s="101"/>
      <c r="R21" s="101"/>
      <c r="S21" s="119"/>
      <c r="U21" s="93"/>
    </row>
    <row r="22" spans="1:21" ht="14.25" x14ac:dyDescent="0.2">
      <c r="A22" s="106">
        <v>43905.333333333336</v>
      </c>
      <c r="B22" s="100">
        <v>10</v>
      </c>
      <c r="C22" s="101">
        <f t="shared" si="2"/>
        <v>43</v>
      </c>
      <c r="D22" s="107">
        <f t="shared" si="3"/>
        <v>10.857142857142858</v>
      </c>
      <c r="E22" s="107">
        <f t="shared" si="0"/>
        <v>1.4705882352941178</v>
      </c>
      <c r="F22" s="107">
        <f t="shared" si="4"/>
        <v>0.60924369747899154</v>
      </c>
      <c r="G22" s="107">
        <f t="shared" si="5"/>
        <v>4.2647058823529411</v>
      </c>
      <c r="H22" s="107">
        <f t="shared" si="6"/>
        <v>5.7352941176470589</v>
      </c>
      <c r="I22" s="101"/>
      <c r="J22" s="101"/>
      <c r="K22" s="101"/>
      <c r="L22" s="101"/>
      <c r="M22" s="104"/>
      <c r="N22" s="100">
        <v>0</v>
      </c>
      <c r="O22" s="100">
        <f t="shared" si="1"/>
        <v>0</v>
      </c>
      <c r="P22" s="100"/>
      <c r="Q22" s="101"/>
      <c r="R22" s="101"/>
      <c r="S22" s="119"/>
      <c r="U22" s="93"/>
    </row>
    <row r="23" spans="1:21" ht="14.25" x14ac:dyDescent="0.2">
      <c r="A23" s="106">
        <v>43906.333333333336</v>
      </c>
      <c r="B23" s="100">
        <v>13</v>
      </c>
      <c r="C23" s="101">
        <f t="shared" si="2"/>
        <v>56</v>
      </c>
      <c r="D23" s="107">
        <f t="shared" si="3"/>
        <v>15.285714285714286</v>
      </c>
      <c r="E23" s="107">
        <f t="shared" si="0"/>
        <v>1.911764705882353</v>
      </c>
      <c r="F23" s="107">
        <f t="shared" si="4"/>
        <v>0.86134453781512621</v>
      </c>
      <c r="G23" s="107">
        <f t="shared" si="5"/>
        <v>6.0294117647058831</v>
      </c>
      <c r="H23" s="107">
        <f t="shared" si="6"/>
        <v>7.2058823529411775</v>
      </c>
      <c r="I23" s="101"/>
      <c r="J23" s="101"/>
      <c r="K23" s="101"/>
      <c r="L23" s="101"/>
      <c r="M23" s="104"/>
      <c r="N23" s="100">
        <v>0</v>
      </c>
      <c r="O23" s="100">
        <f t="shared" si="1"/>
        <v>0</v>
      </c>
      <c r="P23" s="100"/>
      <c r="Q23" s="101"/>
      <c r="R23" s="101"/>
      <c r="S23" s="119"/>
      <c r="U23" s="93"/>
    </row>
    <row r="24" spans="1:21" ht="14.25" x14ac:dyDescent="0.2">
      <c r="A24" s="106">
        <v>43907.333333333336</v>
      </c>
      <c r="B24" s="100">
        <v>13</v>
      </c>
      <c r="C24" s="101">
        <f t="shared" si="2"/>
        <v>69</v>
      </c>
      <c r="D24" s="107">
        <f t="shared" si="3"/>
        <v>20.714285714285715</v>
      </c>
      <c r="E24" s="107">
        <f t="shared" si="0"/>
        <v>1.911764705882353</v>
      </c>
      <c r="F24" s="107">
        <f t="shared" si="4"/>
        <v>1.0714285714285716</v>
      </c>
      <c r="G24" s="107">
        <f t="shared" si="5"/>
        <v>7.5000000000000009</v>
      </c>
      <c r="H24" s="107">
        <f t="shared" si="6"/>
        <v>9.1176470588235308</v>
      </c>
      <c r="I24" s="101"/>
      <c r="J24" s="101"/>
      <c r="K24" s="101"/>
      <c r="L24" s="101"/>
      <c r="M24" s="104"/>
      <c r="N24" s="100">
        <v>0</v>
      </c>
      <c r="O24" s="100">
        <f t="shared" si="1"/>
        <v>0</v>
      </c>
      <c r="P24" s="100"/>
      <c r="Q24" s="101"/>
      <c r="R24" s="101"/>
      <c r="S24" s="119"/>
    </row>
    <row r="25" spans="1:21" ht="14.25" x14ac:dyDescent="0.2">
      <c r="A25" s="106">
        <v>43908.333333333336</v>
      </c>
      <c r="B25" s="100">
        <v>27</v>
      </c>
      <c r="C25" s="101">
        <f t="shared" si="2"/>
        <v>96</v>
      </c>
      <c r="D25" s="107">
        <f t="shared" si="3"/>
        <v>27.142857142857142</v>
      </c>
      <c r="E25" s="107">
        <f t="shared" si="0"/>
        <v>3.9705882352941178</v>
      </c>
      <c r="F25" s="107">
        <f t="shared" si="4"/>
        <v>1.596638655462185</v>
      </c>
      <c r="G25" s="107">
        <f t="shared" si="5"/>
        <v>11.176470588235295</v>
      </c>
      <c r="H25" s="107">
        <f t="shared" si="6"/>
        <v>12.647058823529413</v>
      </c>
      <c r="I25" s="101"/>
      <c r="J25" s="101"/>
      <c r="K25" s="101"/>
      <c r="L25" s="101"/>
      <c r="M25" s="104"/>
      <c r="N25" s="100">
        <v>0</v>
      </c>
      <c r="O25" s="100">
        <f t="shared" si="1"/>
        <v>0</v>
      </c>
      <c r="P25" s="100"/>
      <c r="Q25" s="101"/>
      <c r="R25" s="101"/>
      <c r="S25" s="119"/>
    </row>
    <row r="26" spans="1:21" ht="14.25" x14ac:dyDescent="0.2">
      <c r="A26" s="106">
        <v>43909.333333333336</v>
      </c>
      <c r="B26" s="100">
        <v>38</v>
      </c>
      <c r="C26" s="101">
        <f t="shared" si="2"/>
        <v>134</v>
      </c>
      <c r="D26" s="107">
        <f t="shared" si="3"/>
        <v>27.428571428571427</v>
      </c>
      <c r="E26" s="107">
        <f t="shared" si="0"/>
        <v>5.5882352941176476</v>
      </c>
      <c r="F26" s="107">
        <f t="shared" si="4"/>
        <v>2.247899159663866</v>
      </c>
      <c r="G26" s="107">
        <f t="shared" si="5"/>
        <v>15.735294117647062</v>
      </c>
      <c r="H26" s="107">
        <f t="shared" si="6"/>
        <v>18.088235294117649</v>
      </c>
      <c r="I26" s="101"/>
      <c r="J26" s="101"/>
      <c r="K26" s="101"/>
      <c r="L26" s="101"/>
      <c r="M26" s="104"/>
      <c r="N26" s="100">
        <v>1</v>
      </c>
      <c r="O26" s="100">
        <f t="shared" si="1"/>
        <v>1</v>
      </c>
      <c r="P26" s="100"/>
      <c r="Q26" s="101"/>
      <c r="R26" s="101"/>
      <c r="S26" s="119"/>
    </row>
    <row r="27" spans="1:21" ht="14.25" x14ac:dyDescent="0.2">
      <c r="A27" s="106">
        <v>43910.333333333336</v>
      </c>
      <c r="B27" s="100">
        <v>41</v>
      </c>
      <c r="C27" s="101">
        <f t="shared" si="2"/>
        <v>175</v>
      </c>
      <c r="D27" s="107">
        <f t="shared" si="3"/>
        <v>27</v>
      </c>
      <c r="E27" s="107">
        <f t="shared" si="0"/>
        <v>6.0294117647058822</v>
      </c>
      <c r="F27" s="107">
        <f t="shared" si="4"/>
        <v>3.0462184873949587</v>
      </c>
      <c r="G27" s="107">
        <f t="shared" si="5"/>
        <v>21.32352941176471</v>
      </c>
      <c r="H27" s="107">
        <f t="shared" si="6"/>
        <v>23.970588235294116</v>
      </c>
      <c r="I27" s="101"/>
      <c r="J27" s="101"/>
      <c r="K27" s="101"/>
      <c r="L27" s="101"/>
      <c r="M27" s="104"/>
      <c r="N27" s="100">
        <v>0</v>
      </c>
      <c r="O27" s="100">
        <f t="shared" si="1"/>
        <v>1</v>
      </c>
      <c r="P27" s="100"/>
      <c r="Q27" s="101"/>
      <c r="R27" s="101"/>
      <c r="S27" s="119"/>
    </row>
    <row r="28" spans="1:21" ht="14.25" x14ac:dyDescent="0.2">
      <c r="A28" s="106">
        <v>43911.333333333336</v>
      </c>
      <c r="B28" s="100">
        <v>48</v>
      </c>
      <c r="C28" s="101">
        <f t="shared" si="2"/>
        <v>223</v>
      </c>
      <c r="D28" s="107">
        <f t="shared" si="3"/>
        <v>30.571428571428573</v>
      </c>
      <c r="E28" s="107">
        <f t="shared" si="0"/>
        <v>7.0588235294117645</v>
      </c>
      <c r="F28" s="107">
        <f t="shared" si="4"/>
        <v>3.9915966386554622</v>
      </c>
      <c r="G28" s="107">
        <f t="shared" si="5"/>
        <v>27.941176470588236</v>
      </c>
      <c r="H28" s="107">
        <f t="shared" si="6"/>
        <v>30.735294117647062</v>
      </c>
      <c r="I28" s="101"/>
      <c r="J28" s="101"/>
      <c r="K28" s="101"/>
      <c r="L28" s="101"/>
      <c r="M28" s="104"/>
      <c r="N28" s="100">
        <v>0</v>
      </c>
      <c r="O28" s="100">
        <f t="shared" si="1"/>
        <v>1</v>
      </c>
      <c r="P28" s="100"/>
      <c r="Q28" s="101"/>
      <c r="R28" s="101"/>
      <c r="S28" s="119"/>
    </row>
    <row r="29" spans="1:21" ht="14.25" x14ac:dyDescent="0.2">
      <c r="A29" s="106">
        <v>43912.333333333336</v>
      </c>
      <c r="B29" s="100">
        <v>12</v>
      </c>
      <c r="C29" s="101">
        <f t="shared" si="2"/>
        <v>235</v>
      </c>
      <c r="D29" s="107">
        <f t="shared" si="3"/>
        <v>31.714285714285715</v>
      </c>
      <c r="E29" s="107">
        <f t="shared" si="0"/>
        <v>1.7647058823529411</v>
      </c>
      <c r="F29" s="107">
        <f t="shared" si="4"/>
        <v>4.033613445378152</v>
      </c>
      <c r="G29" s="107">
        <f t="shared" si="5"/>
        <v>28.235294117647062</v>
      </c>
      <c r="H29" s="107">
        <f t="shared" si="6"/>
        <v>32.5</v>
      </c>
      <c r="I29" s="101"/>
      <c r="J29" s="101"/>
      <c r="K29" s="101"/>
      <c r="L29" s="101"/>
      <c r="M29" s="104"/>
      <c r="N29" s="100">
        <v>0</v>
      </c>
      <c r="O29" s="100">
        <f t="shared" si="1"/>
        <v>1</v>
      </c>
      <c r="P29" s="100"/>
      <c r="Q29" s="101"/>
      <c r="R29" s="101"/>
      <c r="S29" s="119"/>
    </row>
    <row r="30" spans="1:21" ht="14.25" x14ac:dyDescent="0.2">
      <c r="A30" s="106">
        <v>43913.333333333336</v>
      </c>
      <c r="B30" s="100">
        <v>10</v>
      </c>
      <c r="C30" s="101">
        <f t="shared" si="2"/>
        <v>245</v>
      </c>
      <c r="D30" s="107">
        <f t="shared" si="3"/>
        <v>33.285714285714285</v>
      </c>
      <c r="E30" s="107">
        <f t="shared" si="0"/>
        <v>1.4705882352941178</v>
      </c>
      <c r="F30" s="107">
        <f t="shared" si="4"/>
        <v>3.9705882352941182</v>
      </c>
      <c r="G30" s="107">
        <f t="shared" si="5"/>
        <v>27.794117647058826</v>
      </c>
      <c r="H30" s="107">
        <f t="shared" si="6"/>
        <v>33.823529411764703</v>
      </c>
      <c r="I30" s="108">
        <v>10</v>
      </c>
      <c r="J30" s="108">
        <v>3</v>
      </c>
      <c r="K30" s="108"/>
      <c r="L30" s="108">
        <f t="shared" ref="L30" si="7">SUM(J30:K30)</f>
        <v>3</v>
      </c>
      <c r="M30" s="108"/>
      <c r="N30" s="100">
        <v>1</v>
      </c>
      <c r="O30" s="100">
        <f t="shared" si="1"/>
        <v>2</v>
      </c>
      <c r="P30" s="109"/>
      <c r="Q30" s="110"/>
      <c r="R30" s="110"/>
      <c r="S30" s="119"/>
    </row>
    <row r="31" spans="1:21" ht="14.25" x14ac:dyDescent="0.2">
      <c r="A31" s="106">
        <v>43914.333333333336</v>
      </c>
      <c r="B31" s="100">
        <v>38</v>
      </c>
      <c r="C31" s="101">
        <f t="shared" si="2"/>
        <v>283</v>
      </c>
      <c r="D31" s="107">
        <f t="shared" si="3"/>
        <v>33.142857142857146</v>
      </c>
      <c r="E31" s="107">
        <f t="shared" si="0"/>
        <v>5.5882352941176476</v>
      </c>
      <c r="F31" s="107">
        <f t="shared" si="4"/>
        <v>4.4957983193277311</v>
      </c>
      <c r="G31" s="107">
        <f t="shared" si="5"/>
        <v>31.47058823529412</v>
      </c>
      <c r="H31" s="107">
        <f t="shared" si="6"/>
        <v>38.970588235294123</v>
      </c>
      <c r="I31" s="108">
        <v>13</v>
      </c>
      <c r="J31" s="108">
        <v>2</v>
      </c>
      <c r="K31" s="108"/>
      <c r="L31" s="108">
        <f>SUM(J31:K31)</f>
        <v>2</v>
      </c>
      <c r="M31" s="108"/>
      <c r="N31" s="100">
        <v>0</v>
      </c>
      <c r="O31" s="100">
        <f t="shared" si="1"/>
        <v>2</v>
      </c>
      <c r="P31" s="109"/>
      <c r="Q31" s="110"/>
      <c r="R31" s="110"/>
      <c r="S31" s="119"/>
    </row>
    <row r="32" spans="1:21" ht="14.25" x14ac:dyDescent="0.2">
      <c r="A32" s="106">
        <v>43915.333333333336</v>
      </c>
      <c r="B32" s="100">
        <v>35</v>
      </c>
      <c r="C32" s="101">
        <f t="shared" si="2"/>
        <v>318</v>
      </c>
      <c r="D32" s="107">
        <f t="shared" si="3"/>
        <v>31.571428571428573</v>
      </c>
      <c r="E32" s="107">
        <f t="shared" si="0"/>
        <v>5.1470588235294121</v>
      </c>
      <c r="F32" s="107">
        <f t="shared" si="4"/>
        <v>4.6638655462184877</v>
      </c>
      <c r="G32" s="107">
        <f t="shared" si="5"/>
        <v>32.647058823529413</v>
      </c>
      <c r="H32" s="107">
        <f t="shared" si="6"/>
        <v>43.82352941176471</v>
      </c>
      <c r="I32" s="108">
        <v>26</v>
      </c>
      <c r="J32" s="108">
        <v>7</v>
      </c>
      <c r="K32" s="108"/>
      <c r="L32" s="108">
        <f>SUM(J32:K32)</f>
        <v>7</v>
      </c>
      <c r="M32" s="108">
        <v>27</v>
      </c>
      <c r="N32" s="100">
        <v>0</v>
      </c>
      <c r="O32" s="100">
        <f t="shared" si="1"/>
        <v>2</v>
      </c>
      <c r="P32" s="109"/>
      <c r="Q32" s="110"/>
      <c r="R32" s="110"/>
      <c r="S32" s="119"/>
    </row>
    <row r="33" spans="1:19" ht="14.25" x14ac:dyDescent="0.2">
      <c r="A33" s="106">
        <v>43916.333333333336</v>
      </c>
      <c r="B33" s="100">
        <v>49</v>
      </c>
      <c r="C33" s="101">
        <f t="shared" si="2"/>
        <v>367</v>
      </c>
      <c r="D33" s="107">
        <f t="shared" si="3"/>
        <v>35.714285714285715</v>
      </c>
      <c r="E33" s="107">
        <f t="shared" si="0"/>
        <v>7.2058823529411766</v>
      </c>
      <c r="F33" s="107">
        <f t="shared" si="4"/>
        <v>4.8949579831932777</v>
      </c>
      <c r="G33" s="107">
        <f t="shared" si="5"/>
        <v>34.264705882352942</v>
      </c>
      <c r="H33" s="107">
        <f t="shared" si="6"/>
        <v>50</v>
      </c>
      <c r="I33" s="108">
        <v>28</v>
      </c>
      <c r="J33" s="108">
        <v>10</v>
      </c>
      <c r="K33" s="108"/>
      <c r="L33" s="108">
        <f>SUM(J33:K33)</f>
        <v>10</v>
      </c>
      <c r="M33" s="108">
        <v>35</v>
      </c>
      <c r="N33" s="100">
        <v>1</v>
      </c>
      <c r="O33" s="100">
        <f t="shared" si="1"/>
        <v>3</v>
      </c>
      <c r="P33" s="109"/>
      <c r="Q33" s="110"/>
      <c r="R33" s="110"/>
      <c r="S33" s="119"/>
    </row>
    <row r="34" spans="1:19" ht="14.25" x14ac:dyDescent="0.2">
      <c r="A34" s="106">
        <v>43917.333333333336</v>
      </c>
      <c r="B34" s="100">
        <v>40</v>
      </c>
      <c r="C34" s="101">
        <f t="shared" si="2"/>
        <v>407</v>
      </c>
      <c r="D34" s="107">
        <f t="shared" si="3"/>
        <v>37.285714285714285</v>
      </c>
      <c r="E34" s="107">
        <f t="shared" si="0"/>
        <v>5.882352941176471</v>
      </c>
      <c r="F34" s="107">
        <f t="shared" si="4"/>
        <v>4.8739495798319341</v>
      </c>
      <c r="G34" s="107">
        <f t="shared" si="5"/>
        <v>34.117647058823536</v>
      </c>
      <c r="H34" s="107">
        <f t="shared" si="6"/>
        <v>55.441176470588239</v>
      </c>
      <c r="I34" s="108"/>
      <c r="J34" s="108"/>
      <c r="K34" s="108"/>
      <c r="L34" s="108"/>
      <c r="M34" s="108"/>
      <c r="N34" s="100">
        <v>2</v>
      </c>
      <c r="O34" s="100">
        <f t="shared" si="1"/>
        <v>5</v>
      </c>
      <c r="P34" s="109"/>
      <c r="Q34" s="110"/>
      <c r="R34" s="110"/>
      <c r="S34" s="119"/>
    </row>
    <row r="35" spans="1:19" ht="14.25" x14ac:dyDescent="0.2">
      <c r="A35" s="106">
        <v>43918.333333333336</v>
      </c>
      <c r="B35" s="100">
        <v>37</v>
      </c>
      <c r="C35" s="101">
        <f t="shared" si="2"/>
        <v>444</v>
      </c>
      <c r="D35" s="107">
        <f t="shared" si="3"/>
        <v>38.714285714285715</v>
      </c>
      <c r="E35" s="107">
        <f t="shared" si="0"/>
        <v>5.4411764705882355</v>
      </c>
      <c r="F35" s="107">
        <f t="shared" si="4"/>
        <v>4.6428571428571432</v>
      </c>
      <c r="G35" s="107">
        <f t="shared" si="5"/>
        <v>32.5</v>
      </c>
      <c r="H35" s="107">
        <f t="shared" si="6"/>
        <v>60.441176470588232</v>
      </c>
      <c r="I35" s="108"/>
      <c r="J35" s="108"/>
      <c r="K35" s="108"/>
      <c r="L35" s="108"/>
      <c r="M35" s="108"/>
      <c r="N35" s="100">
        <v>3</v>
      </c>
      <c r="O35" s="100">
        <f t="shared" si="1"/>
        <v>8</v>
      </c>
      <c r="P35" s="109"/>
      <c r="Q35" s="110"/>
      <c r="R35" s="110"/>
      <c r="S35" s="119"/>
    </row>
    <row r="36" spans="1:19" ht="14.25" x14ac:dyDescent="0.2">
      <c r="A36" s="106">
        <v>43919.333333333336</v>
      </c>
      <c r="B36" s="100">
        <v>41</v>
      </c>
      <c r="C36" s="101">
        <f t="shared" si="2"/>
        <v>485</v>
      </c>
      <c r="D36" s="107">
        <f t="shared" si="3"/>
        <v>39.714285714285715</v>
      </c>
      <c r="E36" s="107">
        <f t="shared" si="0"/>
        <v>6.0294117647058822</v>
      </c>
      <c r="F36" s="107">
        <f t="shared" si="4"/>
        <v>5.2521008403361344</v>
      </c>
      <c r="G36" s="107">
        <f t="shared" si="5"/>
        <v>36.764705882352942</v>
      </c>
      <c r="H36" s="107">
        <f t="shared" si="6"/>
        <v>65</v>
      </c>
      <c r="I36" s="108"/>
      <c r="J36" s="108"/>
      <c r="K36" s="108"/>
      <c r="L36" s="108"/>
      <c r="M36" s="108"/>
      <c r="N36" s="100">
        <v>1</v>
      </c>
      <c r="O36" s="100">
        <f t="shared" si="1"/>
        <v>9</v>
      </c>
      <c r="P36" s="109"/>
      <c r="Q36" s="110"/>
      <c r="R36" s="110"/>
      <c r="S36" s="119"/>
    </row>
    <row r="37" spans="1:19" ht="14.25" x14ac:dyDescent="0.2">
      <c r="A37" s="106">
        <v>43920.333333333336</v>
      </c>
      <c r="B37" s="100">
        <v>21</v>
      </c>
      <c r="C37" s="101">
        <f t="shared" si="2"/>
        <v>506</v>
      </c>
      <c r="D37" s="107">
        <f t="shared" si="3"/>
        <v>37.714285714285715</v>
      </c>
      <c r="E37" s="107">
        <f t="shared" si="0"/>
        <v>3.0882352941176472</v>
      </c>
      <c r="F37" s="107">
        <f t="shared" si="4"/>
        <v>5.4831932773109244</v>
      </c>
      <c r="G37" s="107">
        <f t="shared" si="5"/>
        <v>38.382352941176471</v>
      </c>
      <c r="H37" s="107">
        <f t="shared" si="6"/>
        <v>66.176470588235304</v>
      </c>
      <c r="I37" s="108">
        <v>38</v>
      </c>
      <c r="J37" s="108">
        <v>12</v>
      </c>
      <c r="K37" s="108"/>
      <c r="L37" s="108">
        <f>SUM(J37:K37)</f>
        <v>12</v>
      </c>
      <c r="M37" s="108">
        <v>35</v>
      </c>
      <c r="N37" s="100">
        <v>2</v>
      </c>
      <c r="O37" s="100">
        <f t="shared" si="1"/>
        <v>11</v>
      </c>
      <c r="P37" s="109"/>
      <c r="Q37" s="110"/>
      <c r="R37" s="110"/>
      <c r="S37" s="119"/>
    </row>
    <row r="38" spans="1:19" ht="14.25" x14ac:dyDescent="0.2">
      <c r="A38" s="106">
        <v>43921.333333333336</v>
      </c>
      <c r="B38" s="100">
        <v>48</v>
      </c>
      <c r="C38" s="101">
        <f t="shared" si="2"/>
        <v>554</v>
      </c>
      <c r="D38" s="107">
        <f t="shared" si="3"/>
        <v>38</v>
      </c>
      <c r="E38" s="107">
        <f t="shared" si="0"/>
        <v>7.0588235294117645</v>
      </c>
      <c r="F38" s="107">
        <f t="shared" si="4"/>
        <v>5.6932773109243682</v>
      </c>
      <c r="G38" s="107">
        <f t="shared" si="5"/>
        <v>39.85294117647058</v>
      </c>
      <c r="H38" s="107">
        <f t="shared" si="6"/>
        <v>71.32352941176471</v>
      </c>
      <c r="I38" s="108">
        <v>63</v>
      </c>
      <c r="J38" s="108">
        <v>22</v>
      </c>
      <c r="K38" s="108"/>
      <c r="L38" s="108">
        <f>SUM(J38:K38)</f>
        <v>22</v>
      </c>
      <c r="M38" s="108">
        <v>39</v>
      </c>
      <c r="N38" s="100">
        <v>0</v>
      </c>
      <c r="O38" s="100">
        <f t="shared" si="1"/>
        <v>11</v>
      </c>
      <c r="P38" s="109"/>
      <c r="Q38" s="110"/>
      <c r="R38" s="110"/>
      <c r="S38" s="119"/>
    </row>
    <row r="39" spans="1:19" ht="14.25" x14ac:dyDescent="0.2">
      <c r="A39" s="106">
        <v>43922.333333333336</v>
      </c>
      <c r="B39" s="100">
        <v>42</v>
      </c>
      <c r="C39" s="101">
        <f t="shared" si="2"/>
        <v>596</v>
      </c>
      <c r="D39" s="107">
        <f t="shared" si="3"/>
        <v>36.857142857142854</v>
      </c>
      <c r="E39" s="107">
        <f t="shared" si="0"/>
        <v>6.1764705882352944</v>
      </c>
      <c r="F39" s="107">
        <f t="shared" si="4"/>
        <v>5.840336134453783</v>
      </c>
      <c r="G39" s="107">
        <f t="shared" si="5"/>
        <v>40.882352941176478</v>
      </c>
      <c r="H39" s="107">
        <f t="shared" si="6"/>
        <v>73.52941176470587</v>
      </c>
      <c r="I39" s="108">
        <v>67</v>
      </c>
      <c r="J39" s="108">
        <v>27</v>
      </c>
      <c r="K39" s="108"/>
      <c r="L39" s="108">
        <f>SUM(J39:K39)</f>
        <v>27</v>
      </c>
      <c r="M39" s="108">
        <v>20</v>
      </c>
      <c r="N39" s="100">
        <v>0</v>
      </c>
      <c r="O39" s="100">
        <f t="shared" si="1"/>
        <v>11</v>
      </c>
      <c r="P39" s="109"/>
      <c r="Q39" s="110"/>
      <c r="R39" s="110"/>
      <c r="S39" s="119"/>
    </row>
    <row r="40" spans="1:19" ht="14.25" x14ac:dyDescent="0.2">
      <c r="A40" s="106">
        <v>43923.333333333336</v>
      </c>
      <c r="B40" s="100">
        <v>35</v>
      </c>
      <c r="C40" s="101">
        <f t="shared" si="2"/>
        <v>631</v>
      </c>
      <c r="D40" s="107">
        <f t="shared" si="3"/>
        <v>35.857142857142854</v>
      </c>
      <c r="E40" s="107">
        <f t="shared" si="0"/>
        <v>5.1470588235294121</v>
      </c>
      <c r="F40" s="107">
        <f t="shared" si="4"/>
        <v>5.5462184873949587</v>
      </c>
      <c r="G40" s="107">
        <f t="shared" si="5"/>
        <v>38.82352941176471</v>
      </c>
      <c r="H40" s="107">
        <f t="shared" si="6"/>
        <v>73.088235294117638</v>
      </c>
      <c r="I40" s="108">
        <v>69</v>
      </c>
      <c r="J40" s="108">
        <v>27</v>
      </c>
      <c r="K40" s="108"/>
      <c r="L40" s="108">
        <f>SUM(J40:K40)</f>
        <v>27</v>
      </c>
      <c r="M40" s="108">
        <v>39</v>
      </c>
      <c r="N40" s="100">
        <v>3</v>
      </c>
      <c r="O40" s="100">
        <f t="shared" si="1"/>
        <v>14</v>
      </c>
      <c r="P40" s="109"/>
      <c r="Q40" s="110"/>
      <c r="R40" s="110"/>
      <c r="S40" s="119"/>
    </row>
    <row r="41" spans="1:19" ht="14.25" x14ac:dyDescent="0.2">
      <c r="A41" s="106">
        <v>43924.333333333336</v>
      </c>
      <c r="B41" s="100">
        <v>42</v>
      </c>
      <c r="C41" s="101">
        <f t="shared" si="2"/>
        <v>673</v>
      </c>
      <c r="D41" s="107">
        <f t="shared" si="3"/>
        <v>36.714285714285715</v>
      </c>
      <c r="E41" s="107">
        <f t="shared" si="0"/>
        <v>6.1764705882352944</v>
      </c>
      <c r="F41" s="107">
        <f t="shared" si="4"/>
        <v>5.5882352941176467</v>
      </c>
      <c r="G41" s="107">
        <f t="shared" si="5"/>
        <v>39.117647058823529</v>
      </c>
      <c r="H41" s="107">
        <f t="shared" si="6"/>
        <v>73.235294117647058</v>
      </c>
      <c r="I41" s="108">
        <v>73</v>
      </c>
      <c r="J41" s="108">
        <v>27</v>
      </c>
      <c r="K41" s="108"/>
      <c r="L41" s="108">
        <f>SUM(J41:K41)</f>
        <v>27</v>
      </c>
      <c r="M41" s="108">
        <v>38</v>
      </c>
      <c r="N41" s="100">
        <v>1</v>
      </c>
      <c r="O41" s="100">
        <f t="shared" si="1"/>
        <v>15</v>
      </c>
      <c r="P41" s="109"/>
      <c r="Q41" s="110"/>
      <c r="R41" s="110"/>
      <c r="S41" s="119"/>
    </row>
    <row r="42" spans="1:19" ht="14.25" x14ac:dyDescent="0.2">
      <c r="A42" s="106">
        <v>43925.333333333336</v>
      </c>
      <c r="B42" s="100">
        <v>29</v>
      </c>
      <c r="C42" s="101">
        <f t="shared" si="2"/>
        <v>702</v>
      </c>
      <c r="D42" s="107">
        <f t="shared" si="3"/>
        <v>34.142857142857146</v>
      </c>
      <c r="E42" s="107">
        <f t="shared" si="0"/>
        <v>4.2647058823529411</v>
      </c>
      <c r="F42" s="107">
        <f t="shared" si="4"/>
        <v>5.420168067226891</v>
      </c>
      <c r="G42" s="107">
        <f t="shared" si="5"/>
        <v>37.941176470588239</v>
      </c>
      <c r="H42" s="107">
        <f t="shared" si="6"/>
        <v>70.441176470588232</v>
      </c>
      <c r="I42" s="108"/>
      <c r="J42" s="108"/>
      <c r="K42" s="108"/>
      <c r="L42" s="108"/>
      <c r="M42" s="108"/>
      <c r="N42" s="100">
        <v>3</v>
      </c>
      <c r="O42" s="100">
        <f t="shared" si="1"/>
        <v>18</v>
      </c>
      <c r="P42" s="109"/>
      <c r="Q42" s="110"/>
      <c r="R42" s="110"/>
      <c r="S42" s="119"/>
    </row>
    <row r="43" spans="1:19" ht="14.25" x14ac:dyDescent="0.2">
      <c r="A43" s="106">
        <v>43926.333333333336</v>
      </c>
      <c r="B43" s="100">
        <v>34</v>
      </c>
      <c r="C43" s="101">
        <f t="shared" si="2"/>
        <v>736</v>
      </c>
      <c r="D43" s="107">
        <f t="shared" si="3"/>
        <v>33.714285714285715</v>
      </c>
      <c r="E43" s="107">
        <f t="shared" si="0"/>
        <v>5</v>
      </c>
      <c r="F43" s="107">
        <f t="shared" si="4"/>
        <v>5.2731092436974789</v>
      </c>
      <c r="G43" s="107">
        <f t="shared" si="5"/>
        <v>36.911764705882355</v>
      </c>
      <c r="H43" s="107">
        <f t="shared" si="6"/>
        <v>73.67647058823529</v>
      </c>
      <c r="I43" s="108"/>
      <c r="J43" s="108"/>
      <c r="K43" s="108"/>
      <c r="L43" s="108"/>
      <c r="M43" s="108"/>
      <c r="N43" s="100">
        <v>1</v>
      </c>
      <c r="O43" s="100">
        <f t="shared" si="1"/>
        <v>19</v>
      </c>
      <c r="P43" s="109"/>
      <c r="Q43" s="110"/>
      <c r="R43" s="110"/>
      <c r="S43" s="119"/>
    </row>
    <row r="44" spans="1:19" ht="14.25" x14ac:dyDescent="0.2">
      <c r="A44" s="106">
        <v>43927.333333333336</v>
      </c>
      <c r="B44" s="100">
        <v>27</v>
      </c>
      <c r="C44" s="101">
        <f t="shared" si="2"/>
        <v>763</v>
      </c>
      <c r="D44" s="107">
        <f t="shared" si="3"/>
        <v>31.714285714285715</v>
      </c>
      <c r="E44" s="107">
        <f t="shared" si="0"/>
        <v>3.9705882352941178</v>
      </c>
      <c r="F44" s="107">
        <f t="shared" si="4"/>
        <v>5.3991596638655466</v>
      </c>
      <c r="G44" s="107">
        <f t="shared" si="5"/>
        <v>37.794117647058826</v>
      </c>
      <c r="H44" s="107">
        <f t="shared" si="6"/>
        <v>76.17647058823529</v>
      </c>
      <c r="I44" s="108"/>
      <c r="J44" s="108"/>
      <c r="K44" s="108"/>
      <c r="L44" s="108"/>
      <c r="M44" s="108"/>
      <c r="N44" s="100">
        <v>0</v>
      </c>
      <c r="O44" s="100">
        <f t="shared" si="1"/>
        <v>19</v>
      </c>
      <c r="P44" s="109"/>
      <c r="Q44" s="110"/>
      <c r="R44" s="110"/>
      <c r="S44" s="119"/>
    </row>
    <row r="45" spans="1:19" ht="14.25" x14ac:dyDescent="0.2">
      <c r="A45" s="106">
        <v>43928.333333333336</v>
      </c>
      <c r="B45" s="100">
        <v>30</v>
      </c>
      <c r="C45" s="101">
        <f t="shared" si="2"/>
        <v>793</v>
      </c>
      <c r="D45" s="107">
        <f t="shared" si="3"/>
        <v>29.571428571428573</v>
      </c>
      <c r="E45" s="107">
        <f t="shared" si="0"/>
        <v>4.4117647058823533</v>
      </c>
      <c r="F45" s="107">
        <f t="shared" si="4"/>
        <v>5.0210084033613445</v>
      </c>
      <c r="G45" s="107">
        <f t="shared" si="5"/>
        <v>35.147058823529413</v>
      </c>
      <c r="H45" s="107">
        <f t="shared" si="6"/>
        <v>75</v>
      </c>
      <c r="I45" s="108">
        <v>59</v>
      </c>
      <c r="J45" s="108">
        <v>25</v>
      </c>
      <c r="K45" s="108">
        <v>4</v>
      </c>
      <c r="L45" s="108">
        <f>SUM(J45:K45)</f>
        <v>29</v>
      </c>
      <c r="M45" s="108">
        <v>60</v>
      </c>
      <c r="N45" s="100">
        <v>0</v>
      </c>
      <c r="O45" s="100">
        <f t="shared" si="1"/>
        <v>19</v>
      </c>
      <c r="P45" s="109"/>
      <c r="Q45" s="110"/>
      <c r="R45" s="110"/>
      <c r="S45" s="119"/>
    </row>
    <row r="46" spans="1:19" ht="14.25" x14ac:dyDescent="0.2">
      <c r="A46" s="106">
        <v>43929.333333333336</v>
      </c>
      <c r="B46" s="100">
        <v>39</v>
      </c>
      <c r="C46" s="101">
        <f t="shared" si="2"/>
        <v>832</v>
      </c>
      <c r="D46" s="107">
        <f t="shared" si="3"/>
        <v>28.428571428571427</v>
      </c>
      <c r="E46" s="107">
        <f t="shared" si="0"/>
        <v>5.7352941176470589</v>
      </c>
      <c r="F46" s="107">
        <f t="shared" si="4"/>
        <v>4.957983193277312</v>
      </c>
      <c r="G46" s="107">
        <f t="shared" si="5"/>
        <v>34.705882352941181</v>
      </c>
      <c r="H46" s="107">
        <f t="shared" si="6"/>
        <v>75.588235294117652</v>
      </c>
      <c r="I46" s="108">
        <v>56</v>
      </c>
      <c r="J46" s="108">
        <v>23</v>
      </c>
      <c r="K46" s="108">
        <v>6</v>
      </c>
      <c r="L46" s="108">
        <f>SUM(J46:K46)</f>
        <v>29</v>
      </c>
      <c r="M46" s="108">
        <v>41</v>
      </c>
      <c r="N46" s="100">
        <v>3</v>
      </c>
      <c r="O46" s="100">
        <f t="shared" si="1"/>
        <v>22</v>
      </c>
      <c r="P46" s="109"/>
      <c r="Q46" s="110"/>
      <c r="R46" s="110"/>
      <c r="S46" s="119"/>
    </row>
    <row r="47" spans="1:19" ht="14.25" x14ac:dyDescent="0.2">
      <c r="A47" s="106">
        <v>43930.333333333336</v>
      </c>
      <c r="B47" s="100">
        <v>21</v>
      </c>
      <c r="C47" s="101">
        <f t="shared" si="2"/>
        <v>853</v>
      </c>
      <c r="D47" s="107">
        <f t="shared" si="3"/>
        <v>24.714285714285715</v>
      </c>
      <c r="E47" s="107">
        <f t="shared" si="0"/>
        <v>3.0882352941176472</v>
      </c>
      <c r="F47" s="107">
        <f t="shared" si="4"/>
        <v>4.6638655462184877</v>
      </c>
      <c r="G47" s="107">
        <f t="shared" si="5"/>
        <v>32.647058823529413</v>
      </c>
      <c r="H47" s="107">
        <f t="shared" si="6"/>
        <v>71.47058823529413</v>
      </c>
      <c r="I47" s="108">
        <v>58</v>
      </c>
      <c r="J47" s="108">
        <v>22</v>
      </c>
      <c r="K47" s="108">
        <v>7</v>
      </c>
      <c r="L47" s="108">
        <f>SUM(J47:K47)</f>
        <v>29</v>
      </c>
      <c r="M47" s="108">
        <v>48</v>
      </c>
      <c r="N47" s="100">
        <v>0</v>
      </c>
      <c r="O47" s="100">
        <f t="shared" si="1"/>
        <v>22</v>
      </c>
      <c r="P47" s="109"/>
      <c r="Q47" s="110"/>
      <c r="R47" s="110"/>
      <c r="S47" s="119"/>
    </row>
    <row r="48" spans="1:19" ht="14.25" x14ac:dyDescent="0.2">
      <c r="A48" s="106">
        <v>43931.333333333336</v>
      </c>
      <c r="B48" s="100">
        <v>27</v>
      </c>
      <c r="C48" s="101">
        <f t="shared" si="2"/>
        <v>880</v>
      </c>
      <c r="D48" s="107">
        <f t="shared" si="3"/>
        <v>21.857142857142858</v>
      </c>
      <c r="E48" s="107">
        <f t="shared" si="0"/>
        <v>3.9705882352941178</v>
      </c>
      <c r="F48" s="107">
        <f t="shared" si="4"/>
        <v>4.3487394957983199</v>
      </c>
      <c r="G48" s="107">
        <f t="shared" si="5"/>
        <v>30.441176470588239</v>
      </c>
      <c r="H48" s="107">
        <f t="shared" si="6"/>
        <v>69.558823529411768</v>
      </c>
      <c r="I48" s="108">
        <v>53</v>
      </c>
      <c r="J48" s="108">
        <v>23</v>
      </c>
      <c r="K48" s="108">
        <v>6</v>
      </c>
      <c r="L48" s="108">
        <f>SUM(J48:K48)</f>
        <v>29</v>
      </c>
      <c r="M48" s="108">
        <v>50</v>
      </c>
      <c r="N48" s="100">
        <v>4</v>
      </c>
      <c r="O48" s="100">
        <f t="shared" si="1"/>
        <v>26</v>
      </c>
      <c r="P48" s="109"/>
      <c r="Q48" s="110"/>
      <c r="R48" s="110"/>
      <c r="S48" s="119"/>
    </row>
    <row r="49" spans="1:19" ht="14.25" x14ac:dyDescent="0.2">
      <c r="A49" s="106">
        <v>43932.333333333336</v>
      </c>
      <c r="B49" s="100">
        <v>21</v>
      </c>
      <c r="C49" s="101">
        <f t="shared" si="2"/>
        <v>901</v>
      </c>
      <c r="D49" s="107">
        <f t="shared" si="3"/>
        <v>19.571428571428573</v>
      </c>
      <c r="E49" s="107">
        <f t="shared" si="0"/>
        <v>3.0882352941176472</v>
      </c>
      <c r="F49" s="107">
        <f t="shared" si="4"/>
        <v>4.1806722689075633</v>
      </c>
      <c r="G49" s="107">
        <f t="shared" si="5"/>
        <v>29.264705882352946</v>
      </c>
      <c r="H49" s="107">
        <f t="shared" si="6"/>
        <v>67.205882352941188</v>
      </c>
      <c r="I49" s="108"/>
      <c r="J49" s="108"/>
      <c r="K49" s="108"/>
      <c r="L49" s="108"/>
      <c r="M49" s="108"/>
      <c r="N49" s="100">
        <v>1</v>
      </c>
      <c r="O49" s="100">
        <f t="shared" si="1"/>
        <v>27</v>
      </c>
      <c r="P49" s="109"/>
      <c r="Q49" s="110"/>
      <c r="R49" s="110"/>
      <c r="S49" s="119"/>
    </row>
    <row r="50" spans="1:19" ht="14.25" x14ac:dyDescent="0.2">
      <c r="A50" s="106">
        <v>43933.333333333336</v>
      </c>
      <c r="B50" s="100">
        <v>8</v>
      </c>
      <c r="C50" s="101">
        <f t="shared" si="2"/>
        <v>909</v>
      </c>
      <c r="D50" s="107">
        <f t="shared" si="3"/>
        <v>16.142857142857142</v>
      </c>
      <c r="E50" s="107">
        <f t="shared" si="0"/>
        <v>1.1764705882352942</v>
      </c>
      <c r="F50" s="107">
        <f t="shared" si="4"/>
        <v>3.6344537815126055</v>
      </c>
      <c r="G50" s="107">
        <f t="shared" si="5"/>
        <v>25.441176470588239</v>
      </c>
      <c r="H50" s="107">
        <f t="shared" si="6"/>
        <v>62.352941176470587</v>
      </c>
      <c r="I50" s="108"/>
      <c r="J50" s="108"/>
      <c r="K50" s="108"/>
      <c r="L50" s="108"/>
      <c r="M50" s="108"/>
      <c r="N50" s="100">
        <v>0</v>
      </c>
      <c r="O50" s="100">
        <f t="shared" si="1"/>
        <v>27</v>
      </c>
      <c r="P50" s="109"/>
      <c r="Q50" s="110"/>
      <c r="R50" s="110"/>
      <c r="S50" s="119"/>
    </row>
    <row r="51" spans="1:19" ht="14.25" x14ac:dyDescent="0.2">
      <c r="A51" s="106">
        <v>43934.333333333336</v>
      </c>
      <c r="B51" s="100">
        <v>7</v>
      </c>
      <c r="C51" s="101">
        <f t="shared" si="2"/>
        <v>916</v>
      </c>
      <c r="D51" s="107">
        <f t="shared" si="3"/>
        <v>15.571428571428571</v>
      </c>
      <c r="E51" s="107">
        <f t="shared" si="0"/>
        <v>1.0294117647058825</v>
      </c>
      <c r="F51" s="107">
        <f t="shared" si="4"/>
        <v>3.2142857142857149</v>
      </c>
      <c r="G51" s="107">
        <f t="shared" si="5"/>
        <v>22.500000000000004</v>
      </c>
      <c r="H51" s="107">
        <f t="shared" si="6"/>
        <v>60.294117647058826</v>
      </c>
      <c r="I51" s="108"/>
      <c r="J51" s="108"/>
      <c r="K51" s="108"/>
      <c r="L51" s="108"/>
      <c r="M51" s="108"/>
      <c r="N51" s="100">
        <v>0</v>
      </c>
      <c r="O51" s="100">
        <f t="shared" si="1"/>
        <v>27</v>
      </c>
      <c r="P51" s="109"/>
      <c r="Q51" s="110"/>
      <c r="R51" s="110"/>
      <c r="S51" s="119"/>
    </row>
    <row r="52" spans="1:19" ht="14.25" x14ac:dyDescent="0.2">
      <c r="A52" s="106">
        <v>43935.333333333336</v>
      </c>
      <c r="B52" s="100">
        <v>14</v>
      </c>
      <c r="C52" s="101">
        <f t="shared" si="2"/>
        <v>930</v>
      </c>
      <c r="D52" s="107">
        <f t="shared" si="3"/>
        <v>15.428571428571429</v>
      </c>
      <c r="E52" s="107">
        <f t="shared" si="0"/>
        <v>2.0588235294117649</v>
      </c>
      <c r="F52" s="107">
        <f t="shared" si="4"/>
        <v>2.8781512605042017</v>
      </c>
      <c r="G52" s="107">
        <f t="shared" si="5"/>
        <v>20.147058823529413</v>
      </c>
      <c r="H52" s="107">
        <f t="shared" si="6"/>
        <v>55.294117647058826</v>
      </c>
      <c r="I52" s="108">
        <v>52</v>
      </c>
      <c r="J52" s="108">
        <v>22</v>
      </c>
      <c r="K52" s="108">
        <v>4</v>
      </c>
      <c r="L52" s="108">
        <f>SUM(J52:K52)</f>
        <v>26</v>
      </c>
      <c r="M52" s="108">
        <v>46</v>
      </c>
      <c r="N52" s="100">
        <v>2</v>
      </c>
      <c r="O52" s="100">
        <f t="shared" si="1"/>
        <v>29</v>
      </c>
      <c r="P52" s="109"/>
      <c r="Q52" s="110"/>
      <c r="R52" s="110"/>
      <c r="S52" s="119"/>
    </row>
    <row r="53" spans="1:19" ht="14.25" x14ac:dyDescent="0.2">
      <c r="A53" s="106">
        <v>43936.333333333336</v>
      </c>
      <c r="B53" s="100">
        <v>15</v>
      </c>
      <c r="C53" s="101">
        <f t="shared" si="2"/>
        <v>945</v>
      </c>
      <c r="D53" s="107">
        <f t="shared" si="3"/>
        <v>15.142857142857142</v>
      </c>
      <c r="E53" s="107">
        <f t="shared" si="0"/>
        <v>2.2058823529411766</v>
      </c>
      <c r="F53" s="107">
        <f t="shared" si="4"/>
        <v>2.3739495798319328</v>
      </c>
      <c r="G53" s="107">
        <f t="shared" si="5"/>
        <v>16.617647058823529</v>
      </c>
      <c r="H53" s="107">
        <f t="shared" si="6"/>
        <v>51.32352941176471</v>
      </c>
      <c r="I53" s="108">
        <v>46</v>
      </c>
      <c r="J53" s="108">
        <v>20</v>
      </c>
      <c r="K53" s="108">
        <v>3</v>
      </c>
      <c r="L53" s="108">
        <f>SUM(J53:K53)</f>
        <v>23</v>
      </c>
      <c r="M53" s="108">
        <v>56</v>
      </c>
      <c r="N53" s="100">
        <v>0</v>
      </c>
      <c r="O53" s="100">
        <f t="shared" si="1"/>
        <v>29</v>
      </c>
      <c r="P53" s="109"/>
      <c r="Q53" s="110"/>
      <c r="R53" s="110"/>
      <c r="S53" s="119"/>
    </row>
    <row r="54" spans="1:19" ht="14.25" x14ac:dyDescent="0.2">
      <c r="A54" s="106">
        <v>43937.333333333336</v>
      </c>
      <c r="B54" s="100">
        <v>17</v>
      </c>
      <c r="C54" s="101">
        <f t="shared" si="2"/>
        <v>962</v>
      </c>
      <c r="D54" s="107">
        <f t="shared" si="3"/>
        <v>15.142857142857142</v>
      </c>
      <c r="E54" s="107">
        <f t="shared" si="0"/>
        <v>2.5</v>
      </c>
      <c r="F54" s="107">
        <f t="shared" si="4"/>
        <v>2.2899159663865545</v>
      </c>
      <c r="G54" s="107">
        <f t="shared" si="5"/>
        <v>16.02941176470588</v>
      </c>
      <c r="H54" s="107">
        <f t="shared" si="6"/>
        <v>48.676470588235297</v>
      </c>
      <c r="I54" s="108">
        <v>38</v>
      </c>
      <c r="J54" s="108">
        <v>20</v>
      </c>
      <c r="K54" s="108">
        <v>3</v>
      </c>
      <c r="L54" s="108">
        <f>SUM(J54:K54)</f>
        <v>23</v>
      </c>
      <c r="M54" s="108">
        <v>56</v>
      </c>
      <c r="N54" s="100">
        <v>1</v>
      </c>
      <c r="O54" s="100">
        <f t="shared" si="1"/>
        <v>30</v>
      </c>
      <c r="P54" s="109"/>
      <c r="Q54" s="110"/>
      <c r="R54" s="110"/>
      <c r="S54" s="119"/>
    </row>
    <row r="55" spans="1:19" ht="14.25" x14ac:dyDescent="0.2">
      <c r="A55" s="106">
        <v>43938.333333333336</v>
      </c>
      <c r="B55" s="100">
        <v>26</v>
      </c>
      <c r="C55" s="101">
        <f t="shared" si="2"/>
        <v>988</v>
      </c>
      <c r="D55" s="107">
        <f t="shared" si="3"/>
        <v>14.428571428571429</v>
      </c>
      <c r="E55" s="107">
        <f t="shared" si="0"/>
        <v>3.8235294117647061</v>
      </c>
      <c r="F55" s="107">
        <f t="shared" si="4"/>
        <v>2.26890756302521</v>
      </c>
      <c r="G55" s="107">
        <f t="shared" si="5"/>
        <v>15.882352941176471</v>
      </c>
      <c r="H55" s="107">
        <f t="shared" si="6"/>
        <v>46.32352941176471</v>
      </c>
      <c r="I55" s="108">
        <v>35</v>
      </c>
      <c r="J55" s="108">
        <v>20</v>
      </c>
      <c r="K55" s="108">
        <v>3</v>
      </c>
      <c r="L55" s="108">
        <f>SUM(J55:K55)</f>
        <v>23</v>
      </c>
      <c r="M55" s="108">
        <v>57</v>
      </c>
      <c r="N55" s="100">
        <v>0</v>
      </c>
      <c r="O55" s="100">
        <f t="shared" si="1"/>
        <v>30</v>
      </c>
      <c r="P55" s="109"/>
      <c r="Q55" s="110"/>
      <c r="R55" s="110"/>
      <c r="S55" s="119"/>
    </row>
    <row r="56" spans="1:19" ht="14.25" x14ac:dyDescent="0.2">
      <c r="A56" s="106">
        <v>43939.333333333336</v>
      </c>
      <c r="B56" s="100">
        <v>19</v>
      </c>
      <c r="C56" s="101">
        <f t="shared" si="2"/>
        <v>1007</v>
      </c>
      <c r="D56" s="107">
        <f t="shared" si="3"/>
        <v>13.714285714285714</v>
      </c>
      <c r="E56" s="107">
        <f t="shared" si="0"/>
        <v>2.7941176470588238</v>
      </c>
      <c r="F56" s="107">
        <f t="shared" si="4"/>
        <v>2.2268907563025215</v>
      </c>
      <c r="G56" s="107">
        <f t="shared" si="5"/>
        <v>15.58823529411765</v>
      </c>
      <c r="H56" s="107">
        <f t="shared" si="6"/>
        <v>44.852941176470594</v>
      </c>
      <c r="I56" s="108"/>
      <c r="J56" s="108"/>
      <c r="K56" s="108"/>
      <c r="L56" s="108"/>
      <c r="M56" s="108"/>
      <c r="N56" s="100">
        <v>0</v>
      </c>
      <c r="O56" s="100">
        <f t="shared" si="1"/>
        <v>30</v>
      </c>
      <c r="P56" s="109"/>
      <c r="Q56" s="110"/>
      <c r="R56" s="110"/>
      <c r="S56" s="119"/>
    </row>
    <row r="57" spans="1:19" ht="14.25" x14ac:dyDescent="0.2">
      <c r="A57" s="106">
        <v>43940.333333333336</v>
      </c>
      <c r="B57" s="100">
        <v>8</v>
      </c>
      <c r="C57" s="101">
        <f t="shared" si="2"/>
        <v>1015</v>
      </c>
      <c r="D57" s="107">
        <f t="shared" si="3"/>
        <v>13.142857142857142</v>
      </c>
      <c r="E57" s="107">
        <f t="shared" si="0"/>
        <v>1.1764705882352942</v>
      </c>
      <c r="F57" s="107">
        <f t="shared" si="4"/>
        <v>2.2268907563025211</v>
      </c>
      <c r="G57" s="107">
        <f t="shared" si="5"/>
        <v>15.588235294117649</v>
      </c>
      <c r="H57" s="107">
        <f t="shared" si="6"/>
        <v>41.029411764705891</v>
      </c>
      <c r="I57" s="108"/>
      <c r="J57" s="108"/>
      <c r="K57" s="108"/>
      <c r="L57" s="108"/>
      <c r="M57" s="108"/>
      <c r="N57" s="100">
        <v>1</v>
      </c>
      <c r="O57" s="100">
        <f t="shared" si="1"/>
        <v>31</v>
      </c>
      <c r="P57" s="109"/>
      <c r="Q57" s="110"/>
      <c r="R57" s="110"/>
      <c r="S57" s="119"/>
    </row>
    <row r="58" spans="1:19" ht="14.25" x14ac:dyDescent="0.2">
      <c r="A58" s="106">
        <v>43941.333333333336</v>
      </c>
      <c r="B58" s="100">
        <v>2</v>
      </c>
      <c r="C58" s="101">
        <f t="shared" si="2"/>
        <v>1017</v>
      </c>
      <c r="D58" s="107">
        <f t="shared" si="3"/>
        <v>12.857142857142858</v>
      </c>
      <c r="E58" s="107">
        <f t="shared" si="0"/>
        <v>0.29411764705882354</v>
      </c>
      <c r="F58" s="107">
        <f t="shared" si="4"/>
        <v>2.1218487394957988</v>
      </c>
      <c r="G58" s="107">
        <f t="shared" si="5"/>
        <v>14.852941176470591</v>
      </c>
      <c r="H58" s="107">
        <f t="shared" si="6"/>
        <v>37.352941176470601</v>
      </c>
      <c r="I58" s="108">
        <v>27</v>
      </c>
      <c r="J58" s="108">
        <v>16</v>
      </c>
      <c r="K58" s="108">
        <v>2</v>
      </c>
      <c r="L58" s="108">
        <f>SUM(J58:K58)</f>
        <v>18</v>
      </c>
      <c r="M58" s="108">
        <v>56</v>
      </c>
      <c r="N58" s="100">
        <v>1</v>
      </c>
      <c r="O58" s="100">
        <f t="shared" si="1"/>
        <v>32</v>
      </c>
      <c r="P58" s="109"/>
      <c r="Q58" s="110"/>
      <c r="R58" s="110"/>
      <c r="S58" s="119"/>
    </row>
    <row r="59" spans="1:19" ht="14.25" x14ac:dyDescent="0.2">
      <c r="A59" s="106">
        <v>43942.333333333336</v>
      </c>
      <c r="B59" s="100">
        <v>9</v>
      </c>
      <c r="C59" s="101">
        <f t="shared" si="2"/>
        <v>1026</v>
      </c>
      <c r="D59" s="107">
        <f t="shared" si="3"/>
        <v>11.571428571428571</v>
      </c>
      <c r="E59" s="107">
        <f t="shared" si="0"/>
        <v>1.3235294117647058</v>
      </c>
      <c r="F59" s="107">
        <f t="shared" si="4"/>
        <v>2.016806722689076</v>
      </c>
      <c r="G59" s="107">
        <f t="shared" si="5"/>
        <v>14.117647058823531</v>
      </c>
      <c r="H59" s="107">
        <f t="shared" si="6"/>
        <v>34.264705882352942</v>
      </c>
      <c r="I59" s="108">
        <v>23</v>
      </c>
      <c r="J59" s="108">
        <v>18</v>
      </c>
      <c r="K59" s="108">
        <v>2</v>
      </c>
      <c r="L59" s="108">
        <f>SUM(J59:K59)</f>
        <v>20</v>
      </c>
      <c r="M59" s="108">
        <v>53</v>
      </c>
      <c r="N59" s="100">
        <v>2</v>
      </c>
      <c r="O59" s="100">
        <f t="shared" si="1"/>
        <v>34</v>
      </c>
      <c r="P59" s="109"/>
      <c r="Q59" s="110"/>
      <c r="R59" s="110"/>
      <c r="S59" s="119"/>
    </row>
    <row r="60" spans="1:19" ht="14.25" x14ac:dyDescent="0.2">
      <c r="A60" s="106">
        <v>43943.333333333336</v>
      </c>
      <c r="B60" s="100">
        <v>11</v>
      </c>
      <c r="C60" s="101">
        <f t="shared" si="2"/>
        <v>1037</v>
      </c>
      <c r="D60" s="107">
        <f t="shared" si="3"/>
        <v>10</v>
      </c>
      <c r="E60" s="107">
        <f t="shared" si="0"/>
        <v>1.6176470588235294</v>
      </c>
      <c r="F60" s="107">
        <f t="shared" si="4"/>
        <v>1.9327731092436977</v>
      </c>
      <c r="G60" s="107">
        <f t="shared" si="5"/>
        <v>13.529411764705884</v>
      </c>
      <c r="H60" s="107">
        <f t="shared" si="6"/>
        <v>30.147058823529409</v>
      </c>
      <c r="I60" s="108">
        <v>19</v>
      </c>
      <c r="J60" s="108">
        <v>15</v>
      </c>
      <c r="K60" s="108">
        <v>3</v>
      </c>
      <c r="L60" s="108">
        <f>SUM(J60:K60)</f>
        <v>18</v>
      </c>
      <c r="M60" s="108">
        <v>51</v>
      </c>
      <c r="N60" s="100">
        <v>1</v>
      </c>
      <c r="O60" s="100">
        <f t="shared" si="1"/>
        <v>35</v>
      </c>
      <c r="P60" s="109"/>
      <c r="Q60" s="110"/>
      <c r="R60" s="110"/>
      <c r="S60" s="119"/>
    </row>
    <row r="61" spans="1:19" ht="14.25" x14ac:dyDescent="0.2">
      <c r="A61" s="106">
        <v>43944.333333333336</v>
      </c>
      <c r="B61" s="100">
        <v>15</v>
      </c>
      <c r="C61" s="101">
        <f t="shared" si="2"/>
        <v>1052</v>
      </c>
      <c r="D61" s="107">
        <f t="shared" si="3"/>
        <v>10.285714285714286</v>
      </c>
      <c r="E61" s="107">
        <f t="shared" si="0"/>
        <v>2.2058823529411766</v>
      </c>
      <c r="F61" s="107">
        <f t="shared" si="4"/>
        <v>1.8907563025210088</v>
      </c>
      <c r="G61" s="107">
        <f t="shared" si="5"/>
        <v>13.235294117647062</v>
      </c>
      <c r="H61" s="107">
        <f t="shared" si="6"/>
        <v>29.264705882352938</v>
      </c>
      <c r="I61" s="108">
        <v>20</v>
      </c>
      <c r="J61" s="108">
        <v>14</v>
      </c>
      <c r="K61" s="108">
        <v>1</v>
      </c>
      <c r="L61" s="108">
        <f>SUM(J61:K61)</f>
        <v>15</v>
      </c>
      <c r="M61" s="108">
        <v>57</v>
      </c>
      <c r="N61" s="100">
        <v>1</v>
      </c>
      <c r="O61" s="100">
        <f t="shared" si="1"/>
        <v>36</v>
      </c>
      <c r="P61" s="109"/>
      <c r="Q61" s="110"/>
      <c r="R61" s="110"/>
      <c r="S61" s="119"/>
    </row>
    <row r="62" spans="1:19" ht="14.25" x14ac:dyDescent="0.2">
      <c r="A62" s="106">
        <v>43945.333333333336</v>
      </c>
      <c r="B62" s="100">
        <v>17</v>
      </c>
      <c r="C62" s="101">
        <f t="shared" si="2"/>
        <v>1069</v>
      </c>
      <c r="D62" s="107">
        <f t="shared" si="3"/>
        <v>10.714285714285714</v>
      </c>
      <c r="E62" s="107">
        <f t="shared" si="0"/>
        <v>2.5</v>
      </c>
      <c r="F62" s="107">
        <f t="shared" si="4"/>
        <v>1.7016806722689073</v>
      </c>
      <c r="G62" s="107">
        <f t="shared" si="5"/>
        <v>11.911764705882351</v>
      </c>
      <c r="H62" s="107">
        <f t="shared" si="6"/>
        <v>27.794117647058822</v>
      </c>
      <c r="I62" s="108">
        <v>25</v>
      </c>
      <c r="J62" s="108">
        <v>14</v>
      </c>
      <c r="K62" s="108">
        <v>1</v>
      </c>
      <c r="L62" s="108">
        <f>SUM(J62:K62)</f>
        <v>15</v>
      </c>
      <c r="M62" s="108">
        <v>45</v>
      </c>
      <c r="N62" s="100">
        <v>0</v>
      </c>
      <c r="O62" s="100">
        <f t="shared" si="1"/>
        <v>36</v>
      </c>
      <c r="P62" s="109"/>
      <c r="Q62" s="110"/>
      <c r="R62" s="110"/>
      <c r="S62" s="119"/>
    </row>
    <row r="63" spans="1:19" ht="14.25" x14ac:dyDescent="0.2">
      <c r="A63" s="106">
        <v>43946.333333333336</v>
      </c>
      <c r="B63" s="100">
        <v>8</v>
      </c>
      <c r="C63" s="101">
        <f t="shared" si="2"/>
        <v>1077</v>
      </c>
      <c r="D63" s="107">
        <f t="shared" si="3"/>
        <v>10.285714285714286</v>
      </c>
      <c r="E63" s="107">
        <f t="shared" si="0"/>
        <v>1.1764705882352942</v>
      </c>
      <c r="F63" s="107">
        <f t="shared" si="4"/>
        <v>1.4705882352941175</v>
      </c>
      <c r="G63" s="107">
        <f t="shared" si="5"/>
        <v>10.294117647058822</v>
      </c>
      <c r="H63" s="107">
        <f t="shared" si="6"/>
        <v>25.882352941176475</v>
      </c>
      <c r="I63" s="108"/>
      <c r="J63" s="108"/>
      <c r="K63" s="108"/>
      <c r="L63" s="108"/>
      <c r="M63" s="108"/>
      <c r="N63" s="100">
        <v>1</v>
      </c>
      <c r="O63" s="100">
        <f t="shared" si="1"/>
        <v>37</v>
      </c>
      <c r="P63" s="109"/>
      <c r="Q63" s="110"/>
      <c r="R63" s="110"/>
      <c r="S63" s="119"/>
    </row>
    <row r="64" spans="1:19" ht="14.25" x14ac:dyDescent="0.2">
      <c r="A64" s="106">
        <v>43947.333333333336</v>
      </c>
      <c r="B64" s="100">
        <v>10</v>
      </c>
      <c r="C64" s="101">
        <f t="shared" si="2"/>
        <v>1087</v>
      </c>
      <c r="D64" s="107">
        <f t="shared" si="3"/>
        <v>9.7142857142857135</v>
      </c>
      <c r="E64" s="107">
        <f t="shared" si="0"/>
        <v>1.4705882352941178</v>
      </c>
      <c r="F64" s="107">
        <f t="shared" si="4"/>
        <v>1.5126050420168067</v>
      </c>
      <c r="G64" s="107">
        <f t="shared" si="5"/>
        <v>10.588235294117647</v>
      </c>
      <c r="H64" s="107">
        <f t="shared" si="6"/>
        <v>26.176470588235297</v>
      </c>
      <c r="I64" s="108"/>
      <c r="J64" s="108"/>
      <c r="K64" s="108"/>
      <c r="L64" s="108"/>
      <c r="M64" s="108"/>
      <c r="N64" s="100">
        <v>0</v>
      </c>
      <c r="O64" s="100">
        <f t="shared" si="1"/>
        <v>37</v>
      </c>
      <c r="P64" s="109"/>
      <c r="Q64" s="110"/>
      <c r="R64" s="110"/>
      <c r="S64" s="119"/>
    </row>
    <row r="65" spans="1:19" ht="14.25" x14ac:dyDescent="0.2">
      <c r="A65" s="106">
        <v>43948.333333333336</v>
      </c>
      <c r="B65" s="100">
        <v>5</v>
      </c>
      <c r="C65" s="101">
        <f t="shared" si="2"/>
        <v>1092</v>
      </c>
      <c r="D65" s="107">
        <f t="shared" si="3"/>
        <v>8.4285714285714288</v>
      </c>
      <c r="E65" s="107">
        <f t="shared" si="0"/>
        <v>0.73529411764705888</v>
      </c>
      <c r="F65" s="107">
        <f t="shared" si="4"/>
        <v>1.5756302521008405</v>
      </c>
      <c r="G65" s="107">
        <f t="shared" si="5"/>
        <v>11.029411764705884</v>
      </c>
      <c r="H65" s="107">
        <f t="shared" si="6"/>
        <v>25.882352941176471</v>
      </c>
      <c r="I65" s="108">
        <v>27</v>
      </c>
      <c r="J65" s="108">
        <v>15</v>
      </c>
      <c r="K65" s="108">
        <v>0</v>
      </c>
      <c r="L65" s="108">
        <f>SUM(J65:K65)</f>
        <v>15</v>
      </c>
      <c r="M65" s="108">
        <v>39</v>
      </c>
      <c r="N65" s="100">
        <v>1</v>
      </c>
      <c r="O65" s="100">
        <f t="shared" si="1"/>
        <v>38</v>
      </c>
      <c r="P65" s="109"/>
      <c r="Q65" s="110"/>
      <c r="R65" s="110"/>
      <c r="S65" s="119"/>
    </row>
    <row r="66" spans="1:19" ht="14.25" x14ac:dyDescent="0.2">
      <c r="A66" s="106">
        <v>43949.333333333336</v>
      </c>
      <c r="B66" s="100">
        <v>6</v>
      </c>
      <c r="C66" s="101">
        <f t="shared" si="2"/>
        <v>1098</v>
      </c>
      <c r="D66" s="107">
        <f t="shared" si="3"/>
        <v>7.7142857142857144</v>
      </c>
      <c r="E66" s="107">
        <f t="shared" si="0"/>
        <v>0.88235294117647056</v>
      </c>
      <c r="F66" s="107">
        <f t="shared" si="4"/>
        <v>1.5126050420168069</v>
      </c>
      <c r="G66" s="107">
        <f t="shared" si="5"/>
        <v>10.588235294117649</v>
      </c>
      <c r="H66" s="107">
        <f t="shared" si="6"/>
        <v>24.705882352941174</v>
      </c>
      <c r="I66" s="108">
        <v>27</v>
      </c>
      <c r="J66" s="108">
        <v>12</v>
      </c>
      <c r="K66" s="108">
        <v>2</v>
      </c>
      <c r="L66" s="108">
        <f>SUM(J66:K66)</f>
        <v>14</v>
      </c>
      <c r="M66" s="108">
        <v>27</v>
      </c>
      <c r="N66" s="100">
        <v>0</v>
      </c>
      <c r="O66" s="100">
        <f t="shared" si="1"/>
        <v>38</v>
      </c>
      <c r="P66" s="109"/>
      <c r="Q66" s="110"/>
      <c r="R66" s="110"/>
      <c r="S66" s="119"/>
    </row>
    <row r="67" spans="1:19" ht="14.25" x14ac:dyDescent="0.2">
      <c r="A67" s="106">
        <v>43950.333333333336</v>
      </c>
      <c r="B67" s="100">
        <v>7</v>
      </c>
      <c r="C67" s="101">
        <f t="shared" si="2"/>
        <v>1105</v>
      </c>
      <c r="D67" s="107">
        <f t="shared" si="3"/>
        <v>7.2857142857142856</v>
      </c>
      <c r="E67" s="107">
        <f t="shared" si="0"/>
        <v>1.0294117647058825</v>
      </c>
      <c r="F67" s="107">
        <f t="shared" si="4"/>
        <v>1.4285714285714288</v>
      </c>
      <c r="G67" s="107">
        <f t="shared" si="5"/>
        <v>10.000000000000002</v>
      </c>
      <c r="H67" s="107">
        <f t="shared" si="6"/>
        <v>23.529411764705884</v>
      </c>
      <c r="I67" s="108">
        <v>26</v>
      </c>
      <c r="J67" s="108">
        <v>10</v>
      </c>
      <c r="K67" s="108">
        <v>2</v>
      </c>
      <c r="L67" s="108">
        <f>SUM(J67:K67)</f>
        <v>12</v>
      </c>
      <c r="M67" s="108">
        <v>40</v>
      </c>
      <c r="N67" s="100">
        <v>2</v>
      </c>
      <c r="O67" s="100">
        <f t="shared" si="1"/>
        <v>40</v>
      </c>
      <c r="P67" s="109"/>
      <c r="Q67" s="110"/>
      <c r="R67" s="110"/>
      <c r="S67" s="119"/>
    </row>
    <row r="68" spans="1:19" ht="14.25" x14ac:dyDescent="0.2">
      <c r="A68" s="106">
        <v>43951.333333333336</v>
      </c>
      <c r="B68" s="100">
        <v>6</v>
      </c>
      <c r="C68" s="101">
        <f t="shared" si="2"/>
        <v>1111</v>
      </c>
      <c r="D68" s="107">
        <f t="shared" ref="D68:D71" si="8">AVERAGE(B65:B71)</f>
        <v>6.4285714285714288</v>
      </c>
      <c r="E68" s="107">
        <f t="shared" ref="E68" si="9">B68/6.8</f>
        <v>0.88235294117647056</v>
      </c>
      <c r="F68" s="107">
        <f t="shared" si="4"/>
        <v>1.239495798319328</v>
      </c>
      <c r="G68" s="107">
        <f t="shared" si="5"/>
        <v>8.6764705882352953</v>
      </c>
      <c r="H68" s="107">
        <f t="shared" si="6"/>
        <v>21.911764705882355</v>
      </c>
      <c r="I68" s="108">
        <v>23</v>
      </c>
      <c r="J68" s="108">
        <v>9</v>
      </c>
      <c r="K68" s="108">
        <v>1</v>
      </c>
      <c r="L68" s="108">
        <f>SUM(J68:K68)</f>
        <v>10</v>
      </c>
      <c r="M68" s="108">
        <v>37</v>
      </c>
      <c r="N68" s="100">
        <v>0</v>
      </c>
      <c r="O68" s="100">
        <f t="shared" si="1"/>
        <v>40</v>
      </c>
      <c r="P68" s="109"/>
      <c r="Q68" s="110"/>
      <c r="R68" s="110"/>
      <c r="S68" s="119"/>
    </row>
    <row r="69" spans="1:19" ht="14.25" x14ac:dyDescent="0.2">
      <c r="A69" s="106">
        <v>43952.333333333336</v>
      </c>
      <c r="B69" s="100">
        <v>12</v>
      </c>
      <c r="C69" s="101">
        <f t="shared" si="2"/>
        <v>1123</v>
      </c>
      <c r="D69" s="107">
        <f t="shared" si="8"/>
        <v>6</v>
      </c>
      <c r="E69" s="107">
        <f>B69/6.8</f>
        <v>1.7647058823529411</v>
      </c>
      <c r="F69" s="107">
        <f t="shared" si="4"/>
        <v>1.1344537815126052</v>
      </c>
      <c r="G69" s="107">
        <f t="shared" si="5"/>
        <v>7.9411764705882364</v>
      </c>
      <c r="H69" s="107">
        <f t="shared" si="6"/>
        <v>19.852941176470591</v>
      </c>
      <c r="I69" s="108">
        <v>23</v>
      </c>
      <c r="J69" s="108">
        <v>9</v>
      </c>
      <c r="K69" s="108">
        <v>2</v>
      </c>
      <c r="L69" s="108">
        <f>SUM(J69:K69)</f>
        <v>11</v>
      </c>
      <c r="M69" s="108">
        <v>42</v>
      </c>
      <c r="N69" s="100">
        <v>1</v>
      </c>
      <c r="O69" s="100">
        <f t="shared" ref="O69:O132" si="10">SUM(O68,N69)</f>
        <v>41</v>
      </c>
      <c r="P69" s="109"/>
      <c r="Q69" s="110"/>
      <c r="R69" s="110"/>
      <c r="S69" s="119"/>
    </row>
    <row r="70" spans="1:19" ht="14.25" x14ac:dyDescent="0.2">
      <c r="A70" s="106">
        <v>43953.333333333336</v>
      </c>
      <c r="B70" s="100">
        <v>5</v>
      </c>
      <c r="C70" s="101">
        <f t="shared" ref="C70:C133" si="11">SUM(C69,B70)</f>
        <v>1128</v>
      </c>
      <c r="D70" s="107">
        <f t="shared" si="8"/>
        <v>6</v>
      </c>
      <c r="E70" s="107">
        <f t="shared" ref="E70:E133" si="12">B70/6.8</f>
        <v>0.73529411764705888</v>
      </c>
      <c r="F70" s="107">
        <f t="shared" si="4"/>
        <v>1.0714285714285714</v>
      </c>
      <c r="G70" s="107">
        <f t="shared" si="5"/>
        <v>7.5</v>
      </c>
      <c r="H70" s="107">
        <f t="shared" si="6"/>
        <v>17.794117647058822</v>
      </c>
      <c r="I70" s="108"/>
      <c r="J70" s="108"/>
      <c r="K70" s="108"/>
      <c r="L70" s="108"/>
      <c r="M70" s="108"/>
      <c r="N70" s="100">
        <v>0</v>
      </c>
      <c r="O70" s="100">
        <f t="shared" si="10"/>
        <v>41</v>
      </c>
      <c r="P70" s="109"/>
      <c r="Q70" s="110"/>
      <c r="R70" s="110"/>
      <c r="S70" s="119"/>
    </row>
    <row r="71" spans="1:19" ht="14.25" x14ac:dyDescent="0.2">
      <c r="A71" s="106">
        <v>43954.333333333336</v>
      </c>
      <c r="B71" s="100">
        <v>4</v>
      </c>
      <c r="C71" s="101">
        <f t="shared" si="11"/>
        <v>1132</v>
      </c>
      <c r="D71" s="107">
        <f t="shared" si="8"/>
        <v>5.5714285714285712</v>
      </c>
      <c r="E71" s="107">
        <f t="shared" si="12"/>
        <v>0.58823529411764708</v>
      </c>
      <c r="F71" s="107">
        <f t="shared" si="4"/>
        <v>0.94537815126050428</v>
      </c>
      <c r="G71" s="107">
        <f t="shared" si="5"/>
        <v>6.6176470588235299</v>
      </c>
      <c r="H71" s="107">
        <f t="shared" si="6"/>
        <v>17.205882352941178</v>
      </c>
      <c r="I71" s="108"/>
      <c r="J71" s="108"/>
      <c r="K71" s="108"/>
      <c r="L71" s="108"/>
      <c r="M71" s="108"/>
      <c r="N71" s="100">
        <v>0</v>
      </c>
      <c r="O71" s="100">
        <f t="shared" si="10"/>
        <v>41</v>
      </c>
      <c r="P71" s="109"/>
      <c r="Q71" s="110"/>
      <c r="R71" s="110"/>
      <c r="S71" s="119"/>
    </row>
    <row r="72" spans="1:19" ht="14.25" x14ac:dyDescent="0.2">
      <c r="A72" s="106">
        <v>43955.333333333336</v>
      </c>
      <c r="B72" s="100">
        <v>2</v>
      </c>
      <c r="C72" s="101">
        <f t="shared" si="11"/>
        <v>1134</v>
      </c>
      <c r="D72" s="107">
        <f>AVERAGE(B69:B75)</f>
        <v>5.2857142857142856</v>
      </c>
      <c r="E72" s="107">
        <f t="shared" si="12"/>
        <v>0.29411764705882354</v>
      </c>
      <c r="F72" s="107">
        <f t="shared" si="4"/>
        <v>0.88235294117647045</v>
      </c>
      <c r="G72" s="107">
        <f t="shared" si="5"/>
        <v>6.1764705882352935</v>
      </c>
      <c r="H72" s="107">
        <f t="shared" si="6"/>
        <v>17.205882352941178</v>
      </c>
      <c r="I72" s="108">
        <v>27</v>
      </c>
      <c r="J72" s="108">
        <v>5</v>
      </c>
      <c r="K72" s="108">
        <v>2</v>
      </c>
      <c r="L72" s="108">
        <f>SUM(J72:K72)</f>
        <v>7</v>
      </c>
      <c r="M72" s="108">
        <v>44</v>
      </c>
      <c r="N72" s="100">
        <v>1</v>
      </c>
      <c r="O72" s="100">
        <f t="shared" si="10"/>
        <v>42</v>
      </c>
      <c r="P72" s="109"/>
      <c r="Q72" s="110"/>
      <c r="R72" s="110"/>
      <c r="S72" s="119"/>
    </row>
    <row r="73" spans="1:19" ht="14.25" x14ac:dyDescent="0.2">
      <c r="A73" s="106">
        <v>43956.333333333336</v>
      </c>
      <c r="B73" s="100">
        <v>6</v>
      </c>
      <c r="C73" s="101">
        <f t="shared" si="11"/>
        <v>1140</v>
      </c>
      <c r="D73" s="107">
        <f t="shared" ref="D73:D136" si="13">AVERAGE(B70:B76)</f>
        <v>4.1428571428571432</v>
      </c>
      <c r="E73" s="107">
        <f t="shared" si="12"/>
        <v>0.88235294117647056</v>
      </c>
      <c r="F73" s="107">
        <f t="shared" si="4"/>
        <v>0.88235294117647045</v>
      </c>
      <c r="G73" s="107">
        <f t="shared" si="5"/>
        <v>6.1764705882352935</v>
      </c>
      <c r="H73" s="107">
        <f t="shared" si="6"/>
        <v>16.764705882352942</v>
      </c>
      <c r="I73" s="108">
        <v>15</v>
      </c>
      <c r="J73" s="108">
        <v>5</v>
      </c>
      <c r="K73" s="108">
        <v>3</v>
      </c>
      <c r="L73" s="108">
        <f>SUM(J73:K73)</f>
        <v>8</v>
      </c>
      <c r="M73" s="108">
        <v>38</v>
      </c>
      <c r="N73" s="100">
        <v>0</v>
      </c>
      <c r="O73" s="100">
        <f t="shared" si="10"/>
        <v>42</v>
      </c>
      <c r="P73" s="109"/>
      <c r="Q73" s="110"/>
      <c r="R73" s="110"/>
      <c r="S73" s="119"/>
    </row>
    <row r="74" spans="1:19" ht="14.25" x14ac:dyDescent="0.2">
      <c r="A74" s="106">
        <v>43957.333333333336</v>
      </c>
      <c r="B74" s="100">
        <v>4</v>
      </c>
      <c r="C74" s="101">
        <f t="shared" si="11"/>
        <v>1144</v>
      </c>
      <c r="D74" s="107">
        <f t="shared" si="13"/>
        <v>3.7142857142857144</v>
      </c>
      <c r="E74" s="107">
        <f t="shared" si="12"/>
        <v>0.58823529411764708</v>
      </c>
      <c r="F74" s="107">
        <f t="shared" si="4"/>
        <v>0.81932773109243684</v>
      </c>
      <c r="G74" s="107">
        <f t="shared" ref="G74" si="14">E68+E69+E70+E71+E72+E73+E74</f>
        <v>5.735294117647058</v>
      </c>
      <c r="H74" s="107">
        <f t="shared" si="6"/>
        <v>15.73529411764706</v>
      </c>
      <c r="I74" s="108">
        <v>17</v>
      </c>
      <c r="J74" s="108">
        <v>5</v>
      </c>
      <c r="K74" s="108">
        <v>2</v>
      </c>
      <c r="L74" s="108">
        <f>SUM(J74:K74)</f>
        <v>7</v>
      </c>
      <c r="M74" s="108">
        <v>34</v>
      </c>
      <c r="N74" s="100">
        <v>0</v>
      </c>
      <c r="O74" s="100">
        <f t="shared" si="10"/>
        <v>42</v>
      </c>
      <c r="P74" s="109"/>
      <c r="Q74" s="110"/>
      <c r="R74" s="110"/>
      <c r="S74" s="119"/>
    </row>
    <row r="75" spans="1:19" ht="14.25" x14ac:dyDescent="0.2">
      <c r="A75" s="106">
        <v>43958.333333333336</v>
      </c>
      <c r="B75" s="100">
        <v>4</v>
      </c>
      <c r="C75" s="101">
        <f t="shared" si="11"/>
        <v>1148</v>
      </c>
      <c r="D75" s="107">
        <f t="shared" si="13"/>
        <v>4.1428571428571432</v>
      </c>
      <c r="E75" s="107">
        <f t="shared" si="12"/>
        <v>0.58823529411764708</v>
      </c>
      <c r="F75" s="107">
        <f>(E69+E70+E71+E72+E73+E74+E75)/7</f>
        <v>0.7773109243697478</v>
      </c>
      <c r="G75" s="107">
        <f t="shared" ref="G75:G138" si="15">E69+E70+E71+E72+E73+E74+E75</f>
        <v>5.4411764705882346</v>
      </c>
      <c r="H75" s="107">
        <f t="shared" si="6"/>
        <v>14.117647058823529</v>
      </c>
      <c r="I75" s="108">
        <v>14</v>
      </c>
      <c r="J75" s="108">
        <v>4</v>
      </c>
      <c r="K75" s="108">
        <v>1</v>
      </c>
      <c r="L75" s="108">
        <f>SUM(J75:K75)</f>
        <v>5</v>
      </c>
      <c r="M75" s="108">
        <v>42</v>
      </c>
      <c r="N75" s="100">
        <v>0</v>
      </c>
      <c r="O75" s="100">
        <f t="shared" si="10"/>
        <v>42</v>
      </c>
      <c r="P75" s="109"/>
      <c r="Q75" s="110"/>
      <c r="R75" s="110"/>
      <c r="S75" s="119"/>
    </row>
    <row r="76" spans="1:19" ht="14.25" x14ac:dyDescent="0.2">
      <c r="A76" s="106">
        <v>43959.333333333336</v>
      </c>
      <c r="B76" s="100">
        <v>4</v>
      </c>
      <c r="C76" s="101">
        <f t="shared" si="11"/>
        <v>1152</v>
      </c>
      <c r="D76" s="107">
        <f t="shared" si="13"/>
        <v>4.4285714285714288</v>
      </c>
      <c r="E76" s="107">
        <f t="shared" si="12"/>
        <v>0.58823529411764708</v>
      </c>
      <c r="F76" s="107">
        <f t="shared" ref="F76:F139" si="16">(E70+E71+E72+E73+E74+E75+E76)/7</f>
        <v>0.60924369747899154</v>
      </c>
      <c r="G76" s="107">
        <f t="shared" si="15"/>
        <v>4.2647058823529411</v>
      </c>
      <c r="H76" s="107">
        <f t="shared" si="6"/>
        <v>12.205882352941178</v>
      </c>
      <c r="I76" s="108">
        <v>12</v>
      </c>
      <c r="J76" s="108">
        <v>3</v>
      </c>
      <c r="K76" s="108">
        <v>1</v>
      </c>
      <c r="L76" s="108">
        <f>SUM(J76:K76)</f>
        <v>4</v>
      </c>
      <c r="M76" s="108">
        <v>42</v>
      </c>
      <c r="N76" s="100">
        <v>1</v>
      </c>
      <c r="O76" s="100">
        <f t="shared" si="10"/>
        <v>43</v>
      </c>
      <c r="P76" s="109"/>
      <c r="Q76" s="110"/>
      <c r="R76" s="110"/>
      <c r="S76" s="119"/>
    </row>
    <row r="77" spans="1:19" ht="14.25" x14ac:dyDescent="0.2">
      <c r="A77" s="106">
        <v>43960.333333333336</v>
      </c>
      <c r="B77" s="100">
        <v>2</v>
      </c>
      <c r="C77" s="101">
        <f t="shared" si="11"/>
        <v>1154</v>
      </c>
      <c r="D77" s="107">
        <f t="shared" si="13"/>
        <v>3.8571428571428572</v>
      </c>
      <c r="E77" s="107">
        <f t="shared" si="12"/>
        <v>0.29411764705882354</v>
      </c>
      <c r="F77" s="107">
        <f t="shared" si="16"/>
        <v>0.54621848739495804</v>
      </c>
      <c r="G77" s="107">
        <f t="shared" si="15"/>
        <v>3.8235294117647061</v>
      </c>
      <c r="H77" s="107">
        <f t="shared" si="6"/>
        <v>11.323529411764707</v>
      </c>
      <c r="I77" s="108"/>
      <c r="J77" s="108"/>
      <c r="K77" s="108"/>
      <c r="L77" s="108"/>
      <c r="M77" s="108"/>
      <c r="N77" s="100">
        <v>0</v>
      </c>
      <c r="O77" s="100">
        <f t="shared" si="10"/>
        <v>43</v>
      </c>
      <c r="P77" s="109"/>
      <c r="Q77" s="110"/>
      <c r="R77" s="110"/>
      <c r="S77" s="119"/>
    </row>
    <row r="78" spans="1:19" ht="14.25" x14ac:dyDescent="0.2">
      <c r="A78" s="106">
        <v>43961.333333333336</v>
      </c>
      <c r="B78" s="100">
        <v>7</v>
      </c>
      <c r="C78" s="101">
        <f t="shared" si="11"/>
        <v>1161</v>
      </c>
      <c r="D78" s="107">
        <f t="shared" si="13"/>
        <v>4</v>
      </c>
      <c r="E78" s="107">
        <f t="shared" si="12"/>
        <v>1.0294117647058825</v>
      </c>
      <c r="F78" s="107">
        <f t="shared" si="16"/>
        <v>0.60924369747899154</v>
      </c>
      <c r="G78" s="107">
        <f t="shared" si="15"/>
        <v>4.2647058823529411</v>
      </c>
      <c r="H78" s="107">
        <f t="shared" si="6"/>
        <v>10.882352941176471</v>
      </c>
      <c r="I78" s="108"/>
      <c r="J78" s="108"/>
      <c r="K78" s="108"/>
      <c r="L78" s="108"/>
      <c r="M78" s="108"/>
      <c r="N78" s="100">
        <v>1</v>
      </c>
      <c r="O78" s="100">
        <f t="shared" si="10"/>
        <v>44</v>
      </c>
      <c r="P78" s="109"/>
      <c r="Q78" s="110"/>
      <c r="R78" s="110"/>
      <c r="S78" s="119"/>
    </row>
    <row r="79" spans="1:19" ht="14.25" x14ac:dyDescent="0.2">
      <c r="A79" s="106">
        <v>43962.333333333336</v>
      </c>
      <c r="B79" s="100">
        <v>4</v>
      </c>
      <c r="C79" s="101">
        <f t="shared" si="11"/>
        <v>1165</v>
      </c>
      <c r="D79" s="107">
        <f t="shared" si="13"/>
        <v>4</v>
      </c>
      <c r="E79" s="107">
        <f t="shared" si="12"/>
        <v>0.58823529411764708</v>
      </c>
      <c r="F79" s="107">
        <f t="shared" si="16"/>
        <v>0.65126050420168069</v>
      </c>
      <c r="G79" s="107">
        <f t="shared" si="15"/>
        <v>4.5588235294117645</v>
      </c>
      <c r="H79" s="107">
        <f t="shared" si="6"/>
        <v>10.735294117647058</v>
      </c>
      <c r="I79" s="108">
        <v>10</v>
      </c>
      <c r="J79" s="108">
        <v>2</v>
      </c>
      <c r="K79" s="108">
        <v>2</v>
      </c>
      <c r="L79" s="108">
        <f>SUM(J79:K79)</f>
        <v>4</v>
      </c>
      <c r="M79" s="108">
        <v>39</v>
      </c>
      <c r="N79" s="100">
        <v>0</v>
      </c>
      <c r="O79" s="100">
        <f t="shared" si="10"/>
        <v>44</v>
      </c>
      <c r="P79" s="109"/>
      <c r="Q79" s="110"/>
      <c r="R79" s="110"/>
      <c r="S79" s="119"/>
    </row>
    <row r="80" spans="1:19" ht="14.25" x14ac:dyDescent="0.2">
      <c r="A80" s="106">
        <v>43963.333333333336</v>
      </c>
      <c r="B80" s="100">
        <v>2</v>
      </c>
      <c r="C80" s="101">
        <f t="shared" si="11"/>
        <v>1167</v>
      </c>
      <c r="D80" s="107">
        <f t="shared" si="13"/>
        <v>4</v>
      </c>
      <c r="E80" s="107">
        <f t="shared" si="12"/>
        <v>0.29411764705882354</v>
      </c>
      <c r="F80" s="107">
        <f t="shared" si="16"/>
        <v>0.5672268907563025</v>
      </c>
      <c r="G80" s="107">
        <f t="shared" si="15"/>
        <v>3.9705882352941173</v>
      </c>
      <c r="H80" s="107">
        <f t="shared" si="6"/>
        <v>10.147058823529411</v>
      </c>
      <c r="I80" s="108">
        <v>6</v>
      </c>
      <c r="J80" s="108">
        <v>2</v>
      </c>
      <c r="K80" s="108">
        <v>1</v>
      </c>
      <c r="L80" s="108">
        <f>SUM(J80:K80)</f>
        <v>3</v>
      </c>
      <c r="M80" s="108">
        <v>35</v>
      </c>
      <c r="N80" s="100">
        <v>0</v>
      </c>
      <c r="O80" s="100">
        <f t="shared" si="10"/>
        <v>44</v>
      </c>
      <c r="P80" s="109"/>
      <c r="Q80" s="110"/>
      <c r="R80" s="110"/>
      <c r="S80" s="119"/>
    </row>
    <row r="81" spans="1:19" ht="14.25" x14ac:dyDescent="0.2">
      <c r="A81" s="106">
        <v>43964.333333333336</v>
      </c>
      <c r="B81" s="100">
        <v>5</v>
      </c>
      <c r="C81" s="101">
        <f t="shared" si="11"/>
        <v>1172</v>
      </c>
      <c r="D81" s="107">
        <f t="shared" si="13"/>
        <v>4</v>
      </c>
      <c r="E81" s="107">
        <f t="shared" si="12"/>
        <v>0.73529411764705888</v>
      </c>
      <c r="F81" s="107">
        <f t="shared" si="16"/>
        <v>0.58823529411764697</v>
      </c>
      <c r="G81" s="107">
        <f t="shared" si="15"/>
        <v>4.117647058823529</v>
      </c>
      <c r="H81" s="107">
        <f t="shared" si="6"/>
        <v>9.852941176470587</v>
      </c>
      <c r="I81" s="108">
        <v>6</v>
      </c>
      <c r="J81" s="108">
        <v>1</v>
      </c>
      <c r="K81" s="108">
        <v>1</v>
      </c>
      <c r="L81" s="108">
        <f>SUM(J81:K81)</f>
        <v>2</v>
      </c>
      <c r="M81" s="108">
        <v>33</v>
      </c>
      <c r="N81" s="100">
        <v>0</v>
      </c>
      <c r="O81" s="100">
        <f t="shared" si="10"/>
        <v>44</v>
      </c>
      <c r="P81" s="109"/>
      <c r="Q81" s="110"/>
      <c r="R81" s="110"/>
      <c r="S81" s="119"/>
    </row>
    <row r="82" spans="1:19" ht="14.25" x14ac:dyDescent="0.2">
      <c r="A82" s="106">
        <v>43965.333333333336</v>
      </c>
      <c r="B82" s="100">
        <v>4</v>
      </c>
      <c r="C82" s="101">
        <f t="shared" si="11"/>
        <v>1176</v>
      </c>
      <c r="D82" s="107">
        <f t="shared" si="13"/>
        <v>3.4285714285714284</v>
      </c>
      <c r="E82" s="107">
        <f t="shared" si="12"/>
        <v>0.58823529411764708</v>
      </c>
      <c r="F82" s="107">
        <f t="shared" si="16"/>
        <v>0.58823529411764697</v>
      </c>
      <c r="G82" s="107">
        <f t="shared" si="15"/>
        <v>4.117647058823529</v>
      </c>
      <c r="H82" s="107">
        <f t="shared" ref="H82:H145" si="17">SUM(E69:E82)</f>
        <v>9.5588235294117627</v>
      </c>
      <c r="I82" s="108">
        <v>8</v>
      </c>
      <c r="J82" s="108">
        <v>1</v>
      </c>
      <c r="K82" s="108">
        <v>1</v>
      </c>
      <c r="L82" s="108">
        <f>SUM(J82:K82)</f>
        <v>2</v>
      </c>
      <c r="M82" s="108">
        <v>34</v>
      </c>
      <c r="N82" s="100">
        <v>0</v>
      </c>
      <c r="O82" s="100">
        <f t="shared" si="10"/>
        <v>44</v>
      </c>
      <c r="P82" s="109"/>
      <c r="Q82" s="110"/>
      <c r="R82" s="110"/>
      <c r="S82" s="119"/>
    </row>
    <row r="83" spans="1:19" ht="14.25" x14ac:dyDescent="0.2">
      <c r="A83" s="106">
        <v>43966.333333333336</v>
      </c>
      <c r="B83" s="100">
        <v>4</v>
      </c>
      <c r="C83" s="101">
        <f t="shared" si="11"/>
        <v>1180</v>
      </c>
      <c r="D83" s="107">
        <f t="shared" si="13"/>
        <v>3.1428571428571428</v>
      </c>
      <c r="E83" s="107">
        <f t="shared" si="12"/>
        <v>0.58823529411764708</v>
      </c>
      <c r="F83" s="107">
        <f t="shared" si="16"/>
        <v>0.58823529411764708</v>
      </c>
      <c r="G83" s="107">
        <f t="shared" si="15"/>
        <v>4.1176470588235299</v>
      </c>
      <c r="H83" s="107">
        <f t="shared" si="17"/>
        <v>8.3823529411764692</v>
      </c>
      <c r="I83" s="108">
        <v>11</v>
      </c>
      <c r="J83" s="108">
        <v>1</v>
      </c>
      <c r="K83" s="108">
        <v>0</v>
      </c>
      <c r="L83" s="108">
        <f>SUM(J83:K83)</f>
        <v>1</v>
      </c>
      <c r="M83" s="108">
        <v>43</v>
      </c>
      <c r="N83" s="100">
        <v>1</v>
      </c>
      <c r="O83" s="100">
        <f t="shared" si="10"/>
        <v>45</v>
      </c>
      <c r="P83" s="109">
        <f>SUM(I83:K83)</f>
        <v>12</v>
      </c>
      <c r="Q83" s="110">
        <f t="shared" ref="Q83:Q114" si="18">SUM(C69,-P83,-$N$245)</f>
        <v>1053</v>
      </c>
      <c r="R83" s="110">
        <f>MROUND(Q83,5)</f>
        <v>1055</v>
      </c>
      <c r="S83" s="119">
        <f t="shared" ref="S83:S146" si="19">IF(R83&gt;R82,R83,R82)</f>
        <v>1055</v>
      </c>
    </row>
    <row r="84" spans="1:19" ht="14.25" x14ac:dyDescent="0.2">
      <c r="A84" s="106">
        <v>43967.333333333336</v>
      </c>
      <c r="B84" s="100">
        <v>2</v>
      </c>
      <c r="C84" s="101">
        <f t="shared" si="11"/>
        <v>1182</v>
      </c>
      <c r="D84" s="107">
        <f t="shared" si="13"/>
        <v>3.8571428571428572</v>
      </c>
      <c r="E84" s="107">
        <f t="shared" si="12"/>
        <v>0.29411764705882354</v>
      </c>
      <c r="F84" s="107">
        <f t="shared" si="16"/>
        <v>0.58823529411764708</v>
      </c>
      <c r="G84" s="107">
        <f t="shared" si="15"/>
        <v>4.1176470588235299</v>
      </c>
      <c r="H84" s="107">
        <f t="shared" si="17"/>
        <v>7.9411764705882346</v>
      </c>
      <c r="I84" s="108"/>
      <c r="J84" s="108"/>
      <c r="K84" s="108"/>
      <c r="L84" s="108"/>
      <c r="M84" s="108"/>
      <c r="N84" s="100">
        <v>1</v>
      </c>
      <c r="O84" s="100">
        <f t="shared" si="10"/>
        <v>46</v>
      </c>
      <c r="P84" s="124">
        <v>12</v>
      </c>
      <c r="Q84" s="110">
        <f t="shared" si="18"/>
        <v>1058</v>
      </c>
      <c r="R84" s="110">
        <f t="shared" ref="R84:R147" si="20">MROUND(Q84,5)</f>
        <v>1060</v>
      </c>
      <c r="S84" s="119">
        <f t="shared" si="19"/>
        <v>1060</v>
      </c>
    </row>
    <row r="85" spans="1:19" ht="14.25" x14ac:dyDescent="0.2">
      <c r="A85" s="106">
        <v>43968.333333333336</v>
      </c>
      <c r="B85" s="100">
        <v>3</v>
      </c>
      <c r="C85" s="101">
        <f t="shared" si="11"/>
        <v>1185</v>
      </c>
      <c r="D85" s="107">
        <f t="shared" si="13"/>
        <v>3.2857142857142856</v>
      </c>
      <c r="E85" s="107">
        <f t="shared" si="12"/>
        <v>0.44117647058823528</v>
      </c>
      <c r="F85" s="107">
        <f t="shared" si="16"/>
        <v>0.50420168067226889</v>
      </c>
      <c r="G85" s="107">
        <f t="shared" si="15"/>
        <v>3.5294117647058822</v>
      </c>
      <c r="H85" s="107">
        <f t="shared" si="17"/>
        <v>7.7941176470588225</v>
      </c>
      <c r="I85" s="108"/>
      <c r="J85" s="108"/>
      <c r="K85" s="108"/>
      <c r="L85" s="108"/>
      <c r="M85" s="108"/>
      <c r="N85" s="100">
        <v>0</v>
      </c>
      <c r="O85" s="100">
        <f t="shared" si="10"/>
        <v>46</v>
      </c>
      <c r="P85" s="124">
        <v>12</v>
      </c>
      <c r="Q85" s="110">
        <f t="shared" si="18"/>
        <v>1062</v>
      </c>
      <c r="R85" s="110">
        <f t="shared" si="20"/>
        <v>1060</v>
      </c>
      <c r="S85" s="119">
        <f t="shared" si="19"/>
        <v>1060</v>
      </c>
    </row>
    <row r="86" spans="1:19" ht="14.25" x14ac:dyDescent="0.2">
      <c r="A86" s="106">
        <v>43969.333333333336</v>
      </c>
      <c r="B86" s="100">
        <v>2</v>
      </c>
      <c r="C86" s="101">
        <f t="shared" si="11"/>
        <v>1187</v>
      </c>
      <c r="D86" s="107">
        <f t="shared" si="13"/>
        <v>2.7142857142857144</v>
      </c>
      <c r="E86" s="107">
        <f t="shared" si="12"/>
        <v>0.29411764705882354</v>
      </c>
      <c r="F86" s="107">
        <f t="shared" si="16"/>
        <v>0.46218487394957986</v>
      </c>
      <c r="G86" s="107">
        <f t="shared" si="15"/>
        <v>3.2352941176470589</v>
      </c>
      <c r="H86" s="107">
        <f t="shared" si="17"/>
        <v>7.7941176470588225</v>
      </c>
      <c r="I86" s="108">
        <v>6</v>
      </c>
      <c r="J86" s="108">
        <v>1</v>
      </c>
      <c r="K86" s="108">
        <v>0</v>
      </c>
      <c r="L86" s="108">
        <f>SUM(J86:K86)</f>
        <v>1</v>
      </c>
      <c r="M86" s="108">
        <v>31</v>
      </c>
      <c r="N86" s="100">
        <v>0</v>
      </c>
      <c r="O86" s="100">
        <f t="shared" si="10"/>
        <v>46</v>
      </c>
      <c r="P86" s="109">
        <f>SUM(I86:K86)</f>
        <v>7</v>
      </c>
      <c r="Q86" s="110">
        <f t="shared" si="18"/>
        <v>1069</v>
      </c>
      <c r="R86" s="110">
        <f t="shared" si="20"/>
        <v>1070</v>
      </c>
      <c r="S86" s="119">
        <f t="shared" si="19"/>
        <v>1070</v>
      </c>
    </row>
    <row r="87" spans="1:19" ht="14.25" x14ac:dyDescent="0.2">
      <c r="A87" s="106">
        <v>43970.333333333336</v>
      </c>
      <c r="B87" s="100">
        <v>7</v>
      </c>
      <c r="C87" s="101">
        <f t="shared" si="11"/>
        <v>1194</v>
      </c>
      <c r="D87" s="107">
        <f t="shared" si="13"/>
        <v>2.4285714285714284</v>
      </c>
      <c r="E87" s="107">
        <f t="shared" si="12"/>
        <v>1.0294117647058825</v>
      </c>
      <c r="F87" s="107">
        <f t="shared" si="16"/>
        <v>0.5672268907563025</v>
      </c>
      <c r="G87" s="107">
        <f t="shared" si="15"/>
        <v>3.9705882352941178</v>
      </c>
      <c r="H87" s="107">
        <f t="shared" si="17"/>
        <v>7.9411764705882337</v>
      </c>
      <c r="I87" s="108">
        <v>6</v>
      </c>
      <c r="J87" s="108">
        <v>4</v>
      </c>
      <c r="K87" s="108">
        <v>0</v>
      </c>
      <c r="L87" s="108">
        <f>SUM(J87:K87)</f>
        <v>4</v>
      </c>
      <c r="M87" s="108">
        <v>39</v>
      </c>
      <c r="N87" s="100">
        <v>0</v>
      </c>
      <c r="O87" s="100">
        <f t="shared" si="10"/>
        <v>46</v>
      </c>
      <c r="P87" s="109">
        <f>SUM(I87:K87)</f>
        <v>10</v>
      </c>
      <c r="Q87" s="110">
        <f t="shared" si="18"/>
        <v>1072</v>
      </c>
      <c r="R87" s="110">
        <f t="shared" si="20"/>
        <v>1070</v>
      </c>
      <c r="S87" s="119">
        <f t="shared" si="19"/>
        <v>1070</v>
      </c>
    </row>
    <row r="88" spans="1:19" ht="14.25" x14ac:dyDescent="0.2">
      <c r="A88" s="106">
        <v>43971.333333333336</v>
      </c>
      <c r="B88" s="100">
        <v>1</v>
      </c>
      <c r="C88" s="101">
        <f t="shared" si="11"/>
        <v>1195</v>
      </c>
      <c r="D88" s="107">
        <f t="shared" si="13"/>
        <v>2.2857142857142856</v>
      </c>
      <c r="E88" s="107">
        <f t="shared" si="12"/>
        <v>0.14705882352941177</v>
      </c>
      <c r="F88" s="107">
        <f t="shared" si="16"/>
        <v>0.48319327731092437</v>
      </c>
      <c r="G88" s="107">
        <f t="shared" si="15"/>
        <v>3.3823529411764706</v>
      </c>
      <c r="H88" s="107">
        <f t="shared" si="17"/>
        <v>7.4999999999999991</v>
      </c>
      <c r="I88" s="108">
        <v>9</v>
      </c>
      <c r="J88" s="108">
        <v>2</v>
      </c>
      <c r="K88" s="108">
        <v>0</v>
      </c>
      <c r="L88" s="108">
        <f>SUM(J88:K88)</f>
        <v>2</v>
      </c>
      <c r="M88" s="108">
        <v>33</v>
      </c>
      <c r="N88" s="100">
        <v>0</v>
      </c>
      <c r="O88" s="100">
        <f t="shared" si="10"/>
        <v>46</v>
      </c>
      <c r="P88" s="109">
        <f>SUM(I88:K88)</f>
        <v>11</v>
      </c>
      <c r="Q88" s="110">
        <f t="shared" si="18"/>
        <v>1075</v>
      </c>
      <c r="R88" s="110">
        <f t="shared" si="20"/>
        <v>1075</v>
      </c>
      <c r="S88" s="119">
        <f t="shared" si="19"/>
        <v>1075</v>
      </c>
    </row>
    <row r="89" spans="1:19" ht="14.25" x14ac:dyDescent="0.2">
      <c r="A89" s="106">
        <v>43972.333333333336</v>
      </c>
      <c r="B89" s="100">
        <v>0</v>
      </c>
      <c r="C89" s="101">
        <f t="shared" si="11"/>
        <v>1195</v>
      </c>
      <c r="D89" s="107">
        <f t="shared" si="13"/>
        <v>1.8571428571428572</v>
      </c>
      <c r="E89" s="107">
        <f t="shared" si="12"/>
        <v>0</v>
      </c>
      <c r="F89" s="107">
        <f t="shared" si="16"/>
        <v>0.39915966386554624</v>
      </c>
      <c r="G89" s="107">
        <f t="shared" si="15"/>
        <v>2.7941176470588238</v>
      </c>
      <c r="H89" s="107">
        <f t="shared" si="17"/>
        <v>6.9117647058823524</v>
      </c>
      <c r="I89" s="108"/>
      <c r="J89" s="108"/>
      <c r="K89" s="108"/>
      <c r="L89" s="108"/>
      <c r="M89" s="108"/>
      <c r="N89" s="100">
        <v>0</v>
      </c>
      <c r="O89" s="100">
        <f t="shared" si="10"/>
        <v>46</v>
      </c>
      <c r="P89" s="109">
        <v>11</v>
      </c>
      <c r="Q89" s="110">
        <f t="shared" si="18"/>
        <v>1079</v>
      </c>
      <c r="R89" s="110">
        <f t="shared" si="20"/>
        <v>1080</v>
      </c>
      <c r="S89" s="119">
        <f t="shared" si="19"/>
        <v>1080</v>
      </c>
    </row>
    <row r="90" spans="1:19" ht="14.25" x14ac:dyDescent="0.2">
      <c r="A90" s="106">
        <v>43973.333333333336</v>
      </c>
      <c r="B90" s="100">
        <v>2</v>
      </c>
      <c r="C90" s="101">
        <f t="shared" si="11"/>
        <v>1197</v>
      </c>
      <c r="D90" s="107">
        <f t="shared" si="13"/>
        <v>1.5714285714285714</v>
      </c>
      <c r="E90" s="107">
        <f t="shared" si="12"/>
        <v>0.29411764705882354</v>
      </c>
      <c r="F90" s="107">
        <f t="shared" si="16"/>
        <v>0.35714285714285715</v>
      </c>
      <c r="G90" s="107">
        <f t="shared" si="15"/>
        <v>2.5</v>
      </c>
      <c r="H90" s="107">
        <f t="shared" si="17"/>
        <v>6.6176470588235299</v>
      </c>
      <c r="I90" s="108">
        <v>7</v>
      </c>
      <c r="J90" s="108">
        <v>2</v>
      </c>
      <c r="K90" s="108">
        <v>0</v>
      </c>
      <c r="L90" s="108">
        <f>SUM(J90:K90)</f>
        <v>2</v>
      </c>
      <c r="M90" s="108">
        <v>25</v>
      </c>
      <c r="N90" s="100">
        <v>0</v>
      </c>
      <c r="O90" s="100">
        <f t="shared" si="10"/>
        <v>46</v>
      </c>
      <c r="P90" s="109">
        <f>SUM(I90:K90)</f>
        <v>9</v>
      </c>
      <c r="Q90" s="110">
        <f t="shared" si="18"/>
        <v>1085</v>
      </c>
      <c r="R90" s="110">
        <f t="shared" si="20"/>
        <v>1085</v>
      </c>
      <c r="S90" s="119">
        <f t="shared" si="19"/>
        <v>1085</v>
      </c>
    </row>
    <row r="91" spans="1:19" ht="14.25" x14ac:dyDescent="0.2">
      <c r="A91" s="106">
        <v>43974.333333333336</v>
      </c>
      <c r="B91" s="100">
        <v>1</v>
      </c>
      <c r="C91" s="101">
        <f t="shared" si="11"/>
        <v>1198</v>
      </c>
      <c r="D91" s="107">
        <f t="shared" si="13"/>
        <v>0.8571428571428571</v>
      </c>
      <c r="E91" s="107">
        <f t="shared" si="12"/>
        <v>0.14705882352941177</v>
      </c>
      <c r="F91" s="107">
        <f t="shared" si="16"/>
        <v>0.33613445378151263</v>
      </c>
      <c r="G91" s="107">
        <f t="shared" si="15"/>
        <v>2.3529411764705883</v>
      </c>
      <c r="H91" s="107">
        <f t="shared" si="17"/>
        <v>6.4705882352941186</v>
      </c>
      <c r="I91" s="108"/>
      <c r="J91" s="108"/>
      <c r="K91" s="108"/>
      <c r="L91" s="108"/>
      <c r="M91" s="108"/>
      <c r="N91" s="100">
        <v>0</v>
      </c>
      <c r="O91" s="100">
        <f t="shared" si="10"/>
        <v>46</v>
      </c>
      <c r="P91" s="124">
        <v>9</v>
      </c>
      <c r="Q91" s="110">
        <f t="shared" si="18"/>
        <v>1087</v>
      </c>
      <c r="R91" s="110">
        <f t="shared" si="20"/>
        <v>1085</v>
      </c>
      <c r="S91" s="119">
        <f t="shared" si="19"/>
        <v>1085</v>
      </c>
    </row>
    <row r="92" spans="1:19" ht="14.25" x14ac:dyDescent="0.2">
      <c r="A92" s="106">
        <v>43975.333333333336</v>
      </c>
      <c r="B92" s="100">
        <v>0</v>
      </c>
      <c r="C92" s="101">
        <f t="shared" si="11"/>
        <v>1198</v>
      </c>
      <c r="D92" s="107">
        <f t="shared" si="13"/>
        <v>0.8571428571428571</v>
      </c>
      <c r="E92" s="107">
        <f t="shared" si="12"/>
        <v>0</v>
      </c>
      <c r="F92" s="107">
        <f t="shared" si="16"/>
        <v>0.27310924369747902</v>
      </c>
      <c r="G92" s="107">
        <f t="shared" si="15"/>
        <v>1.911764705882353</v>
      </c>
      <c r="H92" s="107">
        <f t="shared" si="17"/>
        <v>5.4411764705882355</v>
      </c>
      <c r="I92" s="108"/>
      <c r="J92" s="108"/>
      <c r="K92" s="108"/>
      <c r="L92" s="108"/>
      <c r="M92" s="108"/>
      <c r="N92" s="100">
        <v>0</v>
      </c>
      <c r="O92" s="100">
        <f t="shared" si="10"/>
        <v>46</v>
      </c>
      <c r="P92" s="124">
        <v>9</v>
      </c>
      <c r="Q92" s="110">
        <f t="shared" si="18"/>
        <v>1094</v>
      </c>
      <c r="R92" s="110">
        <f t="shared" si="20"/>
        <v>1095</v>
      </c>
      <c r="S92" s="119">
        <f t="shared" si="19"/>
        <v>1095</v>
      </c>
    </row>
    <row r="93" spans="1:19" ht="14.25" x14ac:dyDescent="0.2">
      <c r="A93" s="106">
        <v>43976.333333333336</v>
      </c>
      <c r="B93" s="100">
        <v>0</v>
      </c>
      <c r="C93" s="101">
        <f t="shared" si="11"/>
        <v>1198</v>
      </c>
      <c r="D93" s="107">
        <f t="shared" si="13"/>
        <v>1</v>
      </c>
      <c r="E93" s="107">
        <f t="shared" si="12"/>
        <v>0</v>
      </c>
      <c r="F93" s="107">
        <f t="shared" si="16"/>
        <v>0.23109243697478993</v>
      </c>
      <c r="G93" s="107">
        <f t="shared" si="15"/>
        <v>1.6176470588235294</v>
      </c>
      <c r="H93" s="107">
        <f t="shared" si="17"/>
        <v>4.8529411764705888</v>
      </c>
      <c r="I93" s="108">
        <v>5</v>
      </c>
      <c r="J93" s="108">
        <v>1</v>
      </c>
      <c r="K93" s="108">
        <v>0</v>
      </c>
      <c r="L93" s="108">
        <f>SUM(J93:K93)</f>
        <v>1</v>
      </c>
      <c r="M93" s="108">
        <v>33</v>
      </c>
      <c r="N93" s="100">
        <v>0</v>
      </c>
      <c r="O93" s="100">
        <f t="shared" si="10"/>
        <v>46</v>
      </c>
      <c r="P93" s="109">
        <f>SUM(I93:K93)</f>
        <v>6</v>
      </c>
      <c r="Q93" s="110">
        <f t="shared" si="18"/>
        <v>1101</v>
      </c>
      <c r="R93" s="110">
        <f t="shared" si="20"/>
        <v>1100</v>
      </c>
      <c r="S93" s="119">
        <f t="shared" si="19"/>
        <v>1100</v>
      </c>
    </row>
    <row r="94" spans="1:19" ht="14.25" x14ac:dyDescent="0.2">
      <c r="A94" s="106">
        <v>43977.333333333336</v>
      </c>
      <c r="B94" s="100">
        <v>2</v>
      </c>
      <c r="C94" s="101">
        <f t="shared" si="11"/>
        <v>1200</v>
      </c>
      <c r="D94" s="107">
        <f t="shared" si="13"/>
        <v>1.7142857142857142</v>
      </c>
      <c r="E94" s="107">
        <f t="shared" si="12"/>
        <v>0.29411764705882354</v>
      </c>
      <c r="F94" s="107">
        <f t="shared" si="16"/>
        <v>0.12605042016806722</v>
      </c>
      <c r="G94" s="107">
        <f t="shared" si="15"/>
        <v>0.88235294117647056</v>
      </c>
      <c r="H94" s="107">
        <f t="shared" si="17"/>
        <v>4.8529411764705888</v>
      </c>
      <c r="I94" s="108">
        <v>4</v>
      </c>
      <c r="J94" s="108">
        <v>1</v>
      </c>
      <c r="K94" s="108">
        <v>0</v>
      </c>
      <c r="L94" s="108">
        <f>SUM(J94:K94)</f>
        <v>1</v>
      </c>
      <c r="M94" s="108">
        <v>36</v>
      </c>
      <c r="N94" s="100">
        <v>1</v>
      </c>
      <c r="O94" s="100">
        <f t="shared" si="10"/>
        <v>47</v>
      </c>
      <c r="P94" s="109">
        <f>SUM(I94:K94)</f>
        <v>5</v>
      </c>
      <c r="Q94" s="110">
        <f t="shared" si="18"/>
        <v>1104</v>
      </c>
      <c r="R94" s="110">
        <f t="shared" si="20"/>
        <v>1105</v>
      </c>
      <c r="S94" s="119">
        <f t="shared" si="19"/>
        <v>1105</v>
      </c>
    </row>
    <row r="95" spans="1:19" ht="14.25" x14ac:dyDescent="0.2">
      <c r="A95" s="106">
        <v>43978.333333333336</v>
      </c>
      <c r="B95" s="100">
        <v>1</v>
      </c>
      <c r="C95" s="101">
        <f t="shared" si="11"/>
        <v>1201</v>
      </c>
      <c r="D95" s="107">
        <f t="shared" si="13"/>
        <v>1.5714285714285714</v>
      </c>
      <c r="E95" s="107">
        <f t="shared" si="12"/>
        <v>0.14705882352941177</v>
      </c>
      <c r="F95" s="107">
        <f t="shared" si="16"/>
        <v>0.12605042016806725</v>
      </c>
      <c r="G95" s="107">
        <f t="shared" si="15"/>
        <v>0.88235294117647067</v>
      </c>
      <c r="H95" s="107">
        <f t="shared" si="17"/>
        <v>4.2647058823529411</v>
      </c>
      <c r="I95" s="108">
        <v>4</v>
      </c>
      <c r="J95" s="108">
        <v>1</v>
      </c>
      <c r="K95" s="108">
        <v>0</v>
      </c>
      <c r="L95" s="108">
        <f>SUM(J95:K95)</f>
        <v>1</v>
      </c>
      <c r="M95" s="108">
        <v>32</v>
      </c>
      <c r="N95" s="100">
        <v>0</v>
      </c>
      <c r="O95" s="100">
        <f t="shared" si="10"/>
        <v>47</v>
      </c>
      <c r="P95" s="109">
        <f>SUM(I95:K95)</f>
        <v>5</v>
      </c>
      <c r="Q95" s="110">
        <f t="shared" si="18"/>
        <v>1109</v>
      </c>
      <c r="R95" s="110">
        <f t="shared" si="20"/>
        <v>1110</v>
      </c>
      <c r="S95" s="119">
        <f t="shared" si="19"/>
        <v>1110</v>
      </c>
    </row>
    <row r="96" spans="1:19" ht="14.25" x14ac:dyDescent="0.2">
      <c r="A96" s="106">
        <v>43979.333333333336</v>
      </c>
      <c r="B96" s="100">
        <v>1</v>
      </c>
      <c r="C96" s="101">
        <f t="shared" si="11"/>
        <v>1202</v>
      </c>
      <c r="D96" s="107">
        <f t="shared" si="13"/>
        <v>2</v>
      </c>
      <c r="E96" s="107">
        <f t="shared" si="12"/>
        <v>0.14705882352941177</v>
      </c>
      <c r="F96" s="107">
        <f t="shared" si="16"/>
        <v>0.14705882352941177</v>
      </c>
      <c r="G96" s="107">
        <f t="shared" si="15"/>
        <v>1.0294117647058825</v>
      </c>
      <c r="H96" s="107">
        <f t="shared" si="17"/>
        <v>3.8235294117647056</v>
      </c>
      <c r="I96" s="108">
        <v>5</v>
      </c>
      <c r="J96" s="108">
        <v>1</v>
      </c>
      <c r="K96" s="108">
        <v>0</v>
      </c>
      <c r="L96" s="108">
        <f>SUM(J96:K96)</f>
        <v>1</v>
      </c>
      <c r="M96" s="108">
        <v>42</v>
      </c>
      <c r="N96" s="100">
        <v>0</v>
      </c>
      <c r="O96" s="100">
        <f t="shared" si="10"/>
        <v>47</v>
      </c>
      <c r="P96" s="109">
        <f>SUM(I96:K96)</f>
        <v>6</v>
      </c>
      <c r="Q96" s="110">
        <f t="shared" si="18"/>
        <v>1112</v>
      </c>
      <c r="R96" s="110">
        <f t="shared" si="20"/>
        <v>1110</v>
      </c>
      <c r="S96" s="119">
        <f t="shared" si="19"/>
        <v>1110</v>
      </c>
    </row>
    <row r="97" spans="1:19" ht="14.25" x14ac:dyDescent="0.2">
      <c r="A97" s="106">
        <v>43980.333333333336</v>
      </c>
      <c r="B97" s="100">
        <v>7</v>
      </c>
      <c r="C97" s="101">
        <f t="shared" si="11"/>
        <v>1209</v>
      </c>
      <c r="D97" s="107">
        <f t="shared" si="13"/>
        <v>2</v>
      </c>
      <c r="E97" s="107">
        <f t="shared" si="12"/>
        <v>1.0294117647058825</v>
      </c>
      <c r="F97" s="107">
        <f t="shared" si="16"/>
        <v>0.2521008403361345</v>
      </c>
      <c r="G97" s="107">
        <f t="shared" si="15"/>
        <v>1.7647058823529413</v>
      </c>
      <c r="H97" s="107">
        <f t="shared" si="17"/>
        <v>4.2647058823529411</v>
      </c>
      <c r="I97" s="108">
        <v>3</v>
      </c>
      <c r="J97" s="108">
        <v>1</v>
      </c>
      <c r="K97" s="108">
        <v>0</v>
      </c>
      <c r="L97" s="108">
        <f>SUM(J97:K97)</f>
        <v>1</v>
      </c>
      <c r="M97" s="108">
        <v>24</v>
      </c>
      <c r="N97" s="100">
        <v>0</v>
      </c>
      <c r="O97" s="100">
        <f t="shared" si="10"/>
        <v>47</v>
      </c>
      <c r="P97" s="109">
        <f>SUM(I97:K97)</f>
        <v>4</v>
      </c>
      <c r="Q97" s="110">
        <f t="shared" si="18"/>
        <v>1118</v>
      </c>
      <c r="R97" s="110">
        <f t="shared" si="20"/>
        <v>1120</v>
      </c>
      <c r="S97" s="119">
        <f t="shared" si="19"/>
        <v>1120</v>
      </c>
    </row>
    <row r="98" spans="1:19" ht="14.25" x14ac:dyDescent="0.2">
      <c r="A98" s="106">
        <v>43981.333333333336</v>
      </c>
      <c r="B98" s="100">
        <v>0</v>
      </c>
      <c r="C98" s="101">
        <f t="shared" si="11"/>
        <v>1209</v>
      </c>
      <c r="D98" s="107">
        <f t="shared" si="13"/>
        <v>1.7142857142857142</v>
      </c>
      <c r="E98" s="107">
        <f t="shared" si="12"/>
        <v>0</v>
      </c>
      <c r="F98" s="107">
        <f t="shared" si="16"/>
        <v>0.23109243697478993</v>
      </c>
      <c r="G98" s="107">
        <f t="shared" si="15"/>
        <v>1.6176470588235294</v>
      </c>
      <c r="H98" s="107">
        <f t="shared" si="17"/>
        <v>3.9705882352941178</v>
      </c>
      <c r="I98" s="108"/>
      <c r="J98" s="108"/>
      <c r="K98" s="108"/>
      <c r="L98" s="108"/>
      <c r="M98" s="108"/>
      <c r="N98" s="100">
        <v>0</v>
      </c>
      <c r="O98" s="100">
        <f t="shared" si="10"/>
        <v>47</v>
      </c>
      <c r="P98" s="124">
        <v>4</v>
      </c>
      <c r="Q98" s="110">
        <f t="shared" si="18"/>
        <v>1120</v>
      </c>
      <c r="R98" s="110">
        <f t="shared" si="20"/>
        <v>1120</v>
      </c>
      <c r="S98" s="119">
        <f t="shared" si="19"/>
        <v>1120</v>
      </c>
    </row>
    <row r="99" spans="1:19" ht="14.25" x14ac:dyDescent="0.2">
      <c r="A99" s="106">
        <v>43982.333333333336</v>
      </c>
      <c r="B99" s="100">
        <v>3</v>
      </c>
      <c r="C99" s="101">
        <f t="shared" si="11"/>
        <v>1212</v>
      </c>
      <c r="D99" s="107">
        <f t="shared" si="13"/>
        <v>1.7142857142857142</v>
      </c>
      <c r="E99" s="107">
        <f t="shared" si="12"/>
        <v>0.44117647058823528</v>
      </c>
      <c r="F99" s="107">
        <f t="shared" si="16"/>
        <v>0.29411764705882348</v>
      </c>
      <c r="G99" s="107">
        <f t="shared" si="15"/>
        <v>2.0588235294117645</v>
      </c>
      <c r="H99" s="107">
        <f t="shared" si="17"/>
        <v>3.9705882352941178</v>
      </c>
      <c r="I99" s="108"/>
      <c r="J99" s="108"/>
      <c r="K99" s="108"/>
      <c r="L99" s="108"/>
      <c r="M99" s="108"/>
      <c r="N99" s="100">
        <v>0</v>
      </c>
      <c r="O99" s="100">
        <f t="shared" si="10"/>
        <v>47</v>
      </c>
      <c r="P99" s="124">
        <v>4</v>
      </c>
      <c r="Q99" s="110">
        <f t="shared" si="18"/>
        <v>1123</v>
      </c>
      <c r="R99" s="110">
        <f t="shared" si="20"/>
        <v>1125</v>
      </c>
      <c r="S99" s="119">
        <f t="shared" si="19"/>
        <v>1125</v>
      </c>
    </row>
    <row r="100" spans="1:19" ht="14.25" x14ac:dyDescent="0.2">
      <c r="A100" s="106">
        <v>43983.333333333336</v>
      </c>
      <c r="B100" s="100">
        <v>0</v>
      </c>
      <c r="C100" s="101">
        <f t="shared" si="11"/>
        <v>1212</v>
      </c>
      <c r="D100" s="107">
        <f t="shared" si="13"/>
        <v>1.8571428571428572</v>
      </c>
      <c r="E100" s="107">
        <f t="shared" si="12"/>
        <v>0</v>
      </c>
      <c r="F100" s="107">
        <f t="shared" si="16"/>
        <v>0.29411764705882348</v>
      </c>
      <c r="G100" s="107">
        <f t="shared" si="15"/>
        <v>2.0588235294117645</v>
      </c>
      <c r="H100" s="107">
        <f t="shared" si="17"/>
        <v>3.6764705882352944</v>
      </c>
      <c r="I100" s="108"/>
      <c r="J100" s="108"/>
      <c r="K100" s="108"/>
      <c r="L100" s="108"/>
      <c r="M100" s="108"/>
      <c r="N100" s="100">
        <v>0</v>
      </c>
      <c r="O100" s="100">
        <f t="shared" si="10"/>
        <v>47</v>
      </c>
      <c r="P100" s="109">
        <v>4</v>
      </c>
      <c r="Q100" s="110">
        <f t="shared" si="18"/>
        <v>1125</v>
      </c>
      <c r="R100" s="110">
        <f t="shared" si="20"/>
        <v>1125</v>
      </c>
      <c r="S100" s="119">
        <f t="shared" si="19"/>
        <v>1125</v>
      </c>
    </row>
    <row r="101" spans="1:19" ht="14.25" x14ac:dyDescent="0.2">
      <c r="A101" s="106">
        <v>43984.333333333336</v>
      </c>
      <c r="B101" s="100">
        <v>0</v>
      </c>
      <c r="C101" s="101">
        <f t="shared" si="11"/>
        <v>1212</v>
      </c>
      <c r="D101" s="107">
        <f t="shared" si="13"/>
        <v>0.8571428571428571</v>
      </c>
      <c r="E101" s="107">
        <f t="shared" si="12"/>
        <v>0</v>
      </c>
      <c r="F101" s="107">
        <f t="shared" si="16"/>
        <v>0.2521008403361345</v>
      </c>
      <c r="G101" s="107">
        <f t="shared" si="15"/>
        <v>1.7647058823529413</v>
      </c>
      <c r="H101" s="107">
        <f t="shared" si="17"/>
        <v>2.6470588235294121</v>
      </c>
      <c r="I101" s="108">
        <v>3</v>
      </c>
      <c r="J101" s="108">
        <v>1</v>
      </c>
      <c r="K101" s="108">
        <v>0</v>
      </c>
      <c r="L101" s="108">
        <f>SUM(J101:K101)</f>
        <v>1</v>
      </c>
      <c r="M101" s="108">
        <v>36</v>
      </c>
      <c r="N101" s="100">
        <v>0</v>
      </c>
      <c r="O101" s="100">
        <f t="shared" si="10"/>
        <v>47</v>
      </c>
      <c r="P101" s="109">
        <f>SUM(I101:K101)</f>
        <v>4</v>
      </c>
      <c r="Q101" s="110">
        <f t="shared" si="18"/>
        <v>1132</v>
      </c>
      <c r="R101" s="110">
        <f t="shared" si="20"/>
        <v>1130</v>
      </c>
      <c r="S101" s="119">
        <f t="shared" si="19"/>
        <v>1130</v>
      </c>
    </row>
    <row r="102" spans="1:19" ht="14.25" x14ac:dyDescent="0.2">
      <c r="A102" s="106">
        <v>43985.333333333336</v>
      </c>
      <c r="B102" s="100">
        <v>1</v>
      </c>
      <c r="C102" s="101">
        <f t="shared" si="11"/>
        <v>1213</v>
      </c>
      <c r="D102" s="107">
        <f t="shared" si="13"/>
        <v>1.1428571428571428</v>
      </c>
      <c r="E102" s="107">
        <f t="shared" si="12"/>
        <v>0.14705882352941177</v>
      </c>
      <c r="F102" s="107">
        <f t="shared" si="16"/>
        <v>0.25210084033613445</v>
      </c>
      <c r="G102" s="107">
        <f t="shared" si="15"/>
        <v>1.7647058823529411</v>
      </c>
      <c r="H102" s="107">
        <f t="shared" si="17"/>
        <v>2.6470588235294117</v>
      </c>
      <c r="I102" s="108">
        <v>1</v>
      </c>
      <c r="J102" s="108">
        <v>1</v>
      </c>
      <c r="K102" s="108">
        <v>0</v>
      </c>
      <c r="L102" s="108">
        <f>SUM(J102:K102)</f>
        <v>1</v>
      </c>
      <c r="M102" s="108">
        <v>32</v>
      </c>
      <c r="N102" s="100">
        <v>0</v>
      </c>
      <c r="O102" s="100">
        <f t="shared" si="10"/>
        <v>47</v>
      </c>
      <c r="P102" s="109">
        <f>SUM(I102:K102)</f>
        <v>2</v>
      </c>
      <c r="Q102" s="110">
        <f t="shared" si="18"/>
        <v>1135</v>
      </c>
      <c r="R102" s="110">
        <f t="shared" si="20"/>
        <v>1135</v>
      </c>
      <c r="S102" s="119">
        <f t="shared" si="19"/>
        <v>1135</v>
      </c>
    </row>
    <row r="103" spans="1:19" ht="14.25" x14ac:dyDescent="0.2">
      <c r="A103" s="106">
        <v>43986.333333333336</v>
      </c>
      <c r="B103" s="100">
        <v>2</v>
      </c>
      <c r="C103" s="101">
        <f t="shared" si="11"/>
        <v>1215</v>
      </c>
      <c r="D103" s="107">
        <f t="shared" si="13"/>
        <v>0.7142857142857143</v>
      </c>
      <c r="E103" s="107">
        <f t="shared" si="12"/>
        <v>0.29411764705882354</v>
      </c>
      <c r="F103" s="107">
        <f t="shared" si="16"/>
        <v>0.27310924369747902</v>
      </c>
      <c r="G103" s="107">
        <f t="shared" si="15"/>
        <v>1.911764705882353</v>
      </c>
      <c r="H103" s="107">
        <f t="shared" si="17"/>
        <v>2.9411764705882351</v>
      </c>
      <c r="I103" s="108">
        <v>1</v>
      </c>
      <c r="J103" s="108">
        <v>2</v>
      </c>
      <c r="K103" s="108">
        <v>0</v>
      </c>
      <c r="L103" s="108">
        <f>SUM(J103:K103)</f>
        <v>2</v>
      </c>
      <c r="M103" s="108">
        <v>41</v>
      </c>
      <c r="N103" s="100">
        <v>0</v>
      </c>
      <c r="O103" s="100">
        <f t="shared" si="10"/>
        <v>47</v>
      </c>
      <c r="P103" s="109">
        <f>SUM(I103:K103)</f>
        <v>3</v>
      </c>
      <c r="Q103" s="110">
        <f t="shared" si="18"/>
        <v>1134</v>
      </c>
      <c r="R103" s="110">
        <f t="shared" si="20"/>
        <v>1135</v>
      </c>
      <c r="S103" s="119">
        <f>IF(R103&gt;R102,R103,R102)</f>
        <v>1135</v>
      </c>
    </row>
    <row r="104" spans="1:19" ht="14.25" x14ac:dyDescent="0.2">
      <c r="A104" s="106">
        <v>43987.333333333336</v>
      </c>
      <c r="B104" s="100">
        <v>0</v>
      </c>
      <c r="C104" s="101">
        <f t="shared" si="11"/>
        <v>1215</v>
      </c>
      <c r="D104" s="107">
        <f t="shared" si="13"/>
        <v>0.7142857142857143</v>
      </c>
      <c r="E104" s="107">
        <f t="shared" si="12"/>
        <v>0</v>
      </c>
      <c r="F104" s="107">
        <f t="shared" si="16"/>
        <v>0.12605042016806722</v>
      </c>
      <c r="G104" s="107">
        <f t="shared" si="15"/>
        <v>0.88235294117647056</v>
      </c>
      <c r="H104" s="107">
        <f t="shared" si="17"/>
        <v>2.6470588235294117</v>
      </c>
      <c r="I104" s="108">
        <v>1</v>
      </c>
      <c r="J104" s="108">
        <v>1</v>
      </c>
      <c r="K104" s="108">
        <v>0</v>
      </c>
      <c r="L104" s="108">
        <f>SUM(J104:K104)</f>
        <v>1</v>
      </c>
      <c r="M104" s="108">
        <v>37</v>
      </c>
      <c r="N104" s="100">
        <v>0</v>
      </c>
      <c r="O104" s="100">
        <f t="shared" si="10"/>
        <v>47</v>
      </c>
      <c r="P104" s="109">
        <f>SUM(I104:K104)</f>
        <v>2</v>
      </c>
      <c r="Q104" s="110">
        <f t="shared" si="18"/>
        <v>1137</v>
      </c>
      <c r="R104" s="110">
        <f t="shared" si="20"/>
        <v>1135</v>
      </c>
      <c r="S104" s="119">
        <f t="shared" si="19"/>
        <v>1135</v>
      </c>
    </row>
    <row r="105" spans="1:19" ht="14.25" x14ac:dyDescent="0.2">
      <c r="A105" s="106">
        <v>43988.333333333336</v>
      </c>
      <c r="B105" s="100">
        <v>2</v>
      </c>
      <c r="C105" s="101">
        <f t="shared" si="11"/>
        <v>1217</v>
      </c>
      <c r="D105" s="107">
        <f t="shared" si="13"/>
        <v>1</v>
      </c>
      <c r="E105" s="107">
        <f t="shared" si="12"/>
        <v>0.29411764705882354</v>
      </c>
      <c r="F105" s="107">
        <f t="shared" si="16"/>
        <v>0.16806722689075632</v>
      </c>
      <c r="G105" s="107">
        <f t="shared" si="15"/>
        <v>1.1764705882352942</v>
      </c>
      <c r="H105" s="107">
        <f t="shared" si="17"/>
        <v>2.7941176470588229</v>
      </c>
      <c r="I105" s="108"/>
      <c r="J105" s="108"/>
      <c r="K105" s="108"/>
      <c r="L105" s="108"/>
      <c r="M105" s="108"/>
      <c r="N105" s="100">
        <v>0</v>
      </c>
      <c r="O105" s="100">
        <f t="shared" si="10"/>
        <v>47</v>
      </c>
      <c r="P105" s="124">
        <v>2</v>
      </c>
      <c r="Q105" s="110">
        <f t="shared" si="18"/>
        <v>1138</v>
      </c>
      <c r="R105" s="110">
        <f t="shared" si="20"/>
        <v>1140</v>
      </c>
      <c r="S105" s="119">
        <f t="shared" si="19"/>
        <v>1140</v>
      </c>
    </row>
    <row r="106" spans="1:19" ht="14.25" x14ac:dyDescent="0.2">
      <c r="A106" s="106">
        <v>43989.333333333336</v>
      </c>
      <c r="B106" s="100">
        <v>0</v>
      </c>
      <c r="C106" s="101">
        <f t="shared" si="11"/>
        <v>1217</v>
      </c>
      <c r="D106" s="107">
        <f t="shared" si="13"/>
        <v>0.8571428571428571</v>
      </c>
      <c r="E106" s="107">
        <f t="shared" si="12"/>
        <v>0</v>
      </c>
      <c r="F106" s="107">
        <f t="shared" si="16"/>
        <v>0.10504201680672269</v>
      </c>
      <c r="G106" s="107">
        <f t="shared" si="15"/>
        <v>0.73529411764705888</v>
      </c>
      <c r="H106" s="107">
        <f t="shared" si="17"/>
        <v>2.7941176470588229</v>
      </c>
      <c r="I106" s="108"/>
      <c r="J106" s="108"/>
      <c r="K106" s="108"/>
      <c r="L106" s="108"/>
      <c r="M106" s="108"/>
      <c r="N106" s="100">
        <v>0</v>
      </c>
      <c r="O106" s="100">
        <f t="shared" si="10"/>
        <v>47</v>
      </c>
      <c r="P106" s="124">
        <v>2</v>
      </c>
      <c r="Q106" s="110">
        <f t="shared" si="18"/>
        <v>1138</v>
      </c>
      <c r="R106" s="110">
        <f t="shared" si="20"/>
        <v>1140</v>
      </c>
      <c r="S106" s="119">
        <f t="shared" si="19"/>
        <v>1140</v>
      </c>
    </row>
    <row r="107" spans="1:19" ht="14.25" x14ac:dyDescent="0.2">
      <c r="A107" s="106">
        <v>43990.333333333336</v>
      </c>
      <c r="B107" s="100">
        <v>0</v>
      </c>
      <c r="C107" s="101">
        <f t="shared" si="11"/>
        <v>1217</v>
      </c>
      <c r="D107" s="107">
        <f t="shared" si="13"/>
        <v>1</v>
      </c>
      <c r="E107" s="107">
        <f t="shared" si="12"/>
        <v>0</v>
      </c>
      <c r="F107" s="107">
        <f t="shared" si="16"/>
        <v>0.10504201680672269</v>
      </c>
      <c r="G107" s="107">
        <f t="shared" si="15"/>
        <v>0.73529411764705888</v>
      </c>
      <c r="H107" s="107">
        <f t="shared" si="17"/>
        <v>2.7941176470588229</v>
      </c>
      <c r="I107" s="108">
        <v>3</v>
      </c>
      <c r="J107" s="108">
        <v>1</v>
      </c>
      <c r="K107" s="108">
        <v>0</v>
      </c>
      <c r="L107" s="108">
        <f>SUM(J107:K107)</f>
        <v>1</v>
      </c>
      <c r="M107" s="108">
        <v>36</v>
      </c>
      <c r="N107" s="100">
        <v>0</v>
      </c>
      <c r="O107" s="100">
        <f t="shared" si="10"/>
        <v>47</v>
      </c>
      <c r="P107" s="109">
        <f>SUM(I107:K107)</f>
        <v>4</v>
      </c>
      <c r="Q107" s="110">
        <f t="shared" si="18"/>
        <v>1136</v>
      </c>
      <c r="R107" s="110">
        <f t="shared" si="20"/>
        <v>1135</v>
      </c>
      <c r="S107" s="119">
        <f t="shared" si="19"/>
        <v>1140</v>
      </c>
    </row>
    <row r="108" spans="1:19" ht="14.25" x14ac:dyDescent="0.2">
      <c r="A108" s="106">
        <v>43991.333333333336</v>
      </c>
      <c r="B108" s="100">
        <v>2</v>
      </c>
      <c r="C108" s="101">
        <f t="shared" si="11"/>
        <v>1219</v>
      </c>
      <c r="D108" s="107">
        <f t="shared" si="13"/>
        <v>1.4285714285714286</v>
      </c>
      <c r="E108" s="107">
        <f t="shared" si="12"/>
        <v>0.29411764705882354</v>
      </c>
      <c r="F108" s="107">
        <f t="shared" si="16"/>
        <v>0.14705882352941177</v>
      </c>
      <c r="G108" s="107">
        <f t="shared" si="15"/>
        <v>1.0294117647058825</v>
      </c>
      <c r="H108" s="107">
        <f t="shared" si="17"/>
        <v>2.7941176470588234</v>
      </c>
      <c r="I108" s="108">
        <v>2</v>
      </c>
      <c r="J108" s="108">
        <v>1</v>
      </c>
      <c r="K108" s="108">
        <v>0</v>
      </c>
      <c r="L108" s="108">
        <f>SUM(J108:K108)</f>
        <v>1</v>
      </c>
      <c r="M108" s="108">
        <v>34</v>
      </c>
      <c r="N108" s="100">
        <v>0</v>
      </c>
      <c r="O108" s="100">
        <f t="shared" si="10"/>
        <v>47</v>
      </c>
      <c r="P108" s="109">
        <f>SUM(I108:K108)</f>
        <v>3</v>
      </c>
      <c r="Q108" s="110">
        <f t="shared" si="18"/>
        <v>1139</v>
      </c>
      <c r="R108" s="110">
        <f t="shared" si="20"/>
        <v>1140</v>
      </c>
      <c r="S108" s="119">
        <f t="shared" si="19"/>
        <v>1140</v>
      </c>
    </row>
    <row r="109" spans="1:19" ht="14.25" x14ac:dyDescent="0.2">
      <c r="A109" s="106">
        <v>43992.333333333336</v>
      </c>
      <c r="B109" s="100">
        <v>0</v>
      </c>
      <c r="C109" s="101">
        <f t="shared" si="11"/>
        <v>1219</v>
      </c>
      <c r="D109" s="107">
        <f t="shared" si="13"/>
        <v>1.2857142857142858</v>
      </c>
      <c r="E109" s="107">
        <f t="shared" si="12"/>
        <v>0</v>
      </c>
      <c r="F109" s="107">
        <f t="shared" si="16"/>
        <v>0.12605042016806722</v>
      </c>
      <c r="G109" s="107">
        <f t="shared" si="15"/>
        <v>0.88235294117647056</v>
      </c>
      <c r="H109" s="107">
        <f t="shared" si="17"/>
        <v>2.6470588235294112</v>
      </c>
      <c r="I109" s="108">
        <v>1</v>
      </c>
      <c r="J109" s="108">
        <v>1</v>
      </c>
      <c r="K109" s="108">
        <v>0</v>
      </c>
      <c r="L109" s="108">
        <f>SUM(J109:K109)</f>
        <v>1</v>
      </c>
      <c r="M109" s="108">
        <v>33</v>
      </c>
      <c r="N109" s="100">
        <v>0</v>
      </c>
      <c r="O109" s="100">
        <f t="shared" si="10"/>
        <v>47</v>
      </c>
      <c r="P109" s="109">
        <f>SUM(I109:K109)</f>
        <v>2</v>
      </c>
      <c r="Q109" s="110">
        <f t="shared" si="18"/>
        <v>1141</v>
      </c>
      <c r="R109" s="110">
        <f t="shared" si="20"/>
        <v>1140</v>
      </c>
      <c r="S109" s="119">
        <f t="shared" si="19"/>
        <v>1140</v>
      </c>
    </row>
    <row r="110" spans="1:19" ht="14.25" x14ac:dyDescent="0.2">
      <c r="A110" s="106">
        <v>43993.333333333336</v>
      </c>
      <c r="B110" s="100">
        <v>3</v>
      </c>
      <c r="C110" s="101">
        <f t="shared" si="11"/>
        <v>1222</v>
      </c>
      <c r="D110" s="107">
        <f t="shared" si="13"/>
        <v>1.5714285714285714</v>
      </c>
      <c r="E110" s="107">
        <f t="shared" si="12"/>
        <v>0.44117647058823528</v>
      </c>
      <c r="F110" s="107">
        <f t="shared" si="16"/>
        <v>0.14705882352941174</v>
      </c>
      <c r="G110" s="107">
        <f t="shared" si="15"/>
        <v>1.0294117647058822</v>
      </c>
      <c r="H110" s="107">
        <f t="shared" si="17"/>
        <v>2.9411764705882355</v>
      </c>
      <c r="I110" s="108">
        <v>1</v>
      </c>
      <c r="J110" s="108">
        <v>1</v>
      </c>
      <c r="K110" s="108">
        <v>0</v>
      </c>
      <c r="L110" s="108">
        <f>SUM(J110:K110)</f>
        <v>1</v>
      </c>
      <c r="M110" s="108">
        <v>31</v>
      </c>
      <c r="N110" s="100">
        <v>0</v>
      </c>
      <c r="O110" s="100">
        <f t="shared" si="10"/>
        <v>47</v>
      </c>
      <c r="P110" s="109">
        <f>SUM(I110:K110)</f>
        <v>2</v>
      </c>
      <c r="Q110" s="110">
        <f t="shared" si="18"/>
        <v>1142</v>
      </c>
      <c r="R110" s="110">
        <f t="shared" si="20"/>
        <v>1140</v>
      </c>
      <c r="S110" s="119">
        <f t="shared" si="19"/>
        <v>1140</v>
      </c>
    </row>
    <row r="111" spans="1:19" ht="14.25" x14ac:dyDescent="0.2">
      <c r="A111" s="106">
        <v>43994.333333333336</v>
      </c>
      <c r="B111" s="100">
        <v>3</v>
      </c>
      <c r="C111" s="101">
        <f t="shared" si="11"/>
        <v>1225</v>
      </c>
      <c r="D111" s="107">
        <f t="shared" si="13"/>
        <v>1.7142857142857142</v>
      </c>
      <c r="E111" s="107">
        <f t="shared" si="12"/>
        <v>0.44117647058823528</v>
      </c>
      <c r="F111" s="107">
        <f t="shared" si="16"/>
        <v>0.21008403361344535</v>
      </c>
      <c r="G111" s="111">
        <f t="shared" si="15"/>
        <v>1.4705882352941175</v>
      </c>
      <c r="H111" s="107">
        <f t="shared" si="17"/>
        <v>2.3529411764705883</v>
      </c>
      <c r="I111" s="108">
        <v>0</v>
      </c>
      <c r="J111" s="108">
        <v>1</v>
      </c>
      <c r="K111" s="108">
        <v>0</v>
      </c>
      <c r="L111" s="108">
        <f>SUM(J111:K111)</f>
        <v>1</v>
      </c>
      <c r="M111" s="108">
        <v>37</v>
      </c>
      <c r="N111" s="100">
        <v>0</v>
      </c>
      <c r="O111" s="100">
        <f t="shared" si="10"/>
        <v>47</v>
      </c>
      <c r="P111" s="109">
        <f>SUM(I111:K111)</f>
        <v>1</v>
      </c>
      <c r="Q111" s="110">
        <f t="shared" si="18"/>
        <v>1150</v>
      </c>
      <c r="R111" s="110">
        <f t="shared" si="20"/>
        <v>1150</v>
      </c>
      <c r="S111" s="119">
        <f t="shared" si="19"/>
        <v>1150</v>
      </c>
    </row>
    <row r="112" spans="1:19" ht="14.25" x14ac:dyDescent="0.2">
      <c r="A112" s="106">
        <v>43995.333333333336</v>
      </c>
      <c r="B112" s="112">
        <v>1</v>
      </c>
      <c r="C112" s="101">
        <f t="shared" si="11"/>
        <v>1226</v>
      </c>
      <c r="D112" s="107">
        <f t="shared" si="13"/>
        <v>1.5714285714285714</v>
      </c>
      <c r="E112" s="107">
        <f t="shared" si="12"/>
        <v>0.14705882352941177</v>
      </c>
      <c r="F112" s="107">
        <f t="shared" si="16"/>
        <v>0.18907563025210083</v>
      </c>
      <c r="G112" s="111">
        <f t="shared" si="15"/>
        <v>1.3235294117647058</v>
      </c>
      <c r="H112" s="107">
        <f t="shared" si="17"/>
        <v>2.5</v>
      </c>
      <c r="I112" s="108"/>
      <c r="J112" s="108"/>
      <c r="K112" s="108"/>
      <c r="L112" s="108"/>
      <c r="M112" s="108"/>
      <c r="N112" s="112">
        <v>0</v>
      </c>
      <c r="O112" s="100">
        <f t="shared" si="10"/>
        <v>47</v>
      </c>
      <c r="P112" s="124">
        <v>1</v>
      </c>
      <c r="Q112" s="110">
        <f t="shared" si="18"/>
        <v>1150</v>
      </c>
      <c r="R112" s="110">
        <f t="shared" si="20"/>
        <v>1150</v>
      </c>
      <c r="S112" s="119">
        <f t="shared" si="19"/>
        <v>1150</v>
      </c>
    </row>
    <row r="113" spans="1:19" ht="14.25" x14ac:dyDescent="0.2">
      <c r="A113" s="106">
        <v>43996.333333333336</v>
      </c>
      <c r="B113" s="112">
        <v>2</v>
      </c>
      <c r="C113" s="101">
        <f t="shared" si="11"/>
        <v>1228</v>
      </c>
      <c r="D113" s="107">
        <f t="shared" si="13"/>
        <v>1.5714285714285714</v>
      </c>
      <c r="E113" s="107">
        <f t="shared" si="12"/>
        <v>0.29411764705882354</v>
      </c>
      <c r="F113" s="107">
        <f t="shared" si="16"/>
        <v>0.23109243697478993</v>
      </c>
      <c r="G113" s="111">
        <f t="shared" si="15"/>
        <v>1.6176470588235294</v>
      </c>
      <c r="H113" s="107">
        <f t="shared" si="17"/>
        <v>2.3529411764705883</v>
      </c>
      <c r="I113" s="108"/>
      <c r="J113" s="108"/>
      <c r="K113" s="108"/>
      <c r="L113" s="108"/>
      <c r="M113" s="108"/>
      <c r="N113" s="112">
        <v>0</v>
      </c>
      <c r="O113" s="100">
        <f t="shared" si="10"/>
        <v>47</v>
      </c>
      <c r="P113" s="124">
        <v>1</v>
      </c>
      <c r="Q113" s="110">
        <f t="shared" si="18"/>
        <v>1153</v>
      </c>
      <c r="R113" s="110">
        <f t="shared" si="20"/>
        <v>1155</v>
      </c>
      <c r="S113" s="119">
        <f t="shared" si="19"/>
        <v>1155</v>
      </c>
    </row>
    <row r="114" spans="1:19" ht="14.25" x14ac:dyDescent="0.2">
      <c r="A114" s="106">
        <v>43997.333333333336</v>
      </c>
      <c r="B114" s="112">
        <v>1</v>
      </c>
      <c r="C114" s="101">
        <f t="shared" si="11"/>
        <v>1229</v>
      </c>
      <c r="D114" s="107">
        <f t="shared" si="13"/>
        <v>1.5714285714285714</v>
      </c>
      <c r="E114" s="107">
        <f t="shared" si="12"/>
        <v>0.14705882352941177</v>
      </c>
      <c r="F114" s="107">
        <f t="shared" si="16"/>
        <v>0.25210084033613445</v>
      </c>
      <c r="G114" s="111">
        <f t="shared" si="15"/>
        <v>1.7647058823529411</v>
      </c>
      <c r="H114" s="107">
        <f t="shared" si="17"/>
        <v>2.5</v>
      </c>
      <c r="I114" s="108">
        <v>0</v>
      </c>
      <c r="J114" s="108">
        <v>1</v>
      </c>
      <c r="K114" s="108">
        <v>0</v>
      </c>
      <c r="L114" s="108">
        <f>SUM(J114:K114)</f>
        <v>1</v>
      </c>
      <c r="M114" s="108">
        <v>37</v>
      </c>
      <c r="N114" s="112">
        <v>0</v>
      </c>
      <c r="O114" s="100">
        <f t="shared" si="10"/>
        <v>47</v>
      </c>
      <c r="P114" s="109">
        <f>SUM(I114:K114)</f>
        <v>1</v>
      </c>
      <c r="Q114" s="110">
        <f t="shared" si="18"/>
        <v>1153</v>
      </c>
      <c r="R114" s="110">
        <f t="shared" si="20"/>
        <v>1155</v>
      </c>
      <c r="S114" s="119">
        <f t="shared" si="19"/>
        <v>1155</v>
      </c>
    </row>
    <row r="115" spans="1:19" ht="14.25" x14ac:dyDescent="0.2">
      <c r="A115" s="106">
        <v>43998.333333333336</v>
      </c>
      <c r="B115" s="112">
        <v>1</v>
      </c>
      <c r="C115" s="101">
        <f t="shared" si="11"/>
        <v>1230</v>
      </c>
      <c r="D115" s="107">
        <f t="shared" si="13"/>
        <v>1.4285714285714286</v>
      </c>
      <c r="E115" s="107">
        <f t="shared" si="12"/>
        <v>0.14705882352941177</v>
      </c>
      <c r="F115" s="107">
        <f t="shared" si="16"/>
        <v>0.2310924369747899</v>
      </c>
      <c r="G115" s="111">
        <f t="shared" si="15"/>
        <v>1.6176470588235292</v>
      </c>
      <c r="H115" s="107">
        <f t="shared" si="17"/>
        <v>2.6470588235294117</v>
      </c>
      <c r="I115" s="108">
        <v>0</v>
      </c>
      <c r="J115" s="108">
        <v>1</v>
      </c>
      <c r="K115" s="108">
        <v>0</v>
      </c>
      <c r="L115" s="108">
        <f>SUM(J115:K115)</f>
        <v>1</v>
      </c>
      <c r="M115" s="108">
        <v>34</v>
      </c>
      <c r="N115" s="112">
        <v>0</v>
      </c>
      <c r="O115" s="100">
        <f t="shared" si="10"/>
        <v>47</v>
      </c>
      <c r="P115" s="109">
        <f>SUM(I115:K115)</f>
        <v>1</v>
      </c>
      <c r="Q115" s="110">
        <f t="shared" ref="Q115:Q146" si="21">SUM(C101,-P115,-$N$245)</f>
        <v>1153</v>
      </c>
      <c r="R115" s="110">
        <f t="shared" si="20"/>
        <v>1155</v>
      </c>
      <c r="S115" s="119">
        <f t="shared" si="19"/>
        <v>1155</v>
      </c>
    </row>
    <row r="116" spans="1:19" ht="14.25" x14ac:dyDescent="0.2">
      <c r="A116" s="106">
        <v>43999.333333333336</v>
      </c>
      <c r="B116" s="112">
        <v>0</v>
      </c>
      <c r="C116" s="101">
        <f t="shared" si="11"/>
        <v>1230</v>
      </c>
      <c r="D116" s="107">
        <f t="shared" si="13"/>
        <v>1.7142857142857142</v>
      </c>
      <c r="E116" s="107">
        <f t="shared" si="12"/>
        <v>0</v>
      </c>
      <c r="F116" s="107">
        <f t="shared" si="16"/>
        <v>0.2310924369747899</v>
      </c>
      <c r="G116" s="111">
        <f t="shared" si="15"/>
        <v>1.6176470588235292</v>
      </c>
      <c r="H116" s="107">
        <f t="shared" si="17"/>
        <v>2.4999999999999996</v>
      </c>
      <c r="I116" s="108">
        <v>0</v>
      </c>
      <c r="J116" s="108">
        <v>1</v>
      </c>
      <c r="K116" s="108">
        <v>0</v>
      </c>
      <c r="L116" s="108">
        <f>SUM(J116:K116)</f>
        <v>1</v>
      </c>
      <c r="M116" s="108">
        <v>38</v>
      </c>
      <c r="N116" s="112">
        <v>0</v>
      </c>
      <c r="O116" s="100">
        <f t="shared" si="10"/>
        <v>47</v>
      </c>
      <c r="P116" s="109">
        <f>SUM(I116:K116)</f>
        <v>1</v>
      </c>
      <c r="Q116" s="110">
        <f t="shared" si="21"/>
        <v>1154</v>
      </c>
      <c r="R116" s="110">
        <f t="shared" si="20"/>
        <v>1155</v>
      </c>
      <c r="S116" s="119">
        <f t="shared" si="19"/>
        <v>1155</v>
      </c>
    </row>
    <row r="117" spans="1:19" ht="14.25" x14ac:dyDescent="0.2">
      <c r="A117" s="106">
        <v>44000.333333333336</v>
      </c>
      <c r="B117" s="112">
        <v>3</v>
      </c>
      <c r="C117" s="101">
        <f t="shared" si="11"/>
        <v>1233</v>
      </c>
      <c r="D117" s="107">
        <f t="shared" si="13"/>
        <v>1.4285714285714286</v>
      </c>
      <c r="E117" s="107">
        <f t="shared" si="12"/>
        <v>0.44117647058823528</v>
      </c>
      <c r="F117" s="107">
        <f t="shared" si="16"/>
        <v>0.2310924369747899</v>
      </c>
      <c r="G117" s="111">
        <f t="shared" si="15"/>
        <v>1.6176470588235292</v>
      </c>
      <c r="H117" s="107">
        <f t="shared" si="17"/>
        <v>2.6470588235294112</v>
      </c>
      <c r="I117" s="108">
        <v>0</v>
      </c>
      <c r="J117" s="108">
        <v>1</v>
      </c>
      <c r="K117" s="108">
        <v>0</v>
      </c>
      <c r="L117" s="108">
        <f>SUM(J117:K117)</f>
        <v>1</v>
      </c>
      <c r="M117" s="108">
        <v>41</v>
      </c>
      <c r="N117" s="112">
        <v>0</v>
      </c>
      <c r="O117" s="100">
        <f t="shared" si="10"/>
        <v>47</v>
      </c>
      <c r="P117" s="109">
        <f>SUM(I117:K117)</f>
        <v>1</v>
      </c>
      <c r="Q117" s="110">
        <f t="shared" si="21"/>
        <v>1156</v>
      </c>
      <c r="R117" s="110">
        <f t="shared" si="20"/>
        <v>1155</v>
      </c>
      <c r="S117" s="119">
        <f t="shared" si="19"/>
        <v>1155</v>
      </c>
    </row>
    <row r="118" spans="1:19" ht="14.25" x14ac:dyDescent="0.2">
      <c r="A118" s="106">
        <v>44001.333333333336</v>
      </c>
      <c r="B118" s="112">
        <v>2</v>
      </c>
      <c r="C118" s="101">
        <f t="shared" si="11"/>
        <v>1235</v>
      </c>
      <c r="D118" s="107">
        <f t="shared" si="13"/>
        <v>1.5714285714285714</v>
      </c>
      <c r="E118" s="107">
        <f t="shared" si="12"/>
        <v>0.29411764705882354</v>
      </c>
      <c r="F118" s="107">
        <f t="shared" si="16"/>
        <v>0.21008403361344538</v>
      </c>
      <c r="G118" s="111">
        <f t="shared" si="15"/>
        <v>1.4705882352941178</v>
      </c>
      <c r="H118" s="107">
        <f t="shared" si="17"/>
        <v>2.9411764705882346</v>
      </c>
      <c r="I118" s="108">
        <v>1</v>
      </c>
      <c r="J118" s="108">
        <v>1</v>
      </c>
      <c r="K118" s="108">
        <v>0</v>
      </c>
      <c r="L118" s="108">
        <f>SUM(J118:K118)</f>
        <v>1</v>
      </c>
      <c r="M118" s="108">
        <v>41</v>
      </c>
      <c r="N118" s="112">
        <v>0</v>
      </c>
      <c r="O118" s="100">
        <f t="shared" si="10"/>
        <v>47</v>
      </c>
      <c r="P118" s="109">
        <f>SUM(I118:K118)</f>
        <v>2</v>
      </c>
      <c r="Q118" s="110">
        <f t="shared" si="21"/>
        <v>1155</v>
      </c>
      <c r="R118" s="110">
        <f t="shared" si="20"/>
        <v>1155</v>
      </c>
      <c r="S118" s="119">
        <f t="shared" si="19"/>
        <v>1155</v>
      </c>
    </row>
    <row r="119" spans="1:19" ht="14.25" x14ac:dyDescent="0.2">
      <c r="A119" s="106">
        <v>44002.333333333336</v>
      </c>
      <c r="B119" s="112">
        <v>3</v>
      </c>
      <c r="C119" s="101">
        <f t="shared" si="11"/>
        <v>1238</v>
      </c>
      <c r="D119" s="107">
        <f t="shared" si="13"/>
        <v>1.4285714285714286</v>
      </c>
      <c r="E119" s="107">
        <f t="shared" si="12"/>
        <v>0.44117647058823528</v>
      </c>
      <c r="F119" s="107">
        <f t="shared" si="16"/>
        <v>0.25210084033613445</v>
      </c>
      <c r="G119" s="111">
        <f t="shared" si="15"/>
        <v>1.7647058823529411</v>
      </c>
      <c r="H119" s="107">
        <f t="shared" si="17"/>
        <v>3.0882352941176467</v>
      </c>
      <c r="I119" s="108"/>
      <c r="J119" s="108"/>
      <c r="K119" s="108"/>
      <c r="L119" s="108"/>
      <c r="M119" s="108"/>
      <c r="N119" s="112">
        <v>0</v>
      </c>
      <c r="O119" s="100">
        <f t="shared" si="10"/>
        <v>47</v>
      </c>
      <c r="P119" s="124">
        <v>2</v>
      </c>
      <c r="Q119" s="110">
        <f t="shared" si="21"/>
        <v>1157</v>
      </c>
      <c r="R119" s="110">
        <f t="shared" si="20"/>
        <v>1155</v>
      </c>
      <c r="S119" s="119">
        <f t="shared" si="19"/>
        <v>1155</v>
      </c>
    </row>
    <row r="120" spans="1:19" ht="14.25" x14ac:dyDescent="0.2">
      <c r="A120" s="106">
        <v>44003.333333333336</v>
      </c>
      <c r="B120" s="112">
        <v>0</v>
      </c>
      <c r="C120" s="101">
        <f t="shared" si="11"/>
        <v>1238</v>
      </c>
      <c r="D120" s="107">
        <f t="shared" si="13"/>
        <v>2.4285714285714284</v>
      </c>
      <c r="E120" s="107">
        <f t="shared" si="12"/>
        <v>0</v>
      </c>
      <c r="F120" s="107">
        <f t="shared" si="16"/>
        <v>0.21008403361344538</v>
      </c>
      <c r="G120" s="111">
        <f t="shared" si="15"/>
        <v>1.4705882352941178</v>
      </c>
      <c r="H120" s="107">
        <f t="shared" si="17"/>
        <v>3.0882352941176467</v>
      </c>
      <c r="I120" s="108"/>
      <c r="J120" s="108"/>
      <c r="K120" s="108"/>
      <c r="L120" s="108"/>
      <c r="M120" s="108"/>
      <c r="N120" s="112">
        <v>1</v>
      </c>
      <c r="O120" s="100">
        <f t="shared" si="10"/>
        <v>48</v>
      </c>
      <c r="P120" s="124">
        <v>2</v>
      </c>
      <c r="Q120" s="110">
        <f t="shared" si="21"/>
        <v>1157</v>
      </c>
      <c r="R120" s="110">
        <f t="shared" si="20"/>
        <v>1155</v>
      </c>
      <c r="S120" s="119">
        <f t="shared" si="19"/>
        <v>1155</v>
      </c>
    </row>
    <row r="121" spans="1:19" ht="14.25" x14ac:dyDescent="0.2">
      <c r="A121" s="106">
        <v>44004.333333333336</v>
      </c>
      <c r="B121" s="112">
        <v>2</v>
      </c>
      <c r="C121" s="101">
        <f t="shared" si="11"/>
        <v>1240</v>
      </c>
      <c r="D121" s="107">
        <f t="shared" si="13"/>
        <v>2.7142857142857144</v>
      </c>
      <c r="E121" s="107">
        <f t="shared" si="12"/>
        <v>0.29411764705882354</v>
      </c>
      <c r="F121" s="107">
        <f t="shared" si="16"/>
        <v>0.23109243697478993</v>
      </c>
      <c r="G121" s="111">
        <f t="shared" si="15"/>
        <v>1.6176470588235294</v>
      </c>
      <c r="H121" s="107">
        <f t="shared" si="17"/>
        <v>3.3823529411764701</v>
      </c>
      <c r="I121" s="108">
        <v>2</v>
      </c>
      <c r="J121" s="108">
        <v>0</v>
      </c>
      <c r="K121" s="108">
        <v>0</v>
      </c>
      <c r="L121" s="108">
        <f>SUM(J121:K121)</f>
        <v>0</v>
      </c>
      <c r="M121" s="108">
        <v>46</v>
      </c>
      <c r="N121" s="112">
        <v>0</v>
      </c>
      <c r="O121" s="100">
        <f t="shared" si="10"/>
        <v>48</v>
      </c>
      <c r="P121" s="109">
        <f>SUM(I121:K121)</f>
        <v>2</v>
      </c>
      <c r="Q121" s="110">
        <f t="shared" si="21"/>
        <v>1157</v>
      </c>
      <c r="R121" s="110">
        <f t="shared" si="20"/>
        <v>1155</v>
      </c>
      <c r="S121" s="119">
        <f t="shared" si="19"/>
        <v>1155</v>
      </c>
    </row>
    <row r="122" spans="1:19" ht="14.25" x14ac:dyDescent="0.2">
      <c r="A122" s="106">
        <v>44005.333333333336</v>
      </c>
      <c r="B122" s="112">
        <v>0</v>
      </c>
      <c r="C122" s="101">
        <f t="shared" si="11"/>
        <v>1240</v>
      </c>
      <c r="D122" s="107">
        <f t="shared" si="13"/>
        <v>3.8571428571428572</v>
      </c>
      <c r="E122" s="107">
        <f t="shared" si="12"/>
        <v>0</v>
      </c>
      <c r="F122" s="107">
        <f t="shared" si="16"/>
        <v>0.21008403361344538</v>
      </c>
      <c r="G122" s="111">
        <f t="shared" si="15"/>
        <v>1.4705882352941178</v>
      </c>
      <c r="H122" s="107">
        <f t="shared" si="17"/>
        <v>3.0882352941176467</v>
      </c>
      <c r="I122" s="108">
        <v>1</v>
      </c>
      <c r="J122" s="108">
        <v>0</v>
      </c>
      <c r="K122" s="108">
        <v>0</v>
      </c>
      <c r="L122" s="108">
        <f>SUM(J122:K122)</f>
        <v>0</v>
      </c>
      <c r="M122" s="108">
        <v>42</v>
      </c>
      <c r="N122" s="112">
        <v>0</v>
      </c>
      <c r="O122" s="100">
        <f t="shared" si="10"/>
        <v>48</v>
      </c>
      <c r="P122" s="109">
        <f>SUM(I122:K122)</f>
        <v>1</v>
      </c>
      <c r="Q122" s="110">
        <f t="shared" si="21"/>
        <v>1160</v>
      </c>
      <c r="R122" s="110">
        <f t="shared" si="20"/>
        <v>1160</v>
      </c>
      <c r="S122" s="119">
        <f t="shared" si="19"/>
        <v>1160</v>
      </c>
    </row>
    <row r="123" spans="1:19" ht="14.25" x14ac:dyDescent="0.2">
      <c r="A123" s="106">
        <v>44006.333333333336</v>
      </c>
      <c r="B123" s="112">
        <v>7</v>
      </c>
      <c r="C123" s="101">
        <f t="shared" si="11"/>
        <v>1247</v>
      </c>
      <c r="D123" s="107">
        <f t="shared" si="13"/>
        <v>4.1428571428571432</v>
      </c>
      <c r="E123" s="107">
        <f t="shared" si="12"/>
        <v>1.0294117647058825</v>
      </c>
      <c r="F123" s="107">
        <f t="shared" si="16"/>
        <v>0.35714285714285715</v>
      </c>
      <c r="G123" s="111">
        <f t="shared" si="15"/>
        <v>2.5</v>
      </c>
      <c r="H123" s="107">
        <f t="shared" si="17"/>
        <v>4.117647058823529</v>
      </c>
      <c r="I123" s="108">
        <v>1</v>
      </c>
      <c r="J123" s="108">
        <v>0</v>
      </c>
      <c r="K123" s="108">
        <v>0</v>
      </c>
      <c r="L123" s="108">
        <f>SUM(J123:K123)</f>
        <v>0</v>
      </c>
      <c r="M123" s="108">
        <v>38</v>
      </c>
      <c r="N123" s="112">
        <v>0</v>
      </c>
      <c r="O123" s="100">
        <f t="shared" si="10"/>
        <v>48</v>
      </c>
      <c r="P123" s="109">
        <f>SUM(I123:K123)</f>
        <v>1</v>
      </c>
      <c r="Q123" s="110">
        <f t="shared" si="21"/>
        <v>1160</v>
      </c>
      <c r="R123" s="110">
        <f t="shared" si="20"/>
        <v>1160</v>
      </c>
      <c r="S123" s="119">
        <f t="shared" si="19"/>
        <v>1160</v>
      </c>
    </row>
    <row r="124" spans="1:19" ht="14.25" x14ac:dyDescent="0.2">
      <c r="A124" s="106">
        <v>44007.333333333336</v>
      </c>
      <c r="B124" s="112">
        <v>5</v>
      </c>
      <c r="C124" s="101">
        <f t="shared" si="11"/>
        <v>1252</v>
      </c>
      <c r="D124" s="107">
        <f t="shared" si="13"/>
        <v>4.7142857142857144</v>
      </c>
      <c r="E124" s="107">
        <f t="shared" si="12"/>
        <v>0.73529411764705888</v>
      </c>
      <c r="F124" s="107">
        <f t="shared" si="16"/>
        <v>0.39915966386554624</v>
      </c>
      <c r="G124" s="111">
        <f t="shared" si="15"/>
        <v>2.7941176470588238</v>
      </c>
      <c r="H124" s="107">
        <f t="shared" si="17"/>
        <v>4.4117647058823524</v>
      </c>
      <c r="I124" s="108">
        <v>1</v>
      </c>
      <c r="J124" s="108">
        <v>0</v>
      </c>
      <c r="K124" s="108">
        <v>0</v>
      </c>
      <c r="L124" s="108">
        <f>SUM(J124:K124)</f>
        <v>0</v>
      </c>
      <c r="M124" s="108">
        <v>39</v>
      </c>
      <c r="N124" s="112">
        <v>0</v>
      </c>
      <c r="O124" s="100">
        <f t="shared" si="10"/>
        <v>48</v>
      </c>
      <c r="P124" s="109">
        <f>SUM(I124:K124)</f>
        <v>1</v>
      </c>
      <c r="Q124" s="110">
        <f t="shared" si="21"/>
        <v>1163</v>
      </c>
      <c r="R124" s="110">
        <f t="shared" si="20"/>
        <v>1165</v>
      </c>
      <c r="S124" s="119">
        <f t="shared" si="19"/>
        <v>1165</v>
      </c>
    </row>
    <row r="125" spans="1:19" ht="14.25" x14ac:dyDescent="0.2">
      <c r="A125" s="106">
        <v>44008.333333333336</v>
      </c>
      <c r="B125" s="112">
        <v>10</v>
      </c>
      <c r="C125" s="101">
        <f t="shared" si="11"/>
        <v>1262</v>
      </c>
      <c r="D125" s="107">
        <f t="shared" si="13"/>
        <v>5.2857142857142856</v>
      </c>
      <c r="E125" s="107">
        <f t="shared" si="12"/>
        <v>1.4705882352941178</v>
      </c>
      <c r="F125" s="107">
        <f t="shared" si="16"/>
        <v>0.5672268907563025</v>
      </c>
      <c r="G125" s="111">
        <f t="shared" si="15"/>
        <v>3.9705882352941178</v>
      </c>
      <c r="H125" s="107">
        <f t="shared" si="17"/>
        <v>5.4411764705882355</v>
      </c>
      <c r="I125" s="108">
        <v>0</v>
      </c>
      <c r="J125" s="108">
        <v>1</v>
      </c>
      <c r="K125" s="108">
        <v>0</v>
      </c>
      <c r="L125" s="108">
        <f>SUM(J125:K125)</f>
        <v>1</v>
      </c>
      <c r="M125" s="108">
        <v>37</v>
      </c>
      <c r="N125" s="112">
        <v>0</v>
      </c>
      <c r="O125" s="100">
        <f t="shared" si="10"/>
        <v>48</v>
      </c>
      <c r="P125" s="109">
        <f>SUM(I125:K125)</f>
        <v>1</v>
      </c>
      <c r="Q125" s="110">
        <f t="shared" si="21"/>
        <v>1166</v>
      </c>
      <c r="R125" s="110">
        <f t="shared" si="20"/>
        <v>1165</v>
      </c>
      <c r="S125" s="119">
        <f t="shared" si="19"/>
        <v>1165</v>
      </c>
    </row>
    <row r="126" spans="1:19" ht="14.25" x14ac:dyDescent="0.2">
      <c r="A126" s="106">
        <v>44009.333333333336</v>
      </c>
      <c r="B126" s="112">
        <v>5</v>
      </c>
      <c r="C126" s="101">
        <f t="shared" si="11"/>
        <v>1267</v>
      </c>
      <c r="D126" s="107">
        <f t="shared" si="13"/>
        <v>8.5714285714285712</v>
      </c>
      <c r="E126" s="107">
        <f t="shared" si="12"/>
        <v>0.73529411764705888</v>
      </c>
      <c r="F126" s="107">
        <f t="shared" si="16"/>
        <v>0.60924369747899176</v>
      </c>
      <c r="G126" s="111">
        <f t="shared" si="15"/>
        <v>4.264705882352942</v>
      </c>
      <c r="H126" s="107">
        <f t="shared" si="17"/>
        <v>6.0294117647058822</v>
      </c>
      <c r="I126" s="108"/>
      <c r="J126" s="108"/>
      <c r="K126" s="108"/>
      <c r="L126" s="108"/>
      <c r="M126" s="108"/>
      <c r="N126" s="112">
        <v>0</v>
      </c>
      <c r="O126" s="100">
        <f t="shared" si="10"/>
        <v>48</v>
      </c>
      <c r="P126" s="124">
        <v>1</v>
      </c>
      <c r="Q126" s="110">
        <f t="shared" si="21"/>
        <v>1167</v>
      </c>
      <c r="R126" s="110">
        <f t="shared" si="20"/>
        <v>1165</v>
      </c>
      <c r="S126" s="119">
        <f t="shared" si="19"/>
        <v>1165</v>
      </c>
    </row>
    <row r="127" spans="1:19" ht="14.25" x14ac:dyDescent="0.2">
      <c r="A127" s="106">
        <v>44010.333333333336</v>
      </c>
      <c r="B127" s="112">
        <v>4</v>
      </c>
      <c r="C127" s="101">
        <f t="shared" si="11"/>
        <v>1271</v>
      </c>
      <c r="D127" s="107">
        <f t="shared" si="13"/>
        <v>9.7142857142857135</v>
      </c>
      <c r="E127" s="107">
        <f t="shared" si="12"/>
        <v>0.58823529411764708</v>
      </c>
      <c r="F127" s="107">
        <f t="shared" si="16"/>
        <v>0.69327731092436984</v>
      </c>
      <c r="G127" s="111">
        <f t="shared" si="15"/>
        <v>4.8529411764705888</v>
      </c>
      <c r="H127" s="107">
        <f t="shared" si="17"/>
        <v>6.3235294117647056</v>
      </c>
      <c r="I127" s="108"/>
      <c r="J127" s="108"/>
      <c r="K127" s="108"/>
      <c r="L127" s="108"/>
      <c r="M127" s="108"/>
      <c r="N127" s="112">
        <v>0</v>
      </c>
      <c r="O127" s="100">
        <f t="shared" si="10"/>
        <v>48</v>
      </c>
      <c r="P127" s="124">
        <v>1</v>
      </c>
      <c r="Q127" s="110">
        <f t="shared" si="21"/>
        <v>1169</v>
      </c>
      <c r="R127" s="110">
        <f t="shared" si="20"/>
        <v>1170</v>
      </c>
      <c r="S127" s="119">
        <f t="shared" si="19"/>
        <v>1170</v>
      </c>
    </row>
    <row r="128" spans="1:19" ht="14.25" x14ac:dyDescent="0.2">
      <c r="A128" s="106">
        <v>44011.333333333336</v>
      </c>
      <c r="B128" s="112">
        <v>6</v>
      </c>
      <c r="C128" s="101">
        <f t="shared" si="11"/>
        <v>1277</v>
      </c>
      <c r="D128" s="107">
        <f t="shared" si="13"/>
        <v>10.857142857142858</v>
      </c>
      <c r="E128" s="107">
        <f t="shared" si="12"/>
        <v>0.88235294117647056</v>
      </c>
      <c r="F128" s="107">
        <f t="shared" si="16"/>
        <v>0.77731092436974791</v>
      </c>
      <c r="G128" s="111">
        <f t="shared" si="15"/>
        <v>5.4411764705882355</v>
      </c>
      <c r="H128" s="107">
        <f t="shared" si="17"/>
        <v>7.0588235294117645</v>
      </c>
      <c r="I128" s="108">
        <v>1</v>
      </c>
      <c r="J128" s="108">
        <v>1</v>
      </c>
      <c r="K128" s="108">
        <v>0</v>
      </c>
      <c r="L128" s="108">
        <f>SUM(J128:K128)</f>
        <v>1</v>
      </c>
      <c r="M128" s="108">
        <v>36</v>
      </c>
      <c r="N128" s="112">
        <v>0</v>
      </c>
      <c r="O128" s="100">
        <f t="shared" si="10"/>
        <v>48</v>
      </c>
      <c r="P128" s="109">
        <f>SUM(I128:K128)</f>
        <v>2</v>
      </c>
      <c r="Q128" s="110">
        <f t="shared" si="21"/>
        <v>1169</v>
      </c>
      <c r="R128" s="110">
        <f t="shared" si="20"/>
        <v>1170</v>
      </c>
      <c r="S128" s="119">
        <f t="shared" si="19"/>
        <v>1170</v>
      </c>
    </row>
    <row r="129" spans="1:19" ht="14.25" x14ac:dyDescent="0.2">
      <c r="A129" s="106">
        <v>44012.333333333336</v>
      </c>
      <c r="B129" s="112">
        <v>23</v>
      </c>
      <c r="C129" s="101">
        <f t="shared" si="11"/>
        <v>1300</v>
      </c>
      <c r="D129" s="107">
        <f t="shared" si="13"/>
        <v>10</v>
      </c>
      <c r="E129" s="107">
        <f t="shared" si="12"/>
        <v>3.3823529411764706</v>
      </c>
      <c r="F129" s="107">
        <f t="shared" si="16"/>
        <v>1.2605042016806725</v>
      </c>
      <c r="G129" s="111">
        <f t="shared" si="15"/>
        <v>8.8235294117647065</v>
      </c>
      <c r="H129" s="107">
        <f t="shared" si="17"/>
        <v>10.294117647058824</v>
      </c>
      <c r="I129" s="108">
        <v>1</v>
      </c>
      <c r="J129" s="108">
        <v>1</v>
      </c>
      <c r="K129" s="108">
        <v>0</v>
      </c>
      <c r="L129" s="108">
        <f>SUM(J129:K129)</f>
        <v>1</v>
      </c>
      <c r="M129" s="108">
        <v>36</v>
      </c>
      <c r="N129" s="112">
        <v>0</v>
      </c>
      <c r="O129" s="100">
        <f t="shared" si="10"/>
        <v>48</v>
      </c>
      <c r="P129" s="109">
        <f>SUM(I129:K129)</f>
        <v>2</v>
      </c>
      <c r="Q129" s="110">
        <f t="shared" si="21"/>
        <v>1170</v>
      </c>
      <c r="R129" s="110">
        <f t="shared" si="20"/>
        <v>1170</v>
      </c>
      <c r="S129" s="119">
        <f t="shared" si="19"/>
        <v>1170</v>
      </c>
    </row>
    <row r="130" spans="1:19" ht="14.25" x14ac:dyDescent="0.2">
      <c r="A130" s="106">
        <v>44013.333333333336</v>
      </c>
      <c r="B130" s="112">
        <v>15</v>
      </c>
      <c r="C130" s="101">
        <f t="shared" si="11"/>
        <v>1315</v>
      </c>
      <c r="D130" s="107">
        <f t="shared" si="13"/>
        <v>9.7142857142857135</v>
      </c>
      <c r="E130" s="107">
        <f t="shared" si="12"/>
        <v>2.2058823529411766</v>
      </c>
      <c r="F130" s="107">
        <f t="shared" si="16"/>
        <v>1.4285714285714286</v>
      </c>
      <c r="G130" s="111">
        <f t="shared" si="15"/>
        <v>10</v>
      </c>
      <c r="H130" s="107">
        <f t="shared" si="17"/>
        <v>12.5</v>
      </c>
      <c r="I130" s="108">
        <v>1</v>
      </c>
      <c r="J130" s="108">
        <v>1</v>
      </c>
      <c r="K130" s="108">
        <v>0</v>
      </c>
      <c r="L130" s="108">
        <f>SUM(J130:K130)</f>
        <v>1</v>
      </c>
      <c r="M130" s="108">
        <v>32</v>
      </c>
      <c r="N130" s="112">
        <v>0</v>
      </c>
      <c r="O130" s="100">
        <f t="shared" si="10"/>
        <v>48</v>
      </c>
      <c r="P130" s="109">
        <f>SUM(I130:K130)</f>
        <v>2</v>
      </c>
      <c r="Q130" s="110">
        <f t="shared" si="21"/>
        <v>1170</v>
      </c>
      <c r="R130" s="110">
        <f t="shared" si="20"/>
        <v>1170</v>
      </c>
      <c r="S130" s="119">
        <f t="shared" si="19"/>
        <v>1170</v>
      </c>
    </row>
    <row r="131" spans="1:19" ht="14.25" x14ac:dyDescent="0.2">
      <c r="A131" s="106">
        <v>44014.333333333336</v>
      </c>
      <c r="B131" s="112">
        <v>13</v>
      </c>
      <c r="C131" s="101">
        <f t="shared" si="11"/>
        <v>1328</v>
      </c>
      <c r="D131" s="107">
        <f t="shared" si="13"/>
        <v>9.4285714285714288</v>
      </c>
      <c r="E131" s="107">
        <f t="shared" si="12"/>
        <v>1.911764705882353</v>
      </c>
      <c r="F131" s="107">
        <f t="shared" si="16"/>
        <v>1.596638655462185</v>
      </c>
      <c r="G131" s="111">
        <f t="shared" si="15"/>
        <v>11.176470588235295</v>
      </c>
      <c r="H131" s="107">
        <f t="shared" si="17"/>
        <v>13.970588235294118</v>
      </c>
      <c r="I131" s="108">
        <v>2</v>
      </c>
      <c r="J131" s="108">
        <v>1</v>
      </c>
      <c r="K131" s="108">
        <v>0</v>
      </c>
      <c r="L131" s="108">
        <f>SUM(J131:K131)</f>
        <v>1</v>
      </c>
      <c r="M131" s="108">
        <v>32</v>
      </c>
      <c r="N131" s="112">
        <v>0</v>
      </c>
      <c r="O131" s="100">
        <f t="shared" si="10"/>
        <v>48</v>
      </c>
      <c r="P131" s="109">
        <f>SUM(I131:K131)</f>
        <v>3</v>
      </c>
      <c r="Q131" s="110">
        <f t="shared" si="21"/>
        <v>1172</v>
      </c>
      <c r="R131" s="110">
        <f t="shared" si="20"/>
        <v>1170</v>
      </c>
      <c r="S131" s="119">
        <f t="shared" si="19"/>
        <v>1170</v>
      </c>
    </row>
    <row r="132" spans="1:19" ht="14.25" x14ac:dyDescent="0.2">
      <c r="A132" s="106">
        <v>44015.333333333336</v>
      </c>
      <c r="B132" s="112">
        <v>4</v>
      </c>
      <c r="C132" s="101">
        <f t="shared" si="11"/>
        <v>1332</v>
      </c>
      <c r="D132" s="107">
        <f t="shared" si="13"/>
        <v>9.5714285714285712</v>
      </c>
      <c r="E132" s="107">
        <f t="shared" si="12"/>
        <v>0.58823529411764708</v>
      </c>
      <c r="F132" s="107">
        <f t="shared" si="16"/>
        <v>1.4705882352941175</v>
      </c>
      <c r="G132" s="111">
        <f t="shared" si="15"/>
        <v>10.294117647058822</v>
      </c>
      <c r="H132" s="107">
        <f t="shared" si="17"/>
        <v>14.264705882352942</v>
      </c>
      <c r="I132" s="108">
        <v>2</v>
      </c>
      <c r="J132" s="108">
        <v>0</v>
      </c>
      <c r="K132" s="108">
        <v>0</v>
      </c>
      <c r="L132" s="108">
        <f>SUM(J132:K132)</f>
        <v>0</v>
      </c>
      <c r="M132" s="108">
        <v>38</v>
      </c>
      <c r="N132" s="112">
        <v>0</v>
      </c>
      <c r="O132" s="100">
        <f t="shared" si="10"/>
        <v>48</v>
      </c>
      <c r="P132" s="109">
        <f>SUM(I132:K132)</f>
        <v>2</v>
      </c>
      <c r="Q132" s="110">
        <f t="shared" si="21"/>
        <v>1175</v>
      </c>
      <c r="R132" s="110">
        <f t="shared" si="20"/>
        <v>1175</v>
      </c>
      <c r="S132" s="119">
        <f t="shared" si="19"/>
        <v>1175</v>
      </c>
    </row>
    <row r="133" spans="1:19" ht="14.25" x14ac:dyDescent="0.2">
      <c r="A133" s="106">
        <v>44016.333333333336</v>
      </c>
      <c r="B133" s="112">
        <v>3</v>
      </c>
      <c r="C133" s="101">
        <f t="shared" si="11"/>
        <v>1335</v>
      </c>
      <c r="D133" s="107">
        <f t="shared" si="13"/>
        <v>7.4285714285714288</v>
      </c>
      <c r="E133" s="107">
        <f t="shared" si="12"/>
        <v>0.44117647058823528</v>
      </c>
      <c r="F133" s="107">
        <f t="shared" si="16"/>
        <v>1.4285714285714286</v>
      </c>
      <c r="G133" s="111">
        <f t="shared" si="15"/>
        <v>10</v>
      </c>
      <c r="H133" s="107">
        <f t="shared" si="17"/>
        <v>14.264705882352942</v>
      </c>
      <c r="I133" s="108"/>
      <c r="J133" s="108"/>
      <c r="K133" s="108"/>
      <c r="L133" s="108"/>
      <c r="M133" s="108"/>
      <c r="N133" s="112">
        <v>0</v>
      </c>
      <c r="O133" s="100">
        <f t="shared" ref="O133:O196" si="22">SUM(O132,N133)</f>
        <v>48</v>
      </c>
      <c r="P133" s="124">
        <v>2</v>
      </c>
      <c r="Q133" s="110">
        <f t="shared" si="21"/>
        <v>1178</v>
      </c>
      <c r="R133" s="110">
        <f t="shared" si="20"/>
        <v>1180</v>
      </c>
      <c r="S133" s="119">
        <f t="shared" si="19"/>
        <v>1180</v>
      </c>
    </row>
    <row r="134" spans="1:19" ht="14.25" x14ac:dyDescent="0.2">
      <c r="A134" s="106">
        <v>44017.333333333336</v>
      </c>
      <c r="B134" s="112">
        <v>2</v>
      </c>
      <c r="C134" s="101">
        <f t="shared" ref="C134:C197" si="23">SUM(C133,B134)</f>
        <v>1337</v>
      </c>
      <c r="D134" s="107">
        <f t="shared" si="13"/>
        <v>6.2857142857142856</v>
      </c>
      <c r="E134" s="107">
        <f t="shared" ref="E134:E197" si="24">B134/6.8</f>
        <v>0.29411764705882354</v>
      </c>
      <c r="F134" s="107">
        <f t="shared" si="16"/>
        <v>1.3865546218487397</v>
      </c>
      <c r="G134" s="111">
        <f t="shared" si="15"/>
        <v>9.7058823529411775</v>
      </c>
      <c r="H134" s="107">
        <f t="shared" si="17"/>
        <v>14.558823529411766</v>
      </c>
      <c r="I134" s="108"/>
      <c r="J134" s="108"/>
      <c r="K134" s="108"/>
      <c r="L134" s="108"/>
      <c r="M134" s="108"/>
      <c r="N134" s="112">
        <v>0</v>
      </c>
      <c r="O134" s="100">
        <f t="shared" si="22"/>
        <v>48</v>
      </c>
      <c r="P134" s="124">
        <v>2</v>
      </c>
      <c r="Q134" s="110">
        <f t="shared" si="21"/>
        <v>1178</v>
      </c>
      <c r="R134" s="110">
        <f t="shared" si="20"/>
        <v>1180</v>
      </c>
      <c r="S134" s="119">
        <f t="shared" si="19"/>
        <v>1180</v>
      </c>
    </row>
    <row r="135" spans="1:19" ht="14.25" x14ac:dyDescent="0.2">
      <c r="A135" s="106">
        <v>44018.333333333336</v>
      </c>
      <c r="B135" s="112">
        <v>7</v>
      </c>
      <c r="C135" s="101">
        <f t="shared" si="23"/>
        <v>1344</v>
      </c>
      <c r="D135" s="107">
        <f t="shared" si="13"/>
        <v>5.2857142857142856</v>
      </c>
      <c r="E135" s="107">
        <f t="shared" si="24"/>
        <v>1.0294117647058825</v>
      </c>
      <c r="F135" s="107">
        <f t="shared" si="16"/>
        <v>1.4075630252100841</v>
      </c>
      <c r="G135" s="111">
        <f t="shared" si="15"/>
        <v>9.8529411764705888</v>
      </c>
      <c r="H135" s="107">
        <f t="shared" si="17"/>
        <v>15.294117647058826</v>
      </c>
      <c r="I135" s="108">
        <v>3</v>
      </c>
      <c r="J135" s="108">
        <v>1</v>
      </c>
      <c r="K135" s="108">
        <v>0</v>
      </c>
      <c r="L135" s="108">
        <f>SUM(J135:K135)</f>
        <v>1</v>
      </c>
      <c r="M135" s="108">
        <v>39</v>
      </c>
      <c r="N135" s="112">
        <v>0</v>
      </c>
      <c r="O135" s="100">
        <f t="shared" si="22"/>
        <v>48</v>
      </c>
      <c r="P135" s="109">
        <f>SUM(I135:K135)</f>
        <v>4</v>
      </c>
      <c r="Q135" s="110">
        <f t="shared" si="21"/>
        <v>1178</v>
      </c>
      <c r="R135" s="110">
        <f t="shared" si="20"/>
        <v>1180</v>
      </c>
      <c r="S135" s="119">
        <f t="shared" si="19"/>
        <v>1180</v>
      </c>
    </row>
    <row r="136" spans="1:19" ht="14.25" x14ac:dyDescent="0.2">
      <c r="A136" s="106">
        <v>44019.333333333336</v>
      </c>
      <c r="B136" s="112">
        <v>8</v>
      </c>
      <c r="C136" s="101">
        <f t="shared" si="23"/>
        <v>1352</v>
      </c>
      <c r="D136" s="107">
        <f t="shared" si="13"/>
        <v>6.5714285714285712</v>
      </c>
      <c r="E136" s="107">
        <f t="shared" si="24"/>
        <v>1.1764705882352942</v>
      </c>
      <c r="F136" s="107">
        <f t="shared" si="16"/>
        <v>1.0924369747899161</v>
      </c>
      <c r="G136" s="111">
        <f t="shared" si="15"/>
        <v>7.6470588235294121</v>
      </c>
      <c r="H136" s="107">
        <f t="shared" si="17"/>
        <v>16.47058823529412</v>
      </c>
      <c r="I136" s="108">
        <v>4</v>
      </c>
      <c r="J136" s="108">
        <v>1</v>
      </c>
      <c r="K136" s="108">
        <v>0</v>
      </c>
      <c r="L136" s="108">
        <f>SUM(J136:K136)</f>
        <v>1</v>
      </c>
      <c r="M136" s="108">
        <v>35</v>
      </c>
      <c r="N136" s="112">
        <v>0</v>
      </c>
      <c r="O136" s="100">
        <f t="shared" si="22"/>
        <v>48</v>
      </c>
      <c r="P136" s="109">
        <f>SUM(I136:K136)</f>
        <v>5</v>
      </c>
      <c r="Q136" s="110">
        <f t="shared" si="21"/>
        <v>1177</v>
      </c>
      <c r="R136" s="110">
        <f t="shared" si="20"/>
        <v>1175</v>
      </c>
      <c r="S136" s="119">
        <f t="shared" si="19"/>
        <v>1180</v>
      </c>
    </row>
    <row r="137" spans="1:19" ht="14.25" x14ac:dyDescent="0.2">
      <c r="A137" s="106">
        <v>44020.333333333336</v>
      </c>
      <c r="B137" s="112">
        <v>7</v>
      </c>
      <c r="C137" s="101">
        <f t="shared" si="23"/>
        <v>1359</v>
      </c>
      <c r="D137" s="107">
        <f t="shared" ref="D137:D200" si="25">AVERAGE(B134:B140)</f>
        <v>8.1428571428571423</v>
      </c>
      <c r="E137" s="107">
        <f t="shared" si="24"/>
        <v>1.0294117647058825</v>
      </c>
      <c r="F137" s="107">
        <f t="shared" si="16"/>
        <v>0.92436974789915971</v>
      </c>
      <c r="G137" s="111">
        <f t="shared" si="15"/>
        <v>6.4705882352941178</v>
      </c>
      <c r="H137" s="107">
        <f t="shared" si="17"/>
        <v>16.47058823529412</v>
      </c>
      <c r="I137" s="108">
        <v>4</v>
      </c>
      <c r="J137" s="108">
        <v>1</v>
      </c>
      <c r="K137" s="108">
        <v>0</v>
      </c>
      <c r="L137" s="108">
        <f>SUM(J137:K137)</f>
        <v>1</v>
      </c>
      <c r="M137" s="108">
        <v>38</v>
      </c>
      <c r="N137" s="112">
        <v>0</v>
      </c>
      <c r="O137" s="100">
        <f t="shared" si="22"/>
        <v>48</v>
      </c>
      <c r="P137" s="109">
        <f>SUM(I137:K137)</f>
        <v>5</v>
      </c>
      <c r="Q137" s="110">
        <f t="shared" si="21"/>
        <v>1184</v>
      </c>
      <c r="R137" s="110">
        <f t="shared" si="20"/>
        <v>1185</v>
      </c>
      <c r="S137" s="119">
        <f t="shared" si="19"/>
        <v>1185</v>
      </c>
    </row>
    <row r="138" spans="1:19" ht="14.25" x14ac:dyDescent="0.2">
      <c r="A138" s="106">
        <v>44021.333333333336</v>
      </c>
      <c r="B138" s="112">
        <v>6</v>
      </c>
      <c r="C138" s="101">
        <f t="shared" si="23"/>
        <v>1365</v>
      </c>
      <c r="D138" s="107">
        <f t="shared" si="25"/>
        <v>8.2857142857142865</v>
      </c>
      <c r="E138" s="107">
        <f t="shared" si="24"/>
        <v>0.88235294117647056</v>
      </c>
      <c r="F138" s="107">
        <f t="shared" si="16"/>
        <v>0.77731092436974791</v>
      </c>
      <c r="G138" s="111">
        <f t="shared" si="15"/>
        <v>5.4411764705882355</v>
      </c>
      <c r="H138" s="107">
        <f t="shared" si="17"/>
        <v>16.617647058823529</v>
      </c>
      <c r="I138" s="108">
        <v>2</v>
      </c>
      <c r="J138" s="108">
        <v>1</v>
      </c>
      <c r="K138" s="108">
        <v>0</v>
      </c>
      <c r="L138" s="108">
        <f>SUM(J138:K138)</f>
        <v>1</v>
      </c>
      <c r="M138" s="108">
        <v>43</v>
      </c>
      <c r="N138" s="112">
        <v>0</v>
      </c>
      <c r="O138" s="100">
        <f t="shared" si="22"/>
        <v>48</v>
      </c>
      <c r="P138" s="109">
        <f>SUM(I138:K138)</f>
        <v>3</v>
      </c>
      <c r="Q138" s="110">
        <f t="shared" si="21"/>
        <v>1191</v>
      </c>
      <c r="R138" s="110">
        <f t="shared" si="20"/>
        <v>1190</v>
      </c>
      <c r="S138" s="119">
        <f t="shared" si="19"/>
        <v>1190</v>
      </c>
    </row>
    <row r="139" spans="1:19" ht="14.25" x14ac:dyDescent="0.2">
      <c r="A139" s="106">
        <v>44022.333333333336</v>
      </c>
      <c r="B139" s="112">
        <v>13</v>
      </c>
      <c r="C139" s="101">
        <f t="shared" si="23"/>
        <v>1378</v>
      </c>
      <c r="D139" s="107">
        <f t="shared" si="25"/>
        <v>8.1428571428571423</v>
      </c>
      <c r="E139" s="107">
        <f t="shared" si="24"/>
        <v>1.911764705882353</v>
      </c>
      <c r="F139" s="107">
        <f t="shared" si="16"/>
        <v>0.96638655462184886</v>
      </c>
      <c r="G139" s="111">
        <f t="shared" ref="G139:G202" si="26">E133+E134+E135+E136+E137+E138+E139</f>
        <v>6.764705882352942</v>
      </c>
      <c r="H139" s="107">
        <f t="shared" si="17"/>
        <v>17.058823529411764</v>
      </c>
      <c r="I139" s="108">
        <v>0</v>
      </c>
      <c r="J139" s="108">
        <v>1</v>
      </c>
      <c r="K139" s="108">
        <v>0</v>
      </c>
      <c r="L139" s="108">
        <f>SUM(J139:K139)</f>
        <v>1</v>
      </c>
      <c r="M139" s="108">
        <v>39</v>
      </c>
      <c r="N139" s="112">
        <v>0</v>
      </c>
      <c r="O139" s="100">
        <f t="shared" si="22"/>
        <v>48</v>
      </c>
      <c r="P139" s="109">
        <f>SUM(I139:K139)</f>
        <v>1</v>
      </c>
      <c r="Q139" s="110">
        <f t="shared" si="21"/>
        <v>1203</v>
      </c>
      <c r="R139" s="110">
        <f t="shared" si="20"/>
        <v>1205</v>
      </c>
      <c r="S139" s="119">
        <f t="shared" si="19"/>
        <v>1205</v>
      </c>
    </row>
    <row r="140" spans="1:19" ht="14.25" x14ac:dyDescent="0.2">
      <c r="A140" s="106">
        <v>44023.333333333336</v>
      </c>
      <c r="B140" s="112">
        <v>14</v>
      </c>
      <c r="C140" s="101">
        <f t="shared" si="23"/>
        <v>1392</v>
      </c>
      <c r="D140" s="107">
        <f t="shared" si="25"/>
        <v>9.1428571428571423</v>
      </c>
      <c r="E140" s="107">
        <f t="shared" si="24"/>
        <v>2.0588235294117649</v>
      </c>
      <c r="F140" s="107">
        <f t="shared" ref="F140:F203" si="27">(E134+E135+E136+E137+E138+E139+E140)/7</f>
        <v>1.1974789915966386</v>
      </c>
      <c r="G140" s="111">
        <f t="shared" si="26"/>
        <v>8.382352941176471</v>
      </c>
      <c r="H140" s="107">
        <f t="shared" si="17"/>
        <v>18.382352941176471</v>
      </c>
      <c r="I140" s="108"/>
      <c r="J140" s="108"/>
      <c r="K140" s="108"/>
      <c r="L140" s="108"/>
      <c r="M140" s="108"/>
      <c r="N140" s="112">
        <v>0</v>
      </c>
      <c r="O140" s="100">
        <f t="shared" si="22"/>
        <v>48</v>
      </c>
      <c r="P140" s="124">
        <v>1</v>
      </c>
      <c r="Q140" s="110">
        <f t="shared" si="21"/>
        <v>1208</v>
      </c>
      <c r="R140" s="110">
        <f t="shared" si="20"/>
        <v>1210</v>
      </c>
      <c r="S140" s="119">
        <f t="shared" si="19"/>
        <v>1210</v>
      </c>
    </row>
    <row r="141" spans="1:19" ht="14.25" x14ac:dyDescent="0.2">
      <c r="A141" s="106">
        <v>44024.333333333336</v>
      </c>
      <c r="B141" s="112">
        <v>3</v>
      </c>
      <c r="C141" s="101">
        <f t="shared" si="23"/>
        <v>1395</v>
      </c>
      <c r="D141" s="107">
        <f t="shared" si="25"/>
        <v>10.142857142857142</v>
      </c>
      <c r="E141" s="107">
        <f t="shared" si="24"/>
        <v>0.44117647058823528</v>
      </c>
      <c r="F141" s="107">
        <f t="shared" si="27"/>
        <v>1.2184873949579831</v>
      </c>
      <c r="G141" s="111">
        <f t="shared" si="26"/>
        <v>8.5294117647058822</v>
      </c>
      <c r="H141" s="107">
        <f t="shared" si="17"/>
        <v>18.235294117647062</v>
      </c>
      <c r="I141" s="108"/>
      <c r="J141" s="108"/>
      <c r="K141" s="108"/>
      <c r="L141" s="108"/>
      <c r="M141" s="108"/>
      <c r="N141" s="112">
        <v>0</v>
      </c>
      <c r="O141" s="100">
        <f t="shared" si="22"/>
        <v>48</v>
      </c>
      <c r="P141" s="124">
        <v>1</v>
      </c>
      <c r="Q141" s="110">
        <f t="shared" si="21"/>
        <v>1212</v>
      </c>
      <c r="R141" s="110">
        <f t="shared" si="20"/>
        <v>1210</v>
      </c>
      <c r="S141" s="119">
        <f t="shared" si="19"/>
        <v>1210</v>
      </c>
    </row>
    <row r="142" spans="1:19" ht="14.25" x14ac:dyDescent="0.2">
      <c r="A142" s="106">
        <v>44025.333333333336</v>
      </c>
      <c r="B142" s="112">
        <v>6</v>
      </c>
      <c r="C142" s="101">
        <f t="shared" si="23"/>
        <v>1401</v>
      </c>
      <c r="D142" s="107">
        <f t="shared" si="25"/>
        <v>10.571428571428571</v>
      </c>
      <c r="E142" s="107">
        <f t="shared" si="24"/>
        <v>0.88235294117647056</v>
      </c>
      <c r="F142" s="107">
        <f t="shared" si="27"/>
        <v>1.1974789915966386</v>
      </c>
      <c r="G142" s="111">
        <f t="shared" si="26"/>
        <v>8.382352941176471</v>
      </c>
      <c r="H142" s="107">
        <f t="shared" si="17"/>
        <v>18.235294117647062</v>
      </c>
      <c r="I142" s="108">
        <v>2</v>
      </c>
      <c r="J142" s="108">
        <v>1</v>
      </c>
      <c r="K142" s="108">
        <v>0</v>
      </c>
      <c r="L142" s="108">
        <f>SUM(J142:K142)</f>
        <v>1</v>
      </c>
      <c r="M142" s="108">
        <v>43</v>
      </c>
      <c r="N142" s="112">
        <v>0</v>
      </c>
      <c r="O142" s="100">
        <f t="shared" si="22"/>
        <v>48</v>
      </c>
      <c r="P142" s="109">
        <f>SUM(I142:K142)</f>
        <v>3</v>
      </c>
      <c r="Q142" s="110">
        <f t="shared" si="21"/>
        <v>1216</v>
      </c>
      <c r="R142" s="110">
        <f t="shared" si="20"/>
        <v>1215</v>
      </c>
      <c r="S142" s="119">
        <f t="shared" si="19"/>
        <v>1215</v>
      </c>
    </row>
    <row r="143" spans="1:19" ht="14.25" x14ac:dyDescent="0.2">
      <c r="A143" s="106">
        <v>44026.333333333336</v>
      </c>
      <c r="B143" s="112">
        <v>15</v>
      </c>
      <c r="C143" s="101">
        <f t="shared" si="23"/>
        <v>1416</v>
      </c>
      <c r="D143" s="107">
        <f t="shared" si="25"/>
        <v>10.714285714285714</v>
      </c>
      <c r="E143" s="107">
        <f t="shared" si="24"/>
        <v>2.2058823529411766</v>
      </c>
      <c r="F143" s="107">
        <f t="shared" si="27"/>
        <v>1.3445378151260508</v>
      </c>
      <c r="G143" s="111">
        <f t="shared" si="26"/>
        <v>9.411764705882355</v>
      </c>
      <c r="H143" s="107">
        <f t="shared" si="17"/>
        <v>17.058823529411768</v>
      </c>
      <c r="I143" s="108">
        <v>3</v>
      </c>
      <c r="J143" s="108">
        <v>1</v>
      </c>
      <c r="K143" s="108">
        <v>0</v>
      </c>
      <c r="L143" s="108">
        <f>SUM(J143:K143)</f>
        <v>1</v>
      </c>
      <c r="M143" s="108">
        <v>39</v>
      </c>
      <c r="N143" s="112">
        <v>0</v>
      </c>
      <c r="O143" s="100">
        <f t="shared" si="22"/>
        <v>48</v>
      </c>
      <c r="P143" s="109">
        <f>SUM(I143:K143)</f>
        <v>4</v>
      </c>
      <c r="Q143" s="110">
        <f t="shared" si="21"/>
        <v>1238</v>
      </c>
      <c r="R143" s="110">
        <f t="shared" si="20"/>
        <v>1240</v>
      </c>
      <c r="S143" s="119">
        <f t="shared" si="19"/>
        <v>1240</v>
      </c>
    </row>
    <row r="144" spans="1:19" ht="14.25" x14ac:dyDescent="0.2">
      <c r="A144" s="106">
        <v>44027.333333333336</v>
      </c>
      <c r="B144" s="112">
        <v>14</v>
      </c>
      <c r="C144" s="101">
        <f t="shared" si="23"/>
        <v>1430</v>
      </c>
      <c r="D144" s="107">
        <f t="shared" si="25"/>
        <v>9.7142857142857135</v>
      </c>
      <c r="E144" s="107">
        <f t="shared" si="24"/>
        <v>2.0588235294117649</v>
      </c>
      <c r="F144" s="107">
        <f t="shared" si="27"/>
        <v>1.4915966386554622</v>
      </c>
      <c r="G144" s="111">
        <f t="shared" si="26"/>
        <v>10.441176470588236</v>
      </c>
      <c r="H144" s="107">
        <f t="shared" si="17"/>
        <v>16.911764705882355</v>
      </c>
      <c r="I144" s="108">
        <v>6</v>
      </c>
      <c r="J144" s="108">
        <v>1</v>
      </c>
      <c r="K144" s="108">
        <v>0</v>
      </c>
      <c r="L144" s="108">
        <f>SUM(J144:K144)</f>
        <v>1</v>
      </c>
      <c r="M144" s="108">
        <v>37</v>
      </c>
      <c r="N144" s="112">
        <v>0</v>
      </c>
      <c r="O144" s="100">
        <f t="shared" si="22"/>
        <v>48</v>
      </c>
      <c r="P144" s="109">
        <f>SUM(I144:K144)</f>
        <v>7</v>
      </c>
      <c r="Q144" s="110">
        <f t="shared" si="21"/>
        <v>1250</v>
      </c>
      <c r="R144" s="110">
        <f t="shared" si="20"/>
        <v>1250</v>
      </c>
      <c r="S144" s="119">
        <f t="shared" si="19"/>
        <v>1250</v>
      </c>
    </row>
    <row r="145" spans="1:19" ht="14.25" x14ac:dyDescent="0.2">
      <c r="A145" s="106">
        <v>44028.333333333336</v>
      </c>
      <c r="B145" s="113">
        <v>9</v>
      </c>
      <c r="C145" s="101">
        <f t="shared" si="23"/>
        <v>1439</v>
      </c>
      <c r="D145" s="107">
        <f t="shared" si="25"/>
        <v>9.5714285714285712</v>
      </c>
      <c r="E145" s="107">
        <f t="shared" si="24"/>
        <v>1.3235294117647058</v>
      </c>
      <c r="F145" s="107">
        <f t="shared" si="27"/>
        <v>1.554621848739496</v>
      </c>
      <c r="G145" s="111">
        <f t="shared" si="26"/>
        <v>10.882352941176473</v>
      </c>
      <c r="H145" s="107">
        <f t="shared" si="17"/>
        <v>16.323529411764707</v>
      </c>
      <c r="I145" s="108">
        <v>5</v>
      </c>
      <c r="J145" s="108">
        <v>1</v>
      </c>
      <c r="K145" s="108">
        <v>0</v>
      </c>
      <c r="L145" s="108">
        <f>SUM(J145:K145)</f>
        <v>1</v>
      </c>
      <c r="M145" s="108">
        <v>34</v>
      </c>
      <c r="N145" s="112">
        <v>0</v>
      </c>
      <c r="O145" s="100">
        <f t="shared" si="22"/>
        <v>48</v>
      </c>
      <c r="P145" s="109">
        <f>SUM(I145:K145)</f>
        <v>6</v>
      </c>
      <c r="Q145" s="110">
        <f t="shared" si="21"/>
        <v>1264</v>
      </c>
      <c r="R145" s="110">
        <f t="shared" si="20"/>
        <v>1265</v>
      </c>
      <c r="S145" s="119">
        <f t="shared" si="19"/>
        <v>1265</v>
      </c>
    </row>
    <row r="146" spans="1:19" ht="14.25" x14ac:dyDescent="0.2">
      <c r="A146" s="106">
        <v>44029.333333333336</v>
      </c>
      <c r="B146" s="113">
        <v>14</v>
      </c>
      <c r="C146" s="101">
        <f t="shared" si="23"/>
        <v>1453</v>
      </c>
      <c r="D146" s="107">
        <f t="shared" si="25"/>
        <v>9.7142857142857135</v>
      </c>
      <c r="E146" s="107">
        <f t="shared" si="24"/>
        <v>2.0588235294117649</v>
      </c>
      <c r="F146" s="107">
        <f t="shared" si="27"/>
        <v>1.5756302521008403</v>
      </c>
      <c r="G146" s="111">
        <f t="shared" si="26"/>
        <v>11.029411764705882</v>
      </c>
      <c r="H146" s="107">
        <f t="shared" ref="H146:H209" si="28">SUM(E133:E146)</f>
        <v>17.794117647058826</v>
      </c>
      <c r="I146" s="108">
        <v>3</v>
      </c>
      <c r="J146" s="108">
        <v>1</v>
      </c>
      <c r="K146" s="108">
        <v>0</v>
      </c>
      <c r="L146" s="108">
        <f>SUM(J146:K146)</f>
        <v>1</v>
      </c>
      <c r="M146" s="108">
        <v>44</v>
      </c>
      <c r="N146" s="112">
        <v>0</v>
      </c>
      <c r="O146" s="100">
        <f t="shared" si="22"/>
        <v>48</v>
      </c>
      <c r="P146" s="109">
        <f>SUM(I146:K146)</f>
        <v>4</v>
      </c>
      <c r="Q146" s="110">
        <f t="shared" si="21"/>
        <v>1270</v>
      </c>
      <c r="R146" s="110">
        <f t="shared" si="20"/>
        <v>1270</v>
      </c>
      <c r="S146" s="119">
        <f t="shared" si="19"/>
        <v>1270</v>
      </c>
    </row>
    <row r="147" spans="1:19" ht="14.25" x14ac:dyDescent="0.2">
      <c r="A147" s="106">
        <v>44030.333333333336</v>
      </c>
      <c r="B147" s="113">
        <v>7</v>
      </c>
      <c r="C147" s="101">
        <f t="shared" si="23"/>
        <v>1460</v>
      </c>
      <c r="D147" s="107">
        <f t="shared" si="25"/>
        <v>10</v>
      </c>
      <c r="E147" s="107">
        <f t="shared" si="24"/>
        <v>1.0294117647058825</v>
      </c>
      <c r="F147" s="107">
        <f t="shared" si="27"/>
        <v>1.4285714285714286</v>
      </c>
      <c r="G147" s="111">
        <f t="shared" si="26"/>
        <v>10</v>
      </c>
      <c r="H147" s="107">
        <f t="shared" si="28"/>
        <v>18.382352941176475</v>
      </c>
      <c r="I147" s="108"/>
      <c r="J147" s="108"/>
      <c r="K147" s="108"/>
      <c r="L147" s="108"/>
      <c r="M147" s="108"/>
      <c r="N147" s="112">
        <v>0</v>
      </c>
      <c r="O147" s="100">
        <f t="shared" si="22"/>
        <v>48</v>
      </c>
      <c r="P147" s="124">
        <v>4</v>
      </c>
      <c r="Q147" s="110">
        <f t="shared" ref="Q147:Q178" si="29">SUM(C133,-P147,-$N$245)</f>
        <v>1273</v>
      </c>
      <c r="R147" s="110">
        <f t="shared" si="20"/>
        <v>1275</v>
      </c>
      <c r="S147" s="119">
        <f t="shared" ref="S147:S210" si="30">IF(R147&gt;R146,R147,R146)</f>
        <v>1275</v>
      </c>
    </row>
    <row r="148" spans="1:19" ht="14.25" x14ac:dyDescent="0.2">
      <c r="A148" s="106">
        <v>44031.333333333336</v>
      </c>
      <c r="B148" s="113">
        <v>2</v>
      </c>
      <c r="C148" s="101">
        <f t="shared" si="23"/>
        <v>1462</v>
      </c>
      <c r="D148" s="107">
        <f t="shared" si="25"/>
        <v>9.2857142857142865</v>
      </c>
      <c r="E148" s="107">
        <f t="shared" si="24"/>
        <v>0.29411764705882354</v>
      </c>
      <c r="F148" s="107">
        <f t="shared" si="27"/>
        <v>1.4075630252100841</v>
      </c>
      <c r="G148" s="111">
        <f t="shared" si="26"/>
        <v>9.8529411764705888</v>
      </c>
      <c r="H148" s="107">
        <f t="shared" si="28"/>
        <v>18.382352941176471</v>
      </c>
      <c r="I148" s="108"/>
      <c r="J148" s="108"/>
      <c r="K148" s="108"/>
      <c r="L148" s="108"/>
      <c r="M148" s="108"/>
      <c r="N148" s="112">
        <v>0</v>
      </c>
      <c r="O148" s="100">
        <f t="shared" si="22"/>
        <v>48</v>
      </c>
      <c r="P148" s="124">
        <v>4</v>
      </c>
      <c r="Q148" s="110">
        <f t="shared" si="29"/>
        <v>1275</v>
      </c>
      <c r="R148" s="110">
        <f t="shared" ref="R148:R211" si="31">MROUND(Q148,5)</f>
        <v>1275</v>
      </c>
      <c r="S148" s="119">
        <f t="shared" si="30"/>
        <v>1275</v>
      </c>
    </row>
    <row r="149" spans="1:19" ht="14.25" x14ac:dyDescent="0.2">
      <c r="A149" s="106">
        <v>44032.333333333336</v>
      </c>
      <c r="B149" s="113">
        <v>7</v>
      </c>
      <c r="C149" s="101">
        <f t="shared" si="23"/>
        <v>1469</v>
      </c>
      <c r="D149" s="107">
        <f t="shared" si="25"/>
        <v>10.142857142857142</v>
      </c>
      <c r="E149" s="107">
        <f t="shared" si="24"/>
        <v>1.0294117647058825</v>
      </c>
      <c r="F149" s="107">
        <f t="shared" si="27"/>
        <v>1.4285714285714288</v>
      </c>
      <c r="G149" s="111">
        <f t="shared" si="26"/>
        <v>10.000000000000002</v>
      </c>
      <c r="H149" s="107">
        <f t="shared" si="28"/>
        <v>18.382352941176475</v>
      </c>
      <c r="I149" s="108">
        <v>3</v>
      </c>
      <c r="J149" s="108">
        <v>1</v>
      </c>
      <c r="K149" s="108">
        <v>0</v>
      </c>
      <c r="L149" s="108">
        <f>SUM(J149:K149)</f>
        <v>1</v>
      </c>
      <c r="M149" s="108">
        <v>42</v>
      </c>
      <c r="N149" s="112">
        <v>0</v>
      </c>
      <c r="O149" s="100">
        <f t="shared" si="22"/>
        <v>48</v>
      </c>
      <c r="P149" s="109">
        <f>SUM(I149:K149)</f>
        <v>4</v>
      </c>
      <c r="Q149" s="110">
        <f t="shared" si="29"/>
        <v>1282</v>
      </c>
      <c r="R149" s="110">
        <f t="shared" si="31"/>
        <v>1280</v>
      </c>
      <c r="S149" s="119">
        <f t="shared" si="30"/>
        <v>1280</v>
      </c>
    </row>
    <row r="150" spans="1:19" ht="14.25" x14ac:dyDescent="0.2">
      <c r="A150" s="106">
        <v>44033.333333333336</v>
      </c>
      <c r="B150" s="113">
        <v>17</v>
      </c>
      <c r="C150" s="101">
        <f t="shared" si="23"/>
        <v>1486</v>
      </c>
      <c r="D150" s="107">
        <f t="shared" si="25"/>
        <v>10.285714285714286</v>
      </c>
      <c r="E150" s="107">
        <f t="shared" si="24"/>
        <v>2.5</v>
      </c>
      <c r="F150" s="107">
        <f t="shared" si="27"/>
        <v>1.4705882352941175</v>
      </c>
      <c r="G150" s="111">
        <f t="shared" si="26"/>
        <v>10.294117647058822</v>
      </c>
      <c r="H150" s="107">
        <f t="shared" si="28"/>
        <v>19.705882352941181</v>
      </c>
      <c r="I150" s="108">
        <v>4</v>
      </c>
      <c r="J150" s="108">
        <v>1</v>
      </c>
      <c r="K150" s="108">
        <v>0</v>
      </c>
      <c r="L150" s="108">
        <f>SUM(J150:K150)</f>
        <v>1</v>
      </c>
      <c r="M150" s="108">
        <v>48</v>
      </c>
      <c r="N150" s="112">
        <v>0</v>
      </c>
      <c r="O150" s="100">
        <f t="shared" si="22"/>
        <v>48</v>
      </c>
      <c r="P150" s="109">
        <f>SUM(I150:K150)</f>
        <v>5</v>
      </c>
      <c r="Q150" s="110">
        <f t="shared" si="29"/>
        <v>1289</v>
      </c>
      <c r="R150" s="110">
        <f t="shared" si="31"/>
        <v>1290</v>
      </c>
      <c r="S150" s="119">
        <f t="shared" si="30"/>
        <v>1290</v>
      </c>
    </row>
    <row r="151" spans="1:19" ht="14.25" x14ac:dyDescent="0.2">
      <c r="A151" s="106">
        <v>44034.333333333336</v>
      </c>
      <c r="B151" s="113">
        <v>9</v>
      </c>
      <c r="C151" s="101">
        <f t="shared" si="23"/>
        <v>1495</v>
      </c>
      <c r="D151" s="107">
        <f t="shared" si="25"/>
        <v>10.142857142857142</v>
      </c>
      <c r="E151" s="107">
        <f t="shared" si="24"/>
        <v>1.3235294117647058</v>
      </c>
      <c r="F151" s="107">
        <f t="shared" si="27"/>
        <v>1.365546218487395</v>
      </c>
      <c r="G151" s="111">
        <f t="shared" si="26"/>
        <v>9.5588235294117645</v>
      </c>
      <c r="H151" s="107">
        <f t="shared" si="28"/>
        <v>20.000000000000004</v>
      </c>
      <c r="I151" s="108">
        <v>4</v>
      </c>
      <c r="J151" s="108">
        <v>1</v>
      </c>
      <c r="K151" s="108">
        <v>0</v>
      </c>
      <c r="L151" s="108">
        <f>SUM(J151:K151)</f>
        <v>1</v>
      </c>
      <c r="M151" s="108">
        <v>42</v>
      </c>
      <c r="N151" s="112">
        <v>0</v>
      </c>
      <c r="O151" s="100">
        <f t="shared" si="22"/>
        <v>48</v>
      </c>
      <c r="P151" s="109">
        <f>SUM(I151:K151)</f>
        <v>5</v>
      </c>
      <c r="Q151" s="110">
        <f t="shared" si="29"/>
        <v>1296</v>
      </c>
      <c r="R151" s="110">
        <f t="shared" si="31"/>
        <v>1295</v>
      </c>
      <c r="S151" s="119">
        <f t="shared" si="30"/>
        <v>1295</v>
      </c>
    </row>
    <row r="152" spans="1:19" ht="14.25" x14ac:dyDescent="0.2">
      <c r="A152" s="106">
        <v>44035.333333333336</v>
      </c>
      <c r="B152" s="113">
        <v>15</v>
      </c>
      <c r="C152" s="101">
        <f t="shared" si="23"/>
        <v>1510</v>
      </c>
      <c r="D152" s="107">
        <f t="shared" si="25"/>
        <v>10.142857142857142</v>
      </c>
      <c r="E152" s="107">
        <f t="shared" si="24"/>
        <v>2.2058823529411766</v>
      </c>
      <c r="F152" s="107">
        <f t="shared" si="27"/>
        <v>1.4915966386554622</v>
      </c>
      <c r="G152" s="111">
        <f t="shared" si="26"/>
        <v>10.441176470588236</v>
      </c>
      <c r="H152" s="107">
        <f t="shared" si="28"/>
        <v>21.32352941176471</v>
      </c>
      <c r="I152" s="108">
        <v>8</v>
      </c>
      <c r="J152" s="108">
        <v>1</v>
      </c>
      <c r="K152" s="108">
        <v>0</v>
      </c>
      <c r="L152" s="108">
        <f>SUM(J152:K152)</f>
        <v>1</v>
      </c>
      <c r="M152" s="108">
        <v>34</v>
      </c>
      <c r="N152" s="112">
        <v>0</v>
      </c>
      <c r="O152" s="100">
        <f t="shared" si="22"/>
        <v>48</v>
      </c>
      <c r="P152" s="109">
        <f>SUM(I152:K152)</f>
        <v>9</v>
      </c>
      <c r="Q152" s="110">
        <f t="shared" si="29"/>
        <v>1298</v>
      </c>
      <c r="R152" s="110">
        <f t="shared" si="31"/>
        <v>1300</v>
      </c>
      <c r="S152" s="119">
        <f t="shared" si="30"/>
        <v>1300</v>
      </c>
    </row>
    <row r="153" spans="1:19" ht="14.25" x14ac:dyDescent="0.2">
      <c r="A153" s="106">
        <v>44036.333333333336</v>
      </c>
      <c r="B153" s="113">
        <v>15</v>
      </c>
      <c r="C153" s="101">
        <f t="shared" si="23"/>
        <v>1525</v>
      </c>
      <c r="D153" s="107">
        <f t="shared" si="25"/>
        <v>9.7142857142857135</v>
      </c>
      <c r="E153" s="107">
        <f t="shared" si="24"/>
        <v>2.2058823529411766</v>
      </c>
      <c r="F153" s="107">
        <f t="shared" si="27"/>
        <v>1.5126050420168069</v>
      </c>
      <c r="G153" s="111">
        <f t="shared" si="26"/>
        <v>10.588235294117649</v>
      </c>
      <c r="H153" s="107">
        <f t="shared" si="28"/>
        <v>21.617647058823533</v>
      </c>
      <c r="I153" s="108">
        <v>5</v>
      </c>
      <c r="J153" s="108">
        <v>1</v>
      </c>
      <c r="K153" s="108">
        <v>0</v>
      </c>
      <c r="L153" s="108">
        <f>SUM(J153:K153)</f>
        <v>1</v>
      </c>
      <c r="M153" s="108">
        <v>31</v>
      </c>
      <c r="N153" s="112">
        <v>0</v>
      </c>
      <c r="O153" s="100">
        <f t="shared" si="22"/>
        <v>48</v>
      </c>
      <c r="P153" s="109">
        <f>SUM(I153:K153)</f>
        <v>6</v>
      </c>
      <c r="Q153" s="110">
        <f t="shared" si="29"/>
        <v>1314</v>
      </c>
      <c r="R153" s="110">
        <f t="shared" si="31"/>
        <v>1315</v>
      </c>
      <c r="S153" s="119">
        <f t="shared" si="30"/>
        <v>1315</v>
      </c>
    </row>
    <row r="154" spans="1:19" ht="14.25" x14ac:dyDescent="0.2">
      <c r="A154" s="106">
        <v>44037.333333333336</v>
      </c>
      <c r="B154" s="113">
        <v>6</v>
      </c>
      <c r="C154" s="101">
        <f t="shared" si="23"/>
        <v>1531</v>
      </c>
      <c r="D154" s="107">
        <f t="shared" si="25"/>
        <v>9.5714285714285712</v>
      </c>
      <c r="E154" s="107">
        <f t="shared" si="24"/>
        <v>0.88235294117647056</v>
      </c>
      <c r="F154" s="107">
        <f t="shared" si="27"/>
        <v>1.4915966386554622</v>
      </c>
      <c r="G154" s="111">
        <f t="shared" si="26"/>
        <v>10.441176470588236</v>
      </c>
      <c r="H154" s="107">
        <f t="shared" si="28"/>
        <v>20.441176470588239</v>
      </c>
      <c r="I154" s="108"/>
      <c r="J154" s="108"/>
      <c r="K154" s="108"/>
      <c r="L154" s="108"/>
      <c r="M154" s="108"/>
      <c r="N154" s="112">
        <v>0</v>
      </c>
      <c r="O154" s="100">
        <f t="shared" si="22"/>
        <v>48</v>
      </c>
      <c r="P154" s="124">
        <v>6</v>
      </c>
      <c r="Q154" s="110">
        <f t="shared" si="29"/>
        <v>1328</v>
      </c>
      <c r="R154" s="110">
        <f t="shared" si="31"/>
        <v>1330</v>
      </c>
      <c r="S154" s="119">
        <f t="shared" si="30"/>
        <v>1330</v>
      </c>
    </row>
    <row r="155" spans="1:19" ht="14.25" x14ac:dyDescent="0.2">
      <c r="A155" s="106">
        <v>44038.333333333336</v>
      </c>
      <c r="B155" s="113">
        <v>2</v>
      </c>
      <c r="C155" s="101">
        <f t="shared" si="23"/>
        <v>1533</v>
      </c>
      <c r="D155" s="107">
        <f t="shared" si="25"/>
        <v>9.8571428571428577</v>
      </c>
      <c r="E155" s="107">
        <f t="shared" si="24"/>
        <v>0.29411764705882354</v>
      </c>
      <c r="F155" s="107">
        <f t="shared" si="27"/>
        <v>1.4915966386554624</v>
      </c>
      <c r="G155" s="111">
        <f t="shared" si="26"/>
        <v>10.441176470588237</v>
      </c>
      <c r="H155" s="107">
        <f t="shared" si="28"/>
        <v>20.294117647058826</v>
      </c>
      <c r="I155" s="108"/>
      <c r="J155" s="108"/>
      <c r="K155" s="108"/>
      <c r="L155" s="108"/>
      <c r="M155" s="108"/>
      <c r="N155" s="113">
        <v>0</v>
      </c>
      <c r="O155" s="100">
        <f t="shared" si="22"/>
        <v>48</v>
      </c>
      <c r="P155" s="124">
        <v>6</v>
      </c>
      <c r="Q155" s="110">
        <f t="shared" si="29"/>
        <v>1331</v>
      </c>
      <c r="R155" s="110">
        <f t="shared" si="31"/>
        <v>1330</v>
      </c>
      <c r="S155" s="119">
        <f t="shared" si="30"/>
        <v>1330</v>
      </c>
    </row>
    <row r="156" spans="1:19" ht="14.25" x14ac:dyDescent="0.2">
      <c r="A156" s="106">
        <v>44039.333333333336</v>
      </c>
      <c r="B156" s="113">
        <v>4</v>
      </c>
      <c r="C156" s="101">
        <f t="shared" si="23"/>
        <v>1537</v>
      </c>
      <c r="D156" s="107">
        <f t="shared" si="25"/>
        <v>11</v>
      </c>
      <c r="E156" s="107">
        <f t="shared" si="24"/>
        <v>0.58823529411764708</v>
      </c>
      <c r="F156" s="107">
        <f t="shared" si="27"/>
        <v>1.4285714285714286</v>
      </c>
      <c r="G156" s="111">
        <f t="shared" si="26"/>
        <v>10</v>
      </c>
      <c r="H156" s="107">
        <f t="shared" si="28"/>
        <v>20.000000000000004</v>
      </c>
      <c r="I156" s="108">
        <v>10</v>
      </c>
      <c r="J156" s="108">
        <v>1</v>
      </c>
      <c r="K156" s="108">
        <v>1</v>
      </c>
      <c r="L156" s="108">
        <f>SUM(J156:K156)</f>
        <v>2</v>
      </c>
      <c r="M156" s="108">
        <v>33</v>
      </c>
      <c r="N156" s="112">
        <v>1</v>
      </c>
      <c r="O156" s="100">
        <f t="shared" si="22"/>
        <v>49</v>
      </c>
      <c r="P156" s="109">
        <f>SUM(I156:K156)</f>
        <v>12</v>
      </c>
      <c r="Q156" s="110">
        <f t="shared" si="29"/>
        <v>1331</v>
      </c>
      <c r="R156" s="110">
        <f t="shared" si="31"/>
        <v>1330</v>
      </c>
      <c r="S156" s="119">
        <f t="shared" si="30"/>
        <v>1330</v>
      </c>
    </row>
    <row r="157" spans="1:19" ht="14.25" x14ac:dyDescent="0.2">
      <c r="A157" s="106">
        <v>44040.333333333336</v>
      </c>
      <c r="B157" s="113">
        <v>16</v>
      </c>
      <c r="C157" s="101">
        <f t="shared" si="23"/>
        <v>1553</v>
      </c>
      <c r="D157" s="107">
        <f t="shared" si="25"/>
        <v>10.285714285714286</v>
      </c>
      <c r="E157" s="107">
        <f t="shared" si="24"/>
        <v>2.3529411764705883</v>
      </c>
      <c r="F157" s="107">
        <f t="shared" si="27"/>
        <v>1.4075630252100839</v>
      </c>
      <c r="G157" s="111">
        <f t="shared" si="26"/>
        <v>9.852941176470587</v>
      </c>
      <c r="H157" s="107">
        <f t="shared" si="28"/>
        <v>20.147058823529413</v>
      </c>
      <c r="I157" s="108">
        <v>8</v>
      </c>
      <c r="J157" s="108">
        <v>2</v>
      </c>
      <c r="K157" s="108">
        <v>0</v>
      </c>
      <c r="L157" s="108">
        <f>SUM(J157:K157)</f>
        <v>2</v>
      </c>
      <c r="M157" s="108">
        <v>35</v>
      </c>
      <c r="N157" s="113">
        <v>0</v>
      </c>
      <c r="O157" s="100">
        <f t="shared" si="22"/>
        <v>49</v>
      </c>
      <c r="P157" s="109">
        <f>SUM(I157:K157)</f>
        <v>10</v>
      </c>
      <c r="Q157" s="110">
        <f t="shared" si="29"/>
        <v>1348</v>
      </c>
      <c r="R157" s="110">
        <f t="shared" si="31"/>
        <v>1350</v>
      </c>
      <c r="S157" s="119">
        <f t="shared" si="30"/>
        <v>1350</v>
      </c>
    </row>
    <row r="158" spans="1:19" ht="14.25" x14ac:dyDescent="0.2">
      <c r="A158" s="106">
        <v>44041.333333333336</v>
      </c>
      <c r="B158" s="113">
        <v>11</v>
      </c>
      <c r="C158" s="101">
        <f t="shared" si="23"/>
        <v>1564</v>
      </c>
      <c r="D158" s="107">
        <f t="shared" si="25"/>
        <v>11.714285714285714</v>
      </c>
      <c r="E158" s="107">
        <f t="shared" si="24"/>
        <v>1.6176470588235294</v>
      </c>
      <c r="F158" s="107">
        <f t="shared" si="27"/>
        <v>1.4495798319327731</v>
      </c>
      <c r="G158" s="111">
        <f t="shared" si="26"/>
        <v>10.147058823529411</v>
      </c>
      <c r="H158" s="107">
        <f t="shared" si="28"/>
        <v>19.705882352941178</v>
      </c>
      <c r="I158" s="108">
        <v>7</v>
      </c>
      <c r="J158" s="108">
        <v>3</v>
      </c>
      <c r="K158" s="108">
        <v>0</v>
      </c>
      <c r="L158" s="108">
        <f>SUM(J158:K158)</f>
        <v>3</v>
      </c>
      <c r="M158" s="108">
        <v>35</v>
      </c>
      <c r="N158" s="113">
        <v>0</v>
      </c>
      <c r="O158" s="100">
        <f t="shared" si="22"/>
        <v>49</v>
      </c>
      <c r="P158" s="109">
        <f>SUM(I158:K158)</f>
        <v>10</v>
      </c>
      <c r="Q158" s="110">
        <f t="shared" si="29"/>
        <v>1362</v>
      </c>
      <c r="R158" s="110">
        <f t="shared" si="31"/>
        <v>1360</v>
      </c>
      <c r="S158" s="119">
        <f t="shared" si="30"/>
        <v>1360</v>
      </c>
    </row>
    <row r="159" spans="1:19" ht="14.25" x14ac:dyDescent="0.2">
      <c r="A159" s="106">
        <v>44042.333333333336</v>
      </c>
      <c r="B159" s="113">
        <v>23</v>
      </c>
      <c r="C159" s="101">
        <f t="shared" si="23"/>
        <v>1587</v>
      </c>
      <c r="D159" s="107">
        <f t="shared" si="25"/>
        <v>11.714285714285714</v>
      </c>
      <c r="E159" s="107">
        <f t="shared" si="24"/>
        <v>3.3823529411764706</v>
      </c>
      <c r="F159" s="107">
        <f t="shared" si="27"/>
        <v>1.6176470588235294</v>
      </c>
      <c r="G159" s="111">
        <f t="shared" si="26"/>
        <v>11.323529411764707</v>
      </c>
      <c r="H159" s="107">
        <f t="shared" si="28"/>
        <v>21.764705882352942</v>
      </c>
      <c r="I159" s="108">
        <v>9</v>
      </c>
      <c r="J159" s="108">
        <v>3</v>
      </c>
      <c r="K159" s="108">
        <v>0</v>
      </c>
      <c r="L159" s="108">
        <f>SUM(J159:K159)</f>
        <v>3</v>
      </c>
      <c r="M159" s="108">
        <v>31</v>
      </c>
      <c r="N159" s="113">
        <v>0</v>
      </c>
      <c r="O159" s="100">
        <f t="shared" si="22"/>
        <v>49</v>
      </c>
      <c r="P159" s="109">
        <f>SUM(I159:K159)</f>
        <v>12</v>
      </c>
      <c r="Q159" s="110">
        <f t="shared" si="29"/>
        <v>1369</v>
      </c>
      <c r="R159" s="110">
        <f t="shared" si="31"/>
        <v>1370</v>
      </c>
      <c r="S159" s="119">
        <f t="shared" si="30"/>
        <v>1370</v>
      </c>
    </row>
    <row r="160" spans="1:19" ht="14.25" x14ac:dyDescent="0.2">
      <c r="A160" s="106">
        <v>44043.333333333336</v>
      </c>
      <c r="B160" s="113">
        <v>10</v>
      </c>
      <c r="C160" s="101">
        <f t="shared" si="23"/>
        <v>1597</v>
      </c>
      <c r="D160" s="107">
        <f t="shared" si="25"/>
        <v>11.857142857142858</v>
      </c>
      <c r="E160" s="107">
        <f t="shared" si="24"/>
        <v>1.4705882352941178</v>
      </c>
      <c r="F160" s="107">
        <f t="shared" si="27"/>
        <v>1.5126050420168067</v>
      </c>
      <c r="G160" s="111">
        <f t="shared" si="26"/>
        <v>10.588235294117647</v>
      </c>
      <c r="H160" s="107">
        <f t="shared" si="28"/>
        <v>21.176470588235297</v>
      </c>
      <c r="I160" s="108">
        <v>10</v>
      </c>
      <c r="J160" s="108">
        <v>3</v>
      </c>
      <c r="K160" s="108">
        <v>0</v>
      </c>
      <c r="L160" s="108">
        <f>SUM(J160:K160)</f>
        <v>3</v>
      </c>
      <c r="M160" s="108">
        <v>29</v>
      </c>
      <c r="N160" s="113">
        <v>0</v>
      </c>
      <c r="O160" s="100">
        <f t="shared" si="22"/>
        <v>49</v>
      </c>
      <c r="P160" s="109">
        <f>SUM(I160:K160)</f>
        <v>13</v>
      </c>
      <c r="Q160" s="110">
        <f t="shared" si="29"/>
        <v>1382</v>
      </c>
      <c r="R160" s="110">
        <f t="shared" si="31"/>
        <v>1380</v>
      </c>
      <c r="S160" s="119">
        <f t="shared" si="30"/>
        <v>1380</v>
      </c>
    </row>
    <row r="161" spans="1:19" ht="14.25" x14ac:dyDescent="0.2">
      <c r="A161" s="106">
        <v>44044.333333333336</v>
      </c>
      <c r="B161" s="113">
        <v>16</v>
      </c>
      <c r="C161" s="101">
        <f t="shared" si="23"/>
        <v>1613</v>
      </c>
      <c r="D161" s="107">
        <f t="shared" si="25"/>
        <v>11.714285714285714</v>
      </c>
      <c r="E161" s="107">
        <f t="shared" si="24"/>
        <v>2.3529411764705883</v>
      </c>
      <c r="F161" s="107">
        <f t="shared" si="27"/>
        <v>1.7226890756302524</v>
      </c>
      <c r="G161" s="111">
        <f t="shared" si="26"/>
        <v>12.058823529411766</v>
      </c>
      <c r="H161" s="107">
        <f t="shared" si="28"/>
        <v>22.5</v>
      </c>
      <c r="I161" s="108"/>
      <c r="J161" s="108"/>
      <c r="K161" s="108"/>
      <c r="L161" s="108"/>
      <c r="M161" s="108"/>
      <c r="N161" s="113">
        <v>1</v>
      </c>
      <c r="O161" s="100">
        <f t="shared" si="22"/>
        <v>50</v>
      </c>
      <c r="P161" s="124">
        <v>13</v>
      </c>
      <c r="Q161" s="110">
        <f t="shared" si="29"/>
        <v>1389</v>
      </c>
      <c r="R161" s="110">
        <f t="shared" si="31"/>
        <v>1390</v>
      </c>
      <c r="S161" s="119">
        <f t="shared" si="30"/>
        <v>1390</v>
      </c>
    </row>
    <row r="162" spans="1:19" ht="14.25" x14ac:dyDescent="0.2">
      <c r="A162" s="106">
        <v>44045.333333333336</v>
      </c>
      <c r="B162" s="113">
        <v>2</v>
      </c>
      <c r="C162" s="101">
        <f t="shared" si="23"/>
        <v>1615</v>
      </c>
      <c r="D162" s="107">
        <f t="shared" si="25"/>
        <v>12.428571428571429</v>
      </c>
      <c r="E162" s="107">
        <f t="shared" si="24"/>
        <v>0.29411764705882354</v>
      </c>
      <c r="F162" s="107">
        <f t="shared" si="27"/>
        <v>1.7226890756302524</v>
      </c>
      <c r="G162" s="111">
        <f t="shared" si="26"/>
        <v>12.058823529411766</v>
      </c>
      <c r="H162" s="107">
        <f t="shared" si="28"/>
        <v>22.499999999999996</v>
      </c>
      <c r="I162" s="108"/>
      <c r="J162" s="108"/>
      <c r="K162" s="108"/>
      <c r="L162" s="108"/>
      <c r="M162" s="108"/>
      <c r="N162" s="113">
        <v>0</v>
      </c>
      <c r="O162" s="100">
        <f t="shared" si="22"/>
        <v>50</v>
      </c>
      <c r="P162" s="124">
        <v>13</v>
      </c>
      <c r="Q162" s="110">
        <f t="shared" si="29"/>
        <v>1391</v>
      </c>
      <c r="R162" s="110">
        <f t="shared" si="31"/>
        <v>1390</v>
      </c>
      <c r="S162" s="119">
        <f t="shared" si="30"/>
        <v>1390</v>
      </c>
    </row>
    <row r="163" spans="1:19" ht="14.25" x14ac:dyDescent="0.2">
      <c r="A163" s="106">
        <v>44046.333333333336</v>
      </c>
      <c r="B163" s="113">
        <v>5</v>
      </c>
      <c r="C163" s="101">
        <f t="shared" si="23"/>
        <v>1620</v>
      </c>
      <c r="D163" s="107">
        <f t="shared" si="25"/>
        <v>11.714285714285714</v>
      </c>
      <c r="E163" s="107">
        <f t="shared" si="24"/>
        <v>0.73529411764705888</v>
      </c>
      <c r="F163" s="107">
        <f t="shared" si="27"/>
        <v>1.7436974789915969</v>
      </c>
      <c r="G163" s="111">
        <f t="shared" si="26"/>
        <v>12.205882352941178</v>
      </c>
      <c r="H163" s="107">
        <f t="shared" si="28"/>
        <v>22.20588235294117</v>
      </c>
      <c r="I163" s="108">
        <v>7</v>
      </c>
      <c r="J163" s="108">
        <v>5</v>
      </c>
      <c r="K163" s="108">
        <v>0</v>
      </c>
      <c r="L163" s="108">
        <f>SUM(J163:K163)</f>
        <v>5</v>
      </c>
      <c r="M163" s="108">
        <v>38</v>
      </c>
      <c r="N163" s="113">
        <v>0</v>
      </c>
      <c r="O163" s="100">
        <f t="shared" si="22"/>
        <v>50</v>
      </c>
      <c r="P163" s="109">
        <f>SUM(I163:K163)</f>
        <v>12</v>
      </c>
      <c r="Q163" s="110">
        <f t="shared" si="29"/>
        <v>1399</v>
      </c>
      <c r="R163" s="110">
        <f t="shared" si="31"/>
        <v>1400</v>
      </c>
      <c r="S163" s="119">
        <f t="shared" si="30"/>
        <v>1400</v>
      </c>
    </row>
    <row r="164" spans="1:19" ht="14.25" x14ac:dyDescent="0.2">
      <c r="A164" s="106">
        <v>44047.333333333336</v>
      </c>
      <c r="B164" s="113">
        <v>15</v>
      </c>
      <c r="C164" s="101">
        <f t="shared" si="23"/>
        <v>1635</v>
      </c>
      <c r="D164" s="107">
        <f t="shared" si="25"/>
        <v>11.714285714285714</v>
      </c>
      <c r="E164" s="107">
        <f t="shared" si="24"/>
        <v>2.2058823529411766</v>
      </c>
      <c r="F164" s="107">
        <f t="shared" si="27"/>
        <v>1.7226890756302526</v>
      </c>
      <c r="G164" s="111">
        <f t="shared" si="26"/>
        <v>12.058823529411768</v>
      </c>
      <c r="H164" s="107">
        <f t="shared" si="28"/>
        <v>21.911764705882348</v>
      </c>
      <c r="I164" s="108">
        <v>8</v>
      </c>
      <c r="J164" s="108">
        <v>5</v>
      </c>
      <c r="K164" s="108">
        <v>1</v>
      </c>
      <c r="L164" s="108">
        <f>SUM(J164:K164)</f>
        <v>6</v>
      </c>
      <c r="M164" s="108">
        <v>39</v>
      </c>
      <c r="N164" s="113">
        <v>0</v>
      </c>
      <c r="O164" s="100">
        <f t="shared" si="22"/>
        <v>50</v>
      </c>
      <c r="P164" s="109">
        <f>SUM(I164:K164)</f>
        <v>14</v>
      </c>
      <c r="Q164" s="110">
        <f t="shared" si="29"/>
        <v>1414</v>
      </c>
      <c r="R164" s="110">
        <f t="shared" si="31"/>
        <v>1415</v>
      </c>
      <c r="S164" s="119">
        <f t="shared" si="30"/>
        <v>1415</v>
      </c>
    </row>
    <row r="165" spans="1:19" ht="14.25" x14ac:dyDescent="0.2">
      <c r="A165" s="106">
        <v>44048.333333333336</v>
      </c>
      <c r="B165" s="113">
        <v>16</v>
      </c>
      <c r="C165" s="101">
        <f t="shared" si="23"/>
        <v>1651</v>
      </c>
      <c r="D165" s="107">
        <f t="shared" si="25"/>
        <v>10.571428571428571</v>
      </c>
      <c r="E165" s="107">
        <f t="shared" si="24"/>
        <v>2.3529411764705883</v>
      </c>
      <c r="F165" s="107">
        <f t="shared" si="27"/>
        <v>1.827731092436975</v>
      </c>
      <c r="G165" s="111">
        <f t="shared" si="26"/>
        <v>12.794117647058824</v>
      </c>
      <c r="H165" s="107">
        <f t="shared" si="28"/>
        <v>22.941176470588232</v>
      </c>
      <c r="I165" s="108">
        <v>4</v>
      </c>
      <c r="J165" s="108">
        <v>4</v>
      </c>
      <c r="K165" s="108">
        <v>1</v>
      </c>
      <c r="L165" s="108">
        <f>SUM(J165:K165)</f>
        <v>5</v>
      </c>
      <c r="M165" s="108">
        <v>36</v>
      </c>
      <c r="N165" s="113">
        <v>0</v>
      </c>
      <c r="O165" s="100">
        <f t="shared" si="22"/>
        <v>50</v>
      </c>
      <c r="P165" s="109">
        <f>SUM(I165:K165)</f>
        <v>9</v>
      </c>
      <c r="Q165" s="110">
        <f t="shared" si="29"/>
        <v>1428</v>
      </c>
      <c r="R165" s="110">
        <f t="shared" si="31"/>
        <v>1430</v>
      </c>
      <c r="S165" s="119">
        <f t="shared" si="30"/>
        <v>1430</v>
      </c>
    </row>
    <row r="166" spans="1:19" ht="14.25" x14ac:dyDescent="0.2">
      <c r="A166" s="106">
        <v>44049.333333333336</v>
      </c>
      <c r="B166" s="113">
        <v>18</v>
      </c>
      <c r="C166" s="101">
        <f t="shared" si="23"/>
        <v>1669</v>
      </c>
      <c r="D166" s="107">
        <f t="shared" si="25"/>
        <v>10.714285714285714</v>
      </c>
      <c r="E166" s="107">
        <f t="shared" si="24"/>
        <v>2.6470588235294117</v>
      </c>
      <c r="F166" s="107">
        <f t="shared" si="27"/>
        <v>1.722689075630252</v>
      </c>
      <c r="G166" s="111">
        <f t="shared" si="26"/>
        <v>12.058823529411764</v>
      </c>
      <c r="H166" s="107">
        <f t="shared" si="28"/>
        <v>23.382352941176475</v>
      </c>
      <c r="I166" s="108">
        <v>5</v>
      </c>
      <c r="J166" s="108">
        <v>4</v>
      </c>
      <c r="K166" s="108">
        <v>0</v>
      </c>
      <c r="L166" s="108">
        <f>SUM(J166:K166)</f>
        <v>4</v>
      </c>
      <c r="M166" s="108">
        <v>37</v>
      </c>
      <c r="N166" s="113">
        <v>0</v>
      </c>
      <c r="O166" s="100">
        <f t="shared" si="22"/>
        <v>50</v>
      </c>
      <c r="P166" s="109">
        <f>SUM(I166:K166)</f>
        <v>9</v>
      </c>
      <c r="Q166" s="110">
        <f t="shared" si="29"/>
        <v>1443</v>
      </c>
      <c r="R166" s="110">
        <f t="shared" si="31"/>
        <v>1445</v>
      </c>
      <c r="S166" s="119">
        <f t="shared" si="30"/>
        <v>1445</v>
      </c>
    </row>
    <row r="167" spans="1:19" ht="14.25" x14ac:dyDescent="0.2">
      <c r="A167" s="106">
        <v>44050.333333333336</v>
      </c>
      <c r="B167" s="113">
        <v>10</v>
      </c>
      <c r="C167" s="101">
        <f t="shared" si="23"/>
        <v>1679</v>
      </c>
      <c r="D167" s="107">
        <f t="shared" si="25"/>
        <v>11.285714285714286</v>
      </c>
      <c r="E167" s="107">
        <f t="shared" si="24"/>
        <v>1.4705882352941178</v>
      </c>
      <c r="F167" s="107">
        <f t="shared" si="27"/>
        <v>1.722689075630252</v>
      </c>
      <c r="G167" s="111">
        <f t="shared" si="26"/>
        <v>12.058823529411764</v>
      </c>
      <c r="H167" s="107">
        <f t="shared" si="28"/>
        <v>22.647058823529413</v>
      </c>
      <c r="I167" s="108">
        <v>4</v>
      </c>
      <c r="J167" s="108">
        <v>4</v>
      </c>
      <c r="K167" s="108">
        <v>0</v>
      </c>
      <c r="L167" s="108">
        <f>SUM(J167:K167)</f>
        <v>4</v>
      </c>
      <c r="M167" s="108">
        <v>35</v>
      </c>
      <c r="N167" s="113">
        <v>0</v>
      </c>
      <c r="O167" s="100">
        <f t="shared" si="22"/>
        <v>50</v>
      </c>
      <c r="P167" s="109">
        <f>SUM(I167:K167)</f>
        <v>8</v>
      </c>
      <c r="Q167" s="110">
        <f t="shared" si="29"/>
        <v>1459</v>
      </c>
      <c r="R167" s="110">
        <f t="shared" si="31"/>
        <v>1460</v>
      </c>
      <c r="S167" s="119">
        <f t="shared" si="30"/>
        <v>1460</v>
      </c>
    </row>
    <row r="168" spans="1:19" ht="14.25" x14ac:dyDescent="0.2">
      <c r="A168" s="106">
        <v>44051.333333333336</v>
      </c>
      <c r="B168" s="113">
        <v>8</v>
      </c>
      <c r="C168" s="101">
        <f t="shared" si="23"/>
        <v>1687</v>
      </c>
      <c r="D168" s="107">
        <f t="shared" si="25"/>
        <v>13.285714285714286</v>
      </c>
      <c r="E168" s="107">
        <f t="shared" si="24"/>
        <v>1.1764705882352942</v>
      </c>
      <c r="F168" s="107">
        <f t="shared" si="27"/>
        <v>1.5546218487394956</v>
      </c>
      <c r="G168" s="111">
        <f t="shared" si="26"/>
        <v>10.882352941176469</v>
      </c>
      <c r="H168" s="107">
        <f t="shared" si="28"/>
        <v>22.941176470588236</v>
      </c>
      <c r="I168" s="108"/>
      <c r="J168" s="108"/>
      <c r="K168" s="108"/>
      <c r="L168" s="108"/>
      <c r="M168" s="108"/>
      <c r="N168" s="113">
        <v>0</v>
      </c>
      <c r="O168" s="100">
        <f t="shared" si="22"/>
        <v>50</v>
      </c>
      <c r="P168" s="124">
        <v>8</v>
      </c>
      <c r="Q168" s="110">
        <f t="shared" si="29"/>
        <v>1465</v>
      </c>
      <c r="R168" s="110">
        <f t="shared" si="31"/>
        <v>1465</v>
      </c>
      <c r="S168" s="119">
        <f t="shared" si="30"/>
        <v>1465</v>
      </c>
    </row>
    <row r="169" spans="1:19" ht="14.25" x14ac:dyDescent="0.2">
      <c r="A169" s="106">
        <v>44052.333333333336</v>
      </c>
      <c r="B169" s="113">
        <v>3</v>
      </c>
      <c r="C169" s="101">
        <f t="shared" si="23"/>
        <v>1690</v>
      </c>
      <c r="D169" s="107">
        <f t="shared" si="25"/>
        <v>14.428571428571429</v>
      </c>
      <c r="E169" s="107">
        <f t="shared" si="24"/>
        <v>0.44117647058823528</v>
      </c>
      <c r="F169" s="107">
        <f t="shared" si="27"/>
        <v>1.5756302521008403</v>
      </c>
      <c r="G169" s="111">
        <f t="shared" si="26"/>
        <v>11.029411764705882</v>
      </c>
      <c r="H169" s="107">
        <f t="shared" si="28"/>
        <v>23.088235294117652</v>
      </c>
      <c r="I169" s="108"/>
      <c r="J169" s="108"/>
      <c r="K169" s="108"/>
      <c r="L169" s="108"/>
      <c r="M169" s="108"/>
      <c r="N169" s="113">
        <v>0</v>
      </c>
      <c r="O169" s="100">
        <f t="shared" si="22"/>
        <v>50</v>
      </c>
      <c r="P169" s="124">
        <v>8</v>
      </c>
      <c r="Q169" s="110">
        <f t="shared" si="29"/>
        <v>1467</v>
      </c>
      <c r="R169" s="110">
        <f t="shared" si="31"/>
        <v>1465</v>
      </c>
      <c r="S169" s="119">
        <f t="shared" si="30"/>
        <v>1465</v>
      </c>
    </row>
    <row r="170" spans="1:19" ht="14.25" x14ac:dyDescent="0.2">
      <c r="A170" s="106">
        <v>44053.333333333336</v>
      </c>
      <c r="B170" s="113">
        <v>9</v>
      </c>
      <c r="C170" s="101">
        <f t="shared" si="23"/>
        <v>1699</v>
      </c>
      <c r="D170" s="107">
        <f t="shared" si="25"/>
        <v>14.714285714285714</v>
      </c>
      <c r="E170" s="107">
        <f t="shared" si="24"/>
        <v>1.3235294117647058</v>
      </c>
      <c r="F170" s="107">
        <f t="shared" si="27"/>
        <v>1.6596638655462184</v>
      </c>
      <c r="G170" s="111">
        <f t="shared" si="26"/>
        <v>11.617647058823529</v>
      </c>
      <c r="H170" s="107">
        <f t="shared" si="28"/>
        <v>23.823529411764707</v>
      </c>
      <c r="I170" s="108">
        <v>3</v>
      </c>
      <c r="J170" s="108">
        <v>4</v>
      </c>
      <c r="K170" s="108">
        <v>0</v>
      </c>
      <c r="L170" s="108">
        <f>SUM(J170:K170)</f>
        <v>4</v>
      </c>
      <c r="M170" s="108">
        <v>38</v>
      </c>
      <c r="N170" s="113">
        <v>0</v>
      </c>
      <c r="O170" s="100">
        <f t="shared" si="22"/>
        <v>50</v>
      </c>
      <c r="P170" s="109">
        <f>SUM(I170:K170)</f>
        <v>7</v>
      </c>
      <c r="Q170" s="110">
        <f t="shared" si="29"/>
        <v>1472</v>
      </c>
      <c r="R170" s="110">
        <f t="shared" si="31"/>
        <v>1470</v>
      </c>
      <c r="S170" s="119">
        <f t="shared" si="30"/>
        <v>1470</v>
      </c>
    </row>
    <row r="171" spans="1:19" ht="14.25" x14ac:dyDescent="0.2">
      <c r="A171" s="106">
        <v>44054.333333333336</v>
      </c>
      <c r="B171" s="113">
        <v>29</v>
      </c>
      <c r="C171" s="101">
        <f t="shared" si="23"/>
        <v>1728</v>
      </c>
      <c r="D171" s="107">
        <f t="shared" si="25"/>
        <v>15.142857142857142</v>
      </c>
      <c r="E171" s="107">
        <f t="shared" si="24"/>
        <v>4.2647058823529411</v>
      </c>
      <c r="F171" s="107">
        <f t="shared" si="27"/>
        <v>1.953781512605042</v>
      </c>
      <c r="G171" s="111">
        <f t="shared" si="26"/>
        <v>13.676470588235293</v>
      </c>
      <c r="H171" s="107">
        <f t="shared" si="28"/>
        <v>25.735294117647062</v>
      </c>
      <c r="I171" s="108">
        <v>5</v>
      </c>
      <c r="J171" s="108">
        <v>4</v>
      </c>
      <c r="K171" s="108">
        <v>0</v>
      </c>
      <c r="L171" s="108">
        <f>SUM(J171:K171)</f>
        <v>4</v>
      </c>
      <c r="M171" s="108">
        <v>34</v>
      </c>
      <c r="N171" s="113">
        <v>0</v>
      </c>
      <c r="O171" s="100">
        <f t="shared" si="22"/>
        <v>50</v>
      </c>
      <c r="P171" s="109">
        <f>SUM(I171:K171)</f>
        <v>9</v>
      </c>
      <c r="Q171" s="110">
        <f t="shared" si="29"/>
        <v>1486</v>
      </c>
      <c r="R171" s="110">
        <f t="shared" si="31"/>
        <v>1485</v>
      </c>
      <c r="S171" s="119">
        <f t="shared" si="30"/>
        <v>1485</v>
      </c>
    </row>
    <row r="172" spans="1:19" ht="14.25" x14ac:dyDescent="0.2">
      <c r="A172" s="106">
        <v>44055.333333333336</v>
      </c>
      <c r="B172" s="113">
        <v>24</v>
      </c>
      <c r="C172" s="101">
        <f t="shared" si="23"/>
        <v>1752</v>
      </c>
      <c r="D172" s="107">
        <f t="shared" si="25"/>
        <v>16.714285714285715</v>
      </c>
      <c r="E172" s="107">
        <f t="shared" si="24"/>
        <v>3.5294117647058822</v>
      </c>
      <c r="F172" s="107">
        <f t="shared" si="27"/>
        <v>2.1218487394957983</v>
      </c>
      <c r="G172" s="111">
        <f t="shared" si="26"/>
        <v>14.852941176470589</v>
      </c>
      <c r="H172" s="107">
        <f t="shared" si="28"/>
        <v>27.647058823529413</v>
      </c>
      <c r="I172" s="108">
        <v>8</v>
      </c>
      <c r="J172" s="108">
        <v>4</v>
      </c>
      <c r="K172" s="108">
        <v>0</v>
      </c>
      <c r="L172" s="108">
        <f>SUM(J172:K172)</f>
        <v>4</v>
      </c>
      <c r="M172" s="108">
        <v>35</v>
      </c>
      <c r="N172" s="113">
        <v>0</v>
      </c>
      <c r="O172" s="100">
        <f t="shared" si="22"/>
        <v>50</v>
      </c>
      <c r="P172" s="109">
        <f>SUM(I172:K172)</f>
        <v>12</v>
      </c>
      <c r="Q172" s="110">
        <f t="shared" si="29"/>
        <v>1494</v>
      </c>
      <c r="R172" s="110">
        <f t="shared" si="31"/>
        <v>1495</v>
      </c>
      <c r="S172" s="119">
        <f t="shared" si="30"/>
        <v>1495</v>
      </c>
    </row>
    <row r="173" spans="1:19" ht="14.25" x14ac:dyDescent="0.2">
      <c r="A173" s="106">
        <v>44056.333333333336</v>
      </c>
      <c r="B173" s="113">
        <v>20</v>
      </c>
      <c r="C173" s="101">
        <f t="shared" si="23"/>
        <v>1772</v>
      </c>
      <c r="D173" s="107">
        <f t="shared" si="25"/>
        <v>17.857142857142858</v>
      </c>
      <c r="E173" s="107">
        <f t="shared" si="24"/>
        <v>2.9411764705882355</v>
      </c>
      <c r="F173" s="107">
        <f t="shared" si="27"/>
        <v>2.1638655462184873</v>
      </c>
      <c r="G173" s="111">
        <f t="shared" si="26"/>
        <v>15.147058823529411</v>
      </c>
      <c r="H173" s="107">
        <f t="shared" si="28"/>
        <v>27.205882352941178</v>
      </c>
      <c r="I173" s="108">
        <v>6</v>
      </c>
      <c r="J173" s="108">
        <v>3</v>
      </c>
      <c r="K173" s="108">
        <v>0</v>
      </c>
      <c r="L173" s="108">
        <f>SUM(J173:K173)</f>
        <v>3</v>
      </c>
      <c r="M173" s="108">
        <v>38</v>
      </c>
      <c r="N173" s="113">
        <v>0</v>
      </c>
      <c r="O173" s="100">
        <f t="shared" si="22"/>
        <v>50</v>
      </c>
      <c r="P173" s="109">
        <f>SUM(I173:K173)</f>
        <v>9</v>
      </c>
      <c r="Q173" s="110">
        <f t="shared" si="29"/>
        <v>1520</v>
      </c>
      <c r="R173" s="110">
        <f t="shared" si="31"/>
        <v>1520</v>
      </c>
      <c r="S173" s="119">
        <f t="shared" si="30"/>
        <v>1520</v>
      </c>
    </row>
    <row r="174" spans="1:19" ht="14.25" x14ac:dyDescent="0.2">
      <c r="A174" s="106">
        <v>44057.333333333336</v>
      </c>
      <c r="B174" s="113">
        <v>13</v>
      </c>
      <c r="C174" s="101">
        <f t="shared" si="23"/>
        <v>1785</v>
      </c>
      <c r="D174" s="107">
        <f t="shared" si="25"/>
        <v>17.857142857142858</v>
      </c>
      <c r="E174" s="107">
        <f t="shared" si="24"/>
        <v>1.911764705882353</v>
      </c>
      <c r="F174" s="107">
        <f t="shared" si="27"/>
        <v>2.2268907563025211</v>
      </c>
      <c r="G174" s="111">
        <f t="shared" si="26"/>
        <v>15.588235294117647</v>
      </c>
      <c r="H174" s="107">
        <f t="shared" si="28"/>
        <v>27.647058823529413</v>
      </c>
      <c r="I174" s="108">
        <v>6</v>
      </c>
      <c r="J174" s="108">
        <v>4</v>
      </c>
      <c r="K174" s="108">
        <v>0</v>
      </c>
      <c r="L174" s="108">
        <f>SUM(J174:K174)</f>
        <v>4</v>
      </c>
      <c r="M174" s="108">
        <v>43</v>
      </c>
      <c r="N174" s="113">
        <v>0</v>
      </c>
      <c r="O174" s="100">
        <f t="shared" si="22"/>
        <v>50</v>
      </c>
      <c r="P174" s="109">
        <f>SUM(I174:K174)</f>
        <v>10</v>
      </c>
      <c r="Q174" s="110">
        <f t="shared" si="29"/>
        <v>1529</v>
      </c>
      <c r="R174" s="110">
        <f t="shared" si="31"/>
        <v>1530</v>
      </c>
      <c r="S174" s="119">
        <f t="shared" si="30"/>
        <v>1530</v>
      </c>
    </row>
    <row r="175" spans="1:19" ht="14.25" x14ac:dyDescent="0.2">
      <c r="A175" s="106">
        <v>44058.333333333336</v>
      </c>
      <c r="B175" s="113">
        <v>19</v>
      </c>
      <c r="C175" s="101">
        <f t="shared" si="23"/>
        <v>1804</v>
      </c>
      <c r="D175" s="107">
        <f t="shared" si="25"/>
        <v>17.571428571428573</v>
      </c>
      <c r="E175" s="107">
        <f t="shared" si="24"/>
        <v>2.7941176470588238</v>
      </c>
      <c r="F175" s="107">
        <f t="shared" si="27"/>
        <v>2.4579831932773111</v>
      </c>
      <c r="G175" s="111">
        <f t="shared" si="26"/>
        <v>17.205882352941178</v>
      </c>
      <c r="H175" s="107">
        <f t="shared" si="28"/>
        <v>28.088235294117641</v>
      </c>
      <c r="I175" s="108"/>
      <c r="J175" s="108"/>
      <c r="K175" s="108"/>
      <c r="L175" s="108"/>
      <c r="M175" s="108"/>
      <c r="N175" s="113">
        <v>0</v>
      </c>
      <c r="O175" s="100">
        <f t="shared" si="22"/>
        <v>50</v>
      </c>
      <c r="P175" s="124">
        <v>10</v>
      </c>
      <c r="Q175" s="110">
        <f t="shared" si="29"/>
        <v>1545</v>
      </c>
      <c r="R175" s="110">
        <f t="shared" si="31"/>
        <v>1545</v>
      </c>
      <c r="S175" s="119">
        <f t="shared" si="30"/>
        <v>1545</v>
      </c>
    </row>
    <row r="176" spans="1:19" ht="14.25" x14ac:dyDescent="0.2">
      <c r="A176" s="106">
        <v>44059.333333333336</v>
      </c>
      <c r="B176" s="113">
        <v>11</v>
      </c>
      <c r="C176" s="101">
        <f t="shared" si="23"/>
        <v>1815</v>
      </c>
      <c r="D176" s="107">
        <f t="shared" si="25"/>
        <v>18.428571428571427</v>
      </c>
      <c r="E176" s="107">
        <f t="shared" si="24"/>
        <v>1.6176470588235294</v>
      </c>
      <c r="F176" s="107">
        <f t="shared" si="27"/>
        <v>2.6260504201680672</v>
      </c>
      <c r="G176" s="111">
        <f t="shared" si="26"/>
        <v>18.382352941176471</v>
      </c>
      <c r="H176" s="107">
        <f t="shared" si="28"/>
        <v>29.411764705882351</v>
      </c>
      <c r="I176" s="108"/>
      <c r="J176" s="108"/>
      <c r="K176" s="108"/>
      <c r="L176" s="108"/>
      <c r="M176" s="108"/>
      <c r="N176" s="113">
        <v>0</v>
      </c>
      <c r="O176" s="100">
        <f t="shared" si="22"/>
        <v>50</v>
      </c>
      <c r="P176" s="124">
        <v>10</v>
      </c>
      <c r="Q176" s="110">
        <f t="shared" si="29"/>
        <v>1547</v>
      </c>
      <c r="R176" s="110">
        <f t="shared" si="31"/>
        <v>1545</v>
      </c>
      <c r="S176" s="119">
        <f t="shared" si="30"/>
        <v>1545</v>
      </c>
    </row>
    <row r="177" spans="1:19" ht="14.25" x14ac:dyDescent="0.2">
      <c r="A177" s="106">
        <v>44060.333333333336</v>
      </c>
      <c r="B177" s="113">
        <v>9</v>
      </c>
      <c r="C177" s="101">
        <f t="shared" si="23"/>
        <v>1824</v>
      </c>
      <c r="D177" s="107">
        <f t="shared" si="25"/>
        <v>17.714285714285715</v>
      </c>
      <c r="E177" s="107">
        <f t="shared" si="24"/>
        <v>1.3235294117647058</v>
      </c>
      <c r="F177" s="107">
        <f t="shared" si="27"/>
        <v>2.6260504201680672</v>
      </c>
      <c r="G177" s="111">
        <f t="shared" si="26"/>
        <v>18.382352941176471</v>
      </c>
      <c r="H177" s="107">
        <f t="shared" si="28"/>
        <v>30</v>
      </c>
      <c r="I177" s="108">
        <v>10</v>
      </c>
      <c r="J177" s="108">
        <v>2</v>
      </c>
      <c r="K177" s="108">
        <v>1</v>
      </c>
      <c r="L177" s="108">
        <f>SUM(J177:K177)</f>
        <v>3</v>
      </c>
      <c r="M177" s="108">
        <v>42</v>
      </c>
      <c r="N177" s="113">
        <v>1</v>
      </c>
      <c r="O177" s="100">
        <f t="shared" si="22"/>
        <v>51</v>
      </c>
      <c r="P177" s="109">
        <f>SUM(I177:K177)</f>
        <v>13</v>
      </c>
      <c r="Q177" s="110">
        <f t="shared" si="29"/>
        <v>1549</v>
      </c>
      <c r="R177" s="110">
        <f t="shared" si="31"/>
        <v>1550</v>
      </c>
      <c r="S177" s="119">
        <f t="shared" si="30"/>
        <v>1550</v>
      </c>
    </row>
    <row r="178" spans="1:19" ht="14.25" x14ac:dyDescent="0.2">
      <c r="A178" s="106">
        <v>44061.333333333336</v>
      </c>
      <c r="B178" s="113">
        <v>27</v>
      </c>
      <c r="C178" s="101">
        <f t="shared" si="23"/>
        <v>1851</v>
      </c>
      <c r="D178" s="107">
        <f t="shared" si="25"/>
        <v>18.285714285714285</v>
      </c>
      <c r="E178" s="107">
        <f t="shared" si="24"/>
        <v>3.9705882352941178</v>
      </c>
      <c r="F178" s="107">
        <f t="shared" si="27"/>
        <v>2.5840336134453783</v>
      </c>
      <c r="G178" s="111">
        <f t="shared" si="26"/>
        <v>18.088235294117649</v>
      </c>
      <c r="H178" s="107">
        <f t="shared" si="28"/>
        <v>31.764705882352935</v>
      </c>
      <c r="I178" s="108">
        <v>10</v>
      </c>
      <c r="J178" s="108">
        <v>1</v>
      </c>
      <c r="K178" s="108">
        <v>1</v>
      </c>
      <c r="L178" s="108">
        <f>SUM(J178:K178)</f>
        <v>2</v>
      </c>
      <c r="M178" s="108">
        <v>29</v>
      </c>
      <c r="N178" s="113">
        <v>0</v>
      </c>
      <c r="O178" s="100">
        <f t="shared" si="22"/>
        <v>51</v>
      </c>
      <c r="P178" s="109">
        <f>SUM(I178:K178)</f>
        <v>12</v>
      </c>
      <c r="Q178" s="110">
        <f t="shared" si="29"/>
        <v>1565</v>
      </c>
      <c r="R178" s="110">
        <f t="shared" si="31"/>
        <v>1565</v>
      </c>
      <c r="S178" s="119">
        <f t="shared" si="30"/>
        <v>1565</v>
      </c>
    </row>
    <row r="179" spans="1:19" ht="14.25" x14ac:dyDescent="0.2">
      <c r="A179" s="106">
        <v>44062.333333333336</v>
      </c>
      <c r="B179" s="113">
        <v>30</v>
      </c>
      <c r="C179" s="101">
        <f t="shared" si="23"/>
        <v>1881</v>
      </c>
      <c r="D179" s="107">
        <f t="shared" si="25"/>
        <v>18.285714285714285</v>
      </c>
      <c r="E179" s="107">
        <f t="shared" si="24"/>
        <v>4.4117647058823533</v>
      </c>
      <c r="F179" s="107">
        <f t="shared" si="27"/>
        <v>2.7100840336134455</v>
      </c>
      <c r="G179" s="111">
        <f t="shared" si="26"/>
        <v>18.97058823529412</v>
      </c>
      <c r="H179" s="107">
        <f t="shared" si="28"/>
        <v>33.82352941176471</v>
      </c>
      <c r="I179" s="108">
        <v>7</v>
      </c>
      <c r="J179" s="108">
        <v>2</v>
      </c>
      <c r="K179" s="108">
        <v>2</v>
      </c>
      <c r="L179" s="108">
        <f>SUM(J179:K179)</f>
        <v>4</v>
      </c>
      <c r="M179" s="108">
        <v>26</v>
      </c>
      <c r="N179" s="113">
        <v>0</v>
      </c>
      <c r="O179" s="100">
        <f t="shared" si="22"/>
        <v>51</v>
      </c>
      <c r="P179" s="109">
        <f>SUM(I179:K179)</f>
        <v>11</v>
      </c>
      <c r="Q179" s="110">
        <f t="shared" ref="Q179:Q210" si="32">SUM(C165,-P179,-$N$245)</f>
        <v>1582</v>
      </c>
      <c r="R179" s="110">
        <f t="shared" si="31"/>
        <v>1580</v>
      </c>
      <c r="S179" s="119">
        <f t="shared" si="30"/>
        <v>1580</v>
      </c>
    </row>
    <row r="180" spans="1:19" ht="14.25" x14ac:dyDescent="0.2">
      <c r="A180" s="106">
        <v>44063.333333333336</v>
      </c>
      <c r="B180" s="113">
        <v>15</v>
      </c>
      <c r="C180" s="101">
        <f t="shared" si="23"/>
        <v>1896</v>
      </c>
      <c r="D180" s="107">
        <f t="shared" si="25"/>
        <v>18.857142857142858</v>
      </c>
      <c r="E180" s="107">
        <f t="shared" si="24"/>
        <v>2.2058823529411766</v>
      </c>
      <c r="F180" s="107">
        <f t="shared" si="27"/>
        <v>2.6050420168067232</v>
      </c>
      <c r="G180" s="111">
        <f t="shared" si="26"/>
        <v>18.235294117647062</v>
      </c>
      <c r="H180" s="107">
        <f t="shared" si="28"/>
        <v>33.382352941176471</v>
      </c>
      <c r="I180" s="108">
        <v>6</v>
      </c>
      <c r="J180" s="108">
        <v>2</v>
      </c>
      <c r="K180" s="108">
        <v>0</v>
      </c>
      <c r="L180" s="108">
        <f>SUM(J180:K180)</f>
        <v>2</v>
      </c>
      <c r="M180" s="108">
        <v>34</v>
      </c>
      <c r="N180" s="113">
        <v>0</v>
      </c>
      <c r="O180" s="100">
        <f t="shared" si="22"/>
        <v>51</v>
      </c>
      <c r="P180" s="109">
        <f>SUM(I180:K180)</f>
        <v>8</v>
      </c>
      <c r="Q180" s="110">
        <f t="shared" si="32"/>
        <v>1603</v>
      </c>
      <c r="R180" s="110">
        <f t="shared" si="31"/>
        <v>1605</v>
      </c>
      <c r="S180" s="119">
        <f t="shared" si="30"/>
        <v>1605</v>
      </c>
    </row>
    <row r="181" spans="1:19" ht="14.25" x14ac:dyDescent="0.2">
      <c r="A181" s="106">
        <v>44064.333333333336</v>
      </c>
      <c r="B181" s="109">
        <v>17</v>
      </c>
      <c r="C181" s="101">
        <f t="shared" si="23"/>
        <v>1913</v>
      </c>
      <c r="D181" s="107">
        <f t="shared" si="25"/>
        <v>18.857142857142858</v>
      </c>
      <c r="E181" s="107">
        <f t="shared" si="24"/>
        <v>2.5</v>
      </c>
      <c r="F181" s="107">
        <f t="shared" si="27"/>
        <v>2.6890756302521011</v>
      </c>
      <c r="G181" s="111">
        <f t="shared" si="26"/>
        <v>18.823529411764707</v>
      </c>
      <c r="H181" s="107">
        <f t="shared" si="28"/>
        <v>34.411764705882362</v>
      </c>
      <c r="I181" s="108">
        <v>6</v>
      </c>
      <c r="J181" s="108">
        <v>2</v>
      </c>
      <c r="K181" s="108">
        <v>0</v>
      </c>
      <c r="L181" s="108">
        <f>SUM(J181:K181)</f>
        <v>2</v>
      </c>
      <c r="M181" s="108">
        <v>28</v>
      </c>
      <c r="N181" s="113">
        <v>0</v>
      </c>
      <c r="O181" s="100">
        <f t="shared" si="22"/>
        <v>51</v>
      </c>
      <c r="P181" s="109">
        <f>SUM(I181:K181)</f>
        <v>8</v>
      </c>
      <c r="Q181" s="110">
        <f t="shared" si="32"/>
        <v>1613</v>
      </c>
      <c r="R181" s="110">
        <f t="shared" si="31"/>
        <v>1615</v>
      </c>
      <c r="S181" s="119">
        <f t="shared" si="30"/>
        <v>1615</v>
      </c>
    </row>
    <row r="182" spans="1:19" ht="14.25" x14ac:dyDescent="0.2">
      <c r="A182" s="106">
        <v>44065.333333333336</v>
      </c>
      <c r="B182" s="109">
        <v>19</v>
      </c>
      <c r="C182" s="101">
        <f t="shared" si="23"/>
        <v>1932</v>
      </c>
      <c r="D182" s="107">
        <f t="shared" si="25"/>
        <v>19.142857142857142</v>
      </c>
      <c r="E182" s="107">
        <f t="shared" si="24"/>
        <v>2.7941176470588238</v>
      </c>
      <c r="F182" s="107">
        <f t="shared" si="27"/>
        <v>2.6890756302521011</v>
      </c>
      <c r="G182" s="111">
        <f t="shared" si="26"/>
        <v>18.823529411764707</v>
      </c>
      <c r="H182" s="107">
        <f t="shared" si="28"/>
        <v>36.029411764705884</v>
      </c>
      <c r="I182" s="108"/>
      <c r="J182" s="108"/>
      <c r="K182" s="108"/>
      <c r="L182" s="108"/>
      <c r="M182" s="108"/>
      <c r="N182" s="113">
        <v>0</v>
      </c>
      <c r="O182" s="100">
        <f t="shared" si="22"/>
        <v>51</v>
      </c>
      <c r="P182" s="124">
        <v>8</v>
      </c>
      <c r="Q182" s="110">
        <f t="shared" si="32"/>
        <v>1621</v>
      </c>
      <c r="R182" s="110">
        <f t="shared" si="31"/>
        <v>1620</v>
      </c>
      <c r="S182" s="119">
        <f t="shared" si="30"/>
        <v>1620</v>
      </c>
    </row>
    <row r="183" spans="1:19" ht="14.25" x14ac:dyDescent="0.2">
      <c r="A183" s="106">
        <v>44066.333333333336</v>
      </c>
      <c r="B183" s="109">
        <v>15</v>
      </c>
      <c r="C183" s="101">
        <f t="shared" si="23"/>
        <v>1947</v>
      </c>
      <c r="D183" s="107">
        <f t="shared" si="25"/>
        <v>19.714285714285715</v>
      </c>
      <c r="E183" s="107">
        <f t="shared" si="24"/>
        <v>2.2058823529411766</v>
      </c>
      <c r="F183" s="107">
        <f t="shared" si="27"/>
        <v>2.7731092436974794</v>
      </c>
      <c r="G183" s="111">
        <f t="shared" si="26"/>
        <v>19.411764705882355</v>
      </c>
      <c r="H183" s="107">
        <f t="shared" si="28"/>
        <v>37.794117647058826</v>
      </c>
      <c r="I183" s="108"/>
      <c r="J183" s="108"/>
      <c r="K183" s="108"/>
      <c r="L183" s="108"/>
      <c r="M183" s="108"/>
      <c r="N183" s="113">
        <v>1</v>
      </c>
      <c r="O183" s="100">
        <f t="shared" si="22"/>
        <v>52</v>
      </c>
      <c r="P183" s="124">
        <v>8</v>
      </c>
      <c r="Q183" s="110">
        <f t="shared" si="32"/>
        <v>1624</v>
      </c>
      <c r="R183" s="110">
        <f t="shared" si="31"/>
        <v>1625</v>
      </c>
      <c r="S183" s="119">
        <f t="shared" si="30"/>
        <v>1625</v>
      </c>
    </row>
    <row r="184" spans="1:19" ht="14.25" x14ac:dyDescent="0.2">
      <c r="A184" s="106">
        <v>44067.333333333336</v>
      </c>
      <c r="B184" s="109">
        <v>9</v>
      </c>
      <c r="C184" s="101">
        <f t="shared" si="23"/>
        <v>1956</v>
      </c>
      <c r="D184" s="107">
        <f t="shared" si="25"/>
        <v>21.428571428571427</v>
      </c>
      <c r="E184" s="107">
        <f t="shared" si="24"/>
        <v>1.3235294117647058</v>
      </c>
      <c r="F184" s="107">
        <f t="shared" si="27"/>
        <v>2.7731092436974794</v>
      </c>
      <c r="G184" s="111">
        <f t="shared" si="26"/>
        <v>19.411764705882355</v>
      </c>
      <c r="H184" s="107">
        <f t="shared" si="28"/>
        <v>37.794117647058819</v>
      </c>
      <c r="I184" s="108">
        <v>7</v>
      </c>
      <c r="J184" s="108">
        <v>2</v>
      </c>
      <c r="K184" s="108">
        <v>0</v>
      </c>
      <c r="L184" s="108">
        <f>SUM(J184:K184)</f>
        <v>2</v>
      </c>
      <c r="M184" s="108">
        <v>31</v>
      </c>
      <c r="N184" s="113">
        <v>0</v>
      </c>
      <c r="O184" s="100">
        <f t="shared" si="22"/>
        <v>52</v>
      </c>
      <c r="P184" s="109">
        <f>SUM(I184:K184)</f>
        <v>9</v>
      </c>
      <c r="Q184" s="110">
        <f t="shared" si="32"/>
        <v>1632</v>
      </c>
      <c r="R184" s="110">
        <f t="shared" si="31"/>
        <v>1630</v>
      </c>
      <c r="S184" s="119">
        <f t="shared" si="30"/>
        <v>1630</v>
      </c>
    </row>
    <row r="185" spans="1:19" ht="14.25" x14ac:dyDescent="0.2">
      <c r="A185" s="106">
        <v>44068.333333333336</v>
      </c>
      <c r="B185" s="109">
        <v>29</v>
      </c>
      <c r="C185" s="101">
        <f t="shared" si="23"/>
        <v>1985</v>
      </c>
      <c r="D185" s="107">
        <f>AVERAGE(B182:B188)</f>
        <v>22.285714285714285</v>
      </c>
      <c r="E185" s="107">
        <f t="shared" si="24"/>
        <v>4.2647058823529411</v>
      </c>
      <c r="F185" s="107">
        <f t="shared" si="27"/>
        <v>2.8151260504201683</v>
      </c>
      <c r="G185" s="111">
        <f t="shared" si="26"/>
        <v>19.705882352941178</v>
      </c>
      <c r="H185" s="107">
        <f t="shared" si="28"/>
        <v>37.794117647058819</v>
      </c>
      <c r="I185" s="108">
        <v>7</v>
      </c>
      <c r="J185" s="108">
        <v>2</v>
      </c>
      <c r="K185" s="108">
        <v>0</v>
      </c>
      <c r="L185" s="108">
        <f>SUM(J185:K185)</f>
        <v>2</v>
      </c>
      <c r="M185" s="108">
        <v>34</v>
      </c>
      <c r="N185" s="113">
        <v>0</v>
      </c>
      <c r="O185" s="100">
        <f t="shared" si="22"/>
        <v>52</v>
      </c>
      <c r="P185" s="109">
        <f>SUM(I185:K185)</f>
        <v>9</v>
      </c>
      <c r="Q185" s="110">
        <f t="shared" si="32"/>
        <v>1661</v>
      </c>
      <c r="R185" s="110">
        <f t="shared" si="31"/>
        <v>1660</v>
      </c>
      <c r="S185" s="119">
        <f t="shared" si="30"/>
        <v>1660</v>
      </c>
    </row>
    <row r="186" spans="1:19" ht="14.25" x14ac:dyDescent="0.2">
      <c r="A186" s="106">
        <v>44069.333333333336</v>
      </c>
      <c r="B186" s="109">
        <v>34</v>
      </c>
      <c r="C186" s="101">
        <f t="shared" si="23"/>
        <v>2019</v>
      </c>
      <c r="D186" s="107">
        <f t="shared" si="25"/>
        <v>22.857142857142858</v>
      </c>
      <c r="E186" s="107">
        <f t="shared" si="24"/>
        <v>5</v>
      </c>
      <c r="F186" s="107">
        <f t="shared" si="27"/>
        <v>2.8991596638655466</v>
      </c>
      <c r="G186" s="111">
        <f t="shared" si="26"/>
        <v>20.294117647058826</v>
      </c>
      <c r="H186" s="107">
        <f t="shared" si="28"/>
        <v>39.264705882352942</v>
      </c>
      <c r="I186" s="108">
        <v>6</v>
      </c>
      <c r="J186" s="108">
        <v>3</v>
      </c>
      <c r="K186" s="108">
        <v>0</v>
      </c>
      <c r="L186" s="108">
        <f>SUM(J186:K186)</f>
        <v>3</v>
      </c>
      <c r="M186" s="108">
        <v>32</v>
      </c>
      <c r="N186" s="113">
        <v>0</v>
      </c>
      <c r="O186" s="100">
        <f t="shared" si="22"/>
        <v>52</v>
      </c>
      <c r="P186" s="109">
        <f>SUM(I186:K186)</f>
        <v>9</v>
      </c>
      <c r="Q186" s="110">
        <f t="shared" si="32"/>
        <v>1685</v>
      </c>
      <c r="R186" s="110">
        <f t="shared" si="31"/>
        <v>1685</v>
      </c>
      <c r="S186" s="119">
        <f t="shared" si="30"/>
        <v>1685</v>
      </c>
    </row>
    <row r="187" spans="1:19" ht="14.25" x14ac:dyDescent="0.2">
      <c r="A187" s="106">
        <v>44070.333333333336</v>
      </c>
      <c r="B187" s="109">
        <v>27</v>
      </c>
      <c r="C187" s="101">
        <f t="shared" si="23"/>
        <v>2046</v>
      </c>
      <c r="D187" s="107">
        <f t="shared" si="25"/>
        <v>22</v>
      </c>
      <c r="E187" s="107">
        <f t="shared" si="24"/>
        <v>3.9705882352941178</v>
      </c>
      <c r="F187" s="107">
        <f t="shared" si="27"/>
        <v>3.151260504201681</v>
      </c>
      <c r="G187" s="111">
        <f t="shared" si="26"/>
        <v>22.058823529411768</v>
      </c>
      <c r="H187" s="107">
        <f t="shared" si="28"/>
        <v>40.294117647058826</v>
      </c>
      <c r="I187" s="108">
        <v>4</v>
      </c>
      <c r="J187" s="108">
        <v>3</v>
      </c>
      <c r="K187" s="108">
        <v>0</v>
      </c>
      <c r="L187" s="108">
        <f>SUM(J187:K187)</f>
        <v>3</v>
      </c>
      <c r="M187" s="108">
        <v>25</v>
      </c>
      <c r="N187" s="113">
        <v>0</v>
      </c>
      <c r="O187" s="100">
        <f t="shared" si="22"/>
        <v>52</v>
      </c>
      <c r="P187" s="109">
        <f>SUM(I187:K187)</f>
        <v>7</v>
      </c>
      <c r="Q187" s="110">
        <f t="shared" si="32"/>
        <v>1707</v>
      </c>
      <c r="R187" s="110">
        <f t="shared" si="31"/>
        <v>1705</v>
      </c>
      <c r="S187" s="119">
        <f t="shared" si="30"/>
        <v>1705</v>
      </c>
    </row>
    <row r="188" spans="1:19" ht="14.25" x14ac:dyDescent="0.2">
      <c r="A188" s="106">
        <v>44071.333333333336</v>
      </c>
      <c r="B188" s="109">
        <v>23</v>
      </c>
      <c r="C188" s="101">
        <f t="shared" si="23"/>
        <v>2069</v>
      </c>
      <c r="D188" s="107">
        <f t="shared" si="25"/>
        <v>21.714285714285715</v>
      </c>
      <c r="E188" s="107">
        <f t="shared" si="24"/>
        <v>3.3823529411764706</v>
      </c>
      <c r="F188" s="107">
        <f t="shared" si="27"/>
        <v>3.2773109243697478</v>
      </c>
      <c r="G188" s="111">
        <f t="shared" si="26"/>
        <v>22.941176470588236</v>
      </c>
      <c r="H188" s="107">
        <f t="shared" si="28"/>
        <v>41.764705882352942</v>
      </c>
      <c r="I188" s="108">
        <v>4</v>
      </c>
      <c r="J188" s="108">
        <v>3</v>
      </c>
      <c r="K188" s="108">
        <v>0</v>
      </c>
      <c r="L188" s="108">
        <f>SUM(J188:K188)</f>
        <v>3</v>
      </c>
      <c r="M188" s="108">
        <v>24</v>
      </c>
      <c r="N188" s="113">
        <v>0</v>
      </c>
      <c r="O188" s="100">
        <f t="shared" si="22"/>
        <v>52</v>
      </c>
      <c r="P188" s="109">
        <f>SUM(I188:K188)</f>
        <v>7</v>
      </c>
      <c r="Q188" s="110">
        <f t="shared" si="32"/>
        <v>1720</v>
      </c>
      <c r="R188" s="110">
        <f t="shared" si="31"/>
        <v>1720</v>
      </c>
      <c r="S188" s="119">
        <f t="shared" si="30"/>
        <v>1720</v>
      </c>
    </row>
    <row r="189" spans="1:19" ht="14.25" x14ac:dyDescent="0.2">
      <c r="A189" s="106">
        <v>44072.333333333336</v>
      </c>
      <c r="B189" s="109">
        <v>23</v>
      </c>
      <c r="C189" s="101">
        <f t="shared" si="23"/>
        <v>2092</v>
      </c>
      <c r="D189" s="107">
        <f t="shared" si="25"/>
        <v>20.142857142857142</v>
      </c>
      <c r="E189" s="107">
        <f t="shared" si="24"/>
        <v>3.3823529411764706</v>
      </c>
      <c r="F189" s="107">
        <f t="shared" si="27"/>
        <v>3.3613445378151261</v>
      </c>
      <c r="G189" s="111">
        <f t="shared" si="26"/>
        <v>23.529411764705884</v>
      </c>
      <c r="H189" s="107">
        <f t="shared" si="28"/>
        <v>42.352941176470594</v>
      </c>
      <c r="I189" s="108"/>
      <c r="J189" s="108"/>
      <c r="K189" s="108"/>
      <c r="L189" s="108"/>
      <c r="M189" s="108"/>
      <c r="N189" s="113">
        <v>0</v>
      </c>
      <c r="O189" s="100">
        <f t="shared" si="22"/>
        <v>52</v>
      </c>
      <c r="P189" s="124">
        <v>7</v>
      </c>
      <c r="Q189" s="110">
        <f t="shared" si="32"/>
        <v>1739</v>
      </c>
      <c r="R189" s="110">
        <f t="shared" si="31"/>
        <v>1740</v>
      </c>
      <c r="S189" s="119">
        <f t="shared" si="30"/>
        <v>1740</v>
      </c>
    </row>
    <row r="190" spans="1:19" ht="14.25" x14ac:dyDescent="0.2">
      <c r="A190" s="106">
        <v>44073.333333333336</v>
      </c>
      <c r="B190" s="109">
        <v>9</v>
      </c>
      <c r="C190" s="101">
        <f t="shared" si="23"/>
        <v>2101</v>
      </c>
      <c r="D190" s="107">
        <f t="shared" si="25"/>
        <v>18.142857142857142</v>
      </c>
      <c r="E190" s="107">
        <f t="shared" si="24"/>
        <v>1.3235294117647058</v>
      </c>
      <c r="F190" s="107">
        <f t="shared" si="27"/>
        <v>3.2352941176470589</v>
      </c>
      <c r="G190" s="111">
        <f t="shared" si="26"/>
        <v>22.647058823529413</v>
      </c>
      <c r="H190" s="107">
        <f t="shared" si="28"/>
        <v>42.058823529411768</v>
      </c>
      <c r="I190" s="108"/>
      <c r="J190" s="108"/>
      <c r="K190" s="108"/>
      <c r="L190" s="108"/>
      <c r="M190" s="108"/>
      <c r="N190" s="113">
        <v>0</v>
      </c>
      <c r="O190" s="100">
        <f t="shared" si="22"/>
        <v>52</v>
      </c>
      <c r="P190" s="124">
        <v>7</v>
      </c>
      <c r="Q190" s="110">
        <f t="shared" si="32"/>
        <v>1750</v>
      </c>
      <c r="R190" s="110">
        <f t="shared" si="31"/>
        <v>1750</v>
      </c>
      <c r="S190" s="119">
        <f t="shared" si="30"/>
        <v>1750</v>
      </c>
    </row>
    <row r="191" spans="1:19" ht="14.25" x14ac:dyDescent="0.2">
      <c r="A191" s="106">
        <v>44074.333333333336</v>
      </c>
      <c r="B191" s="109">
        <v>7</v>
      </c>
      <c r="C191" s="101">
        <f t="shared" si="23"/>
        <v>2108</v>
      </c>
      <c r="D191" s="107">
        <f t="shared" si="25"/>
        <v>18.142857142857142</v>
      </c>
      <c r="E191" s="107">
        <f t="shared" si="24"/>
        <v>1.0294117647058825</v>
      </c>
      <c r="F191" s="107">
        <f t="shared" si="27"/>
        <v>3.1932773109243699</v>
      </c>
      <c r="G191" s="111">
        <f t="shared" si="26"/>
        <v>22.352941176470591</v>
      </c>
      <c r="H191" s="107">
        <f t="shared" si="28"/>
        <v>41.764705882352942</v>
      </c>
      <c r="I191" s="108">
        <v>2</v>
      </c>
      <c r="J191" s="108">
        <v>4</v>
      </c>
      <c r="K191" s="108">
        <v>0</v>
      </c>
      <c r="L191" s="108">
        <f>SUM(J191:K191)</f>
        <v>4</v>
      </c>
      <c r="M191" s="108">
        <v>24</v>
      </c>
      <c r="N191" s="113">
        <v>0</v>
      </c>
      <c r="O191" s="100">
        <f t="shared" si="22"/>
        <v>52</v>
      </c>
      <c r="P191" s="109">
        <f>SUM(I191:K191)</f>
        <v>6</v>
      </c>
      <c r="Q191" s="110">
        <f t="shared" si="32"/>
        <v>1760</v>
      </c>
      <c r="R191" s="110">
        <f t="shared" si="31"/>
        <v>1760</v>
      </c>
      <c r="S191" s="119">
        <f t="shared" si="30"/>
        <v>1760</v>
      </c>
    </row>
    <row r="192" spans="1:19" ht="14.25" x14ac:dyDescent="0.2">
      <c r="A192" s="106">
        <v>44075.333333333336</v>
      </c>
      <c r="B192" s="109">
        <v>18</v>
      </c>
      <c r="C192" s="101">
        <f t="shared" si="23"/>
        <v>2126</v>
      </c>
      <c r="D192" s="107">
        <f t="shared" si="25"/>
        <v>18.714285714285715</v>
      </c>
      <c r="E192" s="107">
        <f t="shared" si="24"/>
        <v>2.6470588235294117</v>
      </c>
      <c r="F192" s="107">
        <f t="shared" si="27"/>
        <v>2.9621848739495804</v>
      </c>
      <c r="G192" s="111">
        <f t="shared" si="26"/>
        <v>20.735294117647062</v>
      </c>
      <c r="H192" s="107">
        <f t="shared" si="28"/>
        <v>40.441176470588239</v>
      </c>
      <c r="I192" s="108">
        <v>2</v>
      </c>
      <c r="J192" s="108">
        <v>4</v>
      </c>
      <c r="K192" s="108">
        <v>0</v>
      </c>
      <c r="L192" s="108">
        <f>SUM(J192:K192)</f>
        <v>4</v>
      </c>
      <c r="M192" s="108">
        <v>27</v>
      </c>
      <c r="N192" s="113">
        <v>0</v>
      </c>
      <c r="O192" s="100">
        <f t="shared" si="22"/>
        <v>52</v>
      </c>
      <c r="P192" s="109">
        <f>SUM(I192:K192)</f>
        <v>6</v>
      </c>
      <c r="Q192" s="110">
        <f t="shared" si="32"/>
        <v>1787</v>
      </c>
      <c r="R192" s="110">
        <f t="shared" si="31"/>
        <v>1785</v>
      </c>
      <c r="S192" s="119">
        <f t="shared" si="30"/>
        <v>1785</v>
      </c>
    </row>
    <row r="193" spans="1:19" ht="14.25" x14ac:dyDescent="0.2">
      <c r="A193" s="106">
        <v>44076.333333333336</v>
      </c>
      <c r="B193" s="109">
        <v>20</v>
      </c>
      <c r="C193" s="101">
        <f t="shared" si="23"/>
        <v>2146</v>
      </c>
      <c r="D193" s="107">
        <f t="shared" si="25"/>
        <v>18.285714285714285</v>
      </c>
      <c r="E193" s="107">
        <f t="shared" si="24"/>
        <v>2.9411764705882355</v>
      </c>
      <c r="F193" s="107">
        <f t="shared" si="27"/>
        <v>2.6680672268907566</v>
      </c>
      <c r="G193" s="111">
        <f t="shared" si="26"/>
        <v>18.676470588235297</v>
      </c>
      <c r="H193" s="107">
        <f t="shared" si="28"/>
        <v>38.970588235294116</v>
      </c>
      <c r="I193" s="108">
        <v>3</v>
      </c>
      <c r="J193" s="108">
        <v>4</v>
      </c>
      <c r="K193" s="108">
        <v>0</v>
      </c>
      <c r="L193" s="108">
        <f>SUM(J193:K193)</f>
        <v>4</v>
      </c>
      <c r="M193" s="108">
        <v>23</v>
      </c>
      <c r="N193" s="109">
        <v>0</v>
      </c>
      <c r="O193" s="100">
        <f t="shared" si="22"/>
        <v>52</v>
      </c>
      <c r="P193" s="109">
        <f>SUM(I193:K193)</f>
        <v>7</v>
      </c>
      <c r="Q193" s="110">
        <f t="shared" si="32"/>
        <v>1816</v>
      </c>
      <c r="R193" s="110">
        <f t="shared" si="31"/>
        <v>1815</v>
      </c>
      <c r="S193" s="119">
        <f t="shared" si="30"/>
        <v>1815</v>
      </c>
    </row>
    <row r="194" spans="1:19" ht="14.25" x14ac:dyDescent="0.2">
      <c r="A194" s="106">
        <v>44077.333333333336</v>
      </c>
      <c r="B194" s="109">
        <v>27</v>
      </c>
      <c r="C194" s="101">
        <f t="shared" si="23"/>
        <v>2173</v>
      </c>
      <c r="D194" s="107">
        <f t="shared" si="25"/>
        <v>17.714285714285715</v>
      </c>
      <c r="E194" s="107">
        <f t="shared" si="24"/>
        <v>3.9705882352941178</v>
      </c>
      <c r="F194" s="107">
        <f t="shared" si="27"/>
        <v>2.6680672268907561</v>
      </c>
      <c r="G194" s="111">
        <f t="shared" si="26"/>
        <v>18.676470588235293</v>
      </c>
      <c r="H194" s="107">
        <f t="shared" si="28"/>
        <v>40.735294117647058</v>
      </c>
      <c r="I194" s="108">
        <v>2</v>
      </c>
      <c r="J194" s="108">
        <v>5</v>
      </c>
      <c r="K194" s="108">
        <v>0</v>
      </c>
      <c r="L194" s="108">
        <f>SUM(J194:K194)</f>
        <v>5</v>
      </c>
      <c r="M194" s="108">
        <v>18</v>
      </c>
      <c r="N194" s="109">
        <v>0</v>
      </c>
      <c r="O194" s="100">
        <f t="shared" si="22"/>
        <v>52</v>
      </c>
      <c r="P194" s="109">
        <f>SUM(I194:K194)</f>
        <v>7</v>
      </c>
      <c r="Q194" s="110">
        <f t="shared" si="32"/>
        <v>1831</v>
      </c>
      <c r="R194" s="110">
        <f t="shared" si="31"/>
        <v>1830</v>
      </c>
      <c r="S194" s="119">
        <f t="shared" si="30"/>
        <v>1830</v>
      </c>
    </row>
    <row r="195" spans="1:19" ht="14.25" x14ac:dyDescent="0.2">
      <c r="A195" s="106">
        <v>44078.333333333336</v>
      </c>
      <c r="B195" s="109">
        <v>27</v>
      </c>
      <c r="C195" s="101">
        <f t="shared" si="23"/>
        <v>2200</v>
      </c>
      <c r="D195" s="107">
        <f t="shared" si="25"/>
        <v>18.857142857142858</v>
      </c>
      <c r="E195" s="107">
        <f t="shared" si="24"/>
        <v>3.9705882352941178</v>
      </c>
      <c r="F195" s="107">
        <f t="shared" si="27"/>
        <v>2.7521008403361344</v>
      </c>
      <c r="G195" s="111">
        <f t="shared" si="26"/>
        <v>19.264705882352942</v>
      </c>
      <c r="H195" s="107">
        <f t="shared" si="28"/>
        <v>42.205882352941174</v>
      </c>
      <c r="I195" s="108">
        <v>3</v>
      </c>
      <c r="J195" s="108">
        <v>4</v>
      </c>
      <c r="K195" s="108">
        <v>0</v>
      </c>
      <c r="L195" s="108">
        <f>SUM(J195:K195)</f>
        <v>4</v>
      </c>
      <c r="M195" s="108">
        <v>20</v>
      </c>
      <c r="N195" s="109">
        <v>0</v>
      </c>
      <c r="O195" s="100">
        <f t="shared" si="22"/>
        <v>52</v>
      </c>
      <c r="P195" s="109">
        <f>SUM(I195:K195)</f>
        <v>7</v>
      </c>
      <c r="Q195" s="110">
        <f t="shared" si="32"/>
        <v>1848</v>
      </c>
      <c r="R195" s="110">
        <f t="shared" si="31"/>
        <v>1850</v>
      </c>
      <c r="S195" s="119">
        <f t="shared" si="30"/>
        <v>1850</v>
      </c>
    </row>
    <row r="196" spans="1:19" ht="14.25" x14ac:dyDescent="0.2">
      <c r="A196" s="106">
        <v>44079.333333333336</v>
      </c>
      <c r="B196" s="109">
        <v>20</v>
      </c>
      <c r="C196" s="101">
        <f t="shared" si="23"/>
        <v>2220</v>
      </c>
      <c r="D196" s="107">
        <f t="shared" si="25"/>
        <v>19.142857142857142</v>
      </c>
      <c r="E196" s="107">
        <f t="shared" si="24"/>
        <v>2.9411764705882355</v>
      </c>
      <c r="F196" s="107">
        <f t="shared" si="27"/>
        <v>2.6890756302521011</v>
      </c>
      <c r="G196" s="111">
        <f t="shared" si="26"/>
        <v>18.823529411764707</v>
      </c>
      <c r="H196" s="107">
        <f t="shared" si="28"/>
        <v>42.352941176470594</v>
      </c>
      <c r="I196" s="108"/>
      <c r="J196" s="108"/>
      <c r="K196" s="108"/>
      <c r="L196" s="108"/>
      <c r="M196" s="108"/>
      <c r="N196" s="109">
        <v>0</v>
      </c>
      <c r="O196" s="100">
        <f t="shared" si="22"/>
        <v>52</v>
      </c>
      <c r="P196" s="124">
        <v>7</v>
      </c>
      <c r="Q196" s="110">
        <f t="shared" si="32"/>
        <v>1867</v>
      </c>
      <c r="R196" s="110">
        <f t="shared" si="31"/>
        <v>1865</v>
      </c>
      <c r="S196" s="119">
        <f t="shared" si="30"/>
        <v>1865</v>
      </c>
    </row>
    <row r="197" spans="1:19" ht="14.25" x14ac:dyDescent="0.2">
      <c r="A197" s="106">
        <v>44080.333333333336</v>
      </c>
      <c r="B197" s="109">
        <v>5</v>
      </c>
      <c r="C197" s="101">
        <f t="shared" si="23"/>
        <v>2225</v>
      </c>
      <c r="D197" s="107">
        <f t="shared" si="25"/>
        <v>19</v>
      </c>
      <c r="E197" s="107">
        <f t="shared" si="24"/>
        <v>0.73529411764705888</v>
      </c>
      <c r="F197" s="107">
        <f t="shared" si="27"/>
        <v>2.6050420168067228</v>
      </c>
      <c r="G197" s="111">
        <f t="shared" si="26"/>
        <v>18.235294117647058</v>
      </c>
      <c r="H197" s="107">
        <f t="shared" si="28"/>
        <v>40.882352941176478</v>
      </c>
      <c r="I197" s="108"/>
      <c r="J197" s="108"/>
      <c r="K197" s="108"/>
      <c r="L197" s="108"/>
      <c r="M197" s="108"/>
      <c r="N197" s="109">
        <v>0</v>
      </c>
      <c r="O197" s="100">
        <f t="shared" ref="O197:O242" si="33">SUM(O196,N197)</f>
        <v>52</v>
      </c>
      <c r="P197" s="124">
        <v>7</v>
      </c>
      <c r="Q197" s="110">
        <f t="shared" si="32"/>
        <v>1882</v>
      </c>
      <c r="R197" s="110">
        <f>MROUND(Q197,5)</f>
        <v>1880</v>
      </c>
      <c r="S197" s="119">
        <f t="shared" si="30"/>
        <v>1880</v>
      </c>
    </row>
    <row r="198" spans="1:19" ht="14.25" x14ac:dyDescent="0.2">
      <c r="A198" s="106">
        <v>44081.333333333336</v>
      </c>
      <c r="B198" s="109">
        <v>15</v>
      </c>
      <c r="C198" s="101">
        <f t="shared" ref="C198:C242" si="34">SUM(C197,B198)</f>
        <v>2240</v>
      </c>
      <c r="D198" s="107">
        <f t="shared" si="25"/>
        <v>19.428571428571427</v>
      </c>
      <c r="E198" s="107">
        <f t="shared" ref="E198:E219" si="35">B198/6.8</f>
        <v>2.2058823529411766</v>
      </c>
      <c r="F198" s="107">
        <f t="shared" si="27"/>
        <v>2.7731092436974789</v>
      </c>
      <c r="G198" s="111">
        <f t="shared" si="26"/>
        <v>19.411764705882351</v>
      </c>
      <c r="H198" s="107">
        <f t="shared" si="28"/>
        <v>41.764705882352942</v>
      </c>
      <c r="I198" s="108">
        <v>5</v>
      </c>
      <c r="J198" s="108">
        <v>3</v>
      </c>
      <c r="K198" s="108">
        <v>1</v>
      </c>
      <c r="L198" s="108">
        <f>SUM(J198:K198)</f>
        <v>4</v>
      </c>
      <c r="M198" s="108">
        <v>30</v>
      </c>
      <c r="N198" s="109">
        <v>0</v>
      </c>
      <c r="O198" s="100">
        <f t="shared" si="33"/>
        <v>52</v>
      </c>
      <c r="P198" s="109">
        <f>SUM(I198:K198)</f>
        <v>9</v>
      </c>
      <c r="Q198" s="110">
        <f t="shared" si="32"/>
        <v>1889</v>
      </c>
      <c r="R198" s="110">
        <f t="shared" si="31"/>
        <v>1890</v>
      </c>
      <c r="S198" s="119">
        <f t="shared" si="30"/>
        <v>1890</v>
      </c>
    </row>
    <row r="199" spans="1:19" ht="14.25" x14ac:dyDescent="0.2">
      <c r="A199" s="106">
        <v>44082.333333333336</v>
      </c>
      <c r="B199" s="109">
        <v>20</v>
      </c>
      <c r="C199" s="101">
        <f t="shared" si="34"/>
        <v>2260</v>
      </c>
      <c r="D199" s="107">
        <f t="shared" si="25"/>
        <v>18.285714285714285</v>
      </c>
      <c r="E199" s="107">
        <f t="shared" si="35"/>
        <v>2.9411764705882355</v>
      </c>
      <c r="F199" s="107">
        <f t="shared" si="27"/>
        <v>2.8151260504201683</v>
      </c>
      <c r="G199" s="107">
        <f t="shared" si="26"/>
        <v>19.705882352941178</v>
      </c>
      <c r="H199" s="107">
        <f t="shared" si="28"/>
        <v>40.441176470588232</v>
      </c>
      <c r="I199" s="108">
        <v>4</v>
      </c>
      <c r="J199" s="108">
        <v>3</v>
      </c>
      <c r="K199" s="108">
        <v>1</v>
      </c>
      <c r="L199" s="108">
        <f>SUM(J199:K199)</f>
        <v>4</v>
      </c>
      <c r="M199" s="108">
        <v>26</v>
      </c>
      <c r="N199" s="109">
        <v>0</v>
      </c>
      <c r="O199" s="100">
        <f t="shared" si="33"/>
        <v>52</v>
      </c>
      <c r="P199" s="109">
        <f>SUM(I199:K199)</f>
        <v>8</v>
      </c>
      <c r="Q199" s="110">
        <f t="shared" si="32"/>
        <v>1919</v>
      </c>
      <c r="R199" s="110">
        <f t="shared" si="31"/>
        <v>1920</v>
      </c>
      <c r="S199" s="119">
        <f t="shared" si="30"/>
        <v>1920</v>
      </c>
    </row>
    <row r="200" spans="1:19" ht="14.25" x14ac:dyDescent="0.2">
      <c r="A200" s="106">
        <v>44083.333333333336</v>
      </c>
      <c r="B200" s="109">
        <v>19</v>
      </c>
      <c r="C200" s="101">
        <f t="shared" si="34"/>
        <v>2279</v>
      </c>
      <c r="D200" s="107">
        <f t="shared" si="25"/>
        <v>18.714285714285715</v>
      </c>
      <c r="E200" s="107">
        <f t="shared" si="35"/>
        <v>2.7941176470588238</v>
      </c>
      <c r="F200" s="107">
        <f t="shared" si="27"/>
        <v>2.7941176470588234</v>
      </c>
      <c r="G200" s="107">
        <f t="shared" si="26"/>
        <v>19.558823529411764</v>
      </c>
      <c r="H200" s="107">
        <f t="shared" si="28"/>
        <v>38.235294117647058</v>
      </c>
      <c r="I200" s="108">
        <v>4</v>
      </c>
      <c r="J200" s="108">
        <v>3</v>
      </c>
      <c r="K200" s="108">
        <v>0</v>
      </c>
      <c r="L200" s="108">
        <f>SUM(J200:K200)</f>
        <v>3</v>
      </c>
      <c r="M200" s="108">
        <v>28</v>
      </c>
      <c r="N200" s="109">
        <v>0</v>
      </c>
      <c r="O200" s="100">
        <f t="shared" si="33"/>
        <v>52</v>
      </c>
      <c r="P200" s="109">
        <f>SUM(I200:K200)</f>
        <v>7</v>
      </c>
      <c r="Q200" s="110">
        <f t="shared" si="32"/>
        <v>1954</v>
      </c>
      <c r="R200" s="110">
        <f t="shared" si="31"/>
        <v>1955</v>
      </c>
      <c r="S200" s="119">
        <f t="shared" si="30"/>
        <v>1955</v>
      </c>
    </row>
    <row r="201" spans="1:19" ht="14.25" x14ac:dyDescent="0.2">
      <c r="A201" s="106">
        <v>44084.333333333336</v>
      </c>
      <c r="B201" s="110">
        <v>30</v>
      </c>
      <c r="C201" s="101">
        <f t="shared" si="34"/>
        <v>2309</v>
      </c>
      <c r="D201" s="107">
        <f t="shared" ref="D201:D239" si="36">AVERAGE(B198:B204)</f>
        <v>19.857142857142858</v>
      </c>
      <c r="E201" s="107">
        <f t="shared" si="35"/>
        <v>4.4117647058823533</v>
      </c>
      <c r="F201" s="107">
        <f t="shared" si="27"/>
        <v>2.8571428571428572</v>
      </c>
      <c r="G201" s="107">
        <f t="shared" si="26"/>
        <v>20</v>
      </c>
      <c r="H201" s="107">
        <f t="shared" si="28"/>
        <v>38.676470588235297</v>
      </c>
      <c r="I201" s="108">
        <v>7</v>
      </c>
      <c r="J201" s="108">
        <v>2</v>
      </c>
      <c r="K201" s="108">
        <v>0</v>
      </c>
      <c r="L201" s="108">
        <f>SUM(J201:K201)</f>
        <v>2</v>
      </c>
      <c r="M201" s="108">
        <v>30</v>
      </c>
      <c r="N201" s="109">
        <v>0</v>
      </c>
      <c r="O201" s="100">
        <f t="shared" si="33"/>
        <v>52</v>
      </c>
      <c r="P201" s="109">
        <f>SUM(I201:K201)</f>
        <v>9</v>
      </c>
      <c r="Q201" s="110">
        <f t="shared" si="32"/>
        <v>1979</v>
      </c>
      <c r="R201" s="110">
        <f t="shared" si="31"/>
        <v>1980</v>
      </c>
      <c r="S201" s="119">
        <f t="shared" si="30"/>
        <v>1980</v>
      </c>
    </row>
    <row r="202" spans="1:19" ht="14.25" x14ac:dyDescent="0.2">
      <c r="A202" s="106">
        <v>44085.333333333336</v>
      </c>
      <c r="B202" s="110">
        <v>19</v>
      </c>
      <c r="C202" s="101">
        <f t="shared" si="34"/>
        <v>2328</v>
      </c>
      <c r="D202" s="107">
        <f t="shared" si="36"/>
        <v>18.714285714285715</v>
      </c>
      <c r="E202" s="107">
        <f t="shared" si="35"/>
        <v>2.7941176470588238</v>
      </c>
      <c r="F202" s="107">
        <f t="shared" si="27"/>
        <v>2.6890756302521011</v>
      </c>
      <c r="G202" s="107">
        <f t="shared" si="26"/>
        <v>18.823529411764707</v>
      </c>
      <c r="H202" s="107">
        <f t="shared" si="28"/>
        <v>38.088235294117652</v>
      </c>
      <c r="I202" s="108">
        <v>5</v>
      </c>
      <c r="J202" s="108">
        <v>3</v>
      </c>
      <c r="K202" s="108">
        <v>0</v>
      </c>
      <c r="L202" s="108">
        <f>SUM(J202:K202)</f>
        <v>3</v>
      </c>
      <c r="M202" s="108">
        <v>33</v>
      </c>
      <c r="N202" s="109">
        <v>1</v>
      </c>
      <c r="O202" s="100">
        <f t="shared" si="33"/>
        <v>53</v>
      </c>
      <c r="P202" s="109">
        <f>SUM(I202:K202)</f>
        <v>8</v>
      </c>
      <c r="Q202" s="110">
        <f t="shared" si="32"/>
        <v>2003</v>
      </c>
      <c r="R202" s="110">
        <f t="shared" si="31"/>
        <v>2005</v>
      </c>
      <c r="S202" s="119">
        <f t="shared" si="30"/>
        <v>2005</v>
      </c>
    </row>
    <row r="203" spans="1:19" ht="14.25" x14ac:dyDescent="0.2">
      <c r="A203" s="106">
        <v>44086.333333333336</v>
      </c>
      <c r="B203" s="109">
        <v>23</v>
      </c>
      <c r="C203" s="101">
        <f t="shared" si="34"/>
        <v>2351</v>
      </c>
      <c r="D203" s="107">
        <f t="shared" si="36"/>
        <v>19.857142857142858</v>
      </c>
      <c r="E203" s="107">
        <f t="shared" si="35"/>
        <v>3.3823529411764706</v>
      </c>
      <c r="F203" s="107">
        <f t="shared" si="27"/>
        <v>2.7521008403361344</v>
      </c>
      <c r="G203" s="107">
        <f t="shared" ref="G203:G238" si="37">E197+E198+E199+E200+E201+E202+E203</f>
        <v>19.264705882352942</v>
      </c>
      <c r="H203" s="107">
        <f t="shared" si="28"/>
        <v>38.088235294117652</v>
      </c>
      <c r="I203" s="108"/>
      <c r="J203" s="108"/>
      <c r="K203" s="108"/>
      <c r="L203" s="108"/>
      <c r="M203" s="108"/>
      <c r="N203" s="109">
        <v>0</v>
      </c>
      <c r="O203" s="100">
        <f t="shared" si="33"/>
        <v>53</v>
      </c>
      <c r="P203" s="124">
        <v>8</v>
      </c>
      <c r="Q203" s="110">
        <f t="shared" si="32"/>
        <v>2026</v>
      </c>
      <c r="R203" s="110">
        <f t="shared" si="31"/>
        <v>2025</v>
      </c>
      <c r="S203" s="119">
        <f t="shared" si="30"/>
        <v>2025</v>
      </c>
    </row>
    <row r="204" spans="1:19" ht="14.25" x14ac:dyDescent="0.2">
      <c r="A204" s="106">
        <v>44087.333333333336</v>
      </c>
      <c r="B204" s="109">
        <v>13</v>
      </c>
      <c r="C204" s="101">
        <f t="shared" si="34"/>
        <v>2364</v>
      </c>
      <c r="D204" s="107">
        <f t="shared" si="36"/>
        <v>22.428571428571427</v>
      </c>
      <c r="E204" s="107">
        <f t="shared" si="35"/>
        <v>1.911764705882353</v>
      </c>
      <c r="F204" s="107">
        <f t="shared" ref="F204:F242" si="38">(E198+E199+E200+E201+E202+E203+E204)/7</f>
        <v>2.9201680672268906</v>
      </c>
      <c r="G204" s="107">
        <f t="shared" si="37"/>
        <v>20.441176470588236</v>
      </c>
      <c r="H204" s="107">
        <f t="shared" si="28"/>
        <v>38.676470588235297</v>
      </c>
      <c r="I204" s="108"/>
      <c r="J204" s="108"/>
      <c r="K204" s="108"/>
      <c r="L204" s="108"/>
      <c r="M204" s="108"/>
      <c r="N204" s="109">
        <v>0</v>
      </c>
      <c r="O204" s="100">
        <f t="shared" si="33"/>
        <v>53</v>
      </c>
      <c r="P204" s="124">
        <v>8</v>
      </c>
      <c r="Q204" s="110">
        <f t="shared" si="32"/>
        <v>2035</v>
      </c>
      <c r="R204" s="110">
        <f t="shared" si="31"/>
        <v>2035</v>
      </c>
      <c r="S204" s="119">
        <f t="shared" si="30"/>
        <v>2035</v>
      </c>
    </row>
    <row r="205" spans="1:19" ht="14.25" x14ac:dyDescent="0.2">
      <c r="A205" s="106">
        <v>44088.333333333336</v>
      </c>
      <c r="B205" s="110">
        <v>7</v>
      </c>
      <c r="C205" s="101">
        <f t="shared" si="34"/>
        <v>2371</v>
      </c>
      <c r="D205" s="107">
        <f t="shared" si="36"/>
        <v>21.285714285714285</v>
      </c>
      <c r="E205" s="107">
        <f t="shared" si="35"/>
        <v>1.0294117647058825</v>
      </c>
      <c r="F205" s="107">
        <f t="shared" si="38"/>
        <v>2.7521008403361344</v>
      </c>
      <c r="G205" s="107">
        <f t="shared" si="37"/>
        <v>19.264705882352942</v>
      </c>
      <c r="H205" s="107">
        <f t="shared" si="28"/>
        <v>38.676470588235297</v>
      </c>
      <c r="I205" s="114">
        <v>11</v>
      </c>
      <c r="J205" s="114">
        <v>1</v>
      </c>
      <c r="K205" s="114">
        <v>0</v>
      </c>
      <c r="L205" s="114">
        <f>SUM(J205:K205)</f>
        <v>1</v>
      </c>
      <c r="M205" s="108">
        <v>44</v>
      </c>
      <c r="N205" s="109">
        <v>0</v>
      </c>
      <c r="O205" s="100">
        <f t="shared" si="33"/>
        <v>53</v>
      </c>
      <c r="P205" s="109">
        <f>SUM(I205:K205)</f>
        <v>12</v>
      </c>
      <c r="Q205" s="110">
        <f t="shared" si="32"/>
        <v>2038</v>
      </c>
      <c r="R205" s="110">
        <f t="shared" si="31"/>
        <v>2040</v>
      </c>
      <c r="S205" s="119">
        <f t="shared" si="30"/>
        <v>2040</v>
      </c>
    </row>
    <row r="206" spans="1:19" ht="14.25" x14ac:dyDescent="0.2">
      <c r="A206" s="106">
        <v>44089.333333333336</v>
      </c>
      <c r="B206" s="110">
        <v>28</v>
      </c>
      <c r="C206" s="101">
        <f t="shared" si="34"/>
        <v>2399</v>
      </c>
      <c r="D206" s="107">
        <f t="shared" si="36"/>
        <v>22.571428571428573</v>
      </c>
      <c r="E206" s="107">
        <f t="shared" si="35"/>
        <v>4.1176470588235299</v>
      </c>
      <c r="F206" s="107">
        <f t="shared" si="38"/>
        <v>2.9201680672268915</v>
      </c>
      <c r="G206" s="107">
        <f t="shared" si="37"/>
        <v>20.441176470588239</v>
      </c>
      <c r="H206" s="107">
        <f t="shared" si="28"/>
        <v>40.147058823529413</v>
      </c>
      <c r="I206" s="108">
        <v>11</v>
      </c>
      <c r="J206" s="108">
        <v>2</v>
      </c>
      <c r="K206" s="108">
        <v>0</v>
      </c>
      <c r="L206" s="108">
        <f>SUM(J206:K206)</f>
        <v>2</v>
      </c>
      <c r="M206" s="108">
        <v>30</v>
      </c>
      <c r="N206" s="109">
        <v>0</v>
      </c>
      <c r="O206" s="100">
        <f t="shared" si="33"/>
        <v>53</v>
      </c>
      <c r="P206" s="109">
        <f>SUM(I206:K206)</f>
        <v>13</v>
      </c>
      <c r="Q206" s="110">
        <f t="shared" si="32"/>
        <v>2055</v>
      </c>
      <c r="R206" s="110">
        <f t="shared" si="31"/>
        <v>2055</v>
      </c>
      <c r="S206" s="119">
        <f t="shared" si="30"/>
        <v>2055</v>
      </c>
    </row>
    <row r="207" spans="1:19" ht="14.25" x14ac:dyDescent="0.2">
      <c r="A207" s="106">
        <v>44090.333333333336</v>
      </c>
      <c r="B207" s="109">
        <v>37</v>
      </c>
      <c r="C207" s="101">
        <f t="shared" si="34"/>
        <v>2436</v>
      </c>
      <c r="D207" s="107">
        <f t="shared" si="36"/>
        <v>21</v>
      </c>
      <c r="E207" s="107">
        <f t="shared" si="35"/>
        <v>5.4411764705882355</v>
      </c>
      <c r="F207" s="107">
        <f t="shared" si="38"/>
        <v>3.2983193277310927</v>
      </c>
      <c r="G207" s="107">
        <f t="shared" si="37"/>
        <v>23.088235294117649</v>
      </c>
      <c r="H207" s="107">
        <f t="shared" si="28"/>
        <v>42.647058823529406</v>
      </c>
      <c r="I207" s="114">
        <v>4</v>
      </c>
      <c r="J207" s="114">
        <v>2</v>
      </c>
      <c r="K207" s="114">
        <v>0</v>
      </c>
      <c r="L207" s="114">
        <f>SUM(J207:K207)</f>
        <v>2</v>
      </c>
      <c r="M207" s="108">
        <v>30</v>
      </c>
      <c r="N207" s="109">
        <v>0</v>
      </c>
      <c r="O207" s="100">
        <f t="shared" si="33"/>
        <v>53</v>
      </c>
      <c r="P207" s="109">
        <f>SUM(I207:K207)</f>
        <v>6</v>
      </c>
      <c r="Q207" s="110">
        <f t="shared" si="32"/>
        <v>2082</v>
      </c>
      <c r="R207" s="110">
        <f t="shared" si="31"/>
        <v>2080</v>
      </c>
      <c r="S207" s="119">
        <f t="shared" si="30"/>
        <v>2080</v>
      </c>
    </row>
    <row r="208" spans="1:19" ht="14.25" x14ac:dyDescent="0.2">
      <c r="A208" s="106">
        <v>44091.333333333336</v>
      </c>
      <c r="B208" s="109">
        <v>22</v>
      </c>
      <c r="C208" s="101">
        <f t="shared" si="34"/>
        <v>2458</v>
      </c>
      <c r="D208" s="107">
        <f t="shared" si="36"/>
        <v>21.142857142857142</v>
      </c>
      <c r="E208" s="107">
        <f t="shared" si="35"/>
        <v>3.2352941176470589</v>
      </c>
      <c r="F208" s="107">
        <f t="shared" si="38"/>
        <v>3.1302521008403361</v>
      </c>
      <c r="G208" s="107">
        <f t="shared" si="37"/>
        <v>21.911764705882351</v>
      </c>
      <c r="H208" s="107">
        <f t="shared" si="28"/>
        <v>41.911764705882348</v>
      </c>
      <c r="I208" s="108">
        <v>6</v>
      </c>
      <c r="J208" s="108">
        <v>2</v>
      </c>
      <c r="K208" s="108">
        <v>0</v>
      </c>
      <c r="L208" s="108">
        <f>SUM(J208:K208)</f>
        <v>2</v>
      </c>
      <c r="M208" s="108">
        <v>26</v>
      </c>
      <c r="N208" s="109">
        <v>1</v>
      </c>
      <c r="O208" s="100">
        <f t="shared" si="33"/>
        <v>54</v>
      </c>
      <c r="P208" s="109">
        <f>SUM(I208:K208)</f>
        <v>8</v>
      </c>
      <c r="Q208" s="110">
        <f t="shared" si="32"/>
        <v>2107</v>
      </c>
      <c r="R208" s="110">
        <f t="shared" si="31"/>
        <v>2105</v>
      </c>
      <c r="S208" s="119">
        <f t="shared" si="30"/>
        <v>2105</v>
      </c>
    </row>
    <row r="209" spans="1:19" ht="14.25" x14ac:dyDescent="0.2">
      <c r="A209" s="106">
        <v>44092.333333333336</v>
      </c>
      <c r="B209" s="110">
        <v>28</v>
      </c>
      <c r="C209" s="101">
        <f t="shared" si="34"/>
        <v>2486</v>
      </c>
      <c r="D209" s="107">
        <f t="shared" si="36"/>
        <v>21.571428571428573</v>
      </c>
      <c r="E209" s="107">
        <f t="shared" si="35"/>
        <v>4.1176470588235299</v>
      </c>
      <c r="F209" s="107">
        <f t="shared" si="38"/>
        <v>3.3193277310924367</v>
      </c>
      <c r="G209" s="107">
        <f t="shared" si="37"/>
        <v>23.235294117647058</v>
      </c>
      <c r="H209" s="107">
        <f t="shared" si="28"/>
        <v>42.058823529411761</v>
      </c>
      <c r="I209" s="108">
        <v>6</v>
      </c>
      <c r="J209" s="108">
        <v>2</v>
      </c>
      <c r="K209" s="108">
        <v>0</v>
      </c>
      <c r="L209" s="108">
        <f>SUM(J209:K209)</f>
        <v>2</v>
      </c>
      <c r="M209" s="108">
        <v>27</v>
      </c>
      <c r="N209" s="109">
        <v>0</v>
      </c>
      <c r="O209" s="100">
        <f t="shared" si="33"/>
        <v>54</v>
      </c>
      <c r="P209" s="109">
        <f>SUM(I209:K209)</f>
        <v>8</v>
      </c>
      <c r="Q209" s="110">
        <f t="shared" si="32"/>
        <v>2134</v>
      </c>
      <c r="R209" s="110">
        <f t="shared" si="31"/>
        <v>2135</v>
      </c>
      <c r="S209" s="119">
        <f t="shared" si="30"/>
        <v>2135</v>
      </c>
    </row>
    <row r="210" spans="1:19" ht="14.25" x14ac:dyDescent="0.2">
      <c r="A210" s="106">
        <v>44093.333333333336</v>
      </c>
      <c r="B210" s="110">
        <v>12</v>
      </c>
      <c r="C210" s="101">
        <f t="shared" si="34"/>
        <v>2498</v>
      </c>
      <c r="D210" s="107">
        <f t="shared" si="36"/>
        <v>20.571428571428573</v>
      </c>
      <c r="E210" s="107">
        <f t="shared" si="35"/>
        <v>1.7647058823529411</v>
      </c>
      <c r="F210" s="107">
        <f t="shared" si="38"/>
        <v>3.0882352941176472</v>
      </c>
      <c r="G210" s="107">
        <f t="shared" si="37"/>
        <v>21.617647058823529</v>
      </c>
      <c r="H210" s="107">
        <f t="shared" ref="H210:H242" si="39">SUM(E197:E210)</f>
        <v>40.882352941176471</v>
      </c>
      <c r="I210" s="108"/>
      <c r="J210" s="108"/>
      <c r="K210" s="108"/>
      <c r="L210" s="108"/>
      <c r="M210" s="108"/>
      <c r="N210" s="109">
        <v>0</v>
      </c>
      <c r="O210" s="100">
        <f t="shared" si="33"/>
        <v>54</v>
      </c>
      <c r="P210" s="124">
        <v>8</v>
      </c>
      <c r="Q210" s="110">
        <f t="shared" si="32"/>
        <v>2154</v>
      </c>
      <c r="R210" s="110">
        <f>MROUND(Q210,5)</f>
        <v>2155</v>
      </c>
      <c r="S210" s="119">
        <f t="shared" si="30"/>
        <v>2155</v>
      </c>
    </row>
    <row r="211" spans="1:19" ht="14.25" x14ac:dyDescent="0.2">
      <c r="A211" s="106">
        <v>44094.333333333336</v>
      </c>
      <c r="B211" s="109">
        <v>14</v>
      </c>
      <c r="C211" s="101">
        <f t="shared" si="34"/>
        <v>2512</v>
      </c>
      <c r="D211" s="107">
        <f t="shared" si="36"/>
        <v>17.428571428571427</v>
      </c>
      <c r="E211" s="107">
        <f t="shared" si="35"/>
        <v>2.0588235294117649</v>
      </c>
      <c r="F211" s="107">
        <f t="shared" si="38"/>
        <v>3.1092436974789917</v>
      </c>
      <c r="G211" s="107">
        <f t="shared" si="37"/>
        <v>21.764705882352942</v>
      </c>
      <c r="H211" s="107">
        <f t="shared" si="39"/>
        <v>42.205882352941181</v>
      </c>
      <c r="I211" s="108"/>
      <c r="J211" s="108"/>
      <c r="K211" s="108"/>
      <c r="L211" s="108"/>
      <c r="M211" s="108"/>
      <c r="N211" s="109">
        <v>0</v>
      </c>
      <c r="O211" s="100">
        <f t="shared" si="33"/>
        <v>54</v>
      </c>
      <c r="P211" s="124">
        <v>8</v>
      </c>
      <c r="Q211" s="110">
        <f t="shared" ref="Q211:Q233" si="40">SUM(C197,-P211,-$N$245)</f>
        <v>2159</v>
      </c>
      <c r="R211" s="110">
        <f t="shared" si="31"/>
        <v>2160</v>
      </c>
      <c r="S211" s="119">
        <f t="shared" ref="S211:S242" si="41">IF(R211&gt;R210,R211,R210)</f>
        <v>2160</v>
      </c>
    </row>
    <row r="212" spans="1:19" ht="14.25" x14ac:dyDescent="0.2">
      <c r="A212" s="106">
        <v>44095.333333333336</v>
      </c>
      <c r="B212" s="109">
        <v>10</v>
      </c>
      <c r="C212" s="101">
        <f t="shared" si="34"/>
        <v>2522</v>
      </c>
      <c r="D212" s="107">
        <f t="shared" si="36"/>
        <v>15.714285714285714</v>
      </c>
      <c r="E212" s="107">
        <f t="shared" si="35"/>
        <v>1.4705882352941178</v>
      </c>
      <c r="F212" s="107">
        <f t="shared" si="38"/>
        <v>3.172268907563025</v>
      </c>
      <c r="G212" s="107">
        <f t="shared" si="37"/>
        <v>22.205882352941174</v>
      </c>
      <c r="H212" s="107">
        <f t="shared" si="39"/>
        <v>41.470588235294123</v>
      </c>
      <c r="I212" s="108">
        <v>7</v>
      </c>
      <c r="J212" s="108">
        <v>2</v>
      </c>
      <c r="K212" s="108">
        <v>0</v>
      </c>
      <c r="L212" s="108">
        <f>SUM(J212:K212)</f>
        <v>2</v>
      </c>
      <c r="M212" s="108">
        <v>26</v>
      </c>
      <c r="N212" s="109">
        <v>0</v>
      </c>
      <c r="O212" s="100">
        <f t="shared" si="33"/>
        <v>54</v>
      </c>
      <c r="P212" s="109">
        <f>SUM(I212:K212)</f>
        <v>9</v>
      </c>
      <c r="Q212" s="110">
        <f t="shared" si="40"/>
        <v>2173</v>
      </c>
      <c r="R212" s="110">
        <f t="shared" ref="R212:R242" si="42">MROUND(Q212,5)</f>
        <v>2175</v>
      </c>
      <c r="S212" s="119">
        <f t="shared" si="41"/>
        <v>2175</v>
      </c>
    </row>
    <row r="213" spans="1:19" ht="14.25" x14ac:dyDescent="0.2">
      <c r="A213" s="106">
        <v>44096.333333333336</v>
      </c>
      <c r="B213" s="110">
        <v>21</v>
      </c>
      <c r="C213" s="101">
        <f t="shared" si="34"/>
        <v>2543</v>
      </c>
      <c r="D213" s="107">
        <f t="shared" si="36"/>
        <v>14.142857142857142</v>
      </c>
      <c r="E213" s="107">
        <f t="shared" si="35"/>
        <v>3.0882352941176472</v>
      </c>
      <c r="F213" s="107">
        <f t="shared" si="38"/>
        <v>3.0252100840336134</v>
      </c>
      <c r="G213" s="107">
        <f t="shared" si="37"/>
        <v>21.176470588235293</v>
      </c>
      <c r="H213" s="107">
        <f t="shared" si="39"/>
        <v>41.617647058823536</v>
      </c>
      <c r="I213" s="108">
        <v>9</v>
      </c>
      <c r="J213" s="108">
        <v>2</v>
      </c>
      <c r="K213" s="108">
        <v>0</v>
      </c>
      <c r="L213" s="108">
        <f>SUM(J213:K213)</f>
        <v>2</v>
      </c>
      <c r="M213" s="108">
        <v>20</v>
      </c>
      <c r="N213" s="110">
        <v>0</v>
      </c>
      <c r="O213" s="100">
        <f t="shared" si="33"/>
        <v>54</v>
      </c>
      <c r="P213" s="109">
        <f>SUM(I213:K213)</f>
        <v>11</v>
      </c>
      <c r="Q213" s="110">
        <f t="shared" si="40"/>
        <v>2191</v>
      </c>
      <c r="R213" s="110">
        <f t="shared" si="42"/>
        <v>2190</v>
      </c>
      <c r="S213" s="119">
        <f t="shared" si="41"/>
        <v>2190</v>
      </c>
    </row>
    <row r="214" spans="1:19" ht="14.25" x14ac:dyDescent="0.2">
      <c r="A214" s="106">
        <v>44097.333333333336</v>
      </c>
      <c r="B214" s="110">
        <v>15</v>
      </c>
      <c r="C214" s="101">
        <f t="shared" si="34"/>
        <v>2558</v>
      </c>
      <c r="D214" s="107">
        <f t="shared" si="36"/>
        <v>13.285714285714286</v>
      </c>
      <c r="E214" s="107">
        <f t="shared" si="35"/>
        <v>2.2058823529411766</v>
      </c>
      <c r="F214" s="107">
        <f t="shared" si="38"/>
        <v>2.5630252100840338</v>
      </c>
      <c r="G214" s="107">
        <f t="shared" si="37"/>
        <v>17.941176470588236</v>
      </c>
      <c r="H214" s="107">
        <f t="shared" si="39"/>
        <v>41.029411764705877</v>
      </c>
      <c r="I214" s="108">
        <v>10</v>
      </c>
      <c r="J214" s="108">
        <v>2</v>
      </c>
      <c r="K214" s="108">
        <v>0</v>
      </c>
      <c r="L214" s="108">
        <f>SUM(J214+K214)</f>
        <v>2</v>
      </c>
      <c r="M214" s="108">
        <v>24</v>
      </c>
      <c r="N214" s="110">
        <v>0</v>
      </c>
      <c r="O214" s="100">
        <f t="shared" si="33"/>
        <v>54</v>
      </c>
      <c r="P214" s="109">
        <f>SUM(I214:K214)</f>
        <v>12</v>
      </c>
      <c r="Q214" s="110">
        <f t="shared" si="40"/>
        <v>2209</v>
      </c>
      <c r="R214" s="110">
        <f t="shared" si="42"/>
        <v>2210</v>
      </c>
      <c r="S214" s="119">
        <f t="shared" si="41"/>
        <v>2210</v>
      </c>
    </row>
    <row r="215" spans="1:19" ht="14.25" x14ac:dyDescent="0.2">
      <c r="A215" s="106">
        <v>44098.333333333336</v>
      </c>
      <c r="B215" s="109">
        <v>10</v>
      </c>
      <c r="C215" s="101">
        <f t="shared" si="34"/>
        <v>2568</v>
      </c>
      <c r="D215" s="107">
        <f t="shared" si="36"/>
        <v>12</v>
      </c>
      <c r="E215" s="107">
        <f t="shared" si="35"/>
        <v>1.4705882352941178</v>
      </c>
      <c r="F215" s="107">
        <f t="shared" si="38"/>
        <v>2.3109243697478994</v>
      </c>
      <c r="G215" s="107">
        <f t="shared" si="37"/>
        <v>16.176470588235297</v>
      </c>
      <c r="H215" s="107">
        <f t="shared" si="39"/>
        <v>38.088235294117638</v>
      </c>
      <c r="I215" s="108">
        <v>8</v>
      </c>
      <c r="J215" s="108">
        <v>2</v>
      </c>
      <c r="K215" s="108">
        <v>0</v>
      </c>
      <c r="L215" s="108">
        <f>SUM(J215+K215)</f>
        <v>2</v>
      </c>
      <c r="M215" s="108">
        <v>21</v>
      </c>
      <c r="N215" s="109">
        <v>0</v>
      </c>
      <c r="O215" s="100">
        <f t="shared" si="33"/>
        <v>54</v>
      </c>
      <c r="P215" s="109">
        <f t="shared" ref="P215:P216" si="43">SUM(I215:K215)</f>
        <v>10</v>
      </c>
      <c r="Q215" s="110">
        <f t="shared" si="40"/>
        <v>2241</v>
      </c>
      <c r="R215" s="110">
        <f t="shared" si="42"/>
        <v>2240</v>
      </c>
      <c r="S215" s="119">
        <f t="shared" si="41"/>
        <v>2240</v>
      </c>
    </row>
    <row r="216" spans="1:19" ht="14.25" x14ac:dyDescent="0.2">
      <c r="A216" s="106">
        <v>44099.333333333336</v>
      </c>
      <c r="B216" s="109">
        <v>17</v>
      </c>
      <c r="C216" s="101">
        <f t="shared" si="34"/>
        <v>2585</v>
      </c>
      <c r="D216" s="107">
        <f t="shared" si="36"/>
        <v>11.428571428571429</v>
      </c>
      <c r="E216" s="107">
        <f t="shared" si="35"/>
        <v>2.5</v>
      </c>
      <c r="F216" s="107">
        <f t="shared" si="38"/>
        <v>2.0798319327731094</v>
      </c>
      <c r="G216" s="107">
        <f t="shared" si="37"/>
        <v>14.558823529411766</v>
      </c>
      <c r="H216" s="107">
        <f t="shared" si="39"/>
        <v>37.794117647058826</v>
      </c>
      <c r="I216" s="108">
        <v>11</v>
      </c>
      <c r="J216" s="108">
        <v>2</v>
      </c>
      <c r="K216" s="108">
        <v>1</v>
      </c>
      <c r="L216" s="108">
        <f>SUM(J216+K216)</f>
        <v>3</v>
      </c>
      <c r="M216" s="108">
        <v>26</v>
      </c>
      <c r="N216" s="109">
        <v>0</v>
      </c>
      <c r="O216" s="100">
        <f t="shared" si="33"/>
        <v>54</v>
      </c>
      <c r="P216" s="109">
        <f t="shared" si="43"/>
        <v>14</v>
      </c>
      <c r="Q216" s="110">
        <f t="shared" si="40"/>
        <v>2256</v>
      </c>
      <c r="R216" s="110">
        <f t="shared" si="42"/>
        <v>2255</v>
      </c>
      <c r="S216" s="119">
        <f t="shared" si="41"/>
        <v>2255</v>
      </c>
    </row>
    <row r="217" spans="1:19" ht="14.25" x14ac:dyDescent="0.2">
      <c r="A217" s="106">
        <v>44100.333333333336</v>
      </c>
      <c r="B217" s="109">
        <v>6</v>
      </c>
      <c r="C217" s="101">
        <f t="shared" si="34"/>
        <v>2591</v>
      </c>
      <c r="D217" s="107">
        <f t="shared" si="36"/>
        <v>9.8571428571428577</v>
      </c>
      <c r="E217" s="107">
        <f t="shared" si="35"/>
        <v>0.88235294117647056</v>
      </c>
      <c r="F217" s="107">
        <f t="shared" si="38"/>
        <v>1.9537815126050422</v>
      </c>
      <c r="G217" s="107">
        <f t="shared" si="37"/>
        <v>13.676470588235295</v>
      </c>
      <c r="H217" s="107">
        <f t="shared" si="39"/>
        <v>35.294117647058826</v>
      </c>
      <c r="I217" s="108"/>
      <c r="J217" s="108"/>
      <c r="K217" s="108"/>
      <c r="L217" s="108"/>
      <c r="M217" s="108"/>
      <c r="N217" s="109">
        <v>0</v>
      </c>
      <c r="O217" s="100">
        <f t="shared" si="33"/>
        <v>54</v>
      </c>
      <c r="P217" s="124">
        <v>14</v>
      </c>
      <c r="Q217" s="110">
        <f t="shared" si="40"/>
        <v>2279</v>
      </c>
      <c r="R217" s="110">
        <f t="shared" si="42"/>
        <v>2280</v>
      </c>
      <c r="S217" s="119">
        <f t="shared" si="41"/>
        <v>2280</v>
      </c>
    </row>
    <row r="218" spans="1:19" ht="14.25" x14ac:dyDescent="0.2">
      <c r="A218" s="106">
        <v>44101.333333333336</v>
      </c>
      <c r="B218" s="109">
        <v>5</v>
      </c>
      <c r="C218" s="101">
        <f t="shared" si="34"/>
        <v>2596</v>
      </c>
      <c r="D218" s="107">
        <f t="shared" si="36"/>
        <v>10.285714285714286</v>
      </c>
      <c r="E218" s="107">
        <f t="shared" si="35"/>
        <v>0.73529411764705888</v>
      </c>
      <c r="F218" s="107">
        <f t="shared" si="38"/>
        <v>1.7647058823529409</v>
      </c>
      <c r="G218" s="107">
        <f t="shared" si="37"/>
        <v>12.352941176470587</v>
      </c>
      <c r="H218" s="107">
        <f t="shared" si="39"/>
        <v>34.117647058823529</v>
      </c>
      <c r="I218" s="108"/>
      <c r="J218" s="108"/>
      <c r="K218" s="108"/>
      <c r="L218" s="108"/>
      <c r="M218" s="108"/>
      <c r="N218" s="109">
        <v>0</v>
      </c>
      <c r="O218" s="100">
        <f t="shared" si="33"/>
        <v>54</v>
      </c>
      <c r="P218" s="124">
        <v>14</v>
      </c>
      <c r="Q218" s="110">
        <f t="shared" si="40"/>
        <v>2292</v>
      </c>
      <c r="R218" s="110">
        <f t="shared" si="42"/>
        <v>2290</v>
      </c>
      <c r="S218" s="119">
        <f t="shared" si="41"/>
        <v>2290</v>
      </c>
    </row>
    <row r="219" spans="1:19" ht="14.25" x14ac:dyDescent="0.2">
      <c r="A219" s="106">
        <v>44102.333333333336</v>
      </c>
      <c r="B219" s="109">
        <v>6</v>
      </c>
      <c r="C219" s="101">
        <f t="shared" si="34"/>
        <v>2602</v>
      </c>
      <c r="D219" s="107">
        <f t="shared" si="36"/>
        <v>11.142857142857142</v>
      </c>
      <c r="E219" s="107">
        <f t="shared" si="35"/>
        <v>0.88235294117647056</v>
      </c>
      <c r="F219" s="107">
        <f t="shared" si="38"/>
        <v>1.680672268907563</v>
      </c>
      <c r="G219" s="107">
        <f t="shared" si="37"/>
        <v>11.764705882352942</v>
      </c>
      <c r="H219" s="107">
        <f t="shared" si="39"/>
        <v>33.970588235294116</v>
      </c>
      <c r="I219" s="108">
        <v>13</v>
      </c>
      <c r="J219" s="108">
        <v>2</v>
      </c>
      <c r="K219" s="108">
        <v>0</v>
      </c>
      <c r="L219" s="108">
        <f t="shared" ref="L219:L222" si="44">SUM(J219+K219)</f>
        <v>2</v>
      </c>
      <c r="M219" s="108">
        <v>29</v>
      </c>
      <c r="N219" s="122">
        <v>1</v>
      </c>
      <c r="O219" s="100">
        <f t="shared" si="33"/>
        <v>55</v>
      </c>
      <c r="P219" s="109">
        <f t="shared" ref="P219:P237" si="45">SUM(I219:K219)</f>
        <v>15</v>
      </c>
      <c r="Q219" s="110">
        <f t="shared" si="40"/>
        <v>2298</v>
      </c>
      <c r="R219" s="110">
        <f t="shared" si="42"/>
        <v>2300</v>
      </c>
      <c r="S219" s="119">
        <f t="shared" si="41"/>
        <v>2300</v>
      </c>
    </row>
    <row r="220" spans="1:19" ht="14.25" x14ac:dyDescent="0.2">
      <c r="A220" s="106">
        <v>44103.333333333336</v>
      </c>
      <c r="B220" s="122">
        <v>10</v>
      </c>
      <c r="C220" s="101">
        <f t="shared" si="34"/>
        <v>2612</v>
      </c>
      <c r="D220" s="107">
        <f t="shared" si="36"/>
        <v>11</v>
      </c>
      <c r="E220" s="107">
        <f t="shared" ref="E220:E242" si="46">B220/6.8</f>
        <v>1.4705882352941178</v>
      </c>
      <c r="F220" s="107">
        <f t="shared" si="38"/>
        <v>1.4495798319327731</v>
      </c>
      <c r="G220" s="107">
        <f t="shared" si="37"/>
        <v>10.147058823529411</v>
      </c>
      <c r="H220" s="107">
        <f t="shared" si="39"/>
        <v>31.323529411764703</v>
      </c>
      <c r="I220" s="108">
        <v>9</v>
      </c>
      <c r="J220" s="108">
        <v>1</v>
      </c>
      <c r="K220" s="108">
        <v>1</v>
      </c>
      <c r="L220" s="108">
        <f t="shared" si="44"/>
        <v>2</v>
      </c>
      <c r="M220" s="108">
        <v>24</v>
      </c>
      <c r="N220" s="109">
        <v>0</v>
      </c>
      <c r="O220" s="100">
        <f t="shared" si="33"/>
        <v>55</v>
      </c>
      <c r="P220" s="109">
        <f t="shared" si="45"/>
        <v>11</v>
      </c>
      <c r="Q220" s="110">
        <f t="shared" si="40"/>
        <v>2330</v>
      </c>
      <c r="R220" s="110">
        <f t="shared" si="42"/>
        <v>2330</v>
      </c>
      <c r="S220" s="119">
        <f t="shared" si="41"/>
        <v>2330</v>
      </c>
    </row>
    <row r="221" spans="1:19" ht="14.25" x14ac:dyDescent="0.2">
      <c r="A221" s="106">
        <v>44104.333333333336</v>
      </c>
      <c r="B221" s="109">
        <v>18</v>
      </c>
      <c r="C221" s="101">
        <f t="shared" si="34"/>
        <v>2630</v>
      </c>
      <c r="D221" s="107">
        <f t="shared" si="36"/>
        <v>13.571428571428571</v>
      </c>
      <c r="E221" s="107">
        <f>B221/6.8</f>
        <v>2.6470588235294117</v>
      </c>
      <c r="F221" s="107">
        <f t="shared" si="38"/>
        <v>1.5126050420168067</v>
      </c>
      <c r="G221" s="107">
        <f>E215+E216+E217+E218+E219+E220+E221</f>
        <v>10.588235294117647</v>
      </c>
      <c r="H221" s="107">
        <f>SUM(E208:E221)</f>
        <v>28.529411764705884</v>
      </c>
      <c r="I221" s="108">
        <v>7</v>
      </c>
      <c r="J221" s="108">
        <v>1</v>
      </c>
      <c r="K221" s="108">
        <v>1</v>
      </c>
      <c r="L221" s="108">
        <f t="shared" si="44"/>
        <v>2</v>
      </c>
      <c r="M221" s="108">
        <v>22</v>
      </c>
      <c r="N221" s="109">
        <v>0</v>
      </c>
      <c r="O221" s="100">
        <f t="shared" si="33"/>
        <v>55</v>
      </c>
      <c r="P221" s="109">
        <f t="shared" si="45"/>
        <v>9</v>
      </c>
      <c r="Q221" s="110">
        <f t="shared" si="40"/>
        <v>2369</v>
      </c>
      <c r="R221" s="110">
        <f t="shared" si="42"/>
        <v>2370</v>
      </c>
      <c r="S221" s="119">
        <f t="shared" si="41"/>
        <v>2370</v>
      </c>
    </row>
    <row r="222" spans="1:19" ht="14.25" x14ac:dyDescent="0.2">
      <c r="A222" s="106">
        <v>44105.333333333336</v>
      </c>
      <c r="B222" s="109">
        <v>16</v>
      </c>
      <c r="C222" s="101">
        <f t="shared" si="34"/>
        <v>2646</v>
      </c>
      <c r="D222" s="107">
        <f t="shared" si="36"/>
        <v>14.285714285714286</v>
      </c>
      <c r="E222" s="107">
        <f t="shared" si="46"/>
        <v>2.3529411764705883</v>
      </c>
      <c r="F222" s="107">
        <f t="shared" si="38"/>
        <v>1.6386554621848739</v>
      </c>
      <c r="G222" s="107">
        <f t="shared" si="37"/>
        <v>11.470588235294118</v>
      </c>
      <c r="H222" s="107">
        <f t="shared" si="39"/>
        <v>27.647058823529413</v>
      </c>
      <c r="I222" s="108">
        <v>10</v>
      </c>
      <c r="J222" s="108">
        <v>1</v>
      </c>
      <c r="K222" s="108">
        <v>1</v>
      </c>
      <c r="L222" s="108">
        <f t="shared" si="44"/>
        <v>2</v>
      </c>
      <c r="M222" s="108">
        <v>25</v>
      </c>
      <c r="N222" s="109">
        <v>0</v>
      </c>
      <c r="O222" s="100">
        <f t="shared" si="33"/>
        <v>55</v>
      </c>
      <c r="P222" s="109">
        <f t="shared" si="45"/>
        <v>12</v>
      </c>
      <c r="Q222" s="110">
        <f t="shared" si="40"/>
        <v>2388</v>
      </c>
      <c r="R222" s="110">
        <f t="shared" si="42"/>
        <v>2390</v>
      </c>
      <c r="S222" s="119">
        <f t="shared" si="41"/>
        <v>2390</v>
      </c>
    </row>
    <row r="223" spans="1:19" ht="14.25" x14ac:dyDescent="0.2">
      <c r="A223" s="106">
        <v>44106.333333333336</v>
      </c>
      <c r="B223" s="109">
        <v>16</v>
      </c>
      <c r="C223" s="101">
        <f t="shared" si="34"/>
        <v>2662</v>
      </c>
      <c r="D223" s="107">
        <f t="shared" si="36"/>
        <v>15.714285714285714</v>
      </c>
      <c r="E223" s="107">
        <f t="shared" si="46"/>
        <v>2.3529411764705883</v>
      </c>
      <c r="F223" s="107">
        <f t="shared" si="38"/>
        <v>1.6176470588235294</v>
      </c>
      <c r="G223" s="107">
        <f t="shared" si="37"/>
        <v>11.323529411764707</v>
      </c>
      <c r="H223" s="107">
        <f t="shared" si="39"/>
        <v>25.882352941176471</v>
      </c>
      <c r="I223" s="108">
        <v>10</v>
      </c>
      <c r="J223" s="108">
        <v>2</v>
      </c>
      <c r="K223" s="108">
        <v>0</v>
      </c>
      <c r="L223" s="108">
        <f>SUM(J223+K223)</f>
        <v>2</v>
      </c>
      <c r="M223" s="108">
        <v>28</v>
      </c>
      <c r="N223" s="109">
        <v>0</v>
      </c>
      <c r="O223" s="100">
        <f t="shared" si="33"/>
        <v>55</v>
      </c>
      <c r="P223" s="109">
        <f t="shared" si="45"/>
        <v>12</v>
      </c>
      <c r="Q223" s="110">
        <f t="shared" si="40"/>
        <v>2416</v>
      </c>
      <c r="R223" s="110">
        <f t="shared" si="42"/>
        <v>2415</v>
      </c>
      <c r="S223" s="119">
        <f t="shared" si="41"/>
        <v>2415</v>
      </c>
    </row>
    <row r="224" spans="1:19" ht="14.25" x14ac:dyDescent="0.2">
      <c r="A224" s="106">
        <v>44107.333333333336</v>
      </c>
      <c r="B224" s="109">
        <v>24</v>
      </c>
      <c r="C224" s="101">
        <f t="shared" si="34"/>
        <v>2686</v>
      </c>
      <c r="D224" s="107">
        <f t="shared" si="36"/>
        <v>20.428571428571427</v>
      </c>
      <c r="E224" s="107">
        <f t="shared" si="46"/>
        <v>3.5294117647058822</v>
      </c>
      <c r="F224" s="107">
        <f t="shared" si="38"/>
        <v>1.9957983193277311</v>
      </c>
      <c r="G224" s="107">
        <f t="shared" si="37"/>
        <v>13.970588235294118</v>
      </c>
      <c r="H224" s="107">
        <f t="shared" si="39"/>
        <v>27.647058823529413</v>
      </c>
      <c r="I224" s="108"/>
      <c r="J224" s="108"/>
      <c r="K224" s="108"/>
      <c r="L224" s="108"/>
      <c r="M224" s="108"/>
      <c r="N224" s="109">
        <v>0</v>
      </c>
      <c r="O224" s="100">
        <f t="shared" si="33"/>
        <v>55</v>
      </c>
      <c r="P224" s="124">
        <v>12</v>
      </c>
      <c r="Q224" s="110">
        <f t="shared" si="40"/>
        <v>2428</v>
      </c>
      <c r="R224" s="110">
        <f t="shared" si="42"/>
        <v>2430</v>
      </c>
      <c r="S224" s="119">
        <f t="shared" si="41"/>
        <v>2430</v>
      </c>
    </row>
    <row r="225" spans="1:19" ht="14.25" x14ac:dyDescent="0.2">
      <c r="A225" s="106">
        <v>44108.333333333336</v>
      </c>
      <c r="B225" s="109">
        <v>10</v>
      </c>
      <c r="C225" s="101">
        <f t="shared" si="34"/>
        <v>2696</v>
      </c>
      <c r="D225" s="107">
        <f t="shared" si="36"/>
        <v>25.714285714285715</v>
      </c>
      <c r="E225" s="107">
        <f t="shared" si="46"/>
        <v>1.4705882352941178</v>
      </c>
      <c r="F225" s="107">
        <f t="shared" si="38"/>
        <v>2.1008403361344539</v>
      </c>
      <c r="G225" s="107">
        <f t="shared" si="37"/>
        <v>14.705882352941178</v>
      </c>
      <c r="H225" s="107">
        <f t="shared" si="39"/>
        <v>27.058823529411761</v>
      </c>
      <c r="I225" s="108"/>
      <c r="J225" s="108"/>
      <c r="K225" s="108"/>
      <c r="L225" s="108"/>
      <c r="M225" s="108"/>
      <c r="N225" s="109">
        <v>0</v>
      </c>
      <c r="O225" s="100">
        <f t="shared" si="33"/>
        <v>55</v>
      </c>
      <c r="P225" s="124">
        <v>12</v>
      </c>
      <c r="Q225" s="110">
        <f t="shared" si="40"/>
        <v>2442</v>
      </c>
      <c r="R225" s="110">
        <f t="shared" si="42"/>
        <v>2440</v>
      </c>
      <c r="S225" s="119">
        <f t="shared" si="41"/>
        <v>2440</v>
      </c>
    </row>
    <row r="226" spans="1:19" ht="14.25" x14ac:dyDescent="0.2">
      <c r="A226" s="106">
        <v>44109.333333333336</v>
      </c>
      <c r="B226" s="109">
        <v>16</v>
      </c>
      <c r="C226" s="101">
        <f t="shared" si="34"/>
        <v>2712</v>
      </c>
      <c r="D226" s="107">
        <f t="shared" si="36"/>
        <v>31.714285714285715</v>
      </c>
      <c r="E226" s="107">
        <f t="shared" si="46"/>
        <v>2.3529411764705883</v>
      </c>
      <c r="F226" s="107">
        <f t="shared" si="38"/>
        <v>2.3109243697478989</v>
      </c>
      <c r="G226" s="107">
        <f t="shared" si="37"/>
        <v>16.176470588235293</v>
      </c>
      <c r="H226" s="107">
        <f t="shared" si="39"/>
        <v>27.941176470588232</v>
      </c>
      <c r="I226" s="108">
        <v>8</v>
      </c>
      <c r="J226" s="108">
        <v>2</v>
      </c>
      <c r="K226" s="108">
        <v>0</v>
      </c>
      <c r="L226" s="108">
        <f t="shared" ref="L226:L230" si="47">SUM(J226+K226)</f>
        <v>2</v>
      </c>
      <c r="M226" s="108">
        <v>26</v>
      </c>
      <c r="N226" s="109">
        <v>0</v>
      </c>
      <c r="O226" s="100">
        <f t="shared" si="33"/>
        <v>55</v>
      </c>
      <c r="P226" s="109">
        <f t="shared" si="45"/>
        <v>10</v>
      </c>
      <c r="Q226" s="110">
        <f t="shared" si="40"/>
        <v>2454</v>
      </c>
      <c r="R226" s="110">
        <f t="shared" si="42"/>
        <v>2455</v>
      </c>
      <c r="S226" s="119">
        <f t="shared" si="41"/>
        <v>2455</v>
      </c>
    </row>
    <row r="227" spans="1:19" ht="14.25" x14ac:dyDescent="0.2">
      <c r="A227" s="106">
        <v>44110.333333333336</v>
      </c>
      <c r="B227" s="122">
        <v>43</v>
      </c>
      <c r="C227" s="101">
        <f t="shared" si="34"/>
        <v>2755</v>
      </c>
      <c r="D227" s="107">
        <f t="shared" si="36"/>
        <v>38.571428571428569</v>
      </c>
      <c r="E227" s="107">
        <f t="shared" si="46"/>
        <v>6.3235294117647056</v>
      </c>
      <c r="F227" s="107">
        <f t="shared" si="38"/>
        <v>3.0042016806722693</v>
      </c>
      <c r="G227" s="107">
        <f t="shared" si="37"/>
        <v>21.029411764705884</v>
      </c>
      <c r="H227" s="107">
        <f t="shared" si="39"/>
        <v>31.176470588235293</v>
      </c>
      <c r="I227" s="108">
        <v>6</v>
      </c>
      <c r="J227" s="108">
        <v>2</v>
      </c>
      <c r="K227" s="108">
        <v>0</v>
      </c>
      <c r="L227" s="108">
        <f t="shared" si="47"/>
        <v>2</v>
      </c>
      <c r="M227" s="108">
        <v>23</v>
      </c>
      <c r="N227" s="109">
        <v>0</v>
      </c>
      <c r="O227" s="100">
        <f t="shared" si="33"/>
        <v>55</v>
      </c>
      <c r="P227" s="109">
        <f t="shared" si="45"/>
        <v>8</v>
      </c>
      <c r="Q227" s="110">
        <f t="shared" si="40"/>
        <v>2477</v>
      </c>
      <c r="R227" s="110">
        <f t="shared" si="42"/>
        <v>2475</v>
      </c>
      <c r="S227" s="119">
        <f t="shared" si="41"/>
        <v>2475</v>
      </c>
    </row>
    <row r="228" spans="1:19" ht="14.25" x14ac:dyDescent="0.2">
      <c r="A228" s="106">
        <v>44111.333333333336</v>
      </c>
      <c r="B228" s="109">
        <v>55</v>
      </c>
      <c r="C228" s="101">
        <f t="shared" si="34"/>
        <v>2810</v>
      </c>
      <c r="D228" s="107">
        <f t="shared" si="36"/>
        <v>44.142857142857146</v>
      </c>
      <c r="E228" s="107">
        <f t="shared" si="46"/>
        <v>8.0882352941176467</v>
      </c>
      <c r="F228" s="107">
        <f t="shared" si="38"/>
        <v>3.7815126050420167</v>
      </c>
      <c r="G228" s="107">
        <f t="shared" si="37"/>
        <v>26.470588235294116</v>
      </c>
      <c r="H228" s="107">
        <f t="shared" si="39"/>
        <v>37.058823529411768</v>
      </c>
      <c r="I228" s="108">
        <v>7</v>
      </c>
      <c r="J228" s="108">
        <v>2</v>
      </c>
      <c r="K228" s="108">
        <v>0</v>
      </c>
      <c r="L228" s="108">
        <f t="shared" si="47"/>
        <v>2</v>
      </c>
      <c r="M228" s="108">
        <v>27</v>
      </c>
      <c r="N228" s="122">
        <v>1</v>
      </c>
      <c r="O228" s="100">
        <f t="shared" si="33"/>
        <v>56</v>
      </c>
      <c r="P228" s="109">
        <f t="shared" si="45"/>
        <v>9</v>
      </c>
      <c r="Q228" s="110">
        <f t="shared" si="40"/>
        <v>2491</v>
      </c>
      <c r="R228" s="110">
        <f t="shared" si="42"/>
        <v>2490</v>
      </c>
      <c r="S228" s="119">
        <f t="shared" si="41"/>
        <v>2490</v>
      </c>
    </row>
    <row r="229" spans="1:19" ht="14.25" x14ac:dyDescent="0.2">
      <c r="A229" s="106">
        <v>44112.333333333336</v>
      </c>
      <c r="B229" s="109">
        <v>58</v>
      </c>
      <c r="C229" s="101">
        <f t="shared" si="34"/>
        <v>2868</v>
      </c>
      <c r="D229" s="107">
        <f t="shared" si="36"/>
        <v>46.142857142857146</v>
      </c>
      <c r="E229" s="107">
        <f t="shared" si="46"/>
        <v>8.5294117647058822</v>
      </c>
      <c r="F229" s="107">
        <f t="shared" si="38"/>
        <v>4.6638655462184877</v>
      </c>
      <c r="G229" s="107">
        <f t="shared" si="37"/>
        <v>32.647058823529413</v>
      </c>
      <c r="H229" s="107">
        <f t="shared" si="39"/>
        <v>44.117647058823529</v>
      </c>
      <c r="I229" s="108">
        <v>6</v>
      </c>
      <c r="J229" s="108">
        <v>2</v>
      </c>
      <c r="K229" s="108">
        <v>0</v>
      </c>
      <c r="L229" s="108">
        <f t="shared" si="47"/>
        <v>2</v>
      </c>
      <c r="M229" s="108">
        <v>29</v>
      </c>
      <c r="N229" s="109">
        <v>0</v>
      </c>
      <c r="O229" s="100">
        <f t="shared" si="33"/>
        <v>56</v>
      </c>
      <c r="P229" s="109">
        <f t="shared" si="45"/>
        <v>8</v>
      </c>
      <c r="Q229" s="110">
        <f t="shared" si="40"/>
        <v>2502</v>
      </c>
      <c r="R229" s="110">
        <f t="shared" si="42"/>
        <v>2500</v>
      </c>
      <c r="S229" s="119">
        <f t="shared" si="41"/>
        <v>2500</v>
      </c>
    </row>
    <row r="230" spans="1:19" ht="14.25" x14ac:dyDescent="0.2">
      <c r="A230" s="106">
        <v>44113.333333333336</v>
      </c>
      <c r="B230" s="109">
        <v>64</v>
      </c>
      <c r="C230" s="101">
        <f t="shared" si="34"/>
        <v>2932</v>
      </c>
      <c r="D230" s="107">
        <f t="shared" si="36"/>
        <v>50.285714285714285</v>
      </c>
      <c r="E230" s="107">
        <f t="shared" si="46"/>
        <v>9.4117647058823533</v>
      </c>
      <c r="F230" s="107">
        <f t="shared" si="38"/>
        <v>5.6722689075630255</v>
      </c>
      <c r="G230" s="107">
        <f t="shared" si="37"/>
        <v>39.705882352941181</v>
      </c>
      <c r="H230" s="107">
        <f t="shared" si="39"/>
        <v>51.029411764705884</v>
      </c>
      <c r="I230" s="108">
        <v>10</v>
      </c>
      <c r="J230" s="108">
        <v>2</v>
      </c>
      <c r="K230" s="108">
        <v>0</v>
      </c>
      <c r="L230" s="108">
        <f t="shared" si="47"/>
        <v>2</v>
      </c>
      <c r="M230" s="108">
        <v>23</v>
      </c>
      <c r="N230" s="109">
        <v>0</v>
      </c>
      <c r="O230" s="100">
        <f t="shared" si="33"/>
        <v>56</v>
      </c>
      <c r="P230" s="109">
        <f>SUM(I230:K230)</f>
        <v>12</v>
      </c>
      <c r="Q230" s="110">
        <f t="shared" si="40"/>
        <v>2515</v>
      </c>
      <c r="R230" s="110">
        <f t="shared" si="42"/>
        <v>2515</v>
      </c>
      <c r="S230" s="119">
        <f t="shared" si="41"/>
        <v>2515</v>
      </c>
    </row>
    <row r="231" spans="1:19" ht="14.25" x14ac:dyDescent="0.2">
      <c r="A231" s="106">
        <v>44114.333333333336</v>
      </c>
      <c r="B231" s="109">
        <v>63</v>
      </c>
      <c r="C231" s="101">
        <f t="shared" si="34"/>
        <v>2995</v>
      </c>
      <c r="D231" s="107">
        <f t="shared" si="36"/>
        <v>62.714285714285715</v>
      </c>
      <c r="E231" s="107">
        <f t="shared" si="46"/>
        <v>9.264705882352942</v>
      </c>
      <c r="F231" s="107">
        <f t="shared" si="38"/>
        <v>6.4915966386554631</v>
      </c>
      <c r="G231" s="107">
        <f t="shared" si="37"/>
        <v>45.441176470588239</v>
      </c>
      <c r="H231" s="107">
        <f t="shared" si="39"/>
        <v>59.411764705882355</v>
      </c>
      <c r="I231" s="108"/>
      <c r="J231" s="108"/>
      <c r="K231" s="108"/>
      <c r="L231" s="108"/>
      <c r="M231" s="108"/>
      <c r="N231" s="109">
        <v>0</v>
      </c>
      <c r="O231" s="100">
        <f t="shared" si="33"/>
        <v>56</v>
      </c>
      <c r="P231" s="125">
        <v>12</v>
      </c>
      <c r="Q231" s="110">
        <f t="shared" si="40"/>
        <v>2521</v>
      </c>
      <c r="R231" s="110">
        <f t="shared" si="42"/>
        <v>2520</v>
      </c>
      <c r="S231" s="119">
        <f t="shared" si="41"/>
        <v>2520</v>
      </c>
    </row>
    <row r="232" spans="1:19" ht="14.25" x14ac:dyDescent="0.2">
      <c r="A232" s="106">
        <v>44115.333333333336</v>
      </c>
      <c r="B232" s="109">
        <v>24</v>
      </c>
      <c r="C232" s="101">
        <f t="shared" si="34"/>
        <v>3019</v>
      </c>
      <c r="D232" s="107">
        <f t="shared" si="36"/>
        <v>75.142857142857139</v>
      </c>
      <c r="E232" s="107">
        <f t="shared" si="46"/>
        <v>3.5294117647058822</v>
      </c>
      <c r="F232" s="107">
        <f t="shared" si="38"/>
        <v>6.7857142857142865</v>
      </c>
      <c r="G232" s="107">
        <f t="shared" si="37"/>
        <v>47.500000000000007</v>
      </c>
      <c r="H232" s="107">
        <f t="shared" si="39"/>
        <v>62.205882352941181</v>
      </c>
      <c r="I232" s="108"/>
      <c r="J232" s="108"/>
      <c r="K232" s="108"/>
      <c r="L232" s="108"/>
      <c r="M232" s="108"/>
      <c r="N232" s="109">
        <v>0</v>
      </c>
      <c r="O232" s="100">
        <f t="shared" si="33"/>
        <v>56</v>
      </c>
      <c r="P232" s="125">
        <v>12</v>
      </c>
      <c r="Q232" s="110">
        <f t="shared" si="40"/>
        <v>2526</v>
      </c>
      <c r="R232" s="110">
        <f t="shared" si="42"/>
        <v>2525</v>
      </c>
      <c r="S232" s="119">
        <f t="shared" si="41"/>
        <v>2525</v>
      </c>
    </row>
    <row r="233" spans="1:19" ht="14.25" x14ac:dyDescent="0.2">
      <c r="A233" s="106">
        <v>44116.333333333336</v>
      </c>
      <c r="B233" s="122">
        <v>45</v>
      </c>
      <c r="C233" s="101">
        <f t="shared" si="34"/>
        <v>3064</v>
      </c>
      <c r="D233" s="107">
        <f t="shared" si="36"/>
        <v>87.857142857142861</v>
      </c>
      <c r="E233" s="107">
        <f t="shared" si="46"/>
        <v>6.6176470588235299</v>
      </c>
      <c r="F233" s="107">
        <f t="shared" si="38"/>
        <v>7.3949579831932777</v>
      </c>
      <c r="G233" s="107">
        <f t="shared" si="37"/>
        <v>51.764705882352942</v>
      </c>
      <c r="H233" s="107">
        <f t="shared" si="39"/>
        <v>67.941176470588246</v>
      </c>
      <c r="I233" s="108">
        <v>17</v>
      </c>
      <c r="J233" s="108">
        <v>1</v>
      </c>
      <c r="K233" s="108">
        <v>0</v>
      </c>
      <c r="L233" s="108">
        <f>J233+K233</f>
        <v>1</v>
      </c>
      <c r="M233" s="108">
        <v>32</v>
      </c>
      <c r="N233" s="109">
        <v>0</v>
      </c>
      <c r="O233" s="100">
        <f t="shared" si="33"/>
        <v>56</v>
      </c>
      <c r="P233" s="109">
        <f t="shared" si="45"/>
        <v>18</v>
      </c>
      <c r="Q233" s="110">
        <f t="shared" si="40"/>
        <v>2526</v>
      </c>
      <c r="R233" s="110">
        <f t="shared" si="42"/>
        <v>2525</v>
      </c>
      <c r="S233" s="119">
        <f t="shared" si="41"/>
        <v>2525</v>
      </c>
    </row>
    <row r="234" spans="1:19" ht="14.25" x14ac:dyDescent="0.2">
      <c r="A234" s="106">
        <v>44117.333333333336</v>
      </c>
      <c r="B234" s="122">
        <v>130</v>
      </c>
      <c r="C234" s="101">
        <f t="shared" si="34"/>
        <v>3194</v>
      </c>
      <c r="D234" s="107">
        <f t="shared" si="36"/>
        <v>100.85714285714286</v>
      </c>
      <c r="E234" s="107">
        <f t="shared" si="46"/>
        <v>19.117647058823529</v>
      </c>
      <c r="F234" s="107">
        <f t="shared" si="38"/>
        <v>9.2226890756302531</v>
      </c>
      <c r="G234" s="107">
        <f t="shared" si="37"/>
        <v>64.558823529411768</v>
      </c>
      <c r="H234" s="107">
        <f t="shared" si="39"/>
        <v>85.588235294117652</v>
      </c>
      <c r="I234" s="108">
        <v>19</v>
      </c>
      <c r="J234" s="108">
        <v>1</v>
      </c>
      <c r="K234" s="108">
        <v>0</v>
      </c>
      <c r="L234" s="108">
        <f>J234+K234</f>
        <v>1</v>
      </c>
      <c r="M234" s="108">
        <v>24</v>
      </c>
      <c r="N234" s="109">
        <v>1</v>
      </c>
      <c r="O234" s="100">
        <f t="shared" si="33"/>
        <v>57</v>
      </c>
      <c r="P234" s="109">
        <f t="shared" si="45"/>
        <v>20</v>
      </c>
      <c r="Q234" s="100">
        <f t="shared" ref="Q234:Q242" si="48">SUM(Q233,P234)</f>
        <v>2546</v>
      </c>
      <c r="R234" s="110">
        <f t="shared" si="42"/>
        <v>2545</v>
      </c>
      <c r="S234" s="119">
        <f t="shared" si="41"/>
        <v>2545</v>
      </c>
    </row>
    <row r="235" spans="1:19" ht="14.25" x14ac:dyDescent="0.2">
      <c r="A235" s="106">
        <v>44118.333333333336</v>
      </c>
      <c r="B235" s="109">
        <v>142</v>
      </c>
      <c r="C235" s="101">
        <f t="shared" si="34"/>
        <v>3336</v>
      </c>
      <c r="D235" s="107">
        <f t="shared" si="36"/>
        <v>108.85714285714286</v>
      </c>
      <c r="E235" s="107">
        <f t="shared" si="46"/>
        <v>20.882352941176471</v>
      </c>
      <c r="F235" s="107">
        <f t="shared" si="38"/>
        <v>11.050420168067225</v>
      </c>
      <c r="G235" s="107">
        <f t="shared" si="37"/>
        <v>77.35294117647058</v>
      </c>
      <c r="H235" s="107">
        <f t="shared" si="39"/>
        <v>103.8235294117647</v>
      </c>
      <c r="I235" s="108">
        <v>24</v>
      </c>
      <c r="J235" s="108">
        <v>1</v>
      </c>
      <c r="K235" s="108">
        <v>0</v>
      </c>
      <c r="L235" s="108">
        <f>J235+K235</f>
        <v>1</v>
      </c>
      <c r="M235" s="108">
        <v>27</v>
      </c>
      <c r="N235" s="109">
        <v>1</v>
      </c>
      <c r="O235" s="100">
        <f t="shared" si="33"/>
        <v>58</v>
      </c>
      <c r="P235" s="109">
        <f>SUM(I235:K235)</f>
        <v>25</v>
      </c>
      <c r="Q235" s="100">
        <f t="shared" si="48"/>
        <v>2571</v>
      </c>
      <c r="R235" s="110">
        <f t="shared" si="42"/>
        <v>2570</v>
      </c>
      <c r="S235" s="119">
        <f t="shared" si="41"/>
        <v>2570</v>
      </c>
    </row>
    <row r="236" spans="1:19" ht="14.25" x14ac:dyDescent="0.2">
      <c r="A236" s="106">
        <v>44119.333333333336</v>
      </c>
      <c r="B236" s="122">
        <v>147</v>
      </c>
      <c r="C236" s="101">
        <f t="shared" si="34"/>
        <v>3483</v>
      </c>
      <c r="D236" s="107">
        <f t="shared" si="36"/>
        <v>118.42857142857143</v>
      </c>
      <c r="E236" s="107">
        <f t="shared" si="46"/>
        <v>21.617647058823529</v>
      </c>
      <c r="F236" s="107">
        <f t="shared" si="38"/>
        <v>12.920168067226891</v>
      </c>
      <c r="G236" s="107">
        <f t="shared" si="37"/>
        <v>90.441176470588232</v>
      </c>
      <c r="H236" s="107">
        <f t="shared" si="39"/>
        <v>123.08823529411765</v>
      </c>
      <c r="I236" s="108">
        <v>24</v>
      </c>
      <c r="J236" s="108">
        <v>2</v>
      </c>
      <c r="K236" s="108">
        <v>0</v>
      </c>
      <c r="L236" s="108">
        <f>J236+K236</f>
        <v>2</v>
      </c>
      <c r="M236" s="108">
        <v>25</v>
      </c>
      <c r="N236" s="109">
        <v>0</v>
      </c>
      <c r="O236" s="100">
        <f t="shared" si="33"/>
        <v>58</v>
      </c>
      <c r="P236" s="109">
        <f t="shared" si="45"/>
        <v>26</v>
      </c>
      <c r="Q236" s="100">
        <f t="shared" si="48"/>
        <v>2597</v>
      </c>
      <c r="R236" s="110">
        <f t="shared" si="42"/>
        <v>2595</v>
      </c>
      <c r="S236" s="119">
        <f t="shared" si="41"/>
        <v>2595</v>
      </c>
    </row>
    <row r="237" spans="1:19" ht="14.25" x14ac:dyDescent="0.2">
      <c r="A237" s="106">
        <v>44120.333333333336</v>
      </c>
      <c r="B237" s="109">
        <v>155</v>
      </c>
      <c r="C237" s="101">
        <f t="shared" si="34"/>
        <v>3638</v>
      </c>
      <c r="D237" s="107">
        <f t="shared" si="36"/>
        <v>124.42857142857143</v>
      </c>
      <c r="E237" s="107">
        <f t="shared" si="46"/>
        <v>22.794117647058822</v>
      </c>
      <c r="F237" s="107">
        <f t="shared" si="38"/>
        <v>14.831932773109244</v>
      </c>
      <c r="G237" s="107">
        <f t="shared" si="37"/>
        <v>103.82352941176471</v>
      </c>
      <c r="H237" s="107">
        <f t="shared" si="39"/>
        <v>143.52941176470588</v>
      </c>
      <c r="I237" s="108">
        <v>24</v>
      </c>
      <c r="J237" s="108">
        <v>2</v>
      </c>
      <c r="K237" s="108">
        <v>0</v>
      </c>
      <c r="L237" s="108">
        <f>J237+K237</f>
        <v>2</v>
      </c>
      <c r="M237" s="108">
        <v>26</v>
      </c>
      <c r="N237" s="109">
        <v>0</v>
      </c>
      <c r="O237" s="100">
        <f t="shared" si="33"/>
        <v>58</v>
      </c>
      <c r="P237" s="109">
        <f t="shared" si="45"/>
        <v>26</v>
      </c>
      <c r="Q237" s="100">
        <f t="shared" si="48"/>
        <v>2623</v>
      </c>
      <c r="R237" s="110">
        <f t="shared" si="42"/>
        <v>2625</v>
      </c>
      <c r="S237" s="119">
        <f t="shared" si="41"/>
        <v>2625</v>
      </c>
    </row>
    <row r="238" spans="1:19" ht="14.25" x14ac:dyDescent="0.2">
      <c r="A238" s="106">
        <v>44121.333333333336</v>
      </c>
      <c r="B238" s="122">
        <v>119</v>
      </c>
      <c r="C238" s="101">
        <f t="shared" si="34"/>
        <v>3757</v>
      </c>
      <c r="D238" s="107">
        <f t="shared" si="36"/>
        <v>142.28571428571428</v>
      </c>
      <c r="E238" s="107">
        <f t="shared" si="46"/>
        <v>17.5</v>
      </c>
      <c r="F238" s="107">
        <f t="shared" si="38"/>
        <v>16.008403361344538</v>
      </c>
      <c r="G238" s="107">
        <f t="shared" si="37"/>
        <v>112.05882352941177</v>
      </c>
      <c r="H238" s="107">
        <f t="shared" si="39"/>
        <v>157.5</v>
      </c>
      <c r="I238" s="108"/>
      <c r="J238" s="108"/>
      <c r="K238" s="108"/>
      <c r="L238" s="108"/>
      <c r="M238" s="108"/>
      <c r="N238" s="109">
        <v>0</v>
      </c>
      <c r="O238" s="100">
        <f t="shared" si="33"/>
        <v>58</v>
      </c>
      <c r="P238" s="109">
        <v>26</v>
      </c>
      <c r="Q238" s="100">
        <f t="shared" si="48"/>
        <v>2649</v>
      </c>
      <c r="R238" s="110">
        <f t="shared" si="42"/>
        <v>2650</v>
      </c>
      <c r="S238" s="119">
        <f t="shared" si="41"/>
        <v>2650</v>
      </c>
    </row>
    <row r="239" spans="1:19" ht="14.25" x14ac:dyDescent="0.2">
      <c r="A239" s="106">
        <v>44122.333333333336</v>
      </c>
      <c r="B239" s="109">
        <v>91</v>
      </c>
      <c r="C239" s="101">
        <f t="shared" si="34"/>
        <v>3848</v>
      </c>
      <c r="D239" s="107">
        <f t="shared" si="36"/>
        <v>160.85714285714286</v>
      </c>
      <c r="E239" s="107">
        <f t="shared" si="46"/>
        <v>13.382352941176471</v>
      </c>
      <c r="F239" s="107">
        <f t="shared" si="38"/>
        <v>17.415966386554622</v>
      </c>
      <c r="G239" s="107">
        <f>SUM(E233,E234,E235,E236,E237,E238,E239)</f>
        <v>121.91176470588235</v>
      </c>
      <c r="H239" s="107">
        <f t="shared" si="39"/>
        <v>169.41176470588235</v>
      </c>
      <c r="I239" s="108"/>
      <c r="J239" s="108"/>
      <c r="K239" s="108"/>
      <c r="L239" s="108"/>
      <c r="M239" s="108"/>
      <c r="N239" s="109">
        <v>0</v>
      </c>
      <c r="O239" s="100">
        <f t="shared" si="33"/>
        <v>58</v>
      </c>
      <c r="P239" s="109">
        <v>26</v>
      </c>
      <c r="Q239" s="100">
        <f t="shared" si="48"/>
        <v>2675</v>
      </c>
      <c r="R239" s="110">
        <f t="shared" si="42"/>
        <v>2675</v>
      </c>
      <c r="S239" s="119">
        <f t="shared" si="41"/>
        <v>2675</v>
      </c>
    </row>
    <row r="240" spans="1:19" ht="14.25" x14ac:dyDescent="0.2">
      <c r="A240" s="106">
        <v>44123.333333333336</v>
      </c>
      <c r="B240" s="109">
        <v>87</v>
      </c>
      <c r="C240" s="101">
        <f t="shared" si="34"/>
        <v>3935</v>
      </c>
      <c r="D240" s="107"/>
      <c r="E240" s="107">
        <f t="shared" si="46"/>
        <v>12.794117647058824</v>
      </c>
      <c r="F240" s="107">
        <f t="shared" si="38"/>
        <v>18.29831932773109</v>
      </c>
      <c r="G240" s="107">
        <f>SUM(E234,E235,E236,E237,E238,E239,E240)</f>
        <v>128.08823529411762</v>
      </c>
      <c r="H240" s="107">
        <f t="shared" si="39"/>
        <v>179.85294117647055</v>
      </c>
      <c r="I240" s="108">
        <v>32</v>
      </c>
      <c r="J240" s="108">
        <v>5</v>
      </c>
      <c r="K240" s="108">
        <v>0</v>
      </c>
      <c r="L240" s="108">
        <f>SUM(K240+J240)</f>
        <v>5</v>
      </c>
      <c r="M240" s="108">
        <v>21</v>
      </c>
      <c r="N240" s="109">
        <v>0</v>
      </c>
      <c r="O240" s="100">
        <f t="shared" si="33"/>
        <v>58</v>
      </c>
      <c r="P240" s="109">
        <f>SUM(I240:K240)</f>
        <v>37</v>
      </c>
      <c r="Q240" s="100">
        <f t="shared" si="48"/>
        <v>2712</v>
      </c>
      <c r="R240" s="110">
        <f t="shared" si="42"/>
        <v>2710</v>
      </c>
      <c r="S240" s="119">
        <f t="shared" si="41"/>
        <v>2710</v>
      </c>
    </row>
    <row r="241" spans="1:19" ht="14.25" x14ac:dyDescent="0.2">
      <c r="A241" s="106">
        <v>44124.333333333336</v>
      </c>
      <c r="B241" s="109">
        <v>255</v>
      </c>
      <c r="C241" s="101">
        <f t="shared" si="34"/>
        <v>4190</v>
      </c>
      <c r="D241" s="107"/>
      <c r="E241" s="107">
        <f t="shared" si="46"/>
        <v>37.5</v>
      </c>
      <c r="F241" s="107">
        <f t="shared" si="38"/>
        <v>20.924369747899163</v>
      </c>
      <c r="G241" s="107">
        <f>SUM(E235,E236,E237,E238,E239,E240,E241)</f>
        <v>146.47058823529414</v>
      </c>
      <c r="H241" s="107">
        <f t="shared" si="39"/>
        <v>211.02941176470586</v>
      </c>
      <c r="I241" s="108">
        <v>39</v>
      </c>
      <c r="J241" s="108">
        <v>7</v>
      </c>
      <c r="K241" s="108">
        <v>0</v>
      </c>
      <c r="L241" s="108">
        <f>SUM(K241+J241)</f>
        <v>7</v>
      </c>
      <c r="M241" s="108">
        <v>20</v>
      </c>
      <c r="N241" s="109">
        <v>0</v>
      </c>
      <c r="O241" s="100">
        <f t="shared" si="33"/>
        <v>58</v>
      </c>
      <c r="P241" s="109">
        <f>SUM(I241:K241)</f>
        <v>46</v>
      </c>
      <c r="Q241" s="100">
        <f t="shared" si="48"/>
        <v>2758</v>
      </c>
      <c r="R241" s="110">
        <f t="shared" si="42"/>
        <v>2760</v>
      </c>
      <c r="S241" s="119">
        <f t="shared" si="41"/>
        <v>2760</v>
      </c>
    </row>
    <row r="242" spans="1:19" ht="14.25" x14ac:dyDescent="0.2">
      <c r="A242" s="106">
        <v>44125.333333333336</v>
      </c>
      <c r="B242" s="109">
        <v>272</v>
      </c>
      <c r="C242" s="101">
        <f t="shared" si="34"/>
        <v>4462</v>
      </c>
      <c r="D242" s="107"/>
      <c r="E242" s="107">
        <f t="shared" si="46"/>
        <v>40</v>
      </c>
      <c r="F242" s="107">
        <f t="shared" si="38"/>
        <v>23.655462184873947</v>
      </c>
      <c r="G242" s="107">
        <f>SUM(E236,E237,E238,E239,E240,E241,E242)</f>
        <v>165.58823529411762</v>
      </c>
      <c r="H242" s="107">
        <f t="shared" si="39"/>
        <v>242.9411764705882</v>
      </c>
      <c r="I242" s="108">
        <v>31</v>
      </c>
      <c r="J242" s="108">
        <v>6</v>
      </c>
      <c r="K242" s="108">
        <v>0</v>
      </c>
      <c r="L242" s="108">
        <f>SUM(K242+J242)</f>
        <v>6</v>
      </c>
      <c r="M242" s="108">
        <v>20</v>
      </c>
      <c r="N242" s="109">
        <v>0</v>
      </c>
      <c r="O242" s="100">
        <f t="shared" si="33"/>
        <v>58</v>
      </c>
      <c r="P242" s="109">
        <f>SUM(I242:K242)</f>
        <v>37</v>
      </c>
      <c r="Q242" s="100">
        <f t="shared" si="48"/>
        <v>2795</v>
      </c>
      <c r="R242" s="110">
        <f t="shared" si="42"/>
        <v>2795</v>
      </c>
      <c r="S242" s="119">
        <f t="shared" si="41"/>
        <v>2795</v>
      </c>
    </row>
    <row r="243" spans="1:19" ht="14.25" x14ac:dyDescent="0.2">
      <c r="A243" s="106">
        <v>44126.333333333336</v>
      </c>
      <c r="B243" s="109"/>
      <c r="C243" s="110"/>
      <c r="D243" s="107"/>
      <c r="E243" s="107"/>
      <c r="F243" s="107"/>
      <c r="G243" s="107"/>
      <c r="H243" s="107"/>
      <c r="I243" s="108"/>
      <c r="J243" s="108"/>
      <c r="K243" s="108"/>
      <c r="L243" s="108"/>
      <c r="M243" s="108"/>
      <c r="N243" s="109"/>
      <c r="O243" s="109"/>
      <c r="P243" s="109"/>
      <c r="Q243" s="110"/>
      <c r="R243" s="110"/>
      <c r="S243" s="119"/>
    </row>
    <row r="244" spans="1:19" ht="14.25" x14ac:dyDescent="0.2">
      <c r="A244" s="115"/>
      <c r="B244" s="110"/>
      <c r="C244" s="110"/>
      <c r="D244" s="107"/>
      <c r="E244" s="107"/>
      <c r="F244" s="107"/>
      <c r="G244" s="107"/>
      <c r="H244" s="107"/>
      <c r="I244" s="108"/>
      <c r="J244" s="108"/>
      <c r="K244" s="108"/>
      <c r="L244" s="108"/>
      <c r="M244" s="108"/>
      <c r="N244" s="110"/>
      <c r="O244" s="110"/>
      <c r="P244" s="110"/>
      <c r="Q244" s="110"/>
      <c r="R244" s="110"/>
      <c r="S244" s="119"/>
    </row>
    <row r="245" spans="1:19" s="4" customFormat="1" ht="15" thickBot="1" x14ac:dyDescent="0.25">
      <c r="A245" s="116" t="s">
        <v>87</v>
      </c>
      <c r="B245" s="117">
        <f>SUM(C112,B113:B244)</f>
        <v>4462</v>
      </c>
      <c r="C245" s="117"/>
      <c r="D245" s="118"/>
      <c r="E245" s="118"/>
      <c r="F245" s="118"/>
      <c r="G245" s="118"/>
      <c r="H245" s="118"/>
      <c r="I245" s="118"/>
      <c r="J245" s="118"/>
      <c r="K245" s="118"/>
      <c r="L245" s="118"/>
      <c r="M245" s="118"/>
      <c r="N245" s="117">
        <f>SUM(O112,N113:N244)</f>
        <v>58</v>
      </c>
      <c r="O245" s="117"/>
      <c r="P245" s="117"/>
      <c r="Q245" s="117"/>
      <c r="R245" s="117"/>
      <c r="S245" s="120"/>
    </row>
    <row r="246" spans="1:19" ht="12.75" thickTop="1" x14ac:dyDescent="0.2">
      <c r="B246" s="2"/>
      <c r="I246" s="1"/>
      <c r="J246" s="1"/>
      <c r="K246" s="1"/>
      <c r="L246" s="1"/>
      <c r="M246" s="1"/>
      <c r="N246" s="2"/>
      <c r="O246" s="2"/>
      <c r="P246" s="2"/>
    </row>
    <row r="247" spans="1:19" x14ac:dyDescent="0.2">
      <c r="B247" s="2"/>
      <c r="I247" s="1"/>
      <c r="J247" s="1"/>
      <c r="K247" s="1"/>
      <c r="L247" s="1"/>
      <c r="M247" s="1"/>
      <c r="N247" s="2"/>
      <c r="O247" s="2"/>
      <c r="P247" s="2"/>
    </row>
    <row r="248" spans="1:19" x14ac:dyDescent="0.2">
      <c r="B248" s="2"/>
      <c r="I248" s="1"/>
      <c r="J248" s="1"/>
      <c r="K248" s="1"/>
      <c r="L248" s="1"/>
      <c r="M248" s="1"/>
      <c r="N248" s="2"/>
      <c r="O248" s="2"/>
      <c r="P248" s="2"/>
    </row>
    <row r="249" spans="1:19" x14ac:dyDescent="0.2">
      <c r="B249" s="2"/>
      <c r="I249" s="1"/>
      <c r="J249" s="1"/>
      <c r="K249" s="1"/>
      <c r="L249" s="1"/>
      <c r="M249" s="1"/>
      <c r="N249" s="2"/>
      <c r="O249" s="2"/>
      <c r="P249" s="2"/>
    </row>
    <row r="250" spans="1:19" x14ac:dyDescent="0.2">
      <c r="B250" s="2"/>
      <c r="I250" s="1"/>
      <c r="J250" s="1"/>
      <c r="K250" s="1"/>
      <c r="L250" s="1"/>
      <c r="M250" s="1"/>
      <c r="N250" s="2"/>
      <c r="O250" s="2"/>
      <c r="P250" s="2"/>
    </row>
    <row r="251" spans="1:19" x14ac:dyDescent="0.2">
      <c r="B251" s="2"/>
      <c r="I251" s="1"/>
      <c r="J251" s="1"/>
      <c r="K251" s="1"/>
      <c r="L251" s="1"/>
      <c r="M251" s="1"/>
      <c r="N251" s="2"/>
      <c r="O251" s="2"/>
      <c r="P251" s="2"/>
    </row>
    <row r="252" spans="1:19" x14ac:dyDescent="0.2">
      <c r="B252" s="2"/>
      <c r="I252" s="1"/>
      <c r="J252" s="1"/>
      <c r="K252" s="1"/>
      <c r="L252" s="1"/>
      <c r="M252" s="1"/>
      <c r="N252" s="2"/>
      <c r="O252" s="2"/>
      <c r="P252" s="2"/>
    </row>
    <row r="253" spans="1:19" x14ac:dyDescent="0.2">
      <c r="B253" s="2"/>
      <c r="I253" s="1"/>
      <c r="J253" s="1"/>
      <c r="K253" s="1"/>
      <c r="L253" s="1"/>
      <c r="M253" s="1"/>
      <c r="N253" s="2"/>
      <c r="O253" s="2"/>
      <c r="P253" s="2"/>
    </row>
    <row r="254" spans="1:19" x14ac:dyDescent="0.2">
      <c r="B254" s="2"/>
      <c r="I254" s="1"/>
      <c r="J254" s="1"/>
      <c r="K254" s="1"/>
      <c r="L254" s="1"/>
      <c r="M254" s="1"/>
      <c r="N254" s="2"/>
      <c r="O254" s="2"/>
      <c r="P254" s="2"/>
    </row>
    <row r="255" spans="1:19" x14ac:dyDescent="0.2">
      <c r="B255" s="2"/>
      <c r="I255" s="1"/>
      <c r="J255" s="1"/>
      <c r="K255" s="1"/>
      <c r="L255" s="1"/>
      <c r="M255" s="1"/>
      <c r="N255" s="2"/>
      <c r="O255" s="2"/>
      <c r="P255" s="2"/>
    </row>
    <row r="256" spans="1:19"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I286" s="1"/>
      <c r="J286" s="1"/>
      <c r="K286" s="1"/>
      <c r="L286" s="1"/>
      <c r="M286" s="1"/>
      <c r="N286" s="2"/>
      <c r="O286" s="2"/>
      <c r="P286" s="2"/>
    </row>
    <row r="287" spans="2:16" x14ac:dyDescent="0.2">
      <c r="B287" s="2"/>
      <c r="I287" s="1"/>
      <c r="J287" s="1"/>
      <c r="K287" s="1"/>
      <c r="L287" s="1"/>
      <c r="M287" s="1"/>
      <c r="N287" s="2"/>
      <c r="O287" s="2"/>
      <c r="P287" s="2"/>
    </row>
    <row r="288" spans="2:16" x14ac:dyDescent="0.2">
      <c r="B288" s="2"/>
      <c r="I288" s="1"/>
      <c r="J288" s="1"/>
      <c r="K288" s="1"/>
      <c r="L288" s="1"/>
      <c r="M288" s="1"/>
      <c r="N288" s="2"/>
      <c r="O288" s="2"/>
      <c r="P288" s="2"/>
    </row>
    <row r="289" spans="2:16" x14ac:dyDescent="0.2">
      <c r="B289" s="2"/>
      <c r="I289" s="1"/>
      <c r="J289" s="1"/>
      <c r="K289" s="1"/>
      <c r="L289" s="1"/>
      <c r="M289" s="1"/>
      <c r="N289" s="2"/>
      <c r="O289" s="2"/>
      <c r="P289" s="2"/>
    </row>
    <row r="290" spans="2:16" x14ac:dyDescent="0.2">
      <c r="B290" s="2"/>
      <c r="I290" s="1"/>
      <c r="J290" s="1"/>
      <c r="K290" s="1"/>
      <c r="L290" s="1"/>
      <c r="M290" s="1"/>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row r="360" spans="2:16" x14ac:dyDescent="0.2">
      <c r="B360" s="2"/>
      <c r="N360" s="2"/>
      <c r="O360" s="2"/>
      <c r="P360" s="2"/>
    </row>
    <row r="361" spans="2:16" x14ac:dyDescent="0.2">
      <c r="B361" s="2"/>
      <c r="N361" s="2"/>
      <c r="O361" s="2"/>
      <c r="P361" s="2"/>
    </row>
    <row r="362" spans="2:16" x14ac:dyDescent="0.2">
      <c r="B362" s="2"/>
      <c r="N362" s="2"/>
      <c r="O362" s="2"/>
      <c r="P362" s="2"/>
    </row>
    <row r="363" spans="2:16" x14ac:dyDescent="0.2">
      <c r="B363" s="2"/>
      <c r="N363" s="2"/>
      <c r="O363" s="2"/>
      <c r="P363" s="2"/>
    </row>
    <row r="364" spans="2:16" x14ac:dyDescent="0.2">
      <c r="B364" s="2"/>
      <c r="N364" s="2"/>
      <c r="O364" s="2"/>
      <c r="P364"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3" zoomScale="80" zoomScaleNormal="80" workbookViewId="0">
      <selection activeCell="AE128" sqref="AE12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A70" sqref="AA7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
  <sheetViews>
    <sheetView zoomScale="110" zoomScaleNormal="110" workbookViewId="0">
      <pane ySplit="3" topLeftCell="A134" activePane="bottomLeft" state="frozen"/>
      <selection pane="bottomLeft" activeCell="H185" sqref="H185"/>
    </sheetView>
  </sheetViews>
  <sheetFormatPr baseColWidth="10" defaultRowHeight="14.25" x14ac:dyDescent="0.2"/>
  <cols>
    <col min="1" max="1" width="26" style="1" customWidth="1"/>
    <col min="2" max="7" width="11" style="1"/>
  </cols>
  <sheetData>
    <row r="1" spans="1:7" ht="15" thickTop="1" x14ac:dyDescent="0.2">
      <c r="A1" s="21"/>
      <c r="B1" s="158" t="s">
        <v>5</v>
      </c>
      <c r="C1" s="158"/>
      <c r="D1" s="158"/>
      <c r="E1" s="158"/>
      <c r="F1" s="158"/>
      <c r="G1" s="159"/>
    </row>
    <row r="2" spans="1:7" x14ac:dyDescent="0.2">
      <c r="A2" s="22"/>
      <c r="B2" s="160" t="s">
        <v>8</v>
      </c>
      <c r="C2" s="160"/>
      <c r="D2" s="160"/>
      <c r="E2" s="160" t="s">
        <v>9</v>
      </c>
      <c r="F2" s="160"/>
      <c r="G2" s="161"/>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4"/>
      <c r="C138" s="74"/>
      <c r="D138" s="74"/>
      <c r="E138" s="74"/>
      <c r="F138" s="74"/>
      <c r="G138" s="16">
        <f t="shared" si="5"/>
        <v>3486</v>
      </c>
    </row>
    <row r="139" spans="1:7" x14ac:dyDescent="0.2">
      <c r="A139" s="24">
        <v>44101</v>
      </c>
      <c r="B139" s="74"/>
      <c r="C139" s="74"/>
      <c r="D139" s="74"/>
      <c r="E139" s="74"/>
      <c r="F139" s="74"/>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8" si="6">SUM(D141,B142)</f>
        <v>1424</v>
      </c>
      <c r="E142" s="18">
        <v>31</v>
      </c>
      <c r="F142" s="18">
        <v>234</v>
      </c>
      <c r="G142" s="16">
        <f t="shared" ref="G142:G158"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4">
        <v>18</v>
      </c>
      <c r="C144" s="74">
        <v>96</v>
      </c>
      <c r="D144" s="15">
        <f t="shared" si="6"/>
        <v>1454</v>
      </c>
      <c r="E144" s="74">
        <v>33</v>
      </c>
      <c r="F144" s="74">
        <v>238</v>
      </c>
      <c r="G144" s="16">
        <f t="shared" si="7"/>
        <v>3638</v>
      </c>
    </row>
    <row r="145" spans="1:7" x14ac:dyDescent="0.2">
      <c r="A145" s="24">
        <v>44107</v>
      </c>
      <c r="B145" s="74"/>
      <c r="C145" s="74"/>
      <c r="D145" s="15">
        <f t="shared" si="6"/>
        <v>1454</v>
      </c>
      <c r="E145" s="74"/>
      <c r="F145" s="74"/>
      <c r="G145" s="16">
        <f t="shared" si="7"/>
        <v>3638</v>
      </c>
    </row>
    <row r="146" spans="1:7" x14ac:dyDescent="0.2">
      <c r="A146" s="24">
        <v>44108</v>
      </c>
      <c r="B146" s="74"/>
      <c r="C146" s="74"/>
      <c r="D146" s="15">
        <f t="shared" si="6"/>
        <v>1454</v>
      </c>
      <c r="E146" s="74"/>
      <c r="F146" s="74"/>
      <c r="G146" s="16">
        <f t="shared" si="7"/>
        <v>3638</v>
      </c>
    </row>
    <row r="147" spans="1:7" x14ac:dyDescent="0.2">
      <c r="A147" s="24">
        <v>44109</v>
      </c>
      <c r="B147" s="74">
        <v>37</v>
      </c>
      <c r="C147" s="74">
        <v>108</v>
      </c>
      <c r="D147" s="15">
        <f t="shared" si="6"/>
        <v>1491</v>
      </c>
      <c r="E147" s="74">
        <v>126</v>
      </c>
      <c r="F147" s="74">
        <v>264</v>
      </c>
      <c r="G147" s="16">
        <f t="shared" si="7"/>
        <v>3764</v>
      </c>
    </row>
    <row r="148" spans="1:7" x14ac:dyDescent="0.2">
      <c r="A148" s="24">
        <v>44110</v>
      </c>
      <c r="B148" s="74">
        <v>28</v>
      </c>
      <c r="C148" s="74">
        <v>123</v>
      </c>
      <c r="D148" s="15">
        <f t="shared" si="6"/>
        <v>1519</v>
      </c>
      <c r="E148" s="74">
        <v>54</v>
      </c>
      <c r="F148" s="74">
        <v>298</v>
      </c>
      <c r="G148" s="16">
        <f t="shared" si="7"/>
        <v>3818</v>
      </c>
    </row>
    <row r="149" spans="1:7" x14ac:dyDescent="0.2">
      <c r="A149" s="24">
        <v>44111</v>
      </c>
      <c r="B149" s="74">
        <v>32</v>
      </c>
      <c r="C149" s="74">
        <v>150</v>
      </c>
      <c r="D149" s="15">
        <f t="shared" si="6"/>
        <v>1551</v>
      </c>
      <c r="E149" s="74">
        <v>64</v>
      </c>
      <c r="F149" s="74">
        <v>454</v>
      </c>
      <c r="G149" s="16">
        <f t="shared" si="7"/>
        <v>3882</v>
      </c>
    </row>
    <row r="150" spans="1:7" x14ac:dyDescent="0.2">
      <c r="A150" s="24">
        <v>44112</v>
      </c>
      <c r="B150" s="74">
        <v>37</v>
      </c>
      <c r="C150" s="74">
        <v>167</v>
      </c>
      <c r="D150" s="15">
        <f t="shared" si="6"/>
        <v>1588</v>
      </c>
      <c r="E150" s="74">
        <v>59</v>
      </c>
      <c r="F150" s="74">
        <v>477</v>
      </c>
      <c r="G150" s="16">
        <f t="shared" si="7"/>
        <v>3941</v>
      </c>
    </row>
    <row r="151" spans="1:7" x14ac:dyDescent="0.2">
      <c r="A151" s="24">
        <v>44113</v>
      </c>
      <c r="B151" s="74">
        <v>35</v>
      </c>
      <c r="C151" s="74">
        <v>191</v>
      </c>
      <c r="D151" s="15">
        <f t="shared" si="6"/>
        <v>1623</v>
      </c>
      <c r="E151" s="74">
        <v>84</v>
      </c>
      <c r="F151" s="74">
        <v>521</v>
      </c>
      <c r="G151" s="16">
        <f t="shared" si="7"/>
        <v>4025</v>
      </c>
    </row>
    <row r="152" spans="1:7" x14ac:dyDescent="0.2">
      <c r="A152" s="24">
        <v>44114</v>
      </c>
      <c r="B152" s="74"/>
      <c r="C152" s="74"/>
      <c r="D152" s="15">
        <f t="shared" si="6"/>
        <v>1623</v>
      </c>
      <c r="E152" s="74"/>
      <c r="F152" s="74"/>
      <c r="G152" s="16">
        <f t="shared" si="7"/>
        <v>4025</v>
      </c>
    </row>
    <row r="153" spans="1:7" x14ac:dyDescent="0.2">
      <c r="A153" s="24">
        <v>44115</v>
      </c>
      <c r="B153" s="74"/>
      <c r="C153" s="74"/>
      <c r="D153" s="15">
        <f t="shared" si="6"/>
        <v>1623</v>
      </c>
      <c r="E153" s="74"/>
      <c r="F153" s="74"/>
      <c r="G153" s="16">
        <f t="shared" si="7"/>
        <v>4025</v>
      </c>
    </row>
    <row r="154" spans="1:7" x14ac:dyDescent="0.2">
      <c r="A154" s="24">
        <v>44116</v>
      </c>
      <c r="B154" s="74">
        <v>133</v>
      </c>
      <c r="C154" s="74">
        <v>180</v>
      </c>
      <c r="D154" s="15">
        <f t="shared" si="6"/>
        <v>1756</v>
      </c>
      <c r="E154" s="74">
        <v>97</v>
      </c>
      <c r="F154" s="74">
        <v>582</v>
      </c>
      <c r="G154" s="16">
        <f t="shared" si="7"/>
        <v>4122</v>
      </c>
    </row>
    <row r="155" spans="1:7" x14ac:dyDescent="0.2">
      <c r="A155" s="24">
        <v>44117</v>
      </c>
      <c r="B155" s="74">
        <v>32</v>
      </c>
      <c r="C155" s="74">
        <v>200</v>
      </c>
      <c r="D155" s="15">
        <f t="shared" si="6"/>
        <v>1788</v>
      </c>
      <c r="E155" s="74">
        <v>66</v>
      </c>
      <c r="F155" s="74">
        <v>479</v>
      </c>
      <c r="G155" s="16">
        <f t="shared" si="7"/>
        <v>4188</v>
      </c>
    </row>
    <row r="156" spans="1:7" x14ac:dyDescent="0.2">
      <c r="A156" s="24">
        <v>44118</v>
      </c>
      <c r="B156" s="74">
        <v>53</v>
      </c>
      <c r="C156" s="74">
        <v>223</v>
      </c>
      <c r="D156" s="15">
        <f t="shared" si="6"/>
        <v>1841</v>
      </c>
      <c r="E156" s="74">
        <v>22</v>
      </c>
      <c r="F156" s="74">
        <v>423</v>
      </c>
      <c r="G156" s="16">
        <f t="shared" si="7"/>
        <v>4210</v>
      </c>
    </row>
    <row r="157" spans="1:7" x14ac:dyDescent="0.2">
      <c r="A157" s="24">
        <v>44119</v>
      </c>
      <c r="B157" s="74">
        <v>51</v>
      </c>
      <c r="C157" s="74">
        <v>254</v>
      </c>
      <c r="D157" s="15">
        <f t="shared" si="6"/>
        <v>1892</v>
      </c>
      <c r="E157" s="74">
        <v>68</v>
      </c>
      <c r="F157" s="74">
        <v>475</v>
      </c>
      <c r="G157" s="16">
        <f t="shared" si="7"/>
        <v>4278</v>
      </c>
    </row>
    <row r="158" spans="1:7" x14ac:dyDescent="0.2">
      <c r="A158" s="24">
        <v>44120</v>
      </c>
      <c r="B158" s="74">
        <v>24</v>
      </c>
      <c r="C158" s="74">
        <v>231</v>
      </c>
      <c r="D158" s="15">
        <f t="shared" si="6"/>
        <v>1916</v>
      </c>
      <c r="E158" s="74">
        <v>8</v>
      </c>
      <c r="F158" s="74">
        <v>377</v>
      </c>
      <c r="G158" s="16">
        <f t="shared" si="7"/>
        <v>4286</v>
      </c>
    </row>
    <row r="159" spans="1:7" x14ac:dyDescent="0.2">
      <c r="A159" s="24">
        <v>44121</v>
      </c>
      <c r="B159" s="74"/>
      <c r="C159" s="74"/>
      <c r="D159" s="15">
        <f t="shared" ref="D159:D160" si="8">SUM(D158,B159)</f>
        <v>1916</v>
      </c>
      <c r="E159" s="74"/>
      <c r="F159" s="74"/>
      <c r="G159" s="16">
        <f t="shared" ref="G159:G160" si="9">SUM(G158,E159)</f>
        <v>4286</v>
      </c>
    </row>
    <row r="160" spans="1:7" x14ac:dyDescent="0.2">
      <c r="A160" s="24">
        <v>44122</v>
      </c>
      <c r="B160" s="74"/>
      <c r="C160" s="74"/>
      <c r="D160" s="15">
        <f t="shared" si="8"/>
        <v>1916</v>
      </c>
      <c r="E160" s="74"/>
      <c r="F160" s="74"/>
      <c r="G160" s="16">
        <f t="shared" si="9"/>
        <v>4286</v>
      </c>
    </row>
    <row r="161" spans="1:7" x14ac:dyDescent="0.2">
      <c r="A161" s="24">
        <v>44123</v>
      </c>
      <c r="B161" s="74">
        <v>120</v>
      </c>
      <c r="C161" s="74">
        <v>293</v>
      </c>
      <c r="D161" s="15">
        <f t="shared" ref="D161:D163" si="10">SUM(D160,B161)</f>
        <v>2036</v>
      </c>
      <c r="E161" s="74">
        <v>50</v>
      </c>
      <c r="F161" s="74">
        <v>368</v>
      </c>
      <c r="G161" s="16">
        <f t="shared" ref="G161:G163" si="11">SUM(G160,E161)</f>
        <v>4336</v>
      </c>
    </row>
    <row r="162" spans="1:7" x14ac:dyDescent="0.2">
      <c r="A162" s="24">
        <v>44124</v>
      </c>
      <c r="B162" s="74">
        <v>119</v>
      </c>
      <c r="C162" s="74">
        <v>312</v>
      </c>
      <c r="D162" s="15">
        <f t="shared" si="10"/>
        <v>2155</v>
      </c>
      <c r="E162" s="74">
        <v>28</v>
      </c>
      <c r="F162" s="74">
        <v>304</v>
      </c>
      <c r="G162" s="16">
        <f t="shared" si="11"/>
        <v>4364</v>
      </c>
    </row>
    <row r="163" spans="1:7" x14ac:dyDescent="0.2">
      <c r="A163" s="24">
        <v>44125</v>
      </c>
      <c r="B163" s="74">
        <v>132</v>
      </c>
      <c r="C163" s="74">
        <v>343</v>
      </c>
      <c r="D163" s="15">
        <f t="shared" si="10"/>
        <v>2287</v>
      </c>
      <c r="E163" s="74">
        <v>27</v>
      </c>
      <c r="F163" s="74">
        <v>313</v>
      </c>
      <c r="G163" s="16">
        <f t="shared" si="11"/>
        <v>4391</v>
      </c>
    </row>
    <row r="164" spans="1:7" x14ac:dyDescent="0.2">
      <c r="A164" s="24">
        <v>44126</v>
      </c>
      <c r="B164" s="74"/>
      <c r="C164" s="74"/>
      <c r="D164" s="147"/>
      <c r="E164" s="74"/>
      <c r="F164" s="74"/>
      <c r="G164" s="148"/>
    </row>
    <row r="165" spans="1:7" x14ac:dyDescent="0.2">
      <c r="A165" s="24">
        <v>44127</v>
      </c>
      <c r="B165" s="74"/>
      <c r="C165" s="74"/>
      <c r="D165" s="147"/>
      <c r="E165" s="74"/>
      <c r="F165" s="74"/>
      <c r="G165" s="148"/>
    </row>
    <row r="166" spans="1:7" x14ac:dyDescent="0.2">
      <c r="A166" s="123"/>
      <c r="B166" s="74"/>
      <c r="C166" s="74"/>
      <c r="D166" s="74"/>
      <c r="E166" s="74"/>
      <c r="F166" s="74"/>
      <c r="G166" s="75"/>
    </row>
    <row r="167" spans="1:7" ht="15" thickBot="1" x14ac:dyDescent="0.25">
      <c r="A167" s="76" t="s">
        <v>87</v>
      </c>
      <c r="B167" s="19">
        <f>MAX(D4:D166)</f>
        <v>2287</v>
      </c>
      <c r="C167" s="19"/>
      <c r="D167" s="19"/>
      <c r="E167" s="19">
        <f>MAX(G4:G166)</f>
        <v>4391</v>
      </c>
      <c r="F167" s="19"/>
      <c r="G167" s="20"/>
    </row>
    <row r="168" spans="1:7" ht="15" thickTop="1"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row r="281" spans="2:7" x14ac:dyDescent="0.2">
      <c r="B281" s="2"/>
      <c r="C281" s="2"/>
      <c r="D281" s="2"/>
      <c r="E281" s="2"/>
      <c r="F281" s="2"/>
      <c r="G281" s="2"/>
    </row>
    <row r="282" spans="2:7" x14ac:dyDescent="0.2">
      <c r="B282" s="2"/>
      <c r="C282" s="2"/>
      <c r="D282" s="2"/>
      <c r="E282" s="2"/>
      <c r="F282" s="2"/>
      <c r="G282" s="2"/>
    </row>
    <row r="283" spans="2:7" x14ac:dyDescent="0.2">
      <c r="B283" s="2"/>
      <c r="C283" s="2"/>
      <c r="D283" s="2"/>
      <c r="E283" s="2"/>
      <c r="F283" s="2"/>
      <c r="G283" s="2"/>
    </row>
    <row r="284" spans="2:7" x14ac:dyDescent="0.2">
      <c r="B284" s="2"/>
      <c r="C284" s="2"/>
      <c r="D284" s="2"/>
      <c r="E284" s="2"/>
      <c r="F284" s="2"/>
      <c r="G284" s="2"/>
    </row>
    <row r="285" spans="2:7" x14ac:dyDescent="0.2">
      <c r="B285" s="2"/>
      <c r="C285" s="2"/>
      <c r="D285" s="2"/>
      <c r="E285" s="2"/>
      <c r="F285" s="2"/>
      <c r="G285" s="2"/>
    </row>
    <row r="286" spans="2:7" x14ac:dyDescent="0.2">
      <c r="B286" s="2"/>
      <c r="C286" s="2"/>
      <c r="D286" s="2"/>
      <c r="E286" s="2"/>
      <c r="F286" s="2"/>
      <c r="G286"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8"/>
  <sheetViews>
    <sheetView zoomScale="110" zoomScaleNormal="110" workbookViewId="0">
      <pane xSplit="1" ySplit="2" topLeftCell="G146" activePane="bottomRight" state="frozen"/>
      <selection pane="topRight" activeCell="B1" sqref="B1"/>
      <selection pane="bottomLeft" activeCell="A3" sqref="A3"/>
      <selection pane="bottomRight" activeCell="AC166" sqref="AC166"/>
    </sheetView>
  </sheetViews>
  <sheetFormatPr baseColWidth="10" defaultRowHeight="14.25" x14ac:dyDescent="0.2"/>
  <cols>
    <col min="1" max="1" width="26" style="1" customWidth="1"/>
    <col min="2" max="27" width="11" style="1"/>
    <col min="28" max="29" width="10.625" style="1"/>
  </cols>
  <sheetData>
    <row r="1" spans="1:29" ht="15" thickTop="1" x14ac:dyDescent="0.2">
      <c r="A1" s="32"/>
      <c r="B1" s="167" t="s">
        <v>10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row>
    <row r="2" spans="1:29" x14ac:dyDescent="0.2">
      <c r="A2" s="25"/>
      <c r="B2" s="162" t="s">
        <v>11</v>
      </c>
      <c r="C2" s="162"/>
      <c r="D2" s="162" t="s">
        <v>12</v>
      </c>
      <c r="E2" s="162"/>
      <c r="F2" s="162" t="s">
        <v>16</v>
      </c>
      <c r="G2" s="162"/>
      <c r="H2" s="162" t="s">
        <v>52</v>
      </c>
      <c r="I2" s="162"/>
      <c r="J2" s="162" t="s">
        <v>53</v>
      </c>
      <c r="K2" s="162"/>
      <c r="L2" s="162" t="s">
        <v>13</v>
      </c>
      <c r="M2" s="162"/>
      <c r="N2" s="162" t="s">
        <v>15</v>
      </c>
      <c r="O2" s="162"/>
      <c r="P2" s="162" t="s">
        <v>17</v>
      </c>
      <c r="Q2" s="162"/>
      <c r="R2" s="162" t="s">
        <v>20</v>
      </c>
      <c r="S2" s="162"/>
      <c r="T2" s="162" t="s">
        <v>14</v>
      </c>
      <c r="U2" s="162"/>
      <c r="V2" s="162" t="s">
        <v>18</v>
      </c>
      <c r="W2" s="162"/>
      <c r="X2" s="162" t="s">
        <v>19</v>
      </c>
      <c r="Y2" s="162"/>
      <c r="Z2" s="162" t="s">
        <v>74</v>
      </c>
      <c r="AA2" s="162"/>
      <c r="AB2" s="162" t="s">
        <v>133</v>
      </c>
      <c r="AC2" s="163"/>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3">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3">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3">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3">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3">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3">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3">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3">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3">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3">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3">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3">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3">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3">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3">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3">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3">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3">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3">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3">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3">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3">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3">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3">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3">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3">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3">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3">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3">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3">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3">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3">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3">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3">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3">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3">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3">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3">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3">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3">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3">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3">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3">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4">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4">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4">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4">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4">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4">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4">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4">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4">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4">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4">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4">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4">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4">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4">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4">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4">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4">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4">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4">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4">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4">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4">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4">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4">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4">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4">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4">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4">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4">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4">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4">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4">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4">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4">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4">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4">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4">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4">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4">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4">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4">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4">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4">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4">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4">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4">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4">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4">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4">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4">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4">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4">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4">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4">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4">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4">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4">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4">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4">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4">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4">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4">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4">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4">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4">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4">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4">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4">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4">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4">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4">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4">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4">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4">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4">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4">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4">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4">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4">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4">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4">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4">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4">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4">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4">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4">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f>SUM(AA132+Z133)</f>
        <v>1</v>
      </c>
      <c r="AB133" s="30"/>
      <c r="AC133" s="29"/>
    </row>
    <row r="134" spans="1:29" x14ac:dyDescent="0.2">
      <c r="A134" s="34">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f t="shared" ref="AA134:AA158" si="26">SUM(AA133+Z134)</f>
        <v>1</v>
      </c>
      <c r="AB134" s="30"/>
      <c r="AC134" s="29"/>
    </row>
    <row r="135" spans="1:29" x14ac:dyDescent="0.2">
      <c r="A135" s="34">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f t="shared" si="26"/>
        <v>1</v>
      </c>
      <c r="AB135" s="30"/>
      <c r="AC135" s="29"/>
    </row>
    <row r="136" spans="1:29" x14ac:dyDescent="0.2">
      <c r="A136" s="34">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f t="shared" si="26"/>
        <v>1</v>
      </c>
      <c r="AB136" s="31"/>
      <c r="AC136" s="29"/>
    </row>
    <row r="137" spans="1:29" x14ac:dyDescent="0.2">
      <c r="A137" s="34">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f t="shared" si="26"/>
        <v>1</v>
      </c>
      <c r="AB137" s="31"/>
      <c r="AC137" s="29"/>
    </row>
    <row r="138" spans="1:29" x14ac:dyDescent="0.2">
      <c r="A138" s="34">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f t="shared" si="26"/>
        <v>1</v>
      </c>
      <c r="AB138" s="31"/>
      <c r="AC138" s="29"/>
    </row>
    <row r="139" spans="1:29" x14ac:dyDescent="0.2">
      <c r="A139" s="34">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f t="shared" si="26"/>
        <v>1</v>
      </c>
      <c r="AB139" s="31"/>
      <c r="AC139" s="29"/>
    </row>
    <row r="140" spans="1:29" x14ac:dyDescent="0.2">
      <c r="A140" s="34">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f t="shared" si="26"/>
        <v>1</v>
      </c>
      <c r="AB140" s="31"/>
      <c r="AC140" s="29"/>
    </row>
    <row r="141" spans="1:29" x14ac:dyDescent="0.2">
      <c r="A141" s="34">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f t="shared" si="26"/>
        <v>1</v>
      </c>
      <c r="AB141" s="31"/>
      <c r="AC141" s="29"/>
    </row>
    <row r="142" spans="1:29" x14ac:dyDescent="0.2">
      <c r="A142" s="34">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f t="shared" si="26"/>
        <v>1</v>
      </c>
      <c r="AB142" s="31"/>
      <c r="AC142" s="29"/>
    </row>
    <row r="143" spans="1:29" x14ac:dyDescent="0.2">
      <c r="A143" s="34">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8" si="27">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f t="shared" si="26"/>
        <v>1</v>
      </c>
      <c r="AB143" s="31"/>
      <c r="AC143" s="29"/>
    </row>
    <row r="144" spans="1:29" x14ac:dyDescent="0.2">
      <c r="A144" s="34">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7"/>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f t="shared" si="26"/>
        <v>1</v>
      </c>
      <c r="AB144" s="31"/>
      <c r="AC144" s="29"/>
    </row>
    <row r="145" spans="1:29" x14ac:dyDescent="0.2">
      <c r="A145" s="34">
        <v>44107</v>
      </c>
      <c r="B145" s="31"/>
      <c r="C145" s="28">
        <f t="shared" ref="C145:C158" si="28">SUM(C144,B145)</f>
        <v>743</v>
      </c>
      <c r="D145" s="31"/>
      <c r="E145" s="28">
        <f t="shared" ref="E145:E158" si="29">SUM(E144,D145)</f>
        <v>320</v>
      </c>
      <c r="F145" s="31"/>
      <c r="G145" s="28">
        <f t="shared" ref="G145:G158" si="30">SUM(G144,F145)</f>
        <v>180</v>
      </c>
      <c r="H145" s="31"/>
      <c r="I145" s="28">
        <f t="shared" ref="I145:I158" si="31">SUM(I144,H145)</f>
        <v>75</v>
      </c>
      <c r="J145" s="31"/>
      <c r="K145" s="28">
        <f t="shared" ref="K145:K158" si="32">K144+J145</f>
        <v>36</v>
      </c>
      <c r="L145" s="31"/>
      <c r="M145" s="28">
        <f t="shared" si="27"/>
        <v>32</v>
      </c>
      <c r="N145" s="31"/>
      <c r="O145" s="28">
        <f t="shared" ref="O145:O158" si="33">SUM(O144,N145)</f>
        <v>24</v>
      </c>
      <c r="P145" s="31"/>
      <c r="Q145" s="28">
        <f t="shared" ref="Q145:Q158" si="34">SUM(Q144,P145)</f>
        <v>22</v>
      </c>
      <c r="R145" s="31"/>
      <c r="S145" s="28">
        <f t="shared" ref="S145:S158" si="35">SUM(S144,R145)</f>
        <v>13</v>
      </c>
      <c r="T145" s="31"/>
      <c r="U145" s="28">
        <f t="shared" ref="U145:U158" si="36">SUM(U144,T145)</f>
        <v>5</v>
      </c>
      <c r="V145" s="31"/>
      <c r="W145" s="28">
        <f t="shared" ref="W145:W158" si="37">SUM(W144,V145)</f>
        <v>2</v>
      </c>
      <c r="X145" s="31"/>
      <c r="Y145" s="28">
        <f t="shared" ref="Y145:Y158" si="38">SUM(Y144,X145)</f>
        <v>1</v>
      </c>
      <c r="Z145" s="31"/>
      <c r="AA145" s="31">
        <f t="shared" si="26"/>
        <v>1</v>
      </c>
      <c r="AB145" s="31"/>
      <c r="AC145" s="29"/>
    </row>
    <row r="146" spans="1:29" x14ac:dyDescent="0.2">
      <c r="A146" s="34">
        <v>44108</v>
      </c>
      <c r="B146" s="31"/>
      <c r="C146" s="28">
        <f t="shared" si="28"/>
        <v>743</v>
      </c>
      <c r="D146" s="31"/>
      <c r="E146" s="28">
        <f t="shared" si="29"/>
        <v>320</v>
      </c>
      <c r="F146" s="31"/>
      <c r="G146" s="28">
        <f t="shared" si="30"/>
        <v>180</v>
      </c>
      <c r="H146" s="31"/>
      <c r="I146" s="28">
        <f t="shared" si="31"/>
        <v>75</v>
      </c>
      <c r="J146" s="31"/>
      <c r="K146" s="28">
        <f t="shared" si="32"/>
        <v>36</v>
      </c>
      <c r="L146" s="31"/>
      <c r="M146" s="28">
        <f t="shared" si="27"/>
        <v>32</v>
      </c>
      <c r="N146" s="31"/>
      <c r="O146" s="28">
        <f t="shared" si="33"/>
        <v>24</v>
      </c>
      <c r="P146" s="31"/>
      <c r="Q146" s="28">
        <f t="shared" si="34"/>
        <v>22</v>
      </c>
      <c r="R146" s="31"/>
      <c r="S146" s="28">
        <f t="shared" si="35"/>
        <v>13</v>
      </c>
      <c r="T146" s="31"/>
      <c r="U146" s="28">
        <f t="shared" si="36"/>
        <v>5</v>
      </c>
      <c r="V146" s="31"/>
      <c r="W146" s="28">
        <f t="shared" si="37"/>
        <v>2</v>
      </c>
      <c r="X146" s="31"/>
      <c r="Y146" s="28">
        <f t="shared" si="38"/>
        <v>1</v>
      </c>
      <c r="Z146" s="31"/>
      <c r="AA146" s="31">
        <f t="shared" si="26"/>
        <v>1</v>
      </c>
      <c r="AB146" s="31"/>
      <c r="AC146" s="29"/>
    </row>
    <row r="147" spans="1:29" x14ac:dyDescent="0.2">
      <c r="A147" s="34">
        <v>44109</v>
      </c>
      <c r="B147" s="31">
        <v>21</v>
      </c>
      <c r="C147" s="28">
        <f t="shared" si="28"/>
        <v>764</v>
      </c>
      <c r="D147" s="31">
        <v>5</v>
      </c>
      <c r="E147" s="28">
        <f t="shared" si="29"/>
        <v>325</v>
      </c>
      <c r="F147" s="31">
        <v>0</v>
      </c>
      <c r="G147" s="28">
        <f t="shared" si="30"/>
        <v>180</v>
      </c>
      <c r="H147" s="31">
        <v>5</v>
      </c>
      <c r="I147" s="28">
        <f t="shared" si="31"/>
        <v>80</v>
      </c>
      <c r="J147" s="31">
        <v>0</v>
      </c>
      <c r="K147" s="28">
        <f t="shared" si="32"/>
        <v>36</v>
      </c>
      <c r="L147" s="31">
        <v>2</v>
      </c>
      <c r="M147" s="28">
        <f t="shared" si="27"/>
        <v>34</v>
      </c>
      <c r="N147" s="31">
        <v>0</v>
      </c>
      <c r="O147" s="28">
        <f t="shared" si="33"/>
        <v>24</v>
      </c>
      <c r="P147" s="31">
        <v>3</v>
      </c>
      <c r="Q147" s="28">
        <f t="shared" si="34"/>
        <v>25</v>
      </c>
      <c r="R147" s="31">
        <v>1</v>
      </c>
      <c r="S147" s="28">
        <f t="shared" si="35"/>
        <v>14</v>
      </c>
      <c r="T147" s="31">
        <v>0</v>
      </c>
      <c r="U147" s="28">
        <f t="shared" si="36"/>
        <v>5</v>
      </c>
      <c r="V147" s="31">
        <v>0</v>
      </c>
      <c r="W147" s="28">
        <f t="shared" si="37"/>
        <v>2</v>
      </c>
      <c r="X147" s="31">
        <v>0</v>
      </c>
      <c r="Y147" s="28">
        <f t="shared" si="38"/>
        <v>1</v>
      </c>
      <c r="Z147" s="31">
        <v>0</v>
      </c>
      <c r="AA147" s="31">
        <f t="shared" si="26"/>
        <v>1</v>
      </c>
      <c r="AB147" s="31"/>
      <c r="AC147" s="29"/>
    </row>
    <row r="148" spans="1:29" x14ac:dyDescent="0.2">
      <c r="A148" s="34">
        <v>44110</v>
      </c>
      <c r="B148" s="31">
        <v>17</v>
      </c>
      <c r="C148" s="28">
        <f t="shared" si="28"/>
        <v>781</v>
      </c>
      <c r="D148" s="31">
        <v>6</v>
      </c>
      <c r="E148" s="28">
        <f t="shared" si="29"/>
        <v>331</v>
      </c>
      <c r="F148" s="31">
        <v>0</v>
      </c>
      <c r="G148" s="28">
        <f t="shared" si="30"/>
        <v>180</v>
      </c>
      <c r="H148" s="31">
        <v>3</v>
      </c>
      <c r="I148" s="28">
        <f t="shared" si="31"/>
        <v>83</v>
      </c>
      <c r="J148" s="31">
        <v>0</v>
      </c>
      <c r="K148" s="28">
        <f t="shared" si="32"/>
        <v>36</v>
      </c>
      <c r="L148" s="31">
        <v>1</v>
      </c>
      <c r="M148" s="28">
        <f t="shared" si="27"/>
        <v>35</v>
      </c>
      <c r="N148" s="31">
        <v>0</v>
      </c>
      <c r="O148" s="28">
        <f t="shared" si="33"/>
        <v>24</v>
      </c>
      <c r="P148" s="31">
        <v>1</v>
      </c>
      <c r="Q148" s="28">
        <f t="shared" si="34"/>
        <v>26</v>
      </c>
      <c r="R148" s="31">
        <v>0</v>
      </c>
      <c r="S148" s="28">
        <f t="shared" si="35"/>
        <v>14</v>
      </c>
      <c r="T148" s="31">
        <v>0</v>
      </c>
      <c r="U148" s="28">
        <f t="shared" si="36"/>
        <v>5</v>
      </c>
      <c r="V148" s="31">
        <v>0</v>
      </c>
      <c r="W148" s="28">
        <f t="shared" si="37"/>
        <v>2</v>
      </c>
      <c r="X148" s="31">
        <v>0</v>
      </c>
      <c r="Y148" s="28">
        <f t="shared" si="38"/>
        <v>1</v>
      </c>
      <c r="Z148" s="31">
        <v>0</v>
      </c>
      <c r="AA148" s="31">
        <f t="shared" si="26"/>
        <v>1</v>
      </c>
      <c r="AB148" s="31"/>
      <c r="AC148" s="29"/>
    </row>
    <row r="149" spans="1:29" x14ac:dyDescent="0.2">
      <c r="A149" s="34">
        <v>44111</v>
      </c>
      <c r="B149" s="31">
        <v>15</v>
      </c>
      <c r="C149" s="28">
        <f t="shared" si="28"/>
        <v>796</v>
      </c>
      <c r="D149" s="31">
        <v>5</v>
      </c>
      <c r="E149" s="28">
        <f t="shared" si="29"/>
        <v>336</v>
      </c>
      <c r="F149" s="31">
        <v>7</v>
      </c>
      <c r="G149" s="28">
        <f t="shared" si="30"/>
        <v>187</v>
      </c>
      <c r="H149" s="31">
        <v>2</v>
      </c>
      <c r="I149" s="28">
        <f t="shared" si="31"/>
        <v>85</v>
      </c>
      <c r="J149" s="31">
        <v>0</v>
      </c>
      <c r="K149" s="28">
        <f t="shared" si="32"/>
        <v>36</v>
      </c>
      <c r="L149" s="31">
        <v>0</v>
      </c>
      <c r="M149" s="28">
        <f t="shared" si="27"/>
        <v>35</v>
      </c>
      <c r="N149" s="31">
        <v>0</v>
      </c>
      <c r="O149" s="28">
        <f t="shared" si="33"/>
        <v>24</v>
      </c>
      <c r="P149" s="31">
        <v>3</v>
      </c>
      <c r="Q149" s="28">
        <f t="shared" si="34"/>
        <v>29</v>
      </c>
      <c r="R149" s="31">
        <v>0</v>
      </c>
      <c r="S149" s="28">
        <f t="shared" si="35"/>
        <v>14</v>
      </c>
      <c r="T149" s="31">
        <v>0</v>
      </c>
      <c r="U149" s="28">
        <f t="shared" si="36"/>
        <v>5</v>
      </c>
      <c r="V149" s="31">
        <v>0</v>
      </c>
      <c r="W149" s="28">
        <f t="shared" si="37"/>
        <v>2</v>
      </c>
      <c r="X149" s="31">
        <v>0</v>
      </c>
      <c r="Y149" s="28">
        <f t="shared" si="38"/>
        <v>1</v>
      </c>
      <c r="Z149" s="31">
        <v>0</v>
      </c>
      <c r="AA149" s="31">
        <f t="shared" si="26"/>
        <v>1</v>
      </c>
      <c r="AB149" s="31"/>
      <c r="AC149" s="29"/>
    </row>
    <row r="150" spans="1:29" x14ac:dyDescent="0.2">
      <c r="A150" s="34">
        <v>44112</v>
      </c>
      <c r="B150" s="31">
        <v>14</v>
      </c>
      <c r="C150" s="28">
        <f t="shared" si="28"/>
        <v>810</v>
      </c>
      <c r="D150" s="31">
        <v>13</v>
      </c>
      <c r="E150" s="28">
        <f t="shared" si="29"/>
        <v>349</v>
      </c>
      <c r="F150" s="31">
        <v>0</v>
      </c>
      <c r="G150" s="28">
        <f t="shared" si="30"/>
        <v>187</v>
      </c>
      <c r="H150" s="31">
        <v>3</v>
      </c>
      <c r="I150" s="28">
        <f t="shared" si="31"/>
        <v>88</v>
      </c>
      <c r="J150" s="31">
        <v>0</v>
      </c>
      <c r="K150" s="28">
        <f t="shared" si="32"/>
        <v>36</v>
      </c>
      <c r="L150" s="31">
        <v>4</v>
      </c>
      <c r="M150" s="28">
        <f t="shared" si="27"/>
        <v>39</v>
      </c>
      <c r="N150" s="31">
        <v>1</v>
      </c>
      <c r="O150" s="28">
        <f t="shared" si="33"/>
        <v>25</v>
      </c>
      <c r="P150" s="31">
        <v>0</v>
      </c>
      <c r="Q150" s="28">
        <f t="shared" si="34"/>
        <v>29</v>
      </c>
      <c r="R150" s="31">
        <v>0</v>
      </c>
      <c r="S150" s="28">
        <f t="shared" si="35"/>
        <v>14</v>
      </c>
      <c r="T150" s="31">
        <v>2</v>
      </c>
      <c r="U150" s="28">
        <f t="shared" si="36"/>
        <v>7</v>
      </c>
      <c r="V150" s="31">
        <v>0</v>
      </c>
      <c r="W150" s="28">
        <f t="shared" si="37"/>
        <v>2</v>
      </c>
      <c r="X150" s="31">
        <v>0</v>
      </c>
      <c r="Y150" s="28">
        <f t="shared" si="38"/>
        <v>1</v>
      </c>
      <c r="Z150" s="31">
        <v>0</v>
      </c>
      <c r="AA150" s="31">
        <f t="shared" si="26"/>
        <v>1</v>
      </c>
      <c r="AB150" s="31"/>
      <c r="AC150" s="29"/>
    </row>
    <row r="151" spans="1:29" x14ac:dyDescent="0.2">
      <c r="A151" s="34">
        <v>44113</v>
      </c>
      <c r="B151" s="31">
        <v>21</v>
      </c>
      <c r="C151" s="28">
        <f t="shared" si="28"/>
        <v>831</v>
      </c>
      <c r="D151" s="31">
        <v>6</v>
      </c>
      <c r="E151" s="28">
        <f t="shared" si="29"/>
        <v>355</v>
      </c>
      <c r="F151" s="31">
        <v>4</v>
      </c>
      <c r="G151" s="28">
        <f t="shared" si="30"/>
        <v>191</v>
      </c>
      <c r="H151" s="31">
        <v>0</v>
      </c>
      <c r="I151" s="28">
        <f t="shared" si="31"/>
        <v>88</v>
      </c>
      <c r="J151" s="31">
        <v>0</v>
      </c>
      <c r="K151" s="28">
        <f t="shared" si="32"/>
        <v>36</v>
      </c>
      <c r="L151" s="31">
        <v>2</v>
      </c>
      <c r="M151" s="28">
        <f t="shared" si="27"/>
        <v>41</v>
      </c>
      <c r="N151" s="31">
        <v>0</v>
      </c>
      <c r="O151" s="28">
        <f t="shared" si="33"/>
        <v>25</v>
      </c>
      <c r="P151" s="31">
        <v>2</v>
      </c>
      <c r="Q151" s="28">
        <f t="shared" si="34"/>
        <v>31</v>
      </c>
      <c r="R151" s="31">
        <v>0</v>
      </c>
      <c r="S151" s="28">
        <f t="shared" si="35"/>
        <v>14</v>
      </c>
      <c r="T151" s="31">
        <v>0</v>
      </c>
      <c r="U151" s="28">
        <f t="shared" si="36"/>
        <v>7</v>
      </c>
      <c r="V151" s="31">
        <v>0</v>
      </c>
      <c r="W151" s="28">
        <f t="shared" si="37"/>
        <v>2</v>
      </c>
      <c r="X151" s="31">
        <v>0</v>
      </c>
      <c r="Y151" s="28">
        <f t="shared" si="38"/>
        <v>1</v>
      </c>
      <c r="Z151" s="31">
        <v>0</v>
      </c>
      <c r="AA151" s="31">
        <f t="shared" si="26"/>
        <v>1</v>
      </c>
      <c r="AB151" s="31"/>
      <c r="AC151" s="29"/>
    </row>
    <row r="152" spans="1:29" x14ac:dyDescent="0.2">
      <c r="A152" s="34">
        <v>44114</v>
      </c>
      <c r="B152" s="31"/>
      <c r="C152" s="28">
        <f t="shared" si="28"/>
        <v>831</v>
      </c>
      <c r="D152" s="31"/>
      <c r="E152" s="28">
        <f t="shared" si="29"/>
        <v>355</v>
      </c>
      <c r="F152" s="31"/>
      <c r="G152" s="28">
        <f t="shared" si="30"/>
        <v>191</v>
      </c>
      <c r="H152" s="31"/>
      <c r="I152" s="28">
        <f t="shared" si="31"/>
        <v>88</v>
      </c>
      <c r="J152" s="31"/>
      <c r="K152" s="28">
        <f t="shared" si="32"/>
        <v>36</v>
      </c>
      <c r="L152" s="31"/>
      <c r="M152" s="28">
        <f t="shared" si="27"/>
        <v>41</v>
      </c>
      <c r="N152" s="31"/>
      <c r="O152" s="28">
        <f t="shared" si="33"/>
        <v>25</v>
      </c>
      <c r="P152" s="31"/>
      <c r="Q152" s="28">
        <f t="shared" si="34"/>
        <v>31</v>
      </c>
      <c r="R152" s="31"/>
      <c r="S152" s="28">
        <f t="shared" si="35"/>
        <v>14</v>
      </c>
      <c r="T152" s="31"/>
      <c r="U152" s="28">
        <f t="shared" si="36"/>
        <v>7</v>
      </c>
      <c r="V152" s="31"/>
      <c r="W152" s="28">
        <f t="shared" si="37"/>
        <v>2</v>
      </c>
      <c r="X152" s="31"/>
      <c r="Y152" s="28">
        <f t="shared" si="38"/>
        <v>1</v>
      </c>
      <c r="Z152" s="31"/>
      <c r="AA152" s="31">
        <f t="shared" si="26"/>
        <v>1</v>
      </c>
      <c r="AB152" s="31"/>
      <c r="AC152" s="29"/>
    </row>
    <row r="153" spans="1:29" x14ac:dyDescent="0.2">
      <c r="A153" s="34">
        <v>44115</v>
      </c>
      <c r="B153" s="31"/>
      <c r="C153" s="28">
        <f t="shared" si="28"/>
        <v>831</v>
      </c>
      <c r="D153" s="31"/>
      <c r="E153" s="28">
        <f t="shared" si="29"/>
        <v>355</v>
      </c>
      <c r="F153" s="31"/>
      <c r="G153" s="28">
        <f t="shared" si="30"/>
        <v>191</v>
      </c>
      <c r="H153" s="31"/>
      <c r="I153" s="28">
        <f t="shared" si="31"/>
        <v>88</v>
      </c>
      <c r="J153" s="31"/>
      <c r="K153" s="28">
        <f t="shared" si="32"/>
        <v>36</v>
      </c>
      <c r="L153" s="31"/>
      <c r="M153" s="28">
        <f t="shared" si="27"/>
        <v>41</v>
      </c>
      <c r="N153" s="31"/>
      <c r="O153" s="28">
        <f t="shared" si="33"/>
        <v>25</v>
      </c>
      <c r="P153" s="31"/>
      <c r="Q153" s="28">
        <f t="shared" si="34"/>
        <v>31</v>
      </c>
      <c r="R153" s="31"/>
      <c r="S153" s="28">
        <f t="shared" si="35"/>
        <v>14</v>
      </c>
      <c r="T153" s="31"/>
      <c r="U153" s="28">
        <f t="shared" si="36"/>
        <v>7</v>
      </c>
      <c r="V153" s="31"/>
      <c r="W153" s="28">
        <f t="shared" si="37"/>
        <v>2</v>
      </c>
      <c r="X153" s="31"/>
      <c r="Y153" s="28">
        <f t="shared" si="38"/>
        <v>1</v>
      </c>
      <c r="Z153" s="31"/>
      <c r="AA153" s="31">
        <f t="shared" si="26"/>
        <v>1</v>
      </c>
      <c r="AB153" s="31"/>
      <c r="AC153" s="29"/>
    </row>
    <row r="154" spans="1:29" x14ac:dyDescent="0.2">
      <c r="A154" s="34">
        <v>44116</v>
      </c>
      <c r="B154" s="31">
        <v>65</v>
      </c>
      <c r="C154" s="28">
        <f t="shared" si="28"/>
        <v>896</v>
      </c>
      <c r="D154" s="31">
        <v>23</v>
      </c>
      <c r="E154" s="28">
        <f t="shared" si="29"/>
        <v>378</v>
      </c>
      <c r="F154" s="31">
        <v>14</v>
      </c>
      <c r="G154" s="28">
        <f t="shared" si="30"/>
        <v>205</v>
      </c>
      <c r="H154" s="31">
        <v>12</v>
      </c>
      <c r="I154" s="28">
        <f t="shared" si="31"/>
        <v>100</v>
      </c>
      <c r="J154" s="31">
        <v>0</v>
      </c>
      <c r="K154" s="28">
        <f t="shared" si="32"/>
        <v>36</v>
      </c>
      <c r="L154" s="31">
        <v>9</v>
      </c>
      <c r="M154" s="28">
        <f t="shared" si="27"/>
        <v>50</v>
      </c>
      <c r="N154" s="31">
        <v>2</v>
      </c>
      <c r="O154" s="28">
        <f t="shared" si="33"/>
        <v>27</v>
      </c>
      <c r="P154" s="31">
        <v>6</v>
      </c>
      <c r="Q154" s="28">
        <f t="shared" si="34"/>
        <v>37</v>
      </c>
      <c r="R154" s="31">
        <v>1</v>
      </c>
      <c r="S154" s="28">
        <f t="shared" si="35"/>
        <v>15</v>
      </c>
      <c r="T154" s="31">
        <v>0</v>
      </c>
      <c r="U154" s="28">
        <f t="shared" si="36"/>
        <v>7</v>
      </c>
      <c r="V154" s="31">
        <v>0</v>
      </c>
      <c r="W154" s="28">
        <f t="shared" si="37"/>
        <v>2</v>
      </c>
      <c r="X154" s="31">
        <v>1</v>
      </c>
      <c r="Y154" s="28">
        <f t="shared" si="38"/>
        <v>2</v>
      </c>
      <c r="Z154" s="31">
        <v>0</v>
      </c>
      <c r="AA154" s="31">
        <f t="shared" si="26"/>
        <v>1</v>
      </c>
      <c r="AB154" s="31"/>
      <c r="AC154" s="29"/>
    </row>
    <row r="155" spans="1:29" x14ac:dyDescent="0.2">
      <c r="A155" s="34">
        <v>44117</v>
      </c>
      <c r="B155" s="31">
        <v>13</v>
      </c>
      <c r="C155" s="28">
        <f t="shared" si="28"/>
        <v>909</v>
      </c>
      <c r="D155" s="31">
        <v>3</v>
      </c>
      <c r="E155" s="28">
        <f t="shared" si="29"/>
        <v>381</v>
      </c>
      <c r="F155" s="31">
        <v>3</v>
      </c>
      <c r="G155" s="28">
        <f t="shared" si="30"/>
        <v>208</v>
      </c>
      <c r="H155" s="31">
        <v>4</v>
      </c>
      <c r="I155" s="28">
        <f t="shared" si="31"/>
        <v>104</v>
      </c>
      <c r="J155" s="31">
        <v>0</v>
      </c>
      <c r="K155" s="28">
        <f t="shared" si="32"/>
        <v>36</v>
      </c>
      <c r="L155" s="31">
        <v>3</v>
      </c>
      <c r="M155" s="28">
        <f t="shared" si="27"/>
        <v>53</v>
      </c>
      <c r="N155" s="31">
        <v>0</v>
      </c>
      <c r="O155" s="28">
        <f t="shared" si="33"/>
        <v>27</v>
      </c>
      <c r="P155" s="31">
        <v>3</v>
      </c>
      <c r="Q155" s="28">
        <f t="shared" si="34"/>
        <v>40</v>
      </c>
      <c r="R155" s="31">
        <v>0</v>
      </c>
      <c r="S155" s="28">
        <f t="shared" si="35"/>
        <v>15</v>
      </c>
      <c r="T155" s="31">
        <v>2</v>
      </c>
      <c r="U155" s="28">
        <f t="shared" si="36"/>
        <v>9</v>
      </c>
      <c r="V155" s="31">
        <v>0</v>
      </c>
      <c r="W155" s="28">
        <f t="shared" si="37"/>
        <v>2</v>
      </c>
      <c r="X155" s="31">
        <v>0</v>
      </c>
      <c r="Y155" s="28">
        <f t="shared" si="38"/>
        <v>2</v>
      </c>
      <c r="Z155" s="31">
        <v>0</v>
      </c>
      <c r="AA155" s="31">
        <f t="shared" si="26"/>
        <v>1</v>
      </c>
      <c r="AB155" s="31">
        <v>1</v>
      </c>
      <c r="AC155" s="29">
        <v>1</v>
      </c>
    </row>
    <row r="156" spans="1:29" x14ac:dyDescent="0.2">
      <c r="A156" s="34">
        <v>44118</v>
      </c>
      <c r="B156" s="31">
        <v>17</v>
      </c>
      <c r="C156" s="28">
        <f t="shared" si="28"/>
        <v>926</v>
      </c>
      <c r="D156" s="31">
        <v>9</v>
      </c>
      <c r="E156" s="28">
        <f t="shared" si="29"/>
        <v>390</v>
      </c>
      <c r="F156" s="31">
        <v>6</v>
      </c>
      <c r="G156" s="28">
        <f t="shared" si="30"/>
        <v>214</v>
      </c>
      <c r="H156" s="31">
        <v>8</v>
      </c>
      <c r="I156" s="28">
        <f t="shared" si="31"/>
        <v>112</v>
      </c>
      <c r="J156" s="31">
        <v>2</v>
      </c>
      <c r="K156" s="28">
        <f t="shared" si="32"/>
        <v>38</v>
      </c>
      <c r="L156" s="31">
        <v>7</v>
      </c>
      <c r="M156" s="28">
        <f t="shared" si="27"/>
        <v>60</v>
      </c>
      <c r="N156" s="31">
        <v>0</v>
      </c>
      <c r="O156" s="28">
        <f t="shared" si="33"/>
        <v>27</v>
      </c>
      <c r="P156" s="31">
        <v>3</v>
      </c>
      <c r="Q156" s="28">
        <f t="shared" si="34"/>
        <v>43</v>
      </c>
      <c r="R156" s="31">
        <v>0</v>
      </c>
      <c r="S156" s="28">
        <f t="shared" si="35"/>
        <v>15</v>
      </c>
      <c r="T156" s="31">
        <v>0</v>
      </c>
      <c r="U156" s="28">
        <f t="shared" si="36"/>
        <v>9</v>
      </c>
      <c r="V156" s="31">
        <v>0</v>
      </c>
      <c r="W156" s="28">
        <f t="shared" si="37"/>
        <v>2</v>
      </c>
      <c r="X156" s="31">
        <v>0</v>
      </c>
      <c r="Y156" s="28">
        <f t="shared" si="38"/>
        <v>2</v>
      </c>
      <c r="Z156" s="31">
        <v>1</v>
      </c>
      <c r="AA156" s="31">
        <f t="shared" si="26"/>
        <v>2</v>
      </c>
      <c r="AB156" s="31">
        <v>0</v>
      </c>
      <c r="AC156" s="29">
        <v>1</v>
      </c>
    </row>
    <row r="157" spans="1:29" x14ac:dyDescent="0.2">
      <c r="A157" s="34">
        <v>44119</v>
      </c>
      <c r="B157" s="31">
        <v>22</v>
      </c>
      <c r="C157" s="28">
        <f t="shared" si="28"/>
        <v>948</v>
      </c>
      <c r="D157" s="31">
        <v>10</v>
      </c>
      <c r="E157" s="28">
        <f t="shared" si="29"/>
        <v>400</v>
      </c>
      <c r="F157" s="31">
        <v>6</v>
      </c>
      <c r="G157" s="28">
        <f t="shared" si="30"/>
        <v>220</v>
      </c>
      <c r="H157" s="31">
        <v>8</v>
      </c>
      <c r="I157" s="28">
        <f t="shared" si="31"/>
        <v>120</v>
      </c>
      <c r="J157" s="31">
        <v>0</v>
      </c>
      <c r="K157" s="28">
        <f t="shared" si="32"/>
        <v>38</v>
      </c>
      <c r="L157" s="31">
        <v>1</v>
      </c>
      <c r="M157" s="28">
        <f t="shared" si="27"/>
        <v>61</v>
      </c>
      <c r="N157" s="31">
        <v>0</v>
      </c>
      <c r="O157" s="28">
        <f t="shared" si="33"/>
        <v>27</v>
      </c>
      <c r="P157" s="31">
        <v>4</v>
      </c>
      <c r="Q157" s="28">
        <f t="shared" si="34"/>
        <v>47</v>
      </c>
      <c r="R157" s="31">
        <v>0</v>
      </c>
      <c r="S157" s="28">
        <f t="shared" si="35"/>
        <v>15</v>
      </c>
      <c r="T157" s="31">
        <v>0</v>
      </c>
      <c r="U157" s="28">
        <f t="shared" si="36"/>
        <v>9</v>
      </c>
      <c r="V157" s="31">
        <v>0</v>
      </c>
      <c r="W157" s="28">
        <f t="shared" si="37"/>
        <v>2</v>
      </c>
      <c r="X157" s="31">
        <v>0</v>
      </c>
      <c r="Y157" s="28">
        <f t="shared" si="38"/>
        <v>2</v>
      </c>
      <c r="Z157" s="31">
        <v>0</v>
      </c>
      <c r="AA157" s="31">
        <f t="shared" si="26"/>
        <v>2</v>
      </c>
      <c r="AB157" s="31">
        <v>0</v>
      </c>
      <c r="AC157" s="29">
        <v>1</v>
      </c>
    </row>
    <row r="158" spans="1:29" x14ac:dyDescent="0.2">
      <c r="A158" s="34">
        <v>44120</v>
      </c>
      <c r="B158" s="31">
        <v>14</v>
      </c>
      <c r="C158" s="28">
        <f t="shared" si="28"/>
        <v>962</v>
      </c>
      <c r="D158" s="31">
        <v>5</v>
      </c>
      <c r="E158" s="28">
        <f t="shared" si="29"/>
        <v>405</v>
      </c>
      <c r="F158" s="31">
        <v>0</v>
      </c>
      <c r="G158" s="28">
        <f t="shared" si="30"/>
        <v>220</v>
      </c>
      <c r="H158" s="31">
        <v>3</v>
      </c>
      <c r="I158" s="28">
        <f t="shared" si="31"/>
        <v>123</v>
      </c>
      <c r="J158" s="31">
        <v>0</v>
      </c>
      <c r="K158" s="28">
        <f t="shared" si="32"/>
        <v>38</v>
      </c>
      <c r="L158" s="31">
        <v>0</v>
      </c>
      <c r="M158" s="28">
        <f t="shared" si="27"/>
        <v>61</v>
      </c>
      <c r="N158" s="31">
        <v>0</v>
      </c>
      <c r="O158" s="28">
        <f t="shared" si="33"/>
        <v>27</v>
      </c>
      <c r="P158" s="31">
        <v>2</v>
      </c>
      <c r="Q158" s="28">
        <f t="shared" si="34"/>
        <v>49</v>
      </c>
      <c r="R158" s="31">
        <v>0</v>
      </c>
      <c r="S158" s="28">
        <f t="shared" si="35"/>
        <v>15</v>
      </c>
      <c r="T158" s="31">
        <v>0</v>
      </c>
      <c r="U158" s="28">
        <f t="shared" si="36"/>
        <v>9</v>
      </c>
      <c r="V158" s="31">
        <v>0</v>
      </c>
      <c r="W158" s="28">
        <f t="shared" si="37"/>
        <v>2</v>
      </c>
      <c r="X158" s="31">
        <v>0</v>
      </c>
      <c r="Y158" s="28">
        <f t="shared" si="38"/>
        <v>2</v>
      </c>
      <c r="Z158" s="31">
        <v>0</v>
      </c>
      <c r="AA158" s="31">
        <f t="shared" si="26"/>
        <v>2</v>
      </c>
      <c r="AB158" s="31">
        <v>0</v>
      </c>
      <c r="AC158" s="29">
        <v>1</v>
      </c>
    </row>
    <row r="159" spans="1:29" x14ac:dyDescent="0.2">
      <c r="A159" s="34">
        <v>44121</v>
      </c>
      <c r="B159" s="31"/>
      <c r="C159" s="28">
        <f t="shared" ref="C159:C160" si="39">SUM(C158,B159)</f>
        <v>962</v>
      </c>
      <c r="D159" s="31"/>
      <c r="E159" s="28">
        <f t="shared" ref="E159:E160" si="40">SUM(E158,D159)</f>
        <v>405</v>
      </c>
      <c r="F159" s="31"/>
      <c r="G159" s="28">
        <f t="shared" ref="G159:G160" si="41">SUM(G158,F159)</f>
        <v>220</v>
      </c>
      <c r="H159" s="31"/>
      <c r="I159" s="28">
        <f t="shared" ref="I159:I160" si="42">SUM(I158,H159)</f>
        <v>123</v>
      </c>
      <c r="J159" s="31"/>
      <c r="K159" s="28">
        <f t="shared" ref="K159:K160" si="43">K158+J159</f>
        <v>38</v>
      </c>
      <c r="L159" s="31"/>
      <c r="M159" s="28">
        <f t="shared" ref="M159:M160" si="44">SUM(M158,L159)</f>
        <v>61</v>
      </c>
      <c r="N159" s="31"/>
      <c r="O159" s="28">
        <f t="shared" ref="O159:O160" si="45">SUM(O158,N159)</f>
        <v>27</v>
      </c>
      <c r="P159" s="31"/>
      <c r="Q159" s="28">
        <f t="shared" ref="Q159:Q160" si="46">SUM(Q158,P159)</f>
        <v>49</v>
      </c>
      <c r="R159" s="31"/>
      <c r="S159" s="28">
        <f t="shared" ref="S159:S160" si="47">SUM(S158,R159)</f>
        <v>15</v>
      </c>
      <c r="T159" s="31"/>
      <c r="U159" s="28">
        <f t="shared" ref="U159:U160" si="48">SUM(U158,T159)</f>
        <v>9</v>
      </c>
      <c r="V159" s="31"/>
      <c r="W159" s="28">
        <f t="shared" ref="W159:W160" si="49">SUM(W158,V159)</f>
        <v>2</v>
      </c>
      <c r="X159" s="31"/>
      <c r="Y159" s="28">
        <f t="shared" ref="Y159:Y160" si="50">SUM(Y158,X159)</f>
        <v>2</v>
      </c>
      <c r="Z159" s="31"/>
      <c r="AA159" s="31">
        <f t="shared" ref="AA159:AA160" si="51">SUM(AA158+Z159)</f>
        <v>2</v>
      </c>
      <c r="AB159" s="31"/>
      <c r="AC159" s="29"/>
    </row>
    <row r="160" spans="1:29" x14ac:dyDescent="0.2">
      <c r="A160" s="34">
        <v>44122</v>
      </c>
      <c r="B160" s="31"/>
      <c r="C160" s="28">
        <f t="shared" si="39"/>
        <v>962</v>
      </c>
      <c r="D160" s="31"/>
      <c r="E160" s="28">
        <f t="shared" si="40"/>
        <v>405</v>
      </c>
      <c r="F160" s="31"/>
      <c r="G160" s="28">
        <f t="shared" si="41"/>
        <v>220</v>
      </c>
      <c r="H160" s="31"/>
      <c r="I160" s="28">
        <f t="shared" si="42"/>
        <v>123</v>
      </c>
      <c r="J160" s="31"/>
      <c r="K160" s="28">
        <f t="shared" si="43"/>
        <v>38</v>
      </c>
      <c r="L160" s="31"/>
      <c r="M160" s="28">
        <f t="shared" si="44"/>
        <v>61</v>
      </c>
      <c r="N160" s="31"/>
      <c r="O160" s="28">
        <f t="shared" si="45"/>
        <v>27</v>
      </c>
      <c r="P160" s="31"/>
      <c r="Q160" s="28">
        <f t="shared" si="46"/>
        <v>49</v>
      </c>
      <c r="R160" s="31"/>
      <c r="S160" s="28">
        <f t="shared" si="47"/>
        <v>15</v>
      </c>
      <c r="T160" s="31"/>
      <c r="U160" s="28">
        <f t="shared" si="48"/>
        <v>9</v>
      </c>
      <c r="V160" s="31"/>
      <c r="W160" s="28">
        <f t="shared" si="49"/>
        <v>2</v>
      </c>
      <c r="X160" s="31"/>
      <c r="Y160" s="28">
        <f t="shared" si="50"/>
        <v>2</v>
      </c>
      <c r="Z160" s="31"/>
      <c r="AA160" s="31">
        <f t="shared" si="51"/>
        <v>2</v>
      </c>
      <c r="AB160" s="31"/>
      <c r="AC160" s="29"/>
    </row>
    <row r="161" spans="1:29" x14ac:dyDescent="0.2">
      <c r="A161" s="34">
        <v>44123</v>
      </c>
      <c r="B161" s="31">
        <v>61</v>
      </c>
      <c r="C161" s="28">
        <f t="shared" ref="C161:C163" si="52">SUM(C160,B161)</f>
        <v>1023</v>
      </c>
      <c r="D161" s="31">
        <v>30</v>
      </c>
      <c r="E161" s="28">
        <f t="shared" ref="E161:E163" si="53">SUM(E160,D161)</f>
        <v>435</v>
      </c>
      <c r="F161" s="31">
        <v>6</v>
      </c>
      <c r="G161" s="28">
        <f t="shared" ref="G161:G163" si="54">SUM(G160,F161)</f>
        <v>226</v>
      </c>
      <c r="H161" s="31">
        <v>16</v>
      </c>
      <c r="I161" s="28">
        <f t="shared" ref="I161:I163" si="55">SUM(I160,H161)</f>
        <v>139</v>
      </c>
      <c r="J161" s="31">
        <v>0</v>
      </c>
      <c r="K161" s="28">
        <f t="shared" ref="K161:K163" si="56">K160+J161</f>
        <v>38</v>
      </c>
      <c r="L161" s="31">
        <v>1</v>
      </c>
      <c r="M161" s="28">
        <f t="shared" ref="M161:M163" si="57">SUM(M160,L161)</f>
        <v>62</v>
      </c>
      <c r="N161" s="31">
        <v>1</v>
      </c>
      <c r="O161" s="28">
        <f t="shared" ref="O161:O163" si="58">SUM(O160,N161)</f>
        <v>28</v>
      </c>
      <c r="P161" s="31">
        <v>1</v>
      </c>
      <c r="Q161" s="28">
        <f t="shared" ref="Q161:Q163" si="59">SUM(Q160,P161)</f>
        <v>50</v>
      </c>
      <c r="R161" s="31">
        <v>3</v>
      </c>
      <c r="S161" s="28">
        <f t="shared" ref="S161:S163" si="60">SUM(S160,R161)</f>
        <v>18</v>
      </c>
      <c r="T161" s="31">
        <v>1</v>
      </c>
      <c r="U161" s="28">
        <f t="shared" ref="U161:U163" si="61">SUM(U160,T161)</f>
        <v>10</v>
      </c>
      <c r="V161" s="31">
        <v>0</v>
      </c>
      <c r="W161" s="28">
        <f t="shared" ref="W161:W163" si="62">SUM(W160,V161)</f>
        <v>2</v>
      </c>
      <c r="X161" s="31">
        <v>0</v>
      </c>
      <c r="Y161" s="28">
        <f t="shared" ref="Y161:Y163" si="63">SUM(Y160,X161)</f>
        <v>2</v>
      </c>
      <c r="Z161" s="31">
        <v>0</v>
      </c>
      <c r="AA161" s="31">
        <f t="shared" ref="AA161:AA163" si="64">SUM(AA160+Z161)</f>
        <v>2</v>
      </c>
      <c r="AB161" s="31">
        <v>0</v>
      </c>
      <c r="AC161" s="29">
        <v>1</v>
      </c>
    </row>
    <row r="162" spans="1:29" x14ac:dyDescent="0.2">
      <c r="A162" s="34">
        <v>44124</v>
      </c>
      <c r="B162" s="31">
        <v>43</v>
      </c>
      <c r="C162" s="28">
        <f t="shared" si="52"/>
        <v>1066</v>
      </c>
      <c r="D162" s="31">
        <v>47</v>
      </c>
      <c r="E162" s="28">
        <f t="shared" si="53"/>
        <v>482</v>
      </c>
      <c r="F162" s="31">
        <v>10</v>
      </c>
      <c r="G162" s="28">
        <f t="shared" si="54"/>
        <v>236</v>
      </c>
      <c r="H162" s="31">
        <v>14</v>
      </c>
      <c r="I162" s="28">
        <f t="shared" si="55"/>
        <v>153</v>
      </c>
      <c r="J162" s="31">
        <v>0</v>
      </c>
      <c r="K162" s="28">
        <f t="shared" si="56"/>
        <v>38</v>
      </c>
      <c r="L162" s="31">
        <v>0</v>
      </c>
      <c r="M162" s="28">
        <f t="shared" si="57"/>
        <v>62</v>
      </c>
      <c r="N162" s="31">
        <v>0</v>
      </c>
      <c r="O162" s="28">
        <f t="shared" si="58"/>
        <v>28</v>
      </c>
      <c r="P162" s="31">
        <v>4</v>
      </c>
      <c r="Q162" s="28">
        <f t="shared" si="59"/>
        <v>54</v>
      </c>
      <c r="R162" s="31">
        <v>1</v>
      </c>
      <c r="S162" s="28">
        <f t="shared" si="60"/>
        <v>19</v>
      </c>
      <c r="T162" s="31">
        <v>0</v>
      </c>
      <c r="U162" s="28">
        <f t="shared" si="61"/>
        <v>10</v>
      </c>
      <c r="V162" s="31">
        <v>0</v>
      </c>
      <c r="W162" s="28">
        <f t="shared" si="62"/>
        <v>2</v>
      </c>
      <c r="X162" s="31">
        <v>0</v>
      </c>
      <c r="Y162" s="28">
        <f t="shared" si="63"/>
        <v>2</v>
      </c>
      <c r="Z162" s="31">
        <v>0</v>
      </c>
      <c r="AA162" s="31">
        <f t="shared" si="64"/>
        <v>2</v>
      </c>
      <c r="AB162" s="31">
        <v>0</v>
      </c>
      <c r="AC162" s="29">
        <v>1</v>
      </c>
    </row>
    <row r="163" spans="1:29" x14ac:dyDescent="0.2">
      <c r="A163" s="34">
        <v>44125</v>
      </c>
      <c r="B163" s="31">
        <v>74</v>
      </c>
      <c r="C163" s="28">
        <f t="shared" si="52"/>
        <v>1140</v>
      </c>
      <c r="D163" s="31">
        <v>38</v>
      </c>
      <c r="E163" s="28">
        <f t="shared" si="53"/>
        <v>520</v>
      </c>
      <c r="F163" s="31">
        <v>0</v>
      </c>
      <c r="G163" s="28">
        <f t="shared" si="54"/>
        <v>236</v>
      </c>
      <c r="H163" s="31">
        <v>11</v>
      </c>
      <c r="I163" s="28">
        <f t="shared" si="55"/>
        <v>164</v>
      </c>
      <c r="J163" s="31">
        <v>0</v>
      </c>
      <c r="K163" s="28">
        <f t="shared" si="56"/>
        <v>38</v>
      </c>
      <c r="L163" s="31">
        <v>0</v>
      </c>
      <c r="M163" s="28">
        <f t="shared" si="57"/>
        <v>62</v>
      </c>
      <c r="N163" s="31">
        <v>2</v>
      </c>
      <c r="O163" s="28">
        <f t="shared" si="58"/>
        <v>30</v>
      </c>
      <c r="P163" s="31">
        <v>5</v>
      </c>
      <c r="Q163" s="28">
        <f t="shared" si="59"/>
        <v>59</v>
      </c>
      <c r="R163" s="31">
        <v>2</v>
      </c>
      <c r="S163" s="28">
        <f t="shared" si="60"/>
        <v>21</v>
      </c>
      <c r="T163" s="31">
        <v>0</v>
      </c>
      <c r="U163" s="28">
        <f t="shared" si="61"/>
        <v>10</v>
      </c>
      <c r="V163" s="31">
        <v>0</v>
      </c>
      <c r="W163" s="28">
        <f t="shared" si="62"/>
        <v>2</v>
      </c>
      <c r="X163" s="31">
        <v>0</v>
      </c>
      <c r="Y163" s="28">
        <f t="shared" si="63"/>
        <v>2</v>
      </c>
      <c r="Z163" s="31">
        <v>0</v>
      </c>
      <c r="AA163" s="31">
        <f t="shared" si="64"/>
        <v>2</v>
      </c>
      <c r="AB163" s="31">
        <v>0</v>
      </c>
      <c r="AC163" s="29">
        <v>1</v>
      </c>
    </row>
    <row r="164" spans="1:29" x14ac:dyDescent="0.2">
      <c r="A164" s="34">
        <v>44126</v>
      </c>
      <c r="B164" s="31"/>
      <c r="C164" s="28"/>
      <c r="D164" s="31"/>
      <c r="E164" s="28"/>
      <c r="F164" s="31"/>
      <c r="G164" s="28"/>
      <c r="H164" s="31"/>
      <c r="I164" s="28"/>
      <c r="J164" s="31"/>
      <c r="K164" s="28"/>
      <c r="L164" s="31"/>
      <c r="M164" s="28"/>
      <c r="N164" s="31"/>
      <c r="O164" s="28"/>
      <c r="P164" s="31"/>
      <c r="Q164" s="28"/>
      <c r="R164" s="31"/>
      <c r="S164" s="28"/>
      <c r="T164" s="31"/>
      <c r="U164" s="28"/>
      <c r="V164" s="31"/>
      <c r="W164" s="28"/>
      <c r="X164" s="31"/>
      <c r="Y164" s="28"/>
      <c r="Z164" s="31"/>
      <c r="AA164" s="31"/>
      <c r="AB164" s="31"/>
      <c r="AC164" s="29"/>
    </row>
    <row r="165" spans="1:29" x14ac:dyDescent="0.2">
      <c r="A165" s="34">
        <v>44127</v>
      </c>
      <c r="B165" s="31"/>
      <c r="C165" s="28"/>
      <c r="D165" s="31"/>
      <c r="E165" s="28"/>
      <c r="F165" s="31"/>
      <c r="G165" s="28"/>
      <c r="H165" s="31"/>
      <c r="I165" s="28"/>
      <c r="J165" s="31"/>
      <c r="K165" s="28"/>
      <c r="L165" s="31"/>
      <c r="M165" s="28"/>
      <c r="N165" s="31"/>
      <c r="O165" s="28"/>
      <c r="P165" s="31"/>
      <c r="Q165" s="28"/>
      <c r="R165" s="31"/>
      <c r="S165" s="28"/>
      <c r="T165" s="31"/>
      <c r="U165" s="28"/>
      <c r="V165" s="31"/>
      <c r="W165" s="28"/>
      <c r="X165" s="31"/>
      <c r="Y165" s="28"/>
      <c r="Z165" s="31"/>
      <c r="AA165" s="31"/>
      <c r="AB165" s="31"/>
      <c r="AC165" s="29"/>
    </row>
    <row r="166" spans="1:29" x14ac:dyDescent="0.2">
      <c r="A166" s="34">
        <v>44128</v>
      </c>
      <c r="B166" s="31"/>
      <c r="C166" s="28"/>
      <c r="D166" s="31"/>
      <c r="E166" s="28"/>
      <c r="F166" s="31"/>
      <c r="G166" s="28"/>
      <c r="H166" s="31"/>
      <c r="I166" s="28"/>
      <c r="J166" s="31"/>
      <c r="K166" s="28"/>
      <c r="L166" s="31"/>
      <c r="M166" s="28"/>
      <c r="N166" s="31"/>
      <c r="O166" s="28"/>
      <c r="P166" s="31"/>
      <c r="Q166" s="28"/>
      <c r="R166" s="31"/>
      <c r="S166" s="28"/>
      <c r="T166" s="31"/>
      <c r="U166" s="28"/>
      <c r="V166" s="31"/>
      <c r="W166" s="28"/>
      <c r="X166" s="31"/>
      <c r="Y166" s="28"/>
      <c r="Z166" s="31"/>
      <c r="AA166" s="31"/>
      <c r="AB166" s="31"/>
      <c r="AC166" s="29"/>
    </row>
    <row r="167" spans="1:29" x14ac:dyDescent="0.2">
      <c r="A167" s="33"/>
      <c r="B167" s="31"/>
      <c r="C167" s="28"/>
      <c r="D167" s="31"/>
      <c r="E167" s="28"/>
      <c r="F167" s="31"/>
      <c r="G167" s="28"/>
      <c r="H167" s="31"/>
      <c r="I167" s="28"/>
      <c r="J167" s="31"/>
      <c r="K167" s="28"/>
      <c r="L167" s="31"/>
      <c r="M167" s="28"/>
      <c r="N167" s="31"/>
      <c r="O167" s="28"/>
      <c r="P167" s="31"/>
      <c r="Q167" s="28"/>
      <c r="R167" s="31"/>
      <c r="S167" s="28"/>
      <c r="T167" s="31"/>
      <c r="U167" s="28"/>
      <c r="V167" s="31"/>
      <c r="W167" s="28"/>
      <c r="X167" s="31"/>
      <c r="Y167" s="28"/>
      <c r="Z167" s="31"/>
      <c r="AA167" s="31"/>
      <c r="AB167" s="31"/>
      <c r="AC167" s="29"/>
    </row>
    <row r="168" spans="1:29" x14ac:dyDescent="0.2">
      <c r="A168" s="25"/>
      <c r="B168" s="164" t="s">
        <v>11</v>
      </c>
      <c r="C168" s="169"/>
      <c r="D168" s="164" t="s">
        <v>12</v>
      </c>
      <c r="E168" s="169"/>
      <c r="F168" s="164" t="s">
        <v>16</v>
      </c>
      <c r="G168" s="169"/>
      <c r="H168" s="164" t="s">
        <v>52</v>
      </c>
      <c r="I168" s="169"/>
      <c r="J168" s="164" t="s">
        <v>53</v>
      </c>
      <c r="K168" s="169"/>
      <c r="L168" s="164" t="s">
        <v>13</v>
      </c>
      <c r="M168" s="169"/>
      <c r="N168" s="164" t="s">
        <v>15</v>
      </c>
      <c r="O168" s="169"/>
      <c r="P168" s="164" t="s">
        <v>17</v>
      </c>
      <c r="Q168" s="169"/>
      <c r="R168" s="164" t="s">
        <v>20</v>
      </c>
      <c r="S168" s="169"/>
      <c r="T168" s="164" t="s">
        <v>14</v>
      </c>
      <c r="U168" s="169"/>
      <c r="V168" s="164" t="s">
        <v>18</v>
      </c>
      <c r="W168" s="169"/>
      <c r="X168" s="164" t="s">
        <v>19</v>
      </c>
      <c r="Y168" s="169"/>
      <c r="Z168" s="164" t="s">
        <v>74</v>
      </c>
      <c r="AA168" s="169"/>
      <c r="AB168" s="164" t="s">
        <v>134</v>
      </c>
      <c r="AC168" s="165"/>
    </row>
    <row r="169" spans="1:29" ht="15" thickBot="1" x14ac:dyDescent="0.25">
      <c r="A169" s="77" t="s">
        <v>87</v>
      </c>
      <c r="B169" s="166">
        <f>SUM(B4:B167)</f>
        <v>1140</v>
      </c>
      <c r="C169" s="166"/>
      <c r="D169" s="166">
        <f t="shared" ref="D169" si="65">SUM(D4:D167)</f>
        <v>520</v>
      </c>
      <c r="E169" s="166"/>
      <c r="F169" s="166">
        <f t="shared" ref="F169" si="66">SUM(F4:F167)</f>
        <v>236</v>
      </c>
      <c r="G169" s="166"/>
      <c r="H169" s="166">
        <f t="shared" ref="H169" si="67">SUM(H4:H167)</f>
        <v>164</v>
      </c>
      <c r="I169" s="166"/>
      <c r="J169" s="166">
        <f t="shared" ref="J169" si="68">SUM(J4:J167)</f>
        <v>38</v>
      </c>
      <c r="K169" s="166"/>
      <c r="L169" s="166">
        <f t="shared" ref="L169" si="69">SUM(L4:L167)</f>
        <v>62</v>
      </c>
      <c r="M169" s="166"/>
      <c r="N169" s="166">
        <f t="shared" ref="N169" si="70">SUM(N4:N167)</f>
        <v>30</v>
      </c>
      <c r="O169" s="166"/>
      <c r="P169" s="166">
        <f t="shared" ref="P169" si="71">SUM(P4:P167)</f>
        <v>59</v>
      </c>
      <c r="Q169" s="166"/>
      <c r="R169" s="166">
        <f t="shared" ref="R169" si="72">SUM(R4:R167)</f>
        <v>21</v>
      </c>
      <c r="S169" s="166"/>
      <c r="T169" s="166">
        <f t="shared" ref="T169" si="73">SUM(T4:T167)</f>
        <v>10</v>
      </c>
      <c r="U169" s="166"/>
      <c r="V169" s="166">
        <f t="shared" ref="V169" si="74">SUM(V4:V167)</f>
        <v>2</v>
      </c>
      <c r="W169" s="166"/>
      <c r="X169" s="166">
        <f t="shared" ref="X169" si="75">SUM(X4:X167)</f>
        <v>2</v>
      </c>
      <c r="Y169" s="166"/>
      <c r="Z169" s="166">
        <f t="shared" ref="Z169" si="76">SUM(Z4:Z167)</f>
        <v>2</v>
      </c>
      <c r="AA169" s="166"/>
      <c r="AB169" s="166">
        <f t="shared" ref="AB169" si="77">SUM(AB4:AB167)</f>
        <v>1</v>
      </c>
      <c r="AC169" s="166"/>
    </row>
    <row r="170" spans="1:29" ht="15" thickTop="1"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t="s">
        <v>93</v>
      </c>
      <c r="AC170" s="2">
        <f>SUM(B169:AC169)</f>
        <v>2287</v>
      </c>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2:29"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2:29"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2:29"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2:29"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2:29"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sheetData>
  <mergeCells count="43">
    <mergeCell ref="V169:W169"/>
    <mergeCell ref="X169:Y169"/>
    <mergeCell ref="Z169:AA169"/>
    <mergeCell ref="N168:O168"/>
    <mergeCell ref="P168:Q168"/>
    <mergeCell ref="R168:S168"/>
    <mergeCell ref="T168:U168"/>
    <mergeCell ref="V168:W168"/>
    <mergeCell ref="X168:Y168"/>
    <mergeCell ref="Z168:AA168"/>
    <mergeCell ref="N169:O169"/>
    <mergeCell ref="P169:Q169"/>
    <mergeCell ref="R169:S169"/>
    <mergeCell ref="T169:U169"/>
    <mergeCell ref="L169:M169"/>
    <mergeCell ref="J169:K169"/>
    <mergeCell ref="B168:C168"/>
    <mergeCell ref="D168:E168"/>
    <mergeCell ref="F168:G168"/>
    <mergeCell ref="H168:I168"/>
    <mergeCell ref="L168:M168"/>
    <mergeCell ref="J168:K168"/>
    <mergeCell ref="J2:K2"/>
    <mergeCell ref="B169:C169"/>
    <mergeCell ref="D169:E169"/>
    <mergeCell ref="F169:G169"/>
    <mergeCell ref="H169:I169"/>
    <mergeCell ref="AB2:AC2"/>
    <mergeCell ref="AB168:AC168"/>
    <mergeCell ref="AB169:AC16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zoomScale="110" zoomScaleNormal="110" workbookViewId="0">
      <pane xSplit="1" ySplit="1" topLeftCell="B145" activePane="bottomRight" state="frozen"/>
      <selection pane="topRight" activeCell="B1" sqref="B1"/>
      <selection pane="bottomLeft" activeCell="A2" sqref="A2"/>
      <selection pane="bottomRight" activeCell="E172" sqref="E172"/>
    </sheetView>
  </sheetViews>
  <sheetFormatPr baseColWidth="10" defaultRowHeight="14.25" x14ac:dyDescent="0.2"/>
  <cols>
    <col min="1" max="1" width="26" style="1" customWidth="1"/>
    <col min="2" max="3" width="11" style="1"/>
  </cols>
  <sheetData>
    <row r="1" spans="1:3" ht="15" thickTop="1" x14ac:dyDescent="0.2">
      <c r="A1" s="35"/>
      <c r="B1" s="170" t="s">
        <v>103</v>
      </c>
      <c r="C1" s="171"/>
    </row>
    <row r="2" spans="1:3" x14ac:dyDescent="0.2">
      <c r="A2" s="36"/>
      <c r="B2" s="37" t="s">
        <v>3</v>
      </c>
      <c r="C2" s="38" t="s">
        <v>2</v>
      </c>
    </row>
    <row r="3" spans="1:3" x14ac:dyDescent="0.2">
      <c r="A3" s="39">
        <v>43952.333333333336</v>
      </c>
      <c r="B3" s="37"/>
      <c r="C3" s="38"/>
    </row>
    <row r="4" spans="1:3" x14ac:dyDescent="0.2">
      <c r="A4" s="39">
        <v>43953.333333333336</v>
      </c>
      <c r="B4" s="37"/>
      <c r="C4" s="38"/>
    </row>
    <row r="5" spans="1:3" x14ac:dyDescent="0.2">
      <c r="A5" s="39">
        <v>43954.333333333336</v>
      </c>
      <c r="B5" s="37"/>
      <c r="C5" s="38"/>
    </row>
    <row r="6" spans="1:3" x14ac:dyDescent="0.2">
      <c r="A6" s="39">
        <v>43955.333333333336</v>
      </c>
      <c r="B6" s="37"/>
      <c r="C6" s="38"/>
    </row>
    <row r="7" spans="1:3" x14ac:dyDescent="0.2">
      <c r="A7" s="39">
        <v>43956.333333333336</v>
      </c>
      <c r="B7" s="37"/>
      <c r="C7" s="38"/>
    </row>
    <row r="8" spans="1:3" x14ac:dyDescent="0.2">
      <c r="A8" s="39">
        <v>43957.333333333336</v>
      </c>
      <c r="B8" s="37"/>
      <c r="C8" s="38"/>
    </row>
    <row r="9" spans="1:3" x14ac:dyDescent="0.2">
      <c r="A9" s="39">
        <v>43958.333333333336</v>
      </c>
      <c r="B9" s="37"/>
      <c r="C9" s="38"/>
    </row>
    <row r="10" spans="1:3" x14ac:dyDescent="0.2">
      <c r="A10" s="39">
        <v>43959.333333333336</v>
      </c>
      <c r="B10" s="37"/>
      <c r="C10" s="38"/>
    </row>
    <row r="11" spans="1:3" x14ac:dyDescent="0.2">
      <c r="A11" s="39">
        <v>43960.333333333336</v>
      </c>
      <c r="B11" s="37"/>
      <c r="C11" s="38"/>
    </row>
    <row r="12" spans="1:3" x14ac:dyDescent="0.2">
      <c r="A12" s="39">
        <v>43961.333333333336</v>
      </c>
      <c r="B12" s="37"/>
      <c r="C12" s="38"/>
    </row>
    <row r="13" spans="1:3" x14ac:dyDescent="0.2">
      <c r="A13" s="39">
        <v>43962.333333333336</v>
      </c>
      <c r="B13" s="37"/>
      <c r="C13" s="38"/>
    </row>
    <row r="14" spans="1:3" x14ac:dyDescent="0.2">
      <c r="A14" s="39">
        <v>43963.333333333336</v>
      </c>
      <c r="B14" s="37"/>
      <c r="C14" s="38"/>
    </row>
    <row r="15" spans="1:3" x14ac:dyDescent="0.2">
      <c r="A15" s="39">
        <v>43964.333333333336</v>
      </c>
      <c r="B15" s="37"/>
      <c r="C15" s="38"/>
    </row>
    <row r="16" spans="1:3" x14ac:dyDescent="0.2">
      <c r="A16" s="39">
        <v>43965.333333333336</v>
      </c>
      <c r="B16" s="37"/>
      <c r="C16" s="38"/>
    </row>
    <row r="17" spans="1:3" x14ac:dyDescent="0.2">
      <c r="A17" s="39">
        <v>43966.333333333336</v>
      </c>
      <c r="B17" s="37"/>
      <c r="C17" s="38"/>
    </row>
    <row r="18" spans="1:3" x14ac:dyDescent="0.2">
      <c r="A18" s="39">
        <v>43967.333333333336</v>
      </c>
      <c r="B18" s="37"/>
      <c r="C18" s="38"/>
    </row>
    <row r="19" spans="1:3" x14ac:dyDescent="0.2">
      <c r="A19" s="39">
        <v>43968.333333333336</v>
      </c>
      <c r="B19" s="37"/>
      <c r="C19" s="38"/>
    </row>
    <row r="20" spans="1:3" x14ac:dyDescent="0.2">
      <c r="A20" s="39">
        <v>43969.333333333336</v>
      </c>
      <c r="B20" s="37"/>
      <c r="C20" s="38"/>
    </row>
    <row r="21" spans="1:3" x14ac:dyDescent="0.2">
      <c r="A21" s="39">
        <v>43970.333333333336</v>
      </c>
      <c r="B21" s="37"/>
      <c r="C21" s="38"/>
    </row>
    <row r="22" spans="1:3" x14ac:dyDescent="0.2">
      <c r="A22" s="39">
        <v>43971.333333333336</v>
      </c>
      <c r="B22" s="37"/>
      <c r="C22" s="38"/>
    </row>
    <row r="23" spans="1:3" x14ac:dyDescent="0.2">
      <c r="A23" s="39">
        <v>43972.333333333336</v>
      </c>
      <c r="B23" s="37"/>
      <c r="C23" s="38"/>
    </row>
    <row r="24" spans="1:3" x14ac:dyDescent="0.2">
      <c r="A24" s="39">
        <v>43973.333333333336</v>
      </c>
      <c r="B24" s="37"/>
      <c r="C24" s="38"/>
    </row>
    <row r="25" spans="1:3" x14ac:dyDescent="0.2">
      <c r="A25" s="39">
        <v>43974.333333333336</v>
      </c>
      <c r="B25" s="37"/>
      <c r="C25" s="38"/>
    </row>
    <row r="26" spans="1:3" x14ac:dyDescent="0.2">
      <c r="A26" s="39">
        <v>43975.333333333336</v>
      </c>
      <c r="B26" s="37"/>
      <c r="C26" s="38"/>
    </row>
    <row r="27" spans="1:3" x14ac:dyDescent="0.2">
      <c r="A27" s="39">
        <v>43976.333333333336</v>
      </c>
      <c r="B27" s="37"/>
      <c r="C27" s="38"/>
    </row>
    <row r="28" spans="1:3" x14ac:dyDescent="0.2">
      <c r="A28" s="39">
        <v>43977.333333333336</v>
      </c>
      <c r="B28" s="37"/>
      <c r="C28" s="38"/>
    </row>
    <row r="29" spans="1:3" x14ac:dyDescent="0.2">
      <c r="A29" s="39">
        <v>43978.333333333336</v>
      </c>
      <c r="B29" s="37"/>
      <c r="C29" s="38"/>
    </row>
    <row r="30" spans="1:3" x14ac:dyDescent="0.2">
      <c r="A30" s="39">
        <v>43979.333333333336</v>
      </c>
      <c r="B30" s="37"/>
      <c r="C30" s="38"/>
    </row>
    <row r="31" spans="1:3" x14ac:dyDescent="0.2">
      <c r="A31" s="39">
        <v>43980.333333333336</v>
      </c>
      <c r="B31" s="37"/>
      <c r="C31" s="38"/>
    </row>
    <row r="32" spans="1:3" x14ac:dyDescent="0.2">
      <c r="A32" s="39">
        <v>43981.333333333336</v>
      </c>
      <c r="B32" s="37"/>
      <c r="C32" s="38"/>
    </row>
    <row r="33" spans="1:3" x14ac:dyDescent="0.2">
      <c r="A33" s="39">
        <v>43982.333333333336</v>
      </c>
      <c r="B33" s="37"/>
      <c r="C33" s="38"/>
    </row>
    <row r="34" spans="1:3" x14ac:dyDescent="0.2">
      <c r="A34" s="39">
        <v>43983.333333333336</v>
      </c>
      <c r="B34" s="37"/>
      <c r="C34" s="38"/>
    </row>
    <row r="35" spans="1:3" x14ac:dyDescent="0.2">
      <c r="A35" s="39">
        <v>43984.333333333336</v>
      </c>
      <c r="B35" s="37"/>
      <c r="C35" s="38"/>
    </row>
    <row r="36" spans="1:3" x14ac:dyDescent="0.2">
      <c r="A36" s="39">
        <v>43985.333333333336</v>
      </c>
      <c r="B36" s="37"/>
      <c r="C36" s="38"/>
    </row>
    <row r="37" spans="1:3" x14ac:dyDescent="0.2">
      <c r="A37" s="39">
        <v>43986.333333333336</v>
      </c>
      <c r="B37" s="37"/>
      <c r="C37" s="38"/>
    </row>
    <row r="38" spans="1:3" x14ac:dyDescent="0.2">
      <c r="A38" s="39">
        <v>43987.333333333336</v>
      </c>
      <c r="B38" s="37"/>
      <c r="C38" s="38"/>
    </row>
    <row r="39" spans="1:3" x14ac:dyDescent="0.2">
      <c r="A39" s="39">
        <v>43988.333333333336</v>
      </c>
      <c r="B39" s="37"/>
      <c r="C39" s="38"/>
    </row>
    <row r="40" spans="1:3" x14ac:dyDescent="0.2">
      <c r="A40" s="39">
        <v>43989.333333333336</v>
      </c>
      <c r="B40" s="37"/>
      <c r="C40" s="38"/>
    </row>
    <row r="41" spans="1:3" x14ac:dyDescent="0.2">
      <c r="A41" s="39">
        <v>43990.333333333336</v>
      </c>
      <c r="B41" s="37"/>
      <c r="C41" s="38"/>
    </row>
    <row r="42" spans="1:3" x14ac:dyDescent="0.2">
      <c r="A42" s="39">
        <v>43991.333333333336</v>
      </c>
      <c r="B42" s="37"/>
      <c r="C42" s="38"/>
    </row>
    <row r="43" spans="1:3" x14ac:dyDescent="0.2">
      <c r="A43" s="39">
        <v>43992.333333333336</v>
      </c>
      <c r="B43" s="37"/>
      <c r="C43" s="38"/>
    </row>
    <row r="44" spans="1:3" x14ac:dyDescent="0.2">
      <c r="A44" s="39">
        <v>43993.333333333336</v>
      </c>
      <c r="B44" s="37"/>
      <c r="C44" s="38"/>
    </row>
    <row r="45" spans="1:3" x14ac:dyDescent="0.2">
      <c r="A45" s="39">
        <v>43994.333333333336</v>
      </c>
      <c r="B45" s="37"/>
      <c r="C45" s="38"/>
    </row>
    <row r="46" spans="1:3" x14ac:dyDescent="0.2">
      <c r="A46" s="40">
        <v>43997.333333333336</v>
      </c>
      <c r="B46" s="41"/>
      <c r="C46" s="42"/>
    </row>
    <row r="47" spans="1:3" x14ac:dyDescent="0.2">
      <c r="A47" s="40">
        <v>43998.333333333336</v>
      </c>
      <c r="B47" s="41"/>
      <c r="C47" s="42"/>
    </row>
    <row r="48" spans="1:3" x14ac:dyDescent="0.2">
      <c r="A48" s="40">
        <v>43999.333333333336</v>
      </c>
      <c r="B48" s="41"/>
      <c r="C48" s="42"/>
    </row>
    <row r="49" spans="1:3" x14ac:dyDescent="0.2">
      <c r="A49" s="40">
        <v>44000</v>
      </c>
      <c r="B49" s="41"/>
      <c r="C49" s="42"/>
    </row>
    <row r="50" spans="1:3" x14ac:dyDescent="0.2">
      <c r="A50" s="40">
        <v>44001</v>
      </c>
      <c r="B50" s="41"/>
      <c r="C50" s="42"/>
    </row>
    <row r="51" spans="1:3" x14ac:dyDescent="0.2">
      <c r="A51" s="40">
        <v>44004</v>
      </c>
      <c r="B51" s="41"/>
      <c r="C51" s="42"/>
    </row>
    <row r="52" spans="1:3" x14ac:dyDescent="0.2">
      <c r="A52" s="40">
        <v>44005</v>
      </c>
      <c r="B52" s="41"/>
      <c r="C52" s="42"/>
    </row>
    <row r="53" spans="1:3" x14ac:dyDescent="0.2">
      <c r="A53" s="40">
        <v>44006</v>
      </c>
      <c r="B53" s="41"/>
      <c r="C53" s="42"/>
    </row>
    <row r="54" spans="1:3" x14ac:dyDescent="0.2">
      <c r="A54" s="40">
        <v>44007</v>
      </c>
      <c r="B54" s="41"/>
      <c r="C54" s="42"/>
    </row>
    <row r="55" spans="1:3" x14ac:dyDescent="0.2">
      <c r="A55" s="40">
        <v>44008</v>
      </c>
      <c r="B55" s="41"/>
      <c r="C55" s="42"/>
    </row>
    <row r="56" spans="1:3" x14ac:dyDescent="0.2">
      <c r="A56" s="40">
        <v>44011</v>
      </c>
      <c r="B56" s="41"/>
      <c r="C56" s="42"/>
    </row>
    <row r="57" spans="1:3" x14ac:dyDescent="0.2">
      <c r="A57" s="40">
        <v>44012</v>
      </c>
      <c r="B57" s="41"/>
      <c r="C57" s="42"/>
    </row>
    <row r="58" spans="1:3" x14ac:dyDescent="0.2">
      <c r="A58" s="40">
        <v>44013</v>
      </c>
      <c r="B58" s="41"/>
      <c r="C58" s="42"/>
    </row>
    <row r="59" spans="1:3" x14ac:dyDescent="0.2">
      <c r="A59" s="40">
        <v>44014</v>
      </c>
      <c r="B59" s="41"/>
      <c r="C59" s="42"/>
    </row>
    <row r="60" spans="1:3" x14ac:dyDescent="0.2">
      <c r="A60" s="40">
        <v>44015</v>
      </c>
      <c r="B60" s="41"/>
      <c r="C60" s="42"/>
    </row>
    <row r="61" spans="1:3" x14ac:dyDescent="0.2">
      <c r="A61" s="40">
        <v>44018</v>
      </c>
      <c r="B61" s="41"/>
      <c r="C61" s="42"/>
    </row>
    <row r="62" spans="1:3" x14ac:dyDescent="0.2">
      <c r="A62" s="40">
        <v>44019</v>
      </c>
      <c r="B62" s="41"/>
      <c r="C62" s="42"/>
    </row>
    <row r="63" spans="1:3" x14ac:dyDescent="0.2">
      <c r="A63" s="40">
        <v>44020</v>
      </c>
      <c r="B63" s="41">
        <v>0</v>
      </c>
      <c r="C63" s="42">
        <v>3</v>
      </c>
    </row>
    <row r="64" spans="1:3" x14ac:dyDescent="0.2">
      <c r="A64" s="40">
        <v>44021</v>
      </c>
      <c r="B64" s="41">
        <v>0</v>
      </c>
      <c r="C64" s="42">
        <f>SUM(C63,B64)</f>
        <v>3</v>
      </c>
    </row>
    <row r="65" spans="1:3" x14ac:dyDescent="0.2">
      <c r="A65" s="40">
        <v>44022</v>
      </c>
      <c r="B65" s="41">
        <v>0</v>
      </c>
      <c r="C65" s="42">
        <f t="shared" ref="C65:C128" si="0">SUM(C64,B65)</f>
        <v>3</v>
      </c>
    </row>
    <row r="66" spans="1:3" x14ac:dyDescent="0.2">
      <c r="A66" s="40">
        <v>44025</v>
      </c>
      <c r="B66" s="41">
        <v>1</v>
      </c>
      <c r="C66" s="42">
        <f t="shared" si="0"/>
        <v>4</v>
      </c>
    </row>
    <row r="67" spans="1:3" x14ac:dyDescent="0.2">
      <c r="A67" s="40">
        <v>44026</v>
      </c>
      <c r="B67" s="41">
        <v>1</v>
      </c>
      <c r="C67" s="42">
        <f t="shared" si="0"/>
        <v>5</v>
      </c>
    </row>
    <row r="68" spans="1:3" x14ac:dyDescent="0.2">
      <c r="A68" s="40">
        <v>44027</v>
      </c>
      <c r="B68" s="41">
        <v>1</v>
      </c>
      <c r="C68" s="42">
        <f t="shared" si="0"/>
        <v>6</v>
      </c>
    </row>
    <row r="69" spans="1:3" x14ac:dyDescent="0.2">
      <c r="A69" s="40">
        <v>44028</v>
      </c>
      <c r="B69" s="41">
        <v>2</v>
      </c>
      <c r="C69" s="42">
        <f t="shared" si="0"/>
        <v>8</v>
      </c>
    </row>
    <row r="70" spans="1:3" x14ac:dyDescent="0.2">
      <c r="A70" s="40">
        <v>44029</v>
      </c>
      <c r="B70" s="41">
        <v>0</v>
      </c>
      <c r="C70" s="42">
        <f t="shared" si="0"/>
        <v>8</v>
      </c>
    </row>
    <row r="71" spans="1:3" x14ac:dyDescent="0.2">
      <c r="A71" s="40">
        <v>44032</v>
      </c>
      <c r="B71" s="41">
        <v>0</v>
      </c>
      <c r="C71" s="42">
        <f t="shared" si="0"/>
        <v>8</v>
      </c>
    </row>
    <row r="72" spans="1:3" x14ac:dyDescent="0.2">
      <c r="A72" s="40">
        <v>44033</v>
      </c>
      <c r="B72" s="41">
        <v>4</v>
      </c>
      <c r="C72" s="42">
        <f t="shared" si="0"/>
        <v>12</v>
      </c>
    </row>
    <row r="73" spans="1:3" x14ac:dyDescent="0.2">
      <c r="A73" s="40">
        <v>44034</v>
      </c>
      <c r="B73" s="41">
        <v>1</v>
      </c>
      <c r="C73" s="42">
        <f t="shared" si="0"/>
        <v>13</v>
      </c>
    </row>
    <row r="74" spans="1:3" x14ac:dyDescent="0.2">
      <c r="A74" s="40">
        <v>44035</v>
      </c>
      <c r="B74" s="41">
        <v>1</v>
      </c>
      <c r="C74" s="42">
        <f t="shared" si="0"/>
        <v>14</v>
      </c>
    </row>
    <row r="75" spans="1:3" x14ac:dyDescent="0.2">
      <c r="A75" s="40">
        <v>44036</v>
      </c>
      <c r="B75" s="41">
        <v>1</v>
      </c>
      <c r="C75" s="42">
        <f t="shared" si="0"/>
        <v>15</v>
      </c>
    </row>
    <row r="76" spans="1:3" x14ac:dyDescent="0.2">
      <c r="A76" s="40">
        <v>44039</v>
      </c>
      <c r="B76" s="41">
        <v>4</v>
      </c>
      <c r="C76" s="42">
        <f t="shared" si="0"/>
        <v>19</v>
      </c>
    </row>
    <row r="77" spans="1:3" x14ac:dyDescent="0.2">
      <c r="A77" s="40">
        <v>44040</v>
      </c>
      <c r="B77" s="41">
        <v>1</v>
      </c>
      <c r="C77" s="42">
        <f t="shared" si="0"/>
        <v>20</v>
      </c>
    </row>
    <row r="78" spans="1:3" x14ac:dyDescent="0.2">
      <c r="A78" s="40">
        <v>44041</v>
      </c>
      <c r="B78" s="41">
        <v>1</v>
      </c>
      <c r="C78" s="42">
        <f t="shared" si="0"/>
        <v>21</v>
      </c>
    </row>
    <row r="79" spans="1:3" x14ac:dyDescent="0.2">
      <c r="A79" s="40">
        <v>44042</v>
      </c>
      <c r="B79" s="41">
        <v>2</v>
      </c>
      <c r="C79" s="42">
        <f t="shared" si="0"/>
        <v>23</v>
      </c>
    </row>
    <row r="80" spans="1:3" x14ac:dyDescent="0.2">
      <c r="A80" s="40">
        <v>44043</v>
      </c>
      <c r="B80" s="41">
        <v>3</v>
      </c>
      <c r="C80" s="42">
        <f t="shared" si="0"/>
        <v>26</v>
      </c>
    </row>
    <row r="81" spans="1:3" x14ac:dyDescent="0.2">
      <c r="A81" s="40">
        <v>44044</v>
      </c>
      <c r="B81" s="41"/>
      <c r="C81" s="42">
        <f t="shared" si="0"/>
        <v>26</v>
      </c>
    </row>
    <row r="82" spans="1:3" x14ac:dyDescent="0.2">
      <c r="A82" s="40">
        <v>44045</v>
      </c>
      <c r="B82" s="41"/>
      <c r="C82" s="42">
        <f t="shared" si="0"/>
        <v>26</v>
      </c>
    </row>
    <row r="83" spans="1:3" x14ac:dyDescent="0.2">
      <c r="A83" s="40">
        <v>44046</v>
      </c>
      <c r="B83" s="41">
        <v>4</v>
      </c>
      <c r="C83" s="42">
        <f t="shared" si="0"/>
        <v>30</v>
      </c>
    </row>
    <row r="84" spans="1:3" x14ac:dyDescent="0.2">
      <c r="A84" s="40">
        <v>44047</v>
      </c>
      <c r="B84" s="41">
        <v>1</v>
      </c>
      <c r="C84" s="42">
        <f t="shared" si="0"/>
        <v>31</v>
      </c>
    </row>
    <row r="85" spans="1:3" x14ac:dyDescent="0.2">
      <c r="A85" s="40">
        <v>44048</v>
      </c>
      <c r="B85" s="41">
        <v>0</v>
      </c>
      <c r="C85" s="42">
        <f t="shared" si="0"/>
        <v>31</v>
      </c>
    </row>
    <row r="86" spans="1:3" x14ac:dyDescent="0.2">
      <c r="A86" s="40">
        <v>44049</v>
      </c>
      <c r="B86" s="41">
        <v>1</v>
      </c>
      <c r="C86" s="42">
        <f t="shared" si="0"/>
        <v>32</v>
      </c>
    </row>
    <row r="87" spans="1:3" x14ac:dyDescent="0.2">
      <c r="A87" s="40">
        <v>44050</v>
      </c>
      <c r="B87" s="41">
        <v>1</v>
      </c>
      <c r="C87" s="42">
        <f t="shared" si="0"/>
        <v>33</v>
      </c>
    </row>
    <row r="88" spans="1:3" x14ac:dyDescent="0.2">
      <c r="A88" s="40">
        <v>44051</v>
      </c>
      <c r="B88" s="41"/>
      <c r="C88" s="42">
        <f t="shared" si="0"/>
        <v>33</v>
      </c>
    </row>
    <row r="89" spans="1:3" x14ac:dyDescent="0.2">
      <c r="A89" s="40">
        <v>44052</v>
      </c>
      <c r="B89" s="41"/>
      <c r="C89" s="42">
        <f t="shared" si="0"/>
        <v>33</v>
      </c>
    </row>
    <row r="90" spans="1:3" x14ac:dyDescent="0.2">
      <c r="A90" s="40">
        <v>44053</v>
      </c>
      <c r="B90" s="41">
        <v>1</v>
      </c>
      <c r="C90" s="42">
        <f t="shared" si="0"/>
        <v>34</v>
      </c>
    </row>
    <row r="91" spans="1:3" x14ac:dyDescent="0.2">
      <c r="A91" s="40">
        <v>44054</v>
      </c>
      <c r="B91" s="41">
        <v>4</v>
      </c>
      <c r="C91" s="42">
        <f t="shared" si="0"/>
        <v>38</v>
      </c>
    </row>
    <row r="92" spans="1:3" x14ac:dyDescent="0.2">
      <c r="A92" s="40">
        <v>44055</v>
      </c>
      <c r="B92" s="41">
        <v>5</v>
      </c>
      <c r="C92" s="42">
        <f t="shared" si="0"/>
        <v>43</v>
      </c>
    </row>
    <row r="93" spans="1:3" x14ac:dyDescent="0.2">
      <c r="A93" s="40">
        <v>44056</v>
      </c>
      <c r="B93" s="41">
        <v>2</v>
      </c>
      <c r="C93" s="42">
        <f t="shared" si="0"/>
        <v>45</v>
      </c>
    </row>
    <row r="94" spans="1:3" x14ac:dyDescent="0.2">
      <c r="A94" s="40">
        <v>44057</v>
      </c>
      <c r="B94" s="41">
        <v>0</v>
      </c>
      <c r="C94" s="42">
        <f t="shared" si="0"/>
        <v>45</v>
      </c>
    </row>
    <row r="95" spans="1:3" x14ac:dyDescent="0.2">
      <c r="A95" s="40">
        <v>44058</v>
      </c>
      <c r="B95" s="41"/>
      <c r="C95" s="42">
        <f t="shared" si="0"/>
        <v>45</v>
      </c>
    </row>
    <row r="96" spans="1:3" x14ac:dyDescent="0.2">
      <c r="A96" s="40">
        <v>44059</v>
      </c>
      <c r="B96" s="41"/>
      <c r="C96" s="42">
        <f t="shared" si="0"/>
        <v>45</v>
      </c>
    </row>
    <row r="97" spans="1:3" x14ac:dyDescent="0.2">
      <c r="A97" s="40">
        <v>44060</v>
      </c>
      <c r="B97" s="41">
        <v>0</v>
      </c>
      <c r="C97" s="42">
        <f t="shared" si="0"/>
        <v>45</v>
      </c>
    </row>
    <row r="98" spans="1:3" x14ac:dyDescent="0.2">
      <c r="A98" s="40">
        <v>44061</v>
      </c>
      <c r="B98" s="41">
        <v>5</v>
      </c>
      <c r="C98" s="42">
        <f t="shared" si="0"/>
        <v>50</v>
      </c>
    </row>
    <row r="99" spans="1:3" x14ac:dyDescent="0.2">
      <c r="A99" s="40">
        <v>44062</v>
      </c>
      <c r="B99" s="41">
        <v>1</v>
      </c>
      <c r="C99" s="42">
        <f t="shared" si="0"/>
        <v>51</v>
      </c>
    </row>
    <row r="100" spans="1:3" x14ac:dyDescent="0.2">
      <c r="A100" s="40">
        <v>44063</v>
      </c>
      <c r="B100" s="41">
        <v>4</v>
      </c>
      <c r="C100" s="42">
        <f t="shared" si="0"/>
        <v>55</v>
      </c>
    </row>
    <row r="101" spans="1:3" x14ac:dyDescent="0.2">
      <c r="A101" s="40">
        <v>44064</v>
      </c>
      <c r="B101" s="41">
        <v>4</v>
      </c>
      <c r="C101" s="42">
        <f t="shared" si="0"/>
        <v>59</v>
      </c>
    </row>
    <row r="102" spans="1:3" x14ac:dyDescent="0.2">
      <c r="A102" s="40">
        <v>44065</v>
      </c>
      <c r="B102" s="41"/>
      <c r="C102" s="42">
        <f t="shared" si="0"/>
        <v>59</v>
      </c>
    </row>
    <row r="103" spans="1:3" x14ac:dyDescent="0.2">
      <c r="A103" s="40">
        <v>44066</v>
      </c>
      <c r="B103" s="41"/>
      <c r="C103" s="42">
        <f t="shared" si="0"/>
        <v>59</v>
      </c>
    </row>
    <row r="104" spans="1:3" x14ac:dyDescent="0.2">
      <c r="A104" s="40">
        <v>44067</v>
      </c>
      <c r="B104" s="41">
        <v>5</v>
      </c>
      <c r="C104" s="42">
        <f t="shared" si="0"/>
        <v>64</v>
      </c>
    </row>
    <row r="105" spans="1:3" x14ac:dyDescent="0.2">
      <c r="A105" s="40">
        <v>44068</v>
      </c>
      <c r="B105" s="41">
        <v>2</v>
      </c>
      <c r="C105" s="42">
        <f t="shared" si="0"/>
        <v>66</v>
      </c>
    </row>
    <row r="106" spans="1:3" x14ac:dyDescent="0.2">
      <c r="A106" s="40">
        <v>44069</v>
      </c>
      <c r="B106" s="41">
        <v>2</v>
      </c>
      <c r="C106" s="42">
        <f t="shared" si="0"/>
        <v>68</v>
      </c>
    </row>
    <row r="107" spans="1:3" x14ac:dyDescent="0.2">
      <c r="A107" s="40">
        <v>44070</v>
      </c>
      <c r="B107" s="41">
        <v>8</v>
      </c>
      <c r="C107" s="42">
        <f t="shared" si="0"/>
        <v>76</v>
      </c>
    </row>
    <row r="108" spans="1:3" x14ac:dyDescent="0.2">
      <c r="A108" s="40">
        <v>44071</v>
      </c>
      <c r="B108" s="41">
        <v>2</v>
      </c>
      <c r="C108" s="42">
        <f t="shared" si="0"/>
        <v>78</v>
      </c>
    </row>
    <row r="109" spans="1:3" x14ac:dyDescent="0.2">
      <c r="A109" s="40">
        <v>44072</v>
      </c>
      <c r="B109" s="41"/>
      <c r="C109" s="42">
        <f t="shared" si="0"/>
        <v>78</v>
      </c>
    </row>
    <row r="110" spans="1:3" x14ac:dyDescent="0.2">
      <c r="A110" s="40">
        <v>44073</v>
      </c>
      <c r="B110" s="41"/>
      <c r="C110" s="42">
        <f t="shared" si="0"/>
        <v>78</v>
      </c>
    </row>
    <row r="111" spans="1:3" x14ac:dyDescent="0.2">
      <c r="A111" s="40">
        <v>44074</v>
      </c>
      <c r="B111" s="41">
        <v>3</v>
      </c>
      <c r="C111" s="42">
        <f t="shared" si="0"/>
        <v>81</v>
      </c>
    </row>
    <row r="112" spans="1:3" x14ac:dyDescent="0.2">
      <c r="A112" s="40">
        <v>44075</v>
      </c>
      <c r="B112" s="41">
        <v>3</v>
      </c>
      <c r="C112" s="42">
        <f t="shared" si="0"/>
        <v>84</v>
      </c>
    </row>
    <row r="113" spans="1:3" x14ac:dyDescent="0.2">
      <c r="A113" s="40">
        <v>44076</v>
      </c>
      <c r="B113" s="41">
        <v>6</v>
      </c>
      <c r="C113" s="42">
        <f t="shared" si="0"/>
        <v>90</v>
      </c>
    </row>
    <row r="114" spans="1:3" x14ac:dyDescent="0.2">
      <c r="A114" s="40">
        <v>44077</v>
      </c>
      <c r="B114" s="41">
        <v>0</v>
      </c>
      <c r="C114" s="42">
        <f t="shared" si="0"/>
        <v>90</v>
      </c>
    </row>
    <row r="115" spans="1:3" x14ac:dyDescent="0.2">
      <c r="A115" s="40">
        <v>44078</v>
      </c>
      <c r="B115" s="43">
        <v>7</v>
      </c>
      <c r="C115" s="42">
        <f t="shared" si="0"/>
        <v>97</v>
      </c>
    </row>
    <row r="116" spans="1:3" x14ac:dyDescent="0.2">
      <c r="A116" s="40">
        <v>44079</v>
      </c>
      <c r="B116" s="43"/>
      <c r="C116" s="42">
        <f t="shared" si="0"/>
        <v>97</v>
      </c>
    </row>
    <row r="117" spans="1:3" x14ac:dyDescent="0.2">
      <c r="A117" s="40">
        <v>44080</v>
      </c>
      <c r="B117" s="43"/>
      <c r="C117" s="42">
        <f t="shared" si="0"/>
        <v>97</v>
      </c>
    </row>
    <row r="118" spans="1:3" x14ac:dyDescent="0.2">
      <c r="A118" s="40">
        <v>44081</v>
      </c>
      <c r="B118" s="43">
        <v>4</v>
      </c>
      <c r="C118" s="42">
        <f t="shared" si="0"/>
        <v>101</v>
      </c>
    </row>
    <row r="119" spans="1:3" x14ac:dyDescent="0.2">
      <c r="A119" s="40">
        <v>44082</v>
      </c>
      <c r="B119" s="43">
        <v>6</v>
      </c>
      <c r="C119" s="42">
        <f t="shared" si="0"/>
        <v>107</v>
      </c>
    </row>
    <row r="120" spans="1:3" x14ac:dyDescent="0.2">
      <c r="A120" s="40">
        <v>44083</v>
      </c>
      <c r="B120" s="43">
        <v>4</v>
      </c>
      <c r="C120" s="42">
        <f t="shared" si="0"/>
        <v>111</v>
      </c>
    </row>
    <row r="121" spans="1:3" x14ac:dyDescent="0.2">
      <c r="A121" s="40">
        <v>44084</v>
      </c>
      <c r="B121" s="43">
        <v>8</v>
      </c>
      <c r="C121" s="42">
        <f t="shared" si="0"/>
        <v>119</v>
      </c>
    </row>
    <row r="122" spans="1:3" x14ac:dyDescent="0.2">
      <c r="A122" s="40">
        <v>44085</v>
      </c>
      <c r="B122" s="43">
        <v>4</v>
      </c>
      <c r="C122" s="42">
        <f t="shared" si="0"/>
        <v>123</v>
      </c>
    </row>
    <row r="123" spans="1:3" x14ac:dyDescent="0.2">
      <c r="A123" s="40">
        <v>44086</v>
      </c>
      <c r="B123" s="43"/>
      <c r="C123" s="42">
        <f t="shared" si="0"/>
        <v>123</v>
      </c>
    </row>
    <row r="124" spans="1:3" x14ac:dyDescent="0.2">
      <c r="A124" s="40">
        <v>44087</v>
      </c>
      <c r="B124" s="43"/>
      <c r="C124" s="42">
        <f t="shared" si="0"/>
        <v>123</v>
      </c>
    </row>
    <row r="125" spans="1:3" x14ac:dyDescent="0.2">
      <c r="A125" s="40">
        <v>44088</v>
      </c>
      <c r="B125" s="43">
        <v>3</v>
      </c>
      <c r="C125" s="42">
        <f t="shared" si="0"/>
        <v>126</v>
      </c>
    </row>
    <row r="126" spans="1:3" x14ac:dyDescent="0.2">
      <c r="A126" s="40">
        <v>44089</v>
      </c>
      <c r="B126" s="43">
        <v>4</v>
      </c>
      <c r="C126" s="42">
        <f t="shared" si="0"/>
        <v>130</v>
      </c>
    </row>
    <row r="127" spans="1:3" x14ac:dyDescent="0.2">
      <c r="A127" s="40">
        <v>44090</v>
      </c>
      <c r="B127" s="43">
        <v>7</v>
      </c>
      <c r="C127" s="42">
        <f t="shared" si="0"/>
        <v>137</v>
      </c>
    </row>
    <row r="128" spans="1:3" x14ac:dyDescent="0.2">
      <c r="A128" s="40">
        <v>44091</v>
      </c>
      <c r="B128" s="43">
        <v>3</v>
      </c>
      <c r="C128" s="42">
        <f t="shared" si="0"/>
        <v>140</v>
      </c>
    </row>
    <row r="129" spans="1:3" x14ac:dyDescent="0.2">
      <c r="A129" s="40">
        <v>44092</v>
      </c>
      <c r="B129" s="43">
        <v>1</v>
      </c>
      <c r="C129" s="42">
        <f t="shared" ref="C129:C157" si="1">SUM(C128,B129)</f>
        <v>141</v>
      </c>
    </row>
    <row r="130" spans="1:3" x14ac:dyDescent="0.2">
      <c r="A130" s="40">
        <v>44093</v>
      </c>
      <c r="B130" s="43"/>
      <c r="C130" s="42">
        <f t="shared" si="1"/>
        <v>141</v>
      </c>
    </row>
    <row r="131" spans="1:3" x14ac:dyDescent="0.2">
      <c r="A131" s="40">
        <v>44094</v>
      </c>
      <c r="B131" s="43"/>
      <c r="C131" s="42">
        <f t="shared" si="1"/>
        <v>141</v>
      </c>
    </row>
    <row r="132" spans="1:3" x14ac:dyDescent="0.2">
      <c r="A132" s="40">
        <v>44095</v>
      </c>
      <c r="B132" s="43">
        <v>5</v>
      </c>
      <c r="C132" s="42">
        <f t="shared" si="1"/>
        <v>146</v>
      </c>
    </row>
    <row r="133" spans="1:3" x14ac:dyDescent="0.2">
      <c r="A133" s="40">
        <v>44096</v>
      </c>
      <c r="B133" s="43">
        <v>2</v>
      </c>
      <c r="C133" s="42">
        <f t="shared" si="1"/>
        <v>148</v>
      </c>
    </row>
    <row r="134" spans="1:3" x14ac:dyDescent="0.2">
      <c r="A134" s="40">
        <v>44097</v>
      </c>
      <c r="B134" s="43">
        <v>4</v>
      </c>
      <c r="C134" s="42">
        <f t="shared" si="1"/>
        <v>152</v>
      </c>
    </row>
    <row r="135" spans="1:3" x14ac:dyDescent="0.2">
      <c r="A135" s="40">
        <v>44098</v>
      </c>
      <c r="B135" s="44">
        <v>4</v>
      </c>
      <c r="C135" s="42">
        <f t="shared" si="1"/>
        <v>156</v>
      </c>
    </row>
    <row r="136" spans="1:3" x14ac:dyDescent="0.2">
      <c r="A136" s="40">
        <v>44099</v>
      </c>
      <c r="B136" s="44">
        <v>2</v>
      </c>
      <c r="C136" s="42">
        <f t="shared" si="1"/>
        <v>158</v>
      </c>
    </row>
    <row r="137" spans="1:3" x14ac:dyDescent="0.2">
      <c r="A137" s="40">
        <v>44100</v>
      </c>
      <c r="B137" s="44"/>
      <c r="C137" s="42">
        <f t="shared" si="1"/>
        <v>158</v>
      </c>
    </row>
    <row r="138" spans="1:3" x14ac:dyDescent="0.2">
      <c r="A138" s="40">
        <v>44101</v>
      </c>
      <c r="B138" s="44"/>
      <c r="C138" s="42">
        <f t="shared" si="1"/>
        <v>158</v>
      </c>
    </row>
    <row r="139" spans="1:3" x14ac:dyDescent="0.2">
      <c r="A139" s="40">
        <v>44102</v>
      </c>
      <c r="B139" s="44">
        <v>3</v>
      </c>
      <c r="C139" s="42">
        <f t="shared" si="1"/>
        <v>161</v>
      </c>
    </row>
    <row r="140" spans="1:3" x14ac:dyDescent="0.2">
      <c r="A140" s="40">
        <v>44103</v>
      </c>
      <c r="B140" s="44">
        <v>2</v>
      </c>
      <c r="C140" s="42">
        <f t="shared" si="1"/>
        <v>163</v>
      </c>
    </row>
    <row r="141" spans="1:3" x14ac:dyDescent="0.2">
      <c r="A141" s="40">
        <v>44104</v>
      </c>
      <c r="B141" s="44">
        <v>4</v>
      </c>
      <c r="C141" s="42">
        <f t="shared" si="1"/>
        <v>167</v>
      </c>
    </row>
    <row r="142" spans="1:3" x14ac:dyDescent="0.2">
      <c r="A142" s="40">
        <v>44105</v>
      </c>
      <c r="B142" s="44">
        <v>4</v>
      </c>
      <c r="C142" s="42">
        <f t="shared" si="1"/>
        <v>171</v>
      </c>
    </row>
    <row r="143" spans="1:3" x14ac:dyDescent="0.2">
      <c r="A143" s="40">
        <v>44106</v>
      </c>
      <c r="B143" s="44">
        <v>2</v>
      </c>
      <c r="C143" s="42">
        <f t="shared" si="1"/>
        <v>173</v>
      </c>
    </row>
    <row r="144" spans="1:3" x14ac:dyDescent="0.2">
      <c r="A144" s="40">
        <v>44107</v>
      </c>
      <c r="B144" s="44"/>
      <c r="C144" s="42">
        <f t="shared" si="1"/>
        <v>173</v>
      </c>
    </row>
    <row r="145" spans="1:3" x14ac:dyDescent="0.2">
      <c r="A145" s="40">
        <v>44108</v>
      </c>
      <c r="B145" s="44"/>
      <c r="C145" s="42">
        <f t="shared" si="1"/>
        <v>173</v>
      </c>
    </row>
    <row r="146" spans="1:3" x14ac:dyDescent="0.2">
      <c r="A146" s="40">
        <v>44109</v>
      </c>
      <c r="B146" s="44">
        <v>7</v>
      </c>
      <c r="C146" s="42">
        <f t="shared" si="1"/>
        <v>180</v>
      </c>
    </row>
    <row r="147" spans="1:3" x14ac:dyDescent="0.2">
      <c r="A147" s="40">
        <v>44110</v>
      </c>
      <c r="B147" s="44">
        <v>18</v>
      </c>
      <c r="C147" s="42">
        <f t="shared" si="1"/>
        <v>198</v>
      </c>
    </row>
    <row r="148" spans="1:3" x14ac:dyDescent="0.2">
      <c r="A148" s="40">
        <v>44111</v>
      </c>
      <c r="B148" s="44">
        <v>8</v>
      </c>
      <c r="C148" s="42">
        <f t="shared" si="1"/>
        <v>206</v>
      </c>
    </row>
    <row r="149" spans="1:3" x14ac:dyDescent="0.2">
      <c r="A149" s="40">
        <v>44112</v>
      </c>
      <c r="B149" s="44">
        <v>7</v>
      </c>
      <c r="C149" s="42">
        <f t="shared" si="1"/>
        <v>213</v>
      </c>
    </row>
    <row r="150" spans="1:3" x14ac:dyDescent="0.2">
      <c r="A150" s="40">
        <v>44113</v>
      </c>
      <c r="B150" s="44">
        <v>6</v>
      </c>
      <c r="C150" s="42">
        <f t="shared" si="1"/>
        <v>219</v>
      </c>
    </row>
    <row r="151" spans="1:3" x14ac:dyDescent="0.2">
      <c r="A151" s="40">
        <v>44114</v>
      </c>
      <c r="B151" s="44"/>
      <c r="C151" s="42">
        <f t="shared" si="1"/>
        <v>219</v>
      </c>
    </row>
    <row r="152" spans="1:3" x14ac:dyDescent="0.2">
      <c r="A152" s="40">
        <v>44115</v>
      </c>
      <c r="B152" s="44"/>
      <c r="C152" s="42">
        <f t="shared" si="1"/>
        <v>219</v>
      </c>
    </row>
    <row r="153" spans="1:3" x14ac:dyDescent="0.2">
      <c r="A153" s="40">
        <v>44116</v>
      </c>
      <c r="B153" s="44">
        <v>40</v>
      </c>
      <c r="C153" s="42">
        <f t="shared" si="1"/>
        <v>259</v>
      </c>
    </row>
    <row r="154" spans="1:3" x14ac:dyDescent="0.2">
      <c r="A154" s="40">
        <v>44117</v>
      </c>
      <c r="B154" s="44">
        <v>10</v>
      </c>
      <c r="C154" s="42">
        <f t="shared" si="1"/>
        <v>269</v>
      </c>
    </row>
    <row r="155" spans="1:3" x14ac:dyDescent="0.2">
      <c r="A155" s="40">
        <v>44118</v>
      </c>
      <c r="B155" s="44">
        <v>15</v>
      </c>
      <c r="C155" s="42">
        <f t="shared" si="1"/>
        <v>284</v>
      </c>
    </row>
    <row r="156" spans="1:3" x14ac:dyDescent="0.2">
      <c r="A156" s="40">
        <v>44119</v>
      </c>
      <c r="B156" s="44">
        <v>19</v>
      </c>
      <c r="C156" s="42">
        <f t="shared" si="1"/>
        <v>303</v>
      </c>
    </row>
    <row r="157" spans="1:3" x14ac:dyDescent="0.2">
      <c r="A157" s="40">
        <v>44120</v>
      </c>
      <c r="B157" s="44">
        <v>10</v>
      </c>
      <c r="C157" s="42">
        <f t="shared" si="1"/>
        <v>313</v>
      </c>
    </row>
    <row r="158" spans="1:3" x14ac:dyDescent="0.2">
      <c r="A158" s="40">
        <v>44121</v>
      </c>
      <c r="B158" s="44"/>
      <c r="C158" s="42">
        <f t="shared" ref="C158:C159" si="2">SUM(C157,B158)</f>
        <v>313</v>
      </c>
    </row>
    <row r="159" spans="1:3" x14ac:dyDescent="0.2">
      <c r="A159" s="40">
        <v>44122</v>
      </c>
      <c r="B159" s="44"/>
      <c r="C159" s="42">
        <f t="shared" si="2"/>
        <v>313</v>
      </c>
    </row>
    <row r="160" spans="1:3" x14ac:dyDescent="0.2">
      <c r="A160" s="40">
        <v>44123</v>
      </c>
      <c r="B160" s="44">
        <v>61</v>
      </c>
      <c r="C160" s="42">
        <f t="shared" ref="C160:C162" si="3">SUM(C159,B160)</f>
        <v>374</v>
      </c>
    </row>
    <row r="161" spans="1:3" x14ac:dyDescent="0.2">
      <c r="A161" s="40">
        <v>44124</v>
      </c>
      <c r="B161" s="44">
        <v>22</v>
      </c>
      <c r="C161" s="42">
        <f t="shared" si="3"/>
        <v>396</v>
      </c>
    </row>
    <row r="162" spans="1:3" x14ac:dyDescent="0.2">
      <c r="A162" s="40">
        <v>44125</v>
      </c>
      <c r="B162" s="149">
        <v>25</v>
      </c>
      <c r="C162" s="42">
        <f t="shared" si="3"/>
        <v>421</v>
      </c>
    </row>
    <row r="163" spans="1:3" x14ac:dyDescent="0.2">
      <c r="A163" s="40">
        <v>44126</v>
      </c>
      <c r="B163" s="149"/>
      <c r="C163" s="150"/>
    </row>
    <row r="164" spans="1:3" x14ac:dyDescent="0.2">
      <c r="A164" s="40">
        <v>44127</v>
      </c>
      <c r="B164" s="149"/>
      <c r="C164" s="150"/>
    </row>
    <row r="165" spans="1:3" ht="15" thickBot="1" x14ac:dyDescent="0.25">
      <c r="A165" s="78" t="s">
        <v>87</v>
      </c>
      <c r="B165" s="45">
        <f>MAX(C3:C162)</f>
        <v>421</v>
      </c>
      <c r="C165" s="46"/>
    </row>
    <row r="166" spans="1:3" ht="15" thickTop="1" x14ac:dyDescent="0.2">
      <c r="B166" s="2"/>
      <c r="C166" s="2"/>
    </row>
    <row r="167" spans="1:3" x14ac:dyDescent="0.2">
      <c r="B167" s="2"/>
      <c r="C167" s="2"/>
    </row>
    <row r="168" spans="1:3" x14ac:dyDescent="0.2">
      <c r="B168" s="2"/>
      <c r="C168" s="2"/>
    </row>
    <row r="169" spans="1:3" x14ac:dyDescent="0.2">
      <c r="B169" s="2"/>
      <c r="C169" s="2"/>
    </row>
    <row r="170" spans="1:3" x14ac:dyDescent="0.2">
      <c r="B170" s="2"/>
      <c r="C170" s="2"/>
    </row>
    <row r="171" spans="1:3" x14ac:dyDescent="0.2">
      <c r="B171" s="2"/>
      <c r="C171" s="2"/>
    </row>
    <row r="172" spans="1:3" x14ac:dyDescent="0.2">
      <c r="B172" s="2"/>
      <c r="C172" s="2"/>
    </row>
    <row r="173" spans="1:3" x14ac:dyDescent="0.2">
      <c r="B173" s="2"/>
      <c r="C173" s="2"/>
    </row>
    <row r="174" spans="1:3" x14ac:dyDescent="0.2">
      <c r="B174" s="2"/>
      <c r="C174" s="2"/>
    </row>
    <row r="175" spans="1:3" x14ac:dyDescent="0.2">
      <c r="B175" s="2"/>
      <c r="C175" s="2"/>
    </row>
    <row r="176" spans="1: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row r="280" spans="2:3" x14ac:dyDescent="0.2">
      <c r="B280" s="2"/>
      <c r="C280" s="2"/>
    </row>
    <row r="281" spans="2:3" x14ac:dyDescent="0.2">
      <c r="B281" s="2"/>
      <c r="C281" s="2"/>
    </row>
    <row r="282" spans="2:3" x14ac:dyDescent="0.2">
      <c r="B282" s="2"/>
      <c r="C282" s="2"/>
    </row>
    <row r="283" spans="2:3" x14ac:dyDescent="0.2">
      <c r="B283" s="2"/>
      <c r="C283" s="2"/>
    </row>
    <row r="284" spans="2:3" x14ac:dyDescent="0.2">
      <c r="B284" s="2"/>
      <c r="C284"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5"/>
  <sheetViews>
    <sheetView zoomScale="110" zoomScaleNormal="110" workbookViewId="0">
      <pane xSplit="1" ySplit="2" topLeftCell="B150" activePane="bottomRight" state="frozen"/>
      <selection pane="topRight" activeCell="B1" sqref="B1"/>
      <selection pane="bottomLeft" activeCell="A3" sqref="A3"/>
      <selection pane="bottomRight" activeCell="D171" sqref="D171"/>
    </sheetView>
  </sheetViews>
  <sheetFormatPr baseColWidth="10" defaultRowHeight="14.25" x14ac:dyDescent="0.2"/>
  <cols>
    <col min="1" max="1" width="26" style="1" customWidth="1"/>
    <col min="2" max="4" width="11" style="1"/>
  </cols>
  <sheetData>
    <row r="1" spans="1:4" ht="15" thickTop="1" x14ac:dyDescent="0.2">
      <c r="A1" s="53"/>
      <c r="B1" s="172" t="s">
        <v>104</v>
      </c>
      <c r="C1" s="172"/>
      <c r="D1" s="173"/>
    </row>
    <row r="2" spans="1:4" x14ac:dyDescent="0.2">
      <c r="A2" s="54"/>
      <c r="B2" s="174"/>
      <c r="C2" s="174"/>
      <c r="D2" s="175"/>
    </row>
    <row r="3" spans="1:4" ht="60" x14ac:dyDescent="0.2">
      <c r="A3" s="54"/>
      <c r="B3" s="55" t="s">
        <v>3</v>
      </c>
      <c r="C3" s="56" t="s">
        <v>6</v>
      </c>
      <c r="D3" s="57" t="s">
        <v>21</v>
      </c>
    </row>
    <row r="4" spans="1:4" x14ac:dyDescent="0.2">
      <c r="A4" s="58">
        <v>43952.333333333336</v>
      </c>
      <c r="B4" s="55"/>
      <c r="C4" s="56"/>
      <c r="D4" s="57"/>
    </row>
    <row r="5" spans="1:4" x14ac:dyDescent="0.2">
      <c r="A5" s="58">
        <v>43953.333333333336</v>
      </c>
      <c r="B5" s="55"/>
      <c r="C5" s="56"/>
      <c r="D5" s="57"/>
    </row>
    <row r="6" spans="1:4" x14ac:dyDescent="0.2">
      <c r="A6" s="58">
        <v>43954.333333333336</v>
      </c>
      <c r="B6" s="55"/>
      <c r="C6" s="56"/>
      <c r="D6" s="57"/>
    </row>
    <row r="7" spans="1:4" x14ac:dyDescent="0.2">
      <c r="A7" s="58">
        <v>43955.333333333336</v>
      </c>
      <c r="B7" s="55"/>
      <c r="C7" s="56"/>
      <c r="D7" s="57"/>
    </row>
    <row r="8" spans="1:4" x14ac:dyDescent="0.2">
      <c r="A8" s="58">
        <v>43956.333333333336</v>
      </c>
      <c r="B8" s="55"/>
      <c r="C8" s="56"/>
      <c r="D8" s="57"/>
    </row>
    <row r="9" spans="1:4" x14ac:dyDescent="0.2">
      <c r="A9" s="58">
        <v>43957.333333333336</v>
      </c>
      <c r="B9" s="55"/>
      <c r="C9" s="56"/>
      <c r="D9" s="57"/>
    </row>
    <row r="10" spans="1:4" x14ac:dyDescent="0.2">
      <c r="A10" s="58">
        <v>43958.333333333336</v>
      </c>
      <c r="B10" s="55"/>
      <c r="C10" s="56"/>
      <c r="D10" s="57"/>
    </row>
    <row r="11" spans="1:4" x14ac:dyDescent="0.2">
      <c r="A11" s="58">
        <v>43959.333333333336</v>
      </c>
      <c r="B11" s="55"/>
      <c r="C11" s="56"/>
      <c r="D11" s="57"/>
    </row>
    <row r="12" spans="1:4" x14ac:dyDescent="0.2">
      <c r="A12" s="58">
        <v>43960.333333333336</v>
      </c>
      <c r="B12" s="55"/>
      <c r="C12" s="56"/>
      <c r="D12" s="57"/>
    </row>
    <row r="13" spans="1:4" x14ac:dyDescent="0.2">
      <c r="A13" s="58">
        <v>43961.333333333336</v>
      </c>
      <c r="B13" s="55"/>
      <c r="C13" s="56"/>
      <c r="D13" s="57"/>
    </row>
    <row r="14" spans="1:4" x14ac:dyDescent="0.2">
      <c r="A14" s="58">
        <v>43962.333333333336</v>
      </c>
      <c r="B14" s="55"/>
      <c r="C14" s="56"/>
      <c r="D14" s="57"/>
    </row>
    <row r="15" spans="1:4" x14ac:dyDescent="0.2">
      <c r="A15" s="58">
        <v>43963.333333333336</v>
      </c>
      <c r="B15" s="55"/>
      <c r="C15" s="56"/>
      <c r="D15" s="57"/>
    </row>
    <row r="16" spans="1:4" x14ac:dyDescent="0.2">
      <c r="A16" s="58">
        <v>43964.333333333336</v>
      </c>
      <c r="B16" s="55"/>
      <c r="C16" s="56"/>
      <c r="D16" s="57"/>
    </row>
    <row r="17" spans="1:4" x14ac:dyDescent="0.2">
      <c r="A17" s="58">
        <v>43965.333333333336</v>
      </c>
      <c r="B17" s="55"/>
      <c r="C17" s="56"/>
      <c r="D17" s="57"/>
    </row>
    <row r="18" spans="1:4" x14ac:dyDescent="0.2">
      <c r="A18" s="58">
        <v>43966.333333333336</v>
      </c>
      <c r="B18" s="55"/>
      <c r="C18" s="56"/>
      <c r="D18" s="57"/>
    </row>
    <row r="19" spans="1:4" x14ac:dyDescent="0.2">
      <c r="A19" s="58">
        <v>43967.333333333336</v>
      </c>
      <c r="B19" s="55"/>
      <c r="C19" s="56"/>
      <c r="D19" s="57"/>
    </row>
    <row r="20" spans="1:4" x14ac:dyDescent="0.2">
      <c r="A20" s="58">
        <v>43968.333333333336</v>
      </c>
      <c r="B20" s="55"/>
      <c r="C20" s="56"/>
      <c r="D20" s="57"/>
    </row>
    <row r="21" spans="1:4" x14ac:dyDescent="0.2">
      <c r="A21" s="58">
        <v>43969.333333333336</v>
      </c>
      <c r="B21" s="55"/>
      <c r="C21" s="56"/>
      <c r="D21" s="57"/>
    </row>
    <row r="22" spans="1:4" x14ac:dyDescent="0.2">
      <c r="A22" s="58">
        <v>43970.333333333336</v>
      </c>
      <c r="B22" s="55"/>
      <c r="C22" s="56"/>
      <c r="D22" s="57"/>
    </row>
    <row r="23" spans="1:4" x14ac:dyDescent="0.2">
      <c r="A23" s="58">
        <v>43971.333333333336</v>
      </c>
      <c r="B23" s="55"/>
      <c r="C23" s="56"/>
      <c r="D23" s="57"/>
    </row>
    <row r="24" spans="1:4" x14ac:dyDescent="0.2">
      <c r="A24" s="58">
        <v>43972.333333333336</v>
      </c>
      <c r="B24" s="55"/>
      <c r="C24" s="56"/>
      <c r="D24" s="57"/>
    </row>
    <row r="25" spans="1:4" x14ac:dyDescent="0.2">
      <c r="A25" s="58">
        <v>43973.333333333336</v>
      </c>
      <c r="B25" s="55"/>
      <c r="C25" s="56"/>
      <c r="D25" s="57"/>
    </row>
    <row r="26" spans="1:4" x14ac:dyDescent="0.2">
      <c r="A26" s="58">
        <v>43974.333333333336</v>
      </c>
      <c r="B26" s="55"/>
      <c r="C26" s="56"/>
      <c r="D26" s="57"/>
    </row>
    <row r="27" spans="1:4" x14ac:dyDescent="0.2">
      <c r="A27" s="58">
        <v>43975.333333333336</v>
      </c>
      <c r="B27" s="55"/>
      <c r="C27" s="56"/>
      <c r="D27" s="57"/>
    </row>
    <row r="28" spans="1:4" x14ac:dyDescent="0.2">
      <c r="A28" s="58">
        <v>43976.333333333336</v>
      </c>
      <c r="B28" s="55"/>
      <c r="C28" s="56"/>
      <c r="D28" s="57"/>
    </row>
    <row r="29" spans="1:4" x14ac:dyDescent="0.2">
      <c r="A29" s="58">
        <v>43977.333333333336</v>
      </c>
      <c r="B29" s="55"/>
      <c r="C29" s="56"/>
      <c r="D29" s="57"/>
    </row>
    <row r="30" spans="1:4" x14ac:dyDescent="0.2">
      <c r="A30" s="58">
        <v>43978.333333333336</v>
      </c>
      <c r="B30" s="55"/>
      <c r="C30" s="56"/>
      <c r="D30" s="57"/>
    </row>
    <row r="31" spans="1:4" x14ac:dyDescent="0.2">
      <c r="A31" s="58">
        <v>43979.333333333336</v>
      </c>
      <c r="B31" s="55"/>
      <c r="C31" s="56"/>
      <c r="D31" s="57"/>
    </row>
    <row r="32" spans="1:4" x14ac:dyDescent="0.2">
      <c r="A32" s="58">
        <v>43980.333333333336</v>
      </c>
      <c r="B32" s="55"/>
      <c r="C32" s="56"/>
      <c r="D32" s="57"/>
    </row>
    <row r="33" spans="1:4" x14ac:dyDescent="0.2">
      <c r="A33" s="58">
        <v>43981.333333333336</v>
      </c>
      <c r="B33" s="55"/>
      <c r="C33" s="56"/>
      <c r="D33" s="57"/>
    </row>
    <row r="34" spans="1:4" x14ac:dyDescent="0.2">
      <c r="A34" s="58">
        <v>43982.333333333336</v>
      </c>
      <c r="B34" s="55"/>
      <c r="C34" s="56"/>
      <c r="D34" s="57"/>
    </row>
    <row r="35" spans="1:4" x14ac:dyDescent="0.2">
      <c r="A35" s="58">
        <v>43983.333333333336</v>
      </c>
      <c r="B35" s="55"/>
      <c r="C35" s="56"/>
      <c r="D35" s="57"/>
    </row>
    <row r="36" spans="1:4" x14ac:dyDescent="0.2">
      <c r="A36" s="58">
        <v>43984.333333333336</v>
      </c>
      <c r="B36" s="55"/>
      <c r="C36" s="56"/>
      <c r="D36" s="57"/>
    </row>
    <row r="37" spans="1:4" x14ac:dyDescent="0.2">
      <c r="A37" s="58">
        <v>43985.333333333336</v>
      </c>
      <c r="B37" s="55"/>
      <c r="C37" s="56"/>
      <c r="D37" s="57"/>
    </row>
    <row r="38" spans="1:4" x14ac:dyDescent="0.2">
      <c r="A38" s="58">
        <v>43986.333333333336</v>
      </c>
      <c r="B38" s="55"/>
      <c r="C38" s="56"/>
      <c r="D38" s="57"/>
    </row>
    <row r="39" spans="1:4" x14ac:dyDescent="0.2">
      <c r="A39" s="58">
        <v>43987.333333333336</v>
      </c>
      <c r="B39" s="55"/>
      <c r="C39" s="56"/>
      <c r="D39" s="57"/>
    </row>
    <row r="40" spans="1:4" x14ac:dyDescent="0.2">
      <c r="A40" s="58">
        <v>43988.333333333336</v>
      </c>
      <c r="B40" s="55"/>
      <c r="C40" s="56"/>
      <c r="D40" s="57"/>
    </row>
    <row r="41" spans="1:4" x14ac:dyDescent="0.2">
      <c r="A41" s="58">
        <v>43989.333333333336</v>
      </c>
      <c r="B41" s="55"/>
      <c r="C41" s="56"/>
      <c r="D41" s="57"/>
    </row>
    <row r="42" spans="1:4" x14ac:dyDescent="0.2">
      <c r="A42" s="58">
        <v>43990.333333333336</v>
      </c>
      <c r="B42" s="55"/>
      <c r="C42" s="56"/>
      <c r="D42" s="57"/>
    </row>
    <row r="43" spans="1:4" x14ac:dyDescent="0.2">
      <c r="A43" s="58">
        <v>43991.333333333336</v>
      </c>
      <c r="B43" s="55"/>
      <c r="C43" s="56"/>
      <c r="D43" s="57"/>
    </row>
    <row r="44" spans="1:4" x14ac:dyDescent="0.2">
      <c r="A44" s="58">
        <v>43992.333333333336</v>
      </c>
      <c r="B44" s="55"/>
      <c r="C44" s="56"/>
      <c r="D44" s="57"/>
    </row>
    <row r="45" spans="1:4" x14ac:dyDescent="0.2">
      <c r="A45" s="58">
        <v>43993.333333333336</v>
      </c>
      <c r="B45" s="55"/>
      <c r="C45" s="56"/>
      <c r="D45" s="57"/>
    </row>
    <row r="46" spans="1:4" x14ac:dyDescent="0.2">
      <c r="A46" s="58">
        <v>43994.333333333336</v>
      </c>
      <c r="B46" s="55"/>
      <c r="C46" s="56"/>
      <c r="D46" s="57"/>
    </row>
    <row r="47" spans="1:4" x14ac:dyDescent="0.2">
      <c r="A47" s="59">
        <v>43997.333333333336</v>
      </c>
      <c r="B47" s="60"/>
      <c r="C47" s="61"/>
      <c r="D47" s="62"/>
    </row>
    <row r="48" spans="1:4" x14ac:dyDescent="0.2">
      <c r="A48" s="59">
        <v>43998.333333333336</v>
      </c>
      <c r="B48" s="60"/>
      <c r="C48" s="61"/>
      <c r="D48" s="62"/>
    </row>
    <row r="49" spans="1:4" x14ac:dyDescent="0.2">
      <c r="A49" s="59">
        <v>43999.333333333336</v>
      </c>
      <c r="B49" s="60"/>
      <c r="C49" s="61"/>
      <c r="D49" s="62"/>
    </row>
    <row r="50" spans="1:4" x14ac:dyDescent="0.2">
      <c r="A50" s="59">
        <v>44000</v>
      </c>
      <c r="B50" s="60"/>
      <c r="C50" s="61"/>
      <c r="D50" s="62"/>
    </row>
    <row r="51" spans="1:4" x14ac:dyDescent="0.2">
      <c r="A51" s="59">
        <v>44001</v>
      </c>
      <c r="B51" s="60"/>
      <c r="C51" s="61"/>
      <c r="D51" s="62"/>
    </row>
    <row r="52" spans="1:4" x14ac:dyDescent="0.2">
      <c r="A52" s="59">
        <v>44004</v>
      </c>
      <c r="B52" s="60"/>
      <c r="C52" s="61"/>
      <c r="D52" s="62"/>
    </row>
    <row r="53" spans="1:4" x14ac:dyDescent="0.2">
      <c r="A53" s="59">
        <v>44005</v>
      </c>
      <c r="B53" s="60"/>
      <c r="C53" s="61"/>
      <c r="D53" s="62"/>
    </row>
    <row r="54" spans="1:4" x14ac:dyDescent="0.2">
      <c r="A54" s="59">
        <v>44006</v>
      </c>
      <c r="B54" s="60"/>
      <c r="C54" s="61"/>
      <c r="D54" s="62"/>
    </row>
    <row r="55" spans="1:4" x14ac:dyDescent="0.2">
      <c r="A55" s="59">
        <v>44007</v>
      </c>
      <c r="B55" s="60"/>
      <c r="C55" s="61"/>
      <c r="D55" s="62"/>
    </row>
    <row r="56" spans="1:4" x14ac:dyDescent="0.2">
      <c r="A56" s="59">
        <v>44008</v>
      </c>
      <c r="B56" s="60"/>
      <c r="C56" s="61"/>
      <c r="D56" s="62"/>
    </row>
    <row r="57" spans="1:4" x14ac:dyDescent="0.2">
      <c r="A57" s="59">
        <v>44011</v>
      </c>
      <c r="B57" s="60"/>
      <c r="C57" s="61"/>
      <c r="D57" s="62"/>
    </row>
    <row r="58" spans="1:4" x14ac:dyDescent="0.2">
      <c r="A58" s="59">
        <v>44012</v>
      </c>
      <c r="B58" s="60"/>
      <c r="C58" s="61"/>
      <c r="D58" s="62"/>
    </row>
    <row r="59" spans="1:4" x14ac:dyDescent="0.2">
      <c r="A59" s="59">
        <v>44013</v>
      </c>
      <c r="B59" s="60"/>
      <c r="C59" s="61"/>
      <c r="D59" s="62"/>
    </row>
    <row r="60" spans="1:4" x14ac:dyDescent="0.2">
      <c r="A60" s="59">
        <v>44014</v>
      </c>
      <c r="B60" s="60"/>
      <c r="C60" s="61"/>
      <c r="D60" s="62"/>
    </row>
    <row r="61" spans="1:4" x14ac:dyDescent="0.2">
      <c r="A61" s="59">
        <v>44015</v>
      </c>
      <c r="B61" s="60"/>
      <c r="C61" s="61"/>
      <c r="D61" s="62"/>
    </row>
    <row r="62" spans="1:4" x14ac:dyDescent="0.2">
      <c r="A62" s="59">
        <v>44018</v>
      </c>
      <c r="B62" s="60"/>
      <c r="C62" s="61"/>
      <c r="D62" s="62"/>
    </row>
    <row r="63" spans="1:4" x14ac:dyDescent="0.2">
      <c r="A63" s="59">
        <v>44019</v>
      </c>
      <c r="B63" s="60"/>
      <c r="C63" s="61"/>
      <c r="D63" s="62"/>
    </row>
    <row r="64" spans="1:4" x14ac:dyDescent="0.2">
      <c r="A64" s="59">
        <v>44020</v>
      </c>
      <c r="B64" s="60"/>
      <c r="C64" s="61"/>
      <c r="D64" s="62"/>
    </row>
    <row r="65" spans="1:4" x14ac:dyDescent="0.2">
      <c r="A65" s="59">
        <v>44021</v>
      </c>
      <c r="B65" s="60"/>
      <c r="C65" s="61"/>
      <c r="D65" s="62"/>
    </row>
    <row r="66" spans="1:4" x14ac:dyDescent="0.2">
      <c r="A66" s="59">
        <v>44022</v>
      </c>
      <c r="B66" s="60"/>
      <c r="C66" s="61"/>
      <c r="D66" s="62"/>
    </row>
    <row r="67" spans="1:4" x14ac:dyDescent="0.2">
      <c r="A67" s="59">
        <v>44025</v>
      </c>
      <c r="B67" s="60">
        <v>223</v>
      </c>
      <c r="C67" s="61">
        <v>223</v>
      </c>
      <c r="D67" s="62">
        <v>223</v>
      </c>
    </row>
    <row r="68" spans="1:4" x14ac:dyDescent="0.2">
      <c r="A68" s="59">
        <v>44026</v>
      </c>
      <c r="B68" s="60">
        <v>91</v>
      </c>
      <c r="C68" s="61">
        <v>314</v>
      </c>
      <c r="D68" s="62">
        <f>SUM(D67,B68)</f>
        <v>314</v>
      </c>
    </row>
    <row r="69" spans="1:4" x14ac:dyDescent="0.2">
      <c r="A69" s="59">
        <v>44027</v>
      </c>
      <c r="B69" s="60">
        <v>43</v>
      </c>
      <c r="C69" s="61">
        <v>357</v>
      </c>
      <c r="D69" s="62">
        <f t="shared" ref="D69:D132" si="0">SUM(D68,B69)</f>
        <v>357</v>
      </c>
    </row>
    <row r="70" spans="1:4" x14ac:dyDescent="0.2">
      <c r="A70" s="59">
        <v>44028</v>
      </c>
      <c r="B70" s="60">
        <v>104</v>
      </c>
      <c r="C70" s="61">
        <v>461</v>
      </c>
      <c r="D70" s="62">
        <f t="shared" si="0"/>
        <v>461</v>
      </c>
    </row>
    <row r="71" spans="1:4" x14ac:dyDescent="0.2">
      <c r="A71" s="59">
        <v>44029</v>
      </c>
      <c r="B71" s="60">
        <v>82</v>
      </c>
      <c r="C71" s="61">
        <v>543</v>
      </c>
      <c r="D71" s="62">
        <f t="shared" si="0"/>
        <v>543</v>
      </c>
    </row>
    <row r="72" spans="1:4" x14ac:dyDescent="0.2">
      <c r="A72" s="59">
        <v>44032</v>
      </c>
      <c r="B72" s="60">
        <v>434</v>
      </c>
      <c r="C72" s="61">
        <v>977</v>
      </c>
      <c r="D72" s="62">
        <f t="shared" si="0"/>
        <v>977</v>
      </c>
    </row>
    <row r="73" spans="1:4" x14ac:dyDescent="0.2">
      <c r="A73" s="59">
        <v>44033</v>
      </c>
      <c r="B73" s="60">
        <v>96</v>
      </c>
      <c r="C73" s="61">
        <v>1073</v>
      </c>
      <c r="D73" s="62">
        <f t="shared" si="0"/>
        <v>1073</v>
      </c>
    </row>
    <row r="74" spans="1:4" x14ac:dyDescent="0.2">
      <c r="A74" s="59">
        <v>44034</v>
      </c>
      <c r="B74" s="60">
        <v>76</v>
      </c>
      <c r="C74" s="61">
        <v>1149</v>
      </c>
      <c r="D74" s="62">
        <f t="shared" si="0"/>
        <v>1149</v>
      </c>
    </row>
    <row r="75" spans="1:4" x14ac:dyDescent="0.2">
      <c r="A75" s="59">
        <v>44035</v>
      </c>
      <c r="B75" s="60">
        <v>184</v>
      </c>
      <c r="C75" s="61">
        <v>1292</v>
      </c>
      <c r="D75" s="62">
        <f t="shared" si="0"/>
        <v>1333</v>
      </c>
    </row>
    <row r="76" spans="1:4" x14ac:dyDescent="0.2">
      <c r="A76" s="59">
        <v>44036</v>
      </c>
      <c r="B76" s="60">
        <v>316</v>
      </c>
      <c r="C76" s="61">
        <v>1626</v>
      </c>
      <c r="D76" s="62">
        <f t="shared" si="0"/>
        <v>1649</v>
      </c>
    </row>
    <row r="77" spans="1:4" x14ac:dyDescent="0.2">
      <c r="A77" s="59">
        <v>44039</v>
      </c>
      <c r="B77" s="60">
        <v>721</v>
      </c>
      <c r="C77" s="61">
        <v>2130</v>
      </c>
      <c r="D77" s="62">
        <f t="shared" si="0"/>
        <v>2370</v>
      </c>
    </row>
    <row r="78" spans="1:4" x14ac:dyDescent="0.2">
      <c r="A78" s="59">
        <v>44040</v>
      </c>
      <c r="B78" s="60">
        <v>258</v>
      </c>
      <c r="C78" s="61">
        <v>2513</v>
      </c>
      <c r="D78" s="62">
        <f t="shared" si="0"/>
        <v>2628</v>
      </c>
    </row>
    <row r="79" spans="1:4" x14ac:dyDescent="0.2">
      <c r="A79" s="59">
        <v>44041</v>
      </c>
      <c r="B79" s="60">
        <v>212</v>
      </c>
      <c r="C79" s="61">
        <v>1907</v>
      </c>
      <c r="D79" s="62">
        <f t="shared" si="0"/>
        <v>2840</v>
      </c>
    </row>
    <row r="80" spans="1:4" x14ac:dyDescent="0.2">
      <c r="A80" s="59">
        <v>44042</v>
      </c>
      <c r="B80" s="60">
        <v>287</v>
      </c>
      <c r="C80" s="61">
        <v>2064</v>
      </c>
      <c r="D80" s="62">
        <f t="shared" si="0"/>
        <v>3127</v>
      </c>
    </row>
    <row r="81" spans="1:4" x14ac:dyDescent="0.2">
      <c r="A81" s="59">
        <v>44043</v>
      </c>
      <c r="B81" s="60">
        <v>263</v>
      </c>
      <c r="C81" s="61">
        <v>2224</v>
      </c>
      <c r="D81" s="62">
        <f t="shared" si="0"/>
        <v>3390</v>
      </c>
    </row>
    <row r="82" spans="1:4" x14ac:dyDescent="0.2">
      <c r="A82" s="59">
        <v>44044</v>
      </c>
      <c r="B82" s="60"/>
      <c r="C82" s="61"/>
      <c r="D82" s="62">
        <f t="shared" si="0"/>
        <v>3390</v>
      </c>
    </row>
    <row r="83" spans="1:4" x14ac:dyDescent="0.2">
      <c r="A83" s="59">
        <v>44045</v>
      </c>
      <c r="B83" s="60"/>
      <c r="C83" s="61"/>
      <c r="D83" s="62">
        <f t="shared" si="0"/>
        <v>3390</v>
      </c>
    </row>
    <row r="84" spans="1:4" x14ac:dyDescent="0.2">
      <c r="A84" s="59">
        <v>44046</v>
      </c>
      <c r="B84" s="60">
        <v>592</v>
      </c>
      <c r="C84" s="61">
        <v>2096</v>
      </c>
      <c r="D84" s="62">
        <f t="shared" si="0"/>
        <v>3982</v>
      </c>
    </row>
    <row r="85" spans="1:4" x14ac:dyDescent="0.2">
      <c r="A85" s="59">
        <v>44047</v>
      </c>
      <c r="B85" s="60">
        <v>167</v>
      </c>
      <c r="C85" s="61">
        <v>2045</v>
      </c>
      <c r="D85" s="62">
        <f t="shared" si="0"/>
        <v>4149</v>
      </c>
    </row>
    <row r="86" spans="1:4" x14ac:dyDescent="0.2">
      <c r="A86" s="59">
        <v>44048</v>
      </c>
      <c r="B86" s="60">
        <v>89</v>
      </c>
      <c r="C86" s="61">
        <v>1833</v>
      </c>
      <c r="D86" s="62">
        <f t="shared" si="0"/>
        <v>4238</v>
      </c>
    </row>
    <row r="87" spans="1:4" x14ac:dyDescent="0.2">
      <c r="A87" s="59">
        <v>44049</v>
      </c>
      <c r="B87" s="60">
        <v>105</v>
      </c>
      <c r="C87" s="61">
        <v>1740</v>
      </c>
      <c r="D87" s="62">
        <f t="shared" si="0"/>
        <v>4343</v>
      </c>
    </row>
    <row r="88" spans="1:4" x14ac:dyDescent="0.2">
      <c r="A88" s="59">
        <v>44050</v>
      </c>
      <c r="B88" s="60">
        <v>106</v>
      </c>
      <c r="C88" s="61">
        <v>1687</v>
      </c>
      <c r="D88" s="62">
        <f t="shared" si="0"/>
        <v>4449</v>
      </c>
    </row>
    <row r="89" spans="1:4" x14ac:dyDescent="0.2">
      <c r="A89" s="59">
        <v>44051</v>
      </c>
      <c r="B89" s="60"/>
      <c r="C89" s="61"/>
      <c r="D89" s="62">
        <f t="shared" si="0"/>
        <v>4449</v>
      </c>
    </row>
    <row r="90" spans="1:4" x14ac:dyDescent="0.2">
      <c r="A90" s="59">
        <v>44052</v>
      </c>
      <c r="B90" s="60"/>
      <c r="C90" s="61"/>
      <c r="D90" s="62">
        <f t="shared" si="0"/>
        <v>4449</v>
      </c>
    </row>
    <row r="91" spans="1:4" x14ac:dyDescent="0.2">
      <c r="A91" s="59">
        <v>44053</v>
      </c>
      <c r="B91" s="60">
        <v>445</v>
      </c>
      <c r="C91" s="61">
        <v>1517</v>
      </c>
      <c r="D91" s="62">
        <f t="shared" si="0"/>
        <v>4894</v>
      </c>
    </row>
    <row r="92" spans="1:4" x14ac:dyDescent="0.2">
      <c r="A92" s="59">
        <v>44054</v>
      </c>
      <c r="B92" s="60">
        <v>118</v>
      </c>
      <c r="C92" s="61">
        <v>1377</v>
      </c>
      <c r="D92" s="62">
        <f t="shared" si="0"/>
        <v>5012</v>
      </c>
    </row>
    <row r="93" spans="1:4" x14ac:dyDescent="0.2">
      <c r="A93" s="59">
        <v>44055</v>
      </c>
      <c r="B93" s="60">
        <v>31</v>
      </c>
      <c r="C93" s="61">
        <v>1219</v>
      </c>
      <c r="D93" s="62">
        <f t="shared" si="0"/>
        <v>5043</v>
      </c>
    </row>
    <row r="94" spans="1:4" x14ac:dyDescent="0.2">
      <c r="A94" s="59">
        <v>44056</v>
      </c>
      <c r="B94" s="60">
        <v>90</v>
      </c>
      <c r="C94" s="61">
        <v>1123</v>
      </c>
      <c r="D94" s="62">
        <f t="shared" si="0"/>
        <v>5133</v>
      </c>
    </row>
    <row r="95" spans="1:4" x14ac:dyDescent="0.2">
      <c r="A95" s="59">
        <v>44057</v>
      </c>
      <c r="B95" s="60">
        <v>105</v>
      </c>
      <c r="C95" s="61">
        <v>1112</v>
      </c>
      <c r="D95" s="62">
        <f t="shared" si="0"/>
        <v>5238</v>
      </c>
    </row>
    <row r="96" spans="1:4" x14ac:dyDescent="0.2">
      <c r="A96" s="59">
        <v>44058</v>
      </c>
      <c r="B96" s="60"/>
      <c r="C96" s="61"/>
      <c r="D96" s="62">
        <f t="shared" si="0"/>
        <v>5238</v>
      </c>
    </row>
    <row r="97" spans="1:4" x14ac:dyDescent="0.2">
      <c r="A97" s="59">
        <v>44059</v>
      </c>
      <c r="B97" s="60"/>
      <c r="C97" s="61"/>
      <c r="D97" s="62">
        <f t="shared" si="0"/>
        <v>5238</v>
      </c>
    </row>
    <row r="98" spans="1:4" x14ac:dyDescent="0.2">
      <c r="A98" s="59">
        <v>44060</v>
      </c>
      <c r="B98" s="60">
        <v>368</v>
      </c>
      <c r="C98" s="61">
        <v>1285</v>
      </c>
      <c r="D98" s="62">
        <f t="shared" si="0"/>
        <v>5606</v>
      </c>
    </row>
    <row r="99" spans="1:4" x14ac:dyDescent="0.2">
      <c r="A99" s="59">
        <v>44061</v>
      </c>
      <c r="B99" s="60">
        <v>118</v>
      </c>
      <c r="C99" s="61">
        <v>1305</v>
      </c>
      <c r="D99" s="62">
        <f t="shared" si="0"/>
        <v>5724</v>
      </c>
    </row>
    <row r="100" spans="1:4" x14ac:dyDescent="0.2">
      <c r="A100" s="59">
        <v>44062</v>
      </c>
      <c r="B100" s="60">
        <v>77</v>
      </c>
      <c r="C100" s="61">
        <v>1203</v>
      </c>
      <c r="D100" s="62">
        <f t="shared" si="0"/>
        <v>5801</v>
      </c>
    </row>
    <row r="101" spans="1:4" x14ac:dyDescent="0.2">
      <c r="A101" s="59">
        <v>44063</v>
      </c>
      <c r="B101" s="60">
        <v>50</v>
      </c>
      <c r="C101" s="61">
        <v>1041</v>
      </c>
      <c r="D101" s="62">
        <f t="shared" si="0"/>
        <v>5851</v>
      </c>
    </row>
    <row r="102" spans="1:4" x14ac:dyDescent="0.2">
      <c r="A102" s="59">
        <v>44064</v>
      </c>
      <c r="B102" s="60">
        <v>91</v>
      </c>
      <c r="C102" s="61">
        <v>1063</v>
      </c>
      <c r="D102" s="62">
        <f t="shared" si="0"/>
        <v>5942</v>
      </c>
    </row>
    <row r="103" spans="1:4" x14ac:dyDescent="0.2">
      <c r="A103" s="59">
        <v>44065</v>
      </c>
      <c r="B103" s="60"/>
      <c r="C103" s="61"/>
      <c r="D103" s="62">
        <f t="shared" si="0"/>
        <v>5942</v>
      </c>
    </row>
    <row r="104" spans="1:4" x14ac:dyDescent="0.2">
      <c r="A104" s="59">
        <v>44066</v>
      </c>
      <c r="B104" s="60"/>
      <c r="C104" s="61"/>
      <c r="D104" s="62">
        <f t="shared" si="0"/>
        <v>5942</v>
      </c>
    </row>
    <row r="105" spans="1:4" x14ac:dyDescent="0.2">
      <c r="A105" s="59">
        <v>44067</v>
      </c>
      <c r="B105" s="60">
        <v>309</v>
      </c>
      <c r="C105" s="61">
        <v>1152</v>
      </c>
      <c r="D105" s="62">
        <f t="shared" si="0"/>
        <v>6251</v>
      </c>
    </row>
    <row r="106" spans="1:4" x14ac:dyDescent="0.2">
      <c r="A106" s="59">
        <v>44068</v>
      </c>
      <c r="B106" s="60">
        <v>70</v>
      </c>
      <c r="C106" s="61">
        <v>1103</v>
      </c>
      <c r="D106" s="62">
        <f t="shared" si="0"/>
        <v>6321</v>
      </c>
    </row>
    <row r="107" spans="1:4" x14ac:dyDescent="0.2">
      <c r="A107" s="59">
        <v>44069</v>
      </c>
      <c r="B107" s="60">
        <v>52</v>
      </c>
      <c r="C107" s="61">
        <v>990</v>
      </c>
      <c r="D107" s="62">
        <f t="shared" si="0"/>
        <v>6373</v>
      </c>
    </row>
    <row r="108" spans="1:4" x14ac:dyDescent="0.2">
      <c r="A108" s="59">
        <v>44070</v>
      </c>
      <c r="B108" s="60">
        <v>50</v>
      </c>
      <c r="C108" s="61">
        <v>898</v>
      </c>
      <c r="D108" s="62">
        <f t="shared" si="0"/>
        <v>6423</v>
      </c>
    </row>
    <row r="109" spans="1:4" x14ac:dyDescent="0.2">
      <c r="A109" s="59">
        <v>44071</v>
      </c>
      <c r="B109" s="60">
        <v>78</v>
      </c>
      <c r="C109" s="61">
        <v>927</v>
      </c>
      <c r="D109" s="62">
        <f t="shared" si="0"/>
        <v>6501</v>
      </c>
    </row>
    <row r="110" spans="1:4" x14ac:dyDescent="0.2">
      <c r="A110" s="59">
        <v>44072</v>
      </c>
      <c r="B110" s="60"/>
      <c r="C110" s="61"/>
      <c r="D110" s="62">
        <f t="shared" si="0"/>
        <v>6501</v>
      </c>
    </row>
    <row r="111" spans="1:4" x14ac:dyDescent="0.2">
      <c r="A111" s="59">
        <v>44073</v>
      </c>
      <c r="B111" s="60"/>
      <c r="C111" s="61"/>
      <c r="D111" s="62">
        <f t="shared" si="0"/>
        <v>6501</v>
      </c>
    </row>
    <row r="112" spans="1:4" x14ac:dyDescent="0.2">
      <c r="A112" s="59">
        <v>44074</v>
      </c>
      <c r="B112" s="60">
        <v>228</v>
      </c>
      <c r="C112" s="61">
        <v>903</v>
      </c>
      <c r="D112" s="62">
        <f t="shared" si="0"/>
        <v>6729</v>
      </c>
    </row>
    <row r="113" spans="1:4" x14ac:dyDescent="0.2">
      <c r="A113" s="59">
        <v>44075</v>
      </c>
      <c r="B113" s="60">
        <v>54</v>
      </c>
      <c r="C113" s="61">
        <v>863</v>
      </c>
      <c r="D113" s="62">
        <f t="shared" si="0"/>
        <v>6783</v>
      </c>
    </row>
    <row r="114" spans="1:4" x14ac:dyDescent="0.2">
      <c r="A114" s="59">
        <v>44076</v>
      </c>
      <c r="B114" s="60">
        <v>50</v>
      </c>
      <c r="C114" s="61">
        <v>806</v>
      </c>
      <c r="D114" s="62">
        <f t="shared" si="0"/>
        <v>6833</v>
      </c>
    </row>
    <row r="115" spans="1:4" x14ac:dyDescent="0.2">
      <c r="A115" s="59">
        <v>44077</v>
      </c>
      <c r="B115" s="60">
        <v>52</v>
      </c>
      <c r="C115" s="61">
        <v>700</v>
      </c>
      <c r="D115" s="62">
        <f t="shared" si="0"/>
        <v>6885</v>
      </c>
    </row>
    <row r="116" spans="1:4" x14ac:dyDescent="0.2">
      <c r="A116" s="59">
        <v>44078</v>
      </c>
      <c r="B116" s="61">
        <v>48</v>
      </c>
      <c r="C116" s="61">
        <v>681</v>
      </c>
      <c r="D116" s="62">
        <f t="shared" si="0"/>
        <v>6933</v>
      </c>
    </row>
    <row r="117" spans="1:4" x14ac:dyDescent="0.2">
      <c r="A117" s="59">
        <v>44079</v>
      </c>
      <c r="B117" s="61"/>
      <c r="C117" s="61"/>
      <c r="D117" s="62">
        <f t="shared" si="0"/>
        <v>6933</v>
      </c>
    </row>
    <row r="118" spans="1:4" x14ac:dyDescent="0.2">
      <c r="A118" s="59">
        <v>44080</v>
      </c>
      <c r="B118" s="61"/>
      <c r="C118" s="61"/>
      <c r="D118" s="62">
        <f t="shared" si="0"/>
        <v>6933</v>
      </c>
    </row>
    <row r="119" spans="1:4" x14ac:dyDescent="0.2">
      <c r="A119" s="59">
        <v>44081</v>
      </c>
      <c r="B119" s="61">
        <v>169</v>
      </c>
      <c r="C119" s="61">
        <v>702</v>
      </c>
      <c r="D119" s="62">
        <f t="shared" si="0"/>
        <v>7102</v>
      </c>
    </row>
    <row r="120" spans="1:4" x14ac:dyDescent="0.2">
      <c r="A120" s="59">
        <v>44082</v>
      </c>
      <c r="B120" s="61">
        <v>55</v>
      </c>
      <c r="C120" s="61">
        <v>699</v>
      </c>
      <c r="D120" s="62">
        <f t="shared" si="0"/>
        <v>7157</v>
      </c>
    </row>
    <row r="121" spans="1:4" x14ac:dyDescent="0.2">
      <c r="A121" s="59">
        <v>44083</v>
      </c>
      <c r="B121" s="61">
        <v>53</v>
      </c>
      <c r="C121" s="61">
        <v>642</v>
      </c>
      <c r="D121" s="62">
        <f t="shared" si="0"/>
        <v>7210</v>
      </c>
    </row>
    <row r="122" spans="1:4" x14ac:dyDescent="0.2">
      <c r="A122" s="59">
        <v>44084</v>
      </c>
      <c r="B122" s="61">
        <v>36</v>
      </c>
      <c r="C122" s="61">
        <v>632</v>
      </c>
      <c r="D122" s="62">
        <f t="shared" si="0"/>
        <v>7246</v>
      </c>
    </row>
    <row r="123" spans="1:4" x14ac:dyDescent="0.2">
      <c r="A123" s="59">
        <v>44085</v>
      </c>
      <c r="B123" s="61">
        <v>53</v>
      </c>
      <c r="C123" s="61">
        <v>637</v>
      </c>
      <c r="D123" s="62">
        <f t="shared" si="0"/>
        <v>7299</v>
      </c>
    </row>
    <row r="124" spans="1:4" x14ac:dyDescent="0.2">
      <c r="A124" s="59">
        <v>44086</v>
      </c>
      <c r="B124" s="61"/>
      <c r="C124" s="61"/>
      <c r="D124" s="62">
        <f t="shared" si="0"/>
        <v>7299</v>
      </c>
    </row>
    <row r="125" spans="1:4" x14ac:dyDescent="0.2">
      <c r="A125" s="59">
        <v>44087</v>
      </c>
      <c r="B125" s="61"/>
      <c r="C125" s="61"/>
      <c r="D125" s="62">
        <f t="shared" si="0"/>
        <v>7299</v>
      </c>
    </row>
    <row r="126" spans="1:4" x14ac:dyDescent="0.2">
      <c r="A126" s="59">
        <v>44088</v>
      </c>
      <c r="B126" s="61">
        <v>251</v>
      </c>
      <c r="C126" s="61">
        <v>759</v>
      </c>
      <c r="D126" s="62">
        <f t="shared" si="0"/>
        <v>7550</v>
      </c>
    </row>
    <row r="127" spans="1:4" x14ac:dyDescent="0.2">
      <c r="A127" s="59">
        <v>44089</v>
      </c>
      <c r="B127" s="61">
        <v>66</v>
      </c>
      <c r="C127" s="61">
        <v>768</v>
      </c>
      <c r="D127" s="62">
        <f t="shared" si="0"/>
        <v>7616</v>
      </c>
    </row>
    <row r="128" spans="1:4" x14ac:dyDescent="0.2">
      <c r="A128" s="59">
        <v>44090</v>
      </c>
      <c r="B128" s="61">
        <v>63</v>
      </c>
      <c r="C128" s="61">
        <v>775</v>
      </c>
      <c r="D128" s="62">
        <f t="shared" si="0"/>
        <v>7679</v>
      </c>
    </row>
    <row r="129" spans="1:4" x14ac:dyDescent="0.2">
      <c r="A129" s="59">
        <v>44091</v>
      </c>
      <c r="B129" s="61">
        <v>62</v>
      </c>
      <c r="C129" s="61">
        <v>751</v>
      </c>
      <c r="D129" s="62">
        <f t="shared" si="0"/>
        <v>7741</v>
      </c>
    </row>
    <row r="130" spans="1:4" x14ac:dyDescent="0.2">
      <c r="A130" s="59">
        <v>44092</v>
      </c>
      <c r="B130" s="61">
        <v>83</v>
      </c>
      <c r="C130" s="61">
        <v>799</v>
      </c>
      <c r="D130" s="62">
        <f t="shared" si="0"/>
        <v>7824</v>
      </c>
    </row>
    <row r="131" spans="1:4" x14ac:dyDescent="0.2">
      <c r="A131" s="59">
        <v>44093</v>
      </c>
      <c r="B131" s="61"/>
      <c r="C131" s="61"/>
      <c r="D131" s="62">
        <f t="shared" si="0"/>
        <v>7824</v>
      </c>
    </row>
    <row r="132" spans="1:4" x14ac:dyDescent="0.2">
      <c r="A132" s="59">
        <v>44094</v>
      </c>
      <c r="B132" s="61"/>
      <c r="C132" s="61"/>
      <c r="D132" s="62">
        <f t="shared" si="0"/>
        <v>7824</v>
      </c>
    </row>
    <row r="133" spans="1:4" x14ac:dyDescent="0.2">
      <c r="A133" s="59">
        <v>44095</v>
      </c>
      <c r="B133" s="61">
        <v>398</v>
      </c>
      <c r="C133" s="61">
        <v>1100</v>
      </c>
      <c r="D133" s="62">
        <f t="shared" ref="D133:D158" si="1">SUM(D132,B133)</f>
        <v>8222</v>
      </c>
    </row>
    <row r="134" spans="1:4" x14ac:dyDescent="0.2">
      <c r="A134" s="59">
        <v>44096</v>
      </c>
      <c r="B134" s="61">
        <v>58</v>
      </c>
      <c r="C134" s="61">
        <v>1128</v>
      </c>
      <c r="D134" s="62">
        <f t="shared" si="1"/>
        <v>8280</v>
      </c>
    </row>
    <row r="135" spans="1:4" x14ac:dyDescent="0.2">
      <c r="A135" s="59">
        <v>44097</v>
      </c>
      <c r="B135" s="61">
        <v>53</v>
      </c>
      <c r="C135" s="61">
        <v>1112</v>
      </c>
      <c r="D135" s="62">
        <f t="shared" si="1"/>
        <v>8333</v>
      </c>
    </row>
    <row r="136" spans="1:4" x14ac:dyDescent="0.2">
      <c r="A136" s="59">
        <v>44098</v>
      </c>
      <c r="B136" s="63">
        <v>62</v>
      </c>
      <c r="C136" s="61">
        <v>1102</v>
      </c>
      <c r="D136" s="62">
        <f t="shared" si="1"/>
        <v>8395</v>
      </c>
    </row>
    <row r="137" spans="1:4" x14ac:dyDescent="0.2">
      <c r="A137" s="59">
        <v>44099</v>
      </c>
      <c r="B137" s="63">
        <v>78</v>
      </c>
      <c r="C137" s="63">
        <v>1146</v>
      </c>
      <c r="D137" s="62">
        <f t="shared" si="1"/>
        <v>8473</v>
      </c>
    </row>
    <row r="138" spans="1:4" x14ac:dyDescent="0.2">
      <c r="A138" s="59">
        <v>44100</v>
      </c>
      <c r="B138" s="63"/>
      <c r="C138" s="63"/>
      <c r="D138" s="62">
        <f t="shared" si="1"/>
        <v>8473</v>
      </c>
    </row>
    <row r="139" spans="1:4" x14ac:dyDescent="0.2">
      <c r="A139" s="59">
        <v>44101</v>
      </c>
      <c r="B139" s="63"/>
      <c r="C139" s="63"/>
      <c r="D139" s="62">
        <f t="shared" si="1"/>
        <v>8473</v>
      </c>
    </row>
    <row r="140" spans="1:4" x14ac:dyDescent="0.2">
      <c r="A140" s="59">
        <v>44102</v>
      </c>
      <c r="B140" s="63">
        <v>322</v>
      </c>
      <c r="C140" s="63">
        <v>1340</v>
      </c>
      <c r="D140" s="62">
        <f t="shared" si="1"/>
        <v>8795</v>
      </c>
    </row>
    <row r="141" spans="1:4" x14ac:dyDescent="0.2">
      <c r="A141" s="59">
        <v>44103</v>
      </c>
      <c r="B141" s="63">
        <v>127</v>
      </c>
      <c r="C141" s="63">
        <v>1340</v>
      </c>
      <c r="D141" s="62">
        <f t="shared" si="1"/>
        <v>8922</v>
      </c>
    </row>
    <row r="142" spans="1:4" x14ac:dyDescent="0.2">
      <c r="A142" s="59">
        <v>44104</v>
      </c>
      <c r="B142" s="63">
        <v>79</v>
      </c>
      <c r="C142" s="63">
        <v>1400</v>
      </c>
      <c r="D142" s="62">
        <f t="shared" si="1"/>
        <v>9001</v>
      </c>
    </row>
    <row r="143" spans="1:4" x14ac:dyDescent="0.2">
      <c r="A143" s="59">
        <v>44105</v>
      </c>
      <c r="B143" s="63">
        <v>124</v>
      </c>
      <c r="C143" s="63">
        <v>1405</v>
      </c>
      <c r="D143" s="62">
        <f t="shared" si="1"/>
        <v>9125</v>
      </c>
    </row>
    <row r="144" spans="1:4" x14ac:dyDescent="0.2">
      <c r="A144" s="59">
        <v>44106</v>
      </c>
      <c r="B144" s="63">
        <v>136</v>
      </c>
      <c r="C144" s="63">
        <v>1508</v>
      </c>
      <c r="D144" s="62">
        <f t="shared" si="1"/>
        <v>9261</v>
      </c>
    </row>
    <row r="145" spans="1:4" x14ac:dyDescent="0.2">
      <c r="A145" s="59">
        <v>44107</v>
      </c>
      <c r="B145" s="63"/>
      <c r="C145" s="63"/>
      <c r="D145" s="62">
        <f t="shared" si="1"/>
        <v>9261</v>
      </c>
    </row>
    <row r="146" spans="1:4" x14ac:dyDescent="0.2">
      <c r="A146" s="59">
        <v>44108</v>
      </c>
      <c r="B146" s="63"/>
      <c r="C146" s="63"/>
      <c r="D146" s="62">
        <f t="shared" si="1"/>
        <v>9261</v>
      </c>
    </row>
    <row r="147" spans="1:4" x14ac:dyDescent="0.2">
      <c r="A147" s="59">
        <v>44109</v>
      </c>
      <c r="B147" s="63">
        <v>601</v>
      </c>
      <c r="C147" s="63">
        <v>1864</v>
      </c>
      <c r="D147" s="62">
        <f t="shared" si="1"/>
        <v>9862</v>
      </c>
    </row>
    <row r="148" spans="1:4" x14ac:dyDescent="0.2">
      <c r="A148" s="59">
        <v>44110</v>
      </c>
      <c r="B148" s="63">
        <v>112</v>
      </c>
      <c r="C148" s="63">
        <v>1902</v>
      </c>
      <c r="D148" s="62">
        <f t="shared" si="1"/>
        <v>9974</v>
      </c>
    </row>
    <row r="149" spans="1:4" x14ac:dyDescent="0.2">
      <c r="A149" s="59">
        <v>44111</v>
      </c>
      <c r="B149" s="63">
        <v>91</v>
      </c>
      <c r="C149" s="63">
        <v>1848</v>
      </c>
      <c r="D149" s="62">
        <f t="shared" si="1"/>
        <v>10065</v>
      </c>
    </row>
    <row r="150" spans="1:4" x14ac:dyDescent="0.2">
      <c r="A150" s="59">
        <v>44112</v>
      </c>
      <c r="B150" s="63">
        <v>123</v>
      </c>
      <c r="C150" s="63">
        <v>1817</v>
      </c>
      <c r="D150" s="62">
        <f t="shared" si="1"/>
        <v>10188</v>
      </c>
    </row>
    <row r="151" spans="1:4" x14ac:dyDescent="0.2">
      <c r="A151" s="59">
        <v>44113</v>
      </c>
      <c r="B151" s="63">
        <v>55</v>
      </c>
      <c r="C151" s="63">
        <v>1845</v>
      </c>
      <c r="D151" s="62">
        <f t="shared" si="1"/>
        <v>10243</v>
      </c>
    </row>
    <row r="152" spans="1:4" x14ac:dyDescent="0.2">
      <c r="A152" s="59">
        <v>44114</v>
      </c>
      <c r="B152" s="63"/>
      <c r="C152" s="63"/>
      <c r="D152" s="62">
        <f t="shared" si="1"/>
        <v>10243</v>
      </c>
    </row>
    <row r="153" spans="1:4" x14ac:dyDescent="0.2">
      <c r="A153" s="59">
        <v>44115</v>
      </c>
      <c r="B153" s="63"/>
      <c r="C153" s="63"/>
      <c r="D153" s="62">
        <f t="shared" si="1"/>
        <v>10243</v>
      </c>
    </row>
    <row r="154" spans="1:4" x14ac:dyDescent="0.2">
      <c r="A154" s="59">
        <v>44116</v>
      </c>
      <c r="B154" s="63">
        <v>591</v>
      </c>
      <c r="C154" s="63">
        <v>2025</v>
      </c>
      <c r="D154" s="62">
        <f t="shared" si="1"/>
        <v>10834</v>
      </c>
    </row>
    <row r="155" spans="1:4" x14ac:dyDescent="0.2">
      <c r="A155" s="59">
        <v>44117</v>
      </c>
      <c r="B155" s="63">
        <v>169</v>
      </c>
      <c r="C155" s="63">
        <v>2037</v>
      </c>
      <c r="D155" s="62">
        <f t="shared" si="1"/>
        <v>11003</v>
      </c>
    </row>
    <row r="156" spans="1:4" x14ac:dyDescent="0.2">
      <c r="A156" s="59">
        <v>44118</v>
      </c>
      <c r="B156" s="63">
        <v>144</v>
      </c>
      <c r="C156" s="63">
        <v>1975</v>
      </c>
      <c r="D156" s="62">
        <f t="shared" si="1"/>
        <v>11147</v>
      </c>
    </row>
    <row r="157" spans="1:4" x14ac:dyDescent="0.2">
      <c r="A157" s="59">
        <v>44119</v>
      </c>
      <c r="B157" s="63">
        <v>94</v>
      </c>
      <c r="C157" s="63">
        <v>1820</v>
      </c>
      <c r="D157" s="62">
        <f t="shared" si="1"/>
        <v>11241</v>
      </c>
    </row>
    <row r="158" spans="1:4" x14ac:dyDescent="0.2">
      <c r="A158" s="59">
        <v>44120</v>
      </c>
      <c r="B158" s="63">
        <v>107</v>
      </c>
      <c r="C158" s="63">
        <v>1828</v>
      </c>
      <c r="D158" s="62">
        <f t="shared" si="1"/>
        <v>11348</v>
      </c>
    </row>
    <row r="159" spans="1:4" x14ac:dyDescent="0.2">
      <c r="A159" s="59">
        <v>44121</v>
      </c>
      <c r="B159" s="63"/>
      <c r="C159" s="63"/>
      <c r="D159" s="62">
        <f t="shared" ref="D159:D160" si="2">SUM(D158,B159)</f>
        <v>11348</v>
      </c>
    </row>
    <row r="160" spans="1:4" x14ac:dyDescent="0.2">
      <c r="A160" s="59">
        <v>44122</v>
      </c>
      <c r="B160" s="63"/>
      <c r="C160" s="63"/>
      <c r="D160" s="62">
        <f t="shared" si="2"/>
        <v>11348</v>
      </c>
    </row>
    <row r="161" spans="1:4" x14ac:dyDescent="0.2">
      <c r="A161" s="59">
        <v>44123</v>
      </c>
      <c r="B161" s="63">
        <v>403</v>
      </c>
      <c r="C161" s="146">
        <v>1891</v>
      </c>
      <c r="D161" s="62">
        <f t="shared" ref="D161:D163" si="3">SUM(D160,B161)</f>
        <v>11751</v>
      </c>
    </row>
    <row r="162" spans="1:4" x14ac:dyDescent="0.2">
      <c r="A162" s="59">
        <v>44124</v>
      </c>
      <c r="B162" s="63">
        <v>73</v>
      </c>
      <c r="C162" s="146">
        <v>1766</v>
      </c>
      <c r="D162" s="62">
        <f t="shared" si="3"/>
        <v>11824</v>
      </c>
    </row>
    <row r="163" spans="1:4" x14ac:dyDescent="0.2">
      <c r="A163" s="59">
        <v>44125</v>
      </c>
      <c r="B163" s="63">
        <v>87</v>
      </c>
      <c r="C163" s="63">
        <v>1547</v>
      </c>
      <c r="D163" s="62">
        <f t="shared" si="3"/>
        <v>11911</v>
      </c>
    </row>
    <row r="164" spans="1:4" x14ac:dyDescent="0.2">
      <c r="A164" s="59">
        <v>44126</v>
      </c>
      <c r="B164" s="151"/>
      <c r="C164" s="151"/>
      <c r="D164" s="152"/>
    </row>
    <row r="165" spans="1:4" x14ac:dyDescent="0.2">
      <c r="A165" s="59">
        <v>44127</v>
      </c>
      <c r="B165" s="151"/>
      <c r="C165" s="151"/>
      <c r="D165" s="152"/>
    </row>
    <row r="166" spans="1:4" ht="15" thickBot="1" x14ac:dyDescent="0.25">
      <c r="A166" s="79" t="s">
        <v>87</v>
      </c>
      <c r="B166" s="64"/>
      <c r="C166" s="64"/>
      <c r="D166" s="65">
        <f>MAX(D4:D163)</f>
        <v>11911</v>
      </c>
    </row>
    <row r="167" spans="1:4" ht="15" thickTop="1"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row r="281" spans="2:4" x14ac:dyDescent="0.2">
      <c r="B281" s="2"/>
      <c r="C281" s="2"/>
      <c r="D281" s="2"/>
    </row>
    <row r="282" spans="2:4" x14ac:dyDescent="0.2">
      <c r="B282" s="2"/>
      <c r="C282" s="2"/>
      <c r="D282" s="2"/>
    </row>
    <row r="283" spans="2:4" x14ac:dyDescent="0.2">
      <c r="B283" s="2"/>
      <c r="C283" s="2"/>
      <c r="D283" s="2"/>
    </row>
    <row r="284" spans="2:4" x14ac:dyDescent="0.2">
      <c r="B284" s="2"/>
      <c r="C284" s="2"/>
      <c r="D284" s="2"/>
    </row>
    <row r="285" spans="2:4" x14ac:dyDescent="0.2">
      <c r="B285" s="2"/>
      <c r="C285" s="2"/>
      <c r="D285"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0"/>
  <sheetViews>
    <sheetView zoomScale="110" zoomScaleNormal="110" workbookViewId="0">
      <pane xSplit="1" ySplit="2" topLeftCell="FL137" activePane="bottomRight" state="frozen"/>
      <selection pane="topRight" activeCell="B1" sqref="B1"/>
      <selection pane="bottomLeft" activeCell="A3" sqref="A3"/>
      <selection pane="bottomRight" activeCell="GG176" sqref="GG176"/>
    </sheetView>
  </sheetViews>
  <sheetFormatPr baseColWidth="10" defaultRowHeight="14.25" x14ac:dyDescent="0.2"/>
  <cols>
    <col min="1" max="1" width="26" style="1" customWidth="1"/>
    <col min="72" max="72" width="11" customWidth="1"/>
  </cols>
  <sheetData>
    <row r="1" spans="1:195" ht="15" thickTop="1" x14ac:dyDescent="0.2">
      <c r="A1" s="68"/>
      <c r="B1" s="181" t="s">
        <v>92</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2"/>
    </row>
    <row r="2" spans="1:195" s="127" customFormat="1" ht="29.25" customHeight="1" x14ac:dyDescent="0.2">
      <c r="A2" s="126"/>
      <c r="B2" s="178" t="s">
        <v>57</v>
      </c>
      <c r="C2" s="178"/>
      <c r="D2" s="178" t="s">
        <v>58</v>
      </c>
      <c r="E2" s="178"/>
      <c r="F2" s="178" t="s">
        <v>44</v>
      </c>
      <c r="G2" s="178"/>
      <c r="H2" s="178" t="s">
        <v>32</v>
      </c>
      <c r="I2" s="178"/>
      <c r="J2" s="184" t="s">
        <v>135</v>
      </c>
      <c r="K2" s="184"/>
      <c r="L2" s="178" t="s">
        <v>56</v>
      </c>
      <c r="M2" s="178"/>
      <c r="N2" s="178" t="s">
        <v>33</v>
      </c>
      <c r="O2" s="178"/>
      <c r="P2" s="179" t="s">
        <v>108</v>
      </c>
      <c r="Q2" s="180"/>
      <c r="R2" s="178" t="s">
        <v>63</v>
      </c>
      <c r="S2" s="178"/>
      <c r="T2" s="178" t="s">
        <v>34</v>
      </c>
      <c r="U2" s="178"/>
      <c r="V2" s="178" t="s">
        <v>27</v>
      </c>
      <c r="W2" s="178"/>
      <c r="X2" s="178" t="s">
        <v>46</v>
      </c>
      <c r="Y2" s="178"/>
      <c r="Z2" s="178" t="s">
        <v>136</v>
      </c>
      <c r="AA2" s="178"/>
      <c r="AB2" s="178" t="s">
        <v>51</v>
      </c>
      <c r="AC2" s="178"/>
      <c r="AD2" s="178" t="s">
        <v>47</v>
      </c>
      <c r="AE2" s="178"/>
      <c r="AF2" s="178" t="s">
        <v>40</v>
      </c>
      <c r="AG2" s="178"/>
      <c r="AH2" s="179" t="s">
        <v>109</v>
      </c>
      <c r="AI2" s="180"/>
      <c r="AJ2" s="179" t="s">
        <v>126</v>
      </c>
      <c r="AK2" s="180"/>
      <c r="AL2" s="179" t="s">
        <v>111</v>
      </c>
      <c r="AM2" s="180"/>
      <c r="AN2" s="178" t="s">
        <v>79</v>
      </c>
      <c r="AO2" s="178"/>
      <c r="AP2" s="179" t="s">
        <v>127</v>
      </c>
      <c r="AQ2" s="180"/>
      <c r="AR2" s="179" t="s">
        <v>141</v>
      </c>
      <c r="AS2" s="180"/>
      <c r="AT2" s="179" t="s">
        <v>137</v>
      </c>
      <c r="AU2" s="180"/>
      <c r="AV2" s="178" t="s">
        <v>70</v>
      </c>
      <c r="AW2" s="178"/>
      <c r="AX2" s="178" t="s">
        <v>42</v>
      </c>
      <c r="AY2" s="178"/>
      <c r="AZ2" s="178" t="s">
        <v>62</v>
      </c>
      <c r="BA2" s="178"/>
      <c r="BB2" s="178" t="s">
        <v>35</v>
      </c>
      <c r="BC2" s="178"/>
      <c r="BD2" s="179" t="s">
        <v>128</v>
      </c>
      <c r="BE2" s="180"/>
      <c r="BF2" s="179" t="s">
        <v>112</v>
      </c>
      <c r="BG2" s="180"/>
      <c r="BH2" s="179" t="s">
        <v>113</v>
      </c>
      <c r="BI2" s="180"/>
      <c r="BJ2" s="178" t="s">
        <v>36</v>
      </c>
      <c r="BK2" s="178"/>
      <c r="BL2" s="179" t="s">
        <v>110</v>
      </c>
      <c r="BM2" s="180"/>
      <c r="BN2" s="179" t="s">
        <v>114</v>
      </c>
      <c r="BO2" s="180"/>
      <c r="BP2" s="179" t="s">
        <v>129</v>
      </c>
      <c r="BQ2" s="180"/>
      <c r="BR2" s="179" t="s">
        <v>130</v>
      </c>
      <c r="BS2" s="180"/>
      <c r="BT2" s="178" t="s">
        <v>37</v>
      </c>
      <c r="BU2" s="178"/>
      <c r="BV2" s="178" t="s">
        <v>48</v>
      </c>
      <c r="BW2" s="178"/>
      <c r="BX2" s="178" t="s">
        <v>64</v>
      </c>
      <c r="BY2" s="178"/>
      <c r="BZ2" s="178" t="s">
        <v>38</v>
      </c>
      <c r="CA2" s="178"/>
      <c r="CB2" s="178" t="s">
        <v>68</v>
      </c>
      <c r="CC2" s="178"/>
      <c r="CD2" s="178" t="s">
        <v>67</v>
      </c>
      <c r="CE2" s="178"/>
      <c r="CF2" s="179" t="s">
        <v>115</v>
      </c>
      <c r="CG2" s="180"/>
      <c r="CH2" s="178" t="s">
        <v>39</v>
      </c>
      <c r="CI2" s="178"/>
      <c r="CJ2" s="178" t="s">
        <v>59</v>
      </c>
      <c r="CK2" s="178"/>
      <c r="CL2" s="179" t="s">
        <v>116</v>
      </c>
      <c r="CM2" s="180"/>
      <c r="CN2" s="178" t="s">
        <v>31</v>
      </c>
      <c r="CO2" s="178"/>
      <c r="CP2" s="178" t="s">
        <v>60</v>
      </c>
      <c r="CQ2" s="178"/>
      <c r="CR2" s="178" t="s">
        <v>29</v>
      </c>
      <c r="CS2" s="178"/>
      <c r="CT2" s="179" t="s">
        <v>117</v>
      </c>
      <c r="CU2" s="180"/>
      <c r="CV2" s="179" t="s">
        <v>118</v>
      </c>
      <c r="CW2" s="180"/>
      <c r="CX2" s="178" t="s">
        <v>30</v>
      </c>
      <c r="CY2" s="178"/>
      <c r="CZ2" s="179" t="s">
        <v>119</v>
      </c>
      <c r="DA2" s="180"/>
      <c r="DB2" s="178" t="s">
        <v>80</v>
      </c>
      <c r="DC2" s="178"/>
      <c r="DD2" s="178" t="s">
        <v>43</v>
      </c>
      <c r="DE2" s="178"/>
      <c r="DF2" s="178" t="s">
        <v>71</v>
      </c>
      <c r="DG2" s="178"/>
      <c r="DH2" s="178" t="s">
        <v>49</v>
      </c>
      <c r="DI2" s="178"/>
      <c r="DJ2" s="179" t="s">
        <v>120</v>
      </c>
      <c r="DK2" s="180"/>
      <c r="DL2" s="178" t="s">
        <v>54</v>
      </c>
      <c r="DM2" s="178"/>
      <c r="DN2" s="179" t="s">
        <v>155</v>
      </c>
      <c r="DO2" s="180"/>
      <c r="DP2" s="179" t="s">
        <v>140</v>
      </c>
      <c r="DQ2" s="180"/>
      <c r="DR2" s="179" t="s">
        <v>131</v>
      </c>
      <c r="DS2" s="180"/>
      <c r="DT2" s="179" t="s">
        <v>121</v>
      </c>
      <c r="DU2" s="180"/>
      <c r="DV2" s="178" t="s">
        <v>55</v>
      </c>
      <c r="DW2" s="178"/>
      <c r="DX2" s="178" t="s">
        <v>73</v>
      </c>
      <c r="DY2" s="178"/>
      <c r="DZ2" s="179" t="s">
        <v>132</v>
      </c>
      <c r="EA2" s="180"/>
      <c r="EB2" s="179" t="s">
        <v>139</v>
      </c>
      <c r="EC2" s="180"/>
      <c r="ED2" s="178" t="s">
        <v>66</v>
      </c>
      <c r="EE2" s="178"/>
      <c r="EF2" s="179" t="s">
        <v>122</v>
      </c>
      <c r="EG2" s="180"/>
      <c r="EH2" s="178" t="s">
        <v>69</v>
      </c>
      <c r="EI2" s="178"/>
      <c r="EJ2" s="179" t="s">
        <v>123</v>
      </c>
      <c r="EK2" s="180"/>
      <c r="EL2" s="178" t="s">
        <v>138</v>
      </c>
      <c r="EM2" s="178"/>
      <c r="EN2" s="178" t="s">
        <v>11</v>
      </c>
      <c r="EO2" s="183"/>
      <c r="EP2" s="186" t="s">
        <v>151</v>
      </c>
      <c r="EQ2" s="186"/>
      <c r="ER2" s="187" t="s">
        <v>156</v>
      </c>
      <c r="ES2" s="188"/>
      <c r="ET2" s="186" t="s">
        <v>45</v>
      </c>
      <c r="EU2" s="186"/>
      <c r="EV2" s="186" t="s">
        <v>41</v>
      </c>
      <c r="EW2" s="186"/>
      <c r="EX2" s="187" t="s">
        <v>145</v>
      </c>
      <c r="EY2" s="188"/>
      <c r="EZ2" s="187" t="s">
        <v>146</v>
      </c>
      <c r="FA2" s="188"/>
      <c r="FB2" s="187" t="s">
        <v>142</v>
      </c>
      <c r="FC2" s="188"/>
      <c r="FD2" s="187" t="s">
        <v>143</v>
      </c>
      <c r="FE2" s="188"/>
      <c r="FF2" s="187" t="s">
        <v>147</v>
      </c>
      <c r="FG2" s="188"/>
      <c r="FH2" s="187" t="s">
        <v>148</v>
      </c>
      <c r="FI2" s="188"/>
      <c r="FJ2" s="187" t="s">
        <v>28</v>
      </c>
      <c r="FK2" s="188"/>
      <c r="FL2" s="187" t="s">
        <v>149</v>
      </c>
      <c r="FM2" s="188"/>
      <c r="FN2" s="186" t="s">
        <v>61</v>
      </c>
      <c r="FO2" s="186"/>
      <c r="FP2" s="187" t="s">
        <v>65</v>
      </c>
      <c r="FQ2" s="188"/>
      <c r="FR2" s="187" t="s">
        <v>152</v>
      </c>
      <c r="FS2" s="188"/>
      <c r="FT2" s="187" t="s">
        <v>153</v>
      </c>
      <c r="FU2" s="188"/>
      <c r="FV2" s="187" t="s">
        <v>157</v>
      </c>
      <c r="FW2" s="188"/>
      <c r="FX2" s="187" t="s">
        <v>150</v>
      </c>
      <c r="FY2" s="188"/>
      <c r="FZ2" s="187" t="s">
        <v>154</v>
      </c>
      <c r="GA2" s="188"/>
      <c r="GB2" s="187" t="s">
        <v>144</v>
      </c>
      <c r="GC2" s="188"/>
      <c r="GD2" s="186" t="s">
        <v>50</v>
      </c>
      <c r="GE2" s="186"/>
      <c r="GF2" s="186" t="s">
        <v>72</v>
      </c>
      <c r="GG2" s="186"/>
      <c r="GH2" s="191"/>
      <c r="GI2" s="191"/>
      <c r="GJ2" s="191"/>
      <c r="GK2" s="191"/>
      <c r="GL2" s="191"/>
      <c r="GM2" s="191"/>
    </row>
    <row r="3" spans="1:195" x14ac:dyDescent="0.2">
      <c r="A3" s="69"/>
      <c r="B3" s="66" t="s">
        <v>3</v>
      </c>
      <c r="C3" s="66" t="s">
        <v>2</v>
      </c>
      <c r="D3" s="66" t="s">
        <v>3</v>
      </c>
      <c r="E3" s="66" t="s">
        <v>2</v>
      </c>
      <c r="F3" s="66" t="s">
        <v>3</v>
      </c>
      <c r="G3" s="66" t="s">
        <v>2</v>
      </c>
      <c r="H3" s="66" t="s">
        <v>3</v>
      </c>
      <c r="I3" s="66" t="s">
        <v>2</v>
      </c>
      <c r="J3" s="144" t="s">
        <v>3</v>
      </c>
      <c r="K3" s="144" t="s">
        <v>2</v>
      </c>
      <c r="L3" s="66" t="s">
        <v>3</v>
      </c>
      <c r="M3" s="66" t="s">
        <v>2</v>
      </c>
      <c r="N3" s="66" t="s">
        <v>3</v>
      </c>
      <c r="O3" s="66" t="s">
        <v>2</v>
      </c>
      <c r="P3" s="90" t="s">
        <v>3</v>
      </c>
      <c r="Q3" s="90" t="s">
        <v>2</v>
      </c>
      <c r="R3" s="66" t="s">
        <v>3</v>
      </c>
      <c r="S3" s="66" t="s">
        <v>2</v>
      </c>
      <c r="T3" s="66" t="s">
        <v>3</v>
      </c>
      <c r="U3" s="66" t="s">
        <v>2</v>
      </c>
      <c r="V3" s="66" t="s">
        <v>3</v>
      </c>
      <c r="W3" s="66" t="s">
        <v>2</v>
      </c>
      <c r="X3" s="66" t="s">
        <v>3</v>
      </c>
      <c r="Y3" s="66" t="s">
        <v>2</v>
      </c>
      <c r="Z3" s="66" t="s">
        <v>3</v>
      </c>
      <c r="AA3" s="66" t="s">
        <v>2</v>
      </c>
      <c r="AB3" s="66" t="s">
        <v>3</v>
      </c>
      <c r="AC3" s="66" t="s">
        <v>2</v>
      </c>
      <c r="AD3" s="66" t="s">
        <v>3</v>
      </c>
      <c r="AE3" s="66" t="s">
        <v>2</v>
      </c>
      <c r="AF3" s="66" t="s">
        <v>3</v>
      </c>
      <c r="AG3" s="66" t="s">
        <v>2</v>
      </c>
      <c r="AH3" s="90" t="s">
        <v>3</v>
      </c>
      <c r="AI3" s="90" t="s">
        <v>2</v>
      </c>
      <c r="AJ3" s="91" t="s">
        <v>3</v>
      </c>
      <c r="AK3" s="91" t="s">
        <v>2</v>
      </c>
      <c r="AL3" s="90" t="s">
        <v>3</v>
      </c>
      <c r="AM3" s="90" t="s">
        <v>2</v>
      </c>
      <c r="AN3" s="66" t="s">
        <v>3</v>
      </c>
      <c r="AO3" s="66" t="s">
        <v>2</v>
      </c>
      <c r="AP3" s="91" t="s">
        <v>3</v>
      </c>
      <c r="AQ3" s="91" t="s">
        <v>2</v>
      </c>
      <c r="AR3" s="91" t="s">
        <v>3</v>
      </c>
      <c r="AS3" s="91" t="s">
        <v>2</v>
      </c>
      <c r="AT3" s="91" t="s">
        <v>3</v>
      </c>
      <c r="AU3" s="91" t="s">
        <v>2</v>
      </c>
      <c r="AV3" s="66" t="s">
        <v>3</v>
      </c>
      <c r="AW3" s="66" t="s">
        <v>2</v>
      </c>
      <c r="AX3" s="66" t="s">
        <v>3</v>
      </c>
      <c r="AY3" s="66" t="s">
        <v>2</v>
      </c>
      <c r="AZ3" s="66" t="s">
        <v>3</v>
      </c>
      <c r="BA3" s="66" t="s">
        <v>2</v>
      </c>
      <c r="BB3" s="66" t="s">
        <v>3</v>
      </c>
      <c r="BC3" s="66" t="s">
        <v>2</v>
      </c>
      <c r="BD3" s="91" t="s">
        <v>3</v>
      </c>
      <c r="BE3" s="91" t="s">
        <v>2</v>
      </c>
      <c r="BF3" s="90" t="s">
        <v>3</v>
      </c>
      <c r="BG3" s="90" t="s">
        <v>2</v>
      </c>
      <c r="BH3" s="90" t="s">
        <v>3</v>
      </c>
      <c r="BI3" s="90" t="s">
        <v>2</v>
      </c>
      <c r="BJ3" s="66" t="s">
        <v>3</v>
      </c>
      <c r="BK3" s="66" t="s">
        <v>2</v>
      </c>
      <c r="BL3" s="90" t="s">
        <v>3</v>
      </c>
      <c r="BM3" s="90" t="s">
        <v>2</v>
      </c>
      <c r="BN3" s="90" t="s">
        <v>3</v>
      </c>
      <c r="BO3" s="90" t="s">
        <v>2</v>
      </c>
      <c r="BP3" s="91" t="s">
        <v>3</v>
      </c>
      <c r="BQ3" s="91" t="s">
        <v>2</v>
      </c>
      <c r="BR3" s="91" t="s">
        <v>3</v>
      </c>
      <c r="BS3" s="91" t="s">
        <v>2</v>
      </c>
      <c r="BT3" s="66" t="s">
        <v>3</v>
      </c>
      <c r="BU3" s="66" t="s">
        <v>2</v>
      </c>
      <c r="BV3" s="66" t="s">
        <v>3</v>
      </c>
      <c r="BW3" s="66" t="s">
        <v>2</v>
      </c>
      <c r="BX3" s="66" t="s">
        <v>3</v>
      </c>
      <c r="BY3" s="66" t="s">
        <v>2</v>
      </c>
      <c r="BZ3" s="66" t="s">
        <v>3</v>
      </c>
      <c r="CA3" s="66" t="s">
        <v>2</v>
      </c>
      <c r="CB3" s="66" t="s">
        <v>3</v>
      </c>
      <c r="CC3" s="66" t="s">
        <v>2</v>
      </c>
      <c r="CD3" s="66" t="s">
        <v>3</v>
      </c>
      <c r="CE3" s="66" t="s">
        <v>2</v>
      </c>
      <c r="CF3" s="90" t="s">
        <v>3</v>
      </c>
      <c r="CG3" s="90" t="s">
        <v>2</v>
      </c>
      <c r="CH3" s="66" t="s">
        <v>3</v>
      </c>
      <c r="CI3" s="66" t="s">
        <v>2</v>
      </c>
      <c r="CJ3" s="66" t="s">
        <v>3</v>
      </c>
      <c r="CK3" s="66" t="s">
        <v>2</v>
      </c>
      <c r="CL3" s="90" t="s">
        <v>3</v>
      </c>
      <c r="CM3" s="90" t="s">
        <v>2</v>
      </c>
      <c r="CN3" s="66" t="s">
        <v>3</v>
      </c>
      <c r="CO3" s="66" t="s">
        <v>2</v>
      </c>
      <c r="CP3" s="66" t="s">
        <v>3</v>
      </c>
      <c r="CQ3" s="66" t="s">
        <v>2</v>
      </c>
      <c r="CR3" s="66" t="s">
        <v>3</v>
      </c>
      <c r="CS3" s="66" t="s">
        <v>2</v>
      </c>
      <c r="CT3" s="90" t="s">
        <v>3</v>
      </c>
      <c r="CU3" s="90" t="s">
        <v>2</v>
      </c>
      <c r="CV3" s="90" t="s">
        <v>3</v>
      </c>
      <c r="CW3" s="90" t="s">
        <v>2</v>
      </c>
      <c r="CX3" s="66" t="s">
        <v>3</v>
      </c>
      <c r="CY3" s="66" t="s">
        <v>2</v>
      </c>
      <c r="CZ3" s="90" t="s">
        <v>3</v>
      </c>
      <c r="DA3" s="90" t="s">
        <v>2</v>
      </c>
      <c r="DB3" s="66" t="s">
        <v>3</v>
      </c>
      <c r="DC3" s="66" t="s">
        <v>2</v>
      </c>
      <c r="DD3" s="66" t="s">
        <v>3</v>
      </c>
      <c r="DE3" s="66" t="s">
        <v>2</v>
      </c>
      <c r="DF3" s="66" t="s">
        <v>3</v>
      </c>
      <c r="DG3" s="66" t="s">
        <v>2</v>
      </c>
      <c r="DH3" s="66" t="s">
        <v>3</v>
      </c>
      <c r="DI3" s="66" t="s">
        <v>2</v>
      </c>
      <c r="DJ3" s="90" t="s">
        <v>3</v>
      </c>
      <c r="DK3" s="90" t="s">
        <v>2</v>
      </c>
      <c r="DL3" s="66" t="s">
        <v>3</v>
      </c>
      <c r="DM3" s="66" t="s">
        <v>2</v>
      </c>
      <c r="DN3" s="91" t="s">
        <v>3</v>
      </c>
      <c r="DO3" s="91" t="s">
        <v>2</v>
      </c>
      <c r="DP3" s="91" t="s">
        <v>3</v>
      </c>
      <c r="DQ3" s="91" t="s">
        <v>2</v>
      </c>
      <c r="DR3" s="91" t="s">
        <v>3</v>
      </c>
      <c r="DS3" s="91" t="s">
        <v>2</v>
      </c>
      <c r="DT3" s="90" t="s">
        <v>3</v>
      </c>
      <c r="DU3" s="90" t="s">
        <v>2</v>
      </c>
      <c r="DV3" s="66" t="s">
        <v>3</v>
      </c>
      <c r="DW3" s="66" t="s">
        <v>2</v>
      </c>
      <c r="DX3" s="66" t="s">
        <v>3</v>
      </c>
      <c r="DY3" s="66" t="s">
        <v>2</v>
      </c>
      <c r="DZ3" s="91" t="s">
        <v>3</v>
      </c>
      <c r="EA3" s="91" t="s">
        <v>2</v>
      </c>
      <c r="EB3" s="66" t="s">
        <v>3</v>
      </c>
      <c r="EC3" s="66" t="s">
        <v>2</v>
      </c>
      <c r="ED3" s="66" t="s">
        <v>3</v>
      </c>
      <c r="EE3" s="66" t="s">
        <v>2</v>
      </c>
      <c r="EF3" s="90" t="s">
        <v>3</v>
      </c>
      <c r="EG3" s="90" t="s">
        <v>2</v>
      </c>
      <c r="EH3" s="66" t="s">
        <v>3</v>
      </c>
      <c r="EI3" s="66" t="s">
        <v>2</v>
      </c>
      <c r="EJ3" s="90" t="s">
        <v>3</v>
      </c>
      <c r="EK3" s="90" t="s">
        <v>2</v>
      </c>
      <c r="EL3" s="66" t="s">
        <v>3</v>
      </c>
      <c r="EM3" s="66" t="s">
        <v>2</v>
      </c>
      <c r="EN3" s="66" t="s">
        <v>3</v>
      </c>
      <c r="EO3" s="67" t="s">
        <v>2</v>
      </c>
      <c r="EP3" s="128" t="s">
        <v>3</v>
      </c>
      <c r="EQ3" s="128" t="s">
        <v>2</v>
      </c>
      <c r="ER3" s="128" t="s">
        <v>3</v>
      </c>
      <c r="ES3" s="128" t="s">
        <v>2</v>
      </c>
      <c r="ET3" s="128" t="s">
        <v>3</v>
      </c>
      <c r="EU3" s="128" t="s">
        <v>2</v>
      </c>
      <c r="EV3" s="128" t="s">
        <v>3</v>
      </c>
      <c r="EW3" s="128" t="s">
        <v>2</v>
      </c>
      <c r="EX3" s="128" t="s">
        <v>3</v>
      </c>
      <c r="EY3" s="128" t="s">
        <v>2</v>
      </c>
      <c r="EZ3" s="128" t="s">
        <v>3</v>
      </c>
      <c r="FA3" s="128" t="s">
        <v>2</v>
      </c>
      <c r="FB3" s="128" t="s">
        <v>3</v>
      </c>
      <c r="FC3" s="128" t="s">
        <v>2</v>
      </c>
      <c r="FD3" s="128" t="s">
        <v>3</v>
      </c>
      <c r="FE3" s="128" t="s">
        <v>2</v>
      </c>
      <c r="FF3" s="128" t="s">
        <v>3</v>
      </c>
      <c r="FG3" s="128" t="s">
        <v>2</v>
      </c>
      <c r="FH3" s="128" t="s">
        <v>3</v>
      </c>
      <c r="FI3" s="128" t="s">
        <v>2</v>
      </c>
      <c r="FJ3" s="128" t="s">
        <v>3</v>
      </c>
      <c r="FK3" s="128" t="s">
        <v>2</v>
      </c>
      <c r="FL3" s="128" t="s">
        <v>3</v>
      </c>
      <c r="FM3" s="128" t="s">
        <v>2</v>
      </c>
      <c r="FN3" s="128" t="s">
        <v>3</v>
      </c>
      <c r="FO3" s="128" t="s">
        <v>2</v>
      </c>
      <c r="FP3" s="128" t="s">
        <v>3</v>
      </c>
      <c r="FQ3" s="128" t="s">
        <v>2</v>
      </c>
      <c r="FR3" s="128" t="s">
        <v>3</v>
      </c>
      <c r="FS3" s="128" t="s">
        <v>2</v>
      </c>
      <c r="FT3" s="128" t="s">
        <v>3</v>
      </c>
      <c r="FU3" s="128" t="s">
        <v>2</v>
      </c>
      <c r="FV3" s="128" t="s">
        <v>3</v>
      </c>
      <c r="FW3" s="128" t="s">
        <v>2</v>
      </c>
      <c r="FX3" s="128" t="s">
        <v>3</v>
      </c>
      <c r="FY3" s="128" t="s">
        <v>2</v>
      </c>
      <c r="FZ3" s="128" t="s">
        <v>3</v>
      </c>
      <c r="GA3" s="128" t="s">
        <v>2</v>
      </c>
      <c r="GB3" s="128" t="s">
        <v>3</v>
      </c>
      <c r="GC3" s="128" t="s">
        <v>2</v>
      </c>
      <c r="GD3" s="128" t="s">
        <v>3</v>
      </c>
      <c r="GE3" s="128" t="s">
        <v>2</v>
      </c>
      <c r="GF3" s="128" t="s">
        <v>3</v>
      </c>
      <c r="GG3" s="128" t="s">
        <v>2</v>
      </c>
    </row>
    <row r="4" spans="1:195" x14ac:dyDescent="0.2">
      <c r="A4" s="70">
        <v>43952.333333333336</v>
      </c>
      <c r="B4" s="129"/>
      <c r="C4" s="129"/>
      <c r="D4" s="129"/>
      <c r="E4" s="129"/>
      <c r="F4" s="129"/>
      <c r="G4" s="129"/>
      <c r="H4" s="129"/>
      <c r="I4" s="129"/>
      <c r="J4" s="145"/>
      <c r="K4" s="145"/>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30"/>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2"/>
    </row>
    <row r="5" spans="1:195" x14ac:dyDescent="0.2">
      <c r="A5" s="70">
        <v>43953.333333333336</v>
      </c>
      <c r="B5" s="129"/>
      <c r="C5" s="129"/>
      <c r="D5" s="129"/>
      <c r="E5" s="129"/>
      <c r="F5" s="129"/>
      <c r="G5" s="129"/>
      <c r="H5" s="129"/>
      <c r="I5" s="129"/>
      <c r="J5" s="145"/>
      <c r="K5" s="145"/>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30"/>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2"/>
    </row>
    <row r="6" spans="1:195" x14ac:dyDescent="0.2">
      <c r="A6" s="70">
        <v>43954.333333333336</v>
      </c>
      <c r="B6" s="129"/>
      <c r="C6" s="129"/>
      <c r="D6" s="129"/>
      <c r="E6" s="129"/>
      <c r="F6" s="129"/>
      <c r="G6" s="129"/>
      <c r="H6" s="129"/>
      <c r="I6" s="129"/>
      <c r="J6" s="145"/>
      <c r="K6" s="145"/>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30"/>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2"/>
    </row>
    <row r="7" spans="1:195" x14ac:dyDescent="0.2">
      <c r="A7" s="70">
        <v>43955.333333333336</v>
      </c>
      <c r="B7" s="129"/>
      <c r="C7" s="129"/>
      <c r="D7" s="129"/>
      <c r="E7" s="129"/>
      <c r="F7" s="129"/>
      <c r="G7" s="129"/>
      <c r="H7" s="129"/>
      <c r="I7" s="129"/>
      <c r="J7" s="145"/>
      <c r="K7" s="145"/>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30"/>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2"/>
    </row>
    <row r="8" spans="1:195" x14ac:dyDescent="0.2">
      <c r="A8" s="70">
        <v>43956.333333333336</v>
      </c>
      <c r="B8" s="129"/>
      <c r="C8" s="129"/>
      <c r="D8" s="129"/>
      <c r="E8" s="129"/>
      <c r="F8" s="129"/>
      <c r="G8" s="129"/>
      <c r="H8" s="129"/>
      <c r="I8" s="129"/>
      <c r="J8" s="145"/>
      <c r="K8" s="145"/>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30"/>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2"/>
    </row>
    <row r="9" spans="1:195" x14ac:dyDescent="0.2">
      <c r="A9" s="70">
        <v>43957.333333333336</v>
      </c>
      <c r="B9" s="129"/>
      <c r="C9" s="129"/>
      <c r="D9" s="129"/>
      <c r="E9" s="129"/>
      <c r="F9" s="129"/>
      <c r="G9" s="129"/>
      <c r="H9" s="129"/>
      <c r="I9" s="129"/>
      <c r="J9" s="145"/>
      <c r="K9" s="145"/>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30"/>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2"/>
    </row>
    <row r="10" spans="1:195" x14ac:dyDescent="0.2">
      <c r="A10" s="70">
        <v>43958.333333333336</v>
      </c>
      <c r="B10" s="129"/>
      <c r="C10" s="129"/>
      <c r="D10" s="129"/>
      <c r="E10" s="129"/>
      <c r="F10" s="129"/>
      <c r="G10" s="129"/>
      <c r="H10" s="129"/>
      <c r="I10" s="129"/>
      <c r="J10" s="145"/>
      <c r="K10" s="145"/>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30"/>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2"/>
    </row>
    <row r="11" spans="1:195" x14ac:dyDescent="0.2">
      <c r="A11" s="70">
        <v>43959.333333333336</v>
      </c>
      <c r="B11" s="129"/>
      <c r="C11" s="129"/>
      <c r="D11" s="129"/>
      <c r="E11" s="129"/>
      <c r="F11" s="129"/>
      <c r="G11" s="129"/>
      <c r="H11" s="129"/>
      <c r="I11" s="129"/>
      <c r="J11" s="145"/>
      <c r="K11" s="145"/>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30"/>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2"/>
    </row>
    <row r="12" spans="1:195" x14ac:dyDescent="0.2">
      <c r="A12" s="70">
        <v>43960.333333333336</v>
      </c>
      <c r="B12" s="129"/>
      <c r="C12" s="129"/>
      <c r="D12" s="129"/>
      <c r="E12" s="129"/>
      <c r="F12" s="129"/>
      <c r="G12" s="129"/>
      <c r="H12" s="129"/>
      <c r="I12" s="129"/>
      <c r="J12" s="145"/>
      <c r="K12" s="145"/>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30"/>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2"/>
    </row>
    <row r="13" spans="1:195" x14ac:dyDescent="0.2">
      <c r="A13" s="70">
        <v>43961.333333333336</v>
      </c>
      <c r="B13" s="129"/>
      <c r="C13" s="129"/>
      <c r="D13" s="129"/>
      <c r="E13" s="129"/>
      <c r="F13" s="129"/>
      <c r="G13" s="129"/>
      <c r="H13" s="129"/>
      <c r="I13" s="129"/>
      <c r="J13" s="145"/>
      <c r="K13" s="145"/>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30"/>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2"/>
    </row>
    <row r="14" spans="1:195" x14ac:dyDescent="0.2">
      <c r="A14" s="70">
        <v>43962.333333333336</v>
      </c>
      <c r="B14" s="129"/>
      <c r="C14" s="129"/>
      <c r="D14" s="129"/>
      <c r="E14" s="129"/>
      <c r="F14" s="129"/>
      <c r="G14" s="129"/>
      <c r="H14" s="129"/>
      <c r="I14" s="129"/>
      <c r="J14" s="145"/>
      <c r="K14" s="145"/>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30"/>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2"/>
    </row>
    <row r="15" spans="1:195" x14ac:dyDescent="0.2">
      <c r="A15" s="70">
        <v>43963.333333333336</v>
      </c>
      <c r="B15" s="129"/>
      <c r="C15" s="129"/>
      <c r="D15" s="129"/>
      <c r="E15" s="129"/>
      <c r="F15" s="129"/>
      <c r="G15" s="129"/>
      <c r="H15" s="129"/>
      <c r="I15" s="129"/>
      <c r="J15" s="145"/>
      <c r="K15" s="145"/>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30"/>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2"/>
    </row>
    <row r="16" spans="1:195" x14ac:dyDescent="0.2">
      <c r="A16" s="70">
        <v>43964.333333333336</v>
      </c>
      <c r="B16" s="129"/>
      <c r="C16" s="129"/>
      <c r="D16" s="129"/>
      <c r="E16" s="129"/>
      <c r="F16" s="129"/>
      <c r="G16" s="129"/>
      <c r="H16" s="129"/>
      <c r="I16" s="129"/>
      <c r="J16" s="145"/>
      <c r="K16" s="145"/>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30"/>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2"/>
    </row>
    <row r="17" spans="1:190" x14ac:dyDescent="0.2">
      <c r="A17" s="70">
        <v>43965.333333333336</v>
      </c>
      <c r="B17" s="129"/>
      <c r="C17" s="129"/>
      <c r="D17" s="129"/>
      <c r="E17" s="129"/>
      <c r="F17" s="129"/>
      <c r="G17" s="129"/>
      <c r="H17" s="129"/>
      <c r="I17" s="129"/>
      <c r="J17" s="145"/>
      <c r="K17" s="145"/>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30"/>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2"/>
    </row>
    <row r="18" spans="1:190" x14ac:dyDescent="0.2">
      <c r="A18" s="70">
        <v>43966.333333333336</v>
      </c>
      <c r="B18" s="129"/>
      <c r="C18" s="129"/>
      <c r="D18" s="129"/>
      <c r="E18" s="129"/>
      <c r="F18" s="129"/>
      <c r="G18" s="129"/>
      <c r="H18" s="129"/>
      <c r="I18" s="129"/>
      <c r="J18" s="145"/>
      <c r="K18" s="145"/>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30"/>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2"/>
    </row>
    <row r="19" spans="1:190" x14ac:dyDescent="0.2">
      <c r="A19" s="70">
        <v>43967.333333333336</v>
      </c>
      <c r="B19" s="129"/>
      <c r="C19" s="129"/>
      <c r="D19" s="129"/>
      <c r="E19" s="129"/>
      <c r="F19" s="129"/>
      <c r="G19" s="129"/>
      <c r="H19" s="129"/>
      <c r="I19" s="129"/>
      <c r="J19" s="145"/>
      <c r="K19" s="145"/>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30"/>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2"/>
    </row>
    <row r="20" spans="1:190" x14ac:dyDescent="0.2">
      <c r="A20" s="70">
        <v>43968.333333333336</v>
      </c>
      <c r="B20" s="129"/>
      <c r="C20" s="129"/>
      <c r="D20" s="129"/>
      <c r="E20" s="129"/>
      <c r="F20" s="129"/>
      <c r="G20" s="129"/>
      <c r="H20" s="129"/>
      <c r="I20" s="129"/>
      <c r="J20" s="145"/>
      <c r="K20" s="145"/>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30"/>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2"/>
    </row>
    <row r="21" spans="1:190" x14ac:dyDescent="0.2">
      <c r="A21" s="70">
        <v>43969.333333333336</v>
      </c>
      <c r="B21" s="129"/>
      <c r="C21" s="129"/>
      <c r="D21" s="129"/>
      <c r="E21" s="129"/>
      <c r="F21" s="129"/>
      <c r="G21" s="129"/>
      <c r="H21" s="129"/>
      <c r="I21" s="129"/>
      <c r="J21" s="145"/>
      <c r="K21" s="145"/>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30"/>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2"/>
    </row>
    <row r="22" spans="1:190" x14ac:dyDescent="0.2">
      <c r="A22" s="70">
        <v>43970.333333333336</v>
      </c>
      <c r="B22" s="129"/>
      <c r="C22" s="129"/>
      <c r="D22" s="129"/>
      <c r="E22" s="129"/>
      <c r="F22" s="129"/>
      <c r="G22" s="129"/>
      <c r="H22" s="129"/>
      <c r="I22" s="129"/>
      <c r="J22" s="145"/>
      <c r="K22" s="145"/>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30"/>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2"/>
    </row>
    <row r="23" spans="1:190" x14ac:dyDescent="0.2">
      <c r="A23" s="70">
        <v>43971.333333333336</v>
      </c>
      <c r="B23" s="129"/>
      <c r="C23" s="129"/>
      <c r="D23" s="129"/>
      <c r="E23" s="129"/>
      <c r="F23" s="129"/>
      <c r="G23" s="129"/>
      <c r="H23" s="129"/>
      <c r="I23" s="129"/>
      <c r="J23" s="145"/>
      <c r="K23" s="145"/>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30"/>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2"/>
    </row>
    <row r="24" spans="1:190" x14ac:dyDescent="0.2">
      <c r="A24" s="70">
        <v>43972.333333333336</v>
      </c>
      <c r="B24" s="129"/>
      <c r="C24" s="129"/>
      <c r="D24" s="129"/>
      <c r="E24" s="129"/>
      <c r="F24" s="129"/>
      <c r="G24" s="129"/>
      <c r="H24" s="129"/>
      <c r="I24" s="129"/>
      <c r="J24" s="145"/>
      <c r="K24" s="145"/>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30"/>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2"/>
    </row>
    <row r="25" spans="1:190" x14ac:dyDescent="0.2">
      <c r="A25" s="70">
        <v>43973.333333333336</v>
      </c>
      <c r="B25" s="129"/>
      <c r="C25" s="129"/>
      <c r="D25" s="129"/>
      <c r="E25" s="129"/>
      <c r="F25" s="129"/>
      <c r="G25" s="129"/>
      <c r="H25" s="129"/>
      <c r="I25" s="129"/>
      <c r="J25" s="145"/>
      <c r="K25" s="145"/>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30"/>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2"/>
    </row>
    <row r="26" spans="1:190" x14ac:dyDescent="0.2">
      <c r="A26" s="70">
        <v>43974.333333333336</v>
      </c>
      <c r="B26" s="129"/>
      <c r="C26" s="129"/>
      <c r="D26" s="129"/>
      <c r="E26" s="129"/>
      <c r="F26" s="129"/>
      <c r="G26" s="129"/>
      <c r="H26" s="129"/>
      <c r="I26" s="129"/>
      <c r="J26" s="145"/>
      <c r="K26" s="145"/>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30"/>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2"/>
    </row>
    <row r="27" spans="1:190" x14ac:dyDescent="0.2">
      <c r="A27" s="70">
        <v>43975.333333333336</v>
      </c>
      <c r="B27" s="129"/>
      <c r="C27" s="129"/>
      <c r="D27" s="129"/>
      <c r="E27" s="129"/>
      <c r="F27" s="129"/>
      <c r="G27" s="129"/>
      <c r="H27" s="129"/>
      <c r="I27" s="129"/>
      <c r="J27" s="145"/>
      <c r="K27" s="145"/>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30"/>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2"/>
    </row>
    <row r="28" spans="1:190" x14ac:dyDescent="0.2">
      <c r="A28" s="70">
        <v>43976.333333333336</v>
      </c>
      <c r="B28" s="129"/>
      <c r="C28" s="129"/>
      <c r="D28" s="129"/>
      <c r="E28" s="129"/>
      <c r="F28" s="129"/>
      <c r="G28" s="129"/>
      <c r="H28" s="129"/>
      <c r="I28" s="129"/>
      <c r="J28" s="145"/>
      <c r="K28" s="145"/>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30"/>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2"/>
    </row>
    <row r="29" spans="1:190" x14ac:dyDescent="0.2">
      <c r="A29" s="70">
        <v>43977.333333333336</v>
      </c>
      <c r="B29" s="129"/>
      <c r="C29" s="129"/>
      <c r="D29" s="129"/>
      <c r="E29" s="129"/>
      <c r="F29" s="129"/>
      <c r="G29" s="129"/>
      <c r="H29" s="129"/>
      <c r="I29" s="129"/>
      <c r="J29" s="145"/>
      <c r="K29" s="145"/>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30"/>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2"/>
    </row>
    <row r="30" spans="1:190" x14ac:dyDescent="0.2">
      <c r="A30" s="70">
        <v>43978.333333333336</v>
      </c>
      <c r="B30" s="129"/>
      <c r="C30" s="129"/>
      <c r="D30" s="129"/>
      <c r="E30" s="129"/>
      <c r="F30" s="129"/>
      <c r="G30" s="129"/>
      <c r="H30" s="129"/>
      <c r="I30" s="129"/>
      <c r="J30" s="145"/>
      <c r="K30" s="145"/>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30"/>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2"/>
    </row>
    <row r="31" spans="1:190" x14ac:dyDescent="0.2">
      <c r="A31" s="70">
        <v>43979.333333333336</v>
      </c>
      <c r="B31" s="129"/>
      <c r="C31" s="129"/>
      <c r="D31" s="129"/>
      <c r="E31" s="129"/>
      <c r="F31" s="129"/>
      <c r="G31" s="129"/>
      <c r="H31" s="129"/>
      <c r="I31" s="129"/>
      <c r="J31" s="145"/>
      <c r="K31" s="145"/>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30"/>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2"/>
    </row>
    <row r="32" spans="1:190" x14ac:dyDescent="0.2">
      <c r="A32" s="70">
        <v>43980.333333333336</v>
      </c>
      <c r="B32" s="129"/>
      <c r="C32" s="129"/>
      <c r="D32" s="129"/>
      <c r="E32" s="129"/>
      <c r="F32" s="129"/>
      <c r="G32" s="129"/>
      <c r="H32" s="129"/>
      <c r="I32" s="129"/>
      <c r="J32" s="145"/>
      <c r="K32" s="145"/>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30"/>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2"/>
    </row>
    <row r="33" spans="1:190" x14ac:dyDescent="0.2">
      <c r="A33" s="70">
        <v>43981.333333333336</v>
      </c>
      <c r="B33" s="129"/>
      <c r="C33" s="129"/>
      <c r="D33" s="129"/>
      <c r="E33" s="129"/>
      <c r="F33" s="129"/>
      <c r="G33" s="129"/>
      <c r="H33" s="129"/>
      <c r="I33" s="129"/>
      <c r="J33" s="145"/>
      <c r="K33" s="145"/>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30"/>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2"/>
    </row>
    <row r="34" spans="1:190" x14ac:dyDescent="0.2">
      <c r="A34" s="70">
        <v>43982.333333333336</v>
      </c>
      <c r="B34" s="129"/>
      <c r="C34" s="129"/>
      <c r="D34" s="129"/>
      <c r="E34" s="129"/>
      <c r="F34" s="129"/>
      <c r="G34" s="129"/>
      <c r="H34" s="129"/>
      <c r="I34" s="129"/>
      <c r="J34" s="145"/>
      <c r="K34" s="145"/>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30"/>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2"/>
    </row>
    <row r="35" spans="1:190" x14ac:dyDescent="0.2">
      <c r="A35" s="70">
        <v>43983.333333333336</v>
      </c>
      <c r="B35" s="129"/>
      <c r="C35" s="129"/>
      <c r="D35" s="129"/>
      <c r="E35" s="129"/>
      <c r="F35" s="129"/>
      <c r="G35" s="129"/>
      <c r="H35" s="129"/>
      <c r="I35" s="129"/>
      <c r="J35" s="145"/>
      <c r="K35" s="145"/>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30"/>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2"/>
    </row>
    <row r="36" spans="1:190" x14ac:dyDescent="0.2">
      <c r="A36" s="70">
        <v>43984.333333333336</v>
      </c>
      <c r="B36" s="129"/>
      <c r="C36" s="129"/>
      <c r="D36" s="129"/>
      <c r="E36" s="129"/>
      <c r="F36" s="129"/>
      <c r="G36" s="129"/>
      <c r="H36" s="129"/>
      <c r="I36" s="129"/>
      <c r="J36" s="145"/>
      <c r="K36" s="145"/>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30"/>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2"/>
    </row>
    <row r="37" spans="1:190" x14ac:dyDescent="0.2">
      <c r="A37" s="70">
        <v>43985.333333333336</v>
      </c>
      <c r="B37" s="129"/>
      <c r="C37" s="129"/>
      <c r="D37" s="129"/>
      <c r="E37" s="129"/>
      <c r="F37" s="129"/>
      <c r="G37" s="129"/>
      <c r="H37" s="129"/>
      <c r="I37" s="129"/>
      <c r="J37" s="145"/>
      <c r="K37" s="145"/>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30"/>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2"/>
    </row>
    <row r="38" spans="1:190" x14ac:dyDescent="0.2">
      <c r="A38" s="70">
        <v>43986.333333333336</v>
      </c>
      <c r="B38" s="129"/>
      <c r="C38" s="129"/>
      <c r="D38" s="129"/>
      <c r="E38" s="129"/>
      <c r="F38" s="129"/>
      <c r="G38" s="129"/>
      <c r="H38" s="129"/>
      <c r="I38" s="129"/>
      <c r="J38" s="145"/>
      <c r="K38" s="145"/>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30"/>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2"/>
    </row>
    <row r="39" spans="1:190" x14ac:dyDescent="0.2">
      <c r="A39" s="70">
        <v>43987.333333333336</v>
      </c>
      <c r="B39" s="129"/>
      <c r="C39" s="129"/>
      <c r="D39" s="129"/>
      <c r="E39" s="129"/>
      <c r="F39" s="129"/>
      <c r="G39" s="129"/>
      <c r="H39" s="129"/>
      <c r="I39" s="129"/>
      <c r="J39" s="145"/>
      <c r="K39" s="145"/>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30"/>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2"/>
    </row>
    <row r="40" spans="1:190" x14ac:dyDescent="0.2">
      <c r="A40" s="70">
        <v>43988.333333333336</v>
      </c>
      <c r="B40" s="129"/>
      <c r="C40" s="129"/>
      <c r="D40" s="129"/>
      <c r="E40" s="129"/>
      <c r="F40" s="129"/>
      <c r="G40" s="129"/>
      <c r="H40" s="129"/>
      <c r="I40" s="129"/>
      <c r="J40" s="145"/>
      <c r="K40" s="145"/>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30"/>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2"/>
    </row>
    <row r="41" spans="1:190" x14ac:dyDescent="0.2">
      <c r="A41" s="70">
        <v>43989.333333333336</v>
      </c>
      <c r="B41" s="129"/>
      <c r="C41" s="129"/>
      <c r="D41" s="129"/>
      <c r="E41" s="129"/>
      <c r="F41" s="129"/>
      <c r="G41" s="129"/>
      <c r="H41" s="129"/>
      <c r="I41" s="129"/>
      <c r="J41" s="145"/>
      <c r="K41" s="145"/>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30"/>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2"/>
    </row>
    <row r="42" spans="1:190" x14ac:dyDescent="0.2">
      <c r="A42" s="70">
        <v>43990.333333333336</v>
      </c>
      <c r="B42" s="129"/>
      <c r="C42" s="129"/>
      <c r="D42" s="129"/>
      <c r="E42" s="129"/>
      <c r="F42" s="129"/>
      <c r="G42" s="129"/>
      <c r="H42" s="129"/>
      <c r="I42" s="129"/>
      <c r="J42" s="145"/>
      <c r="K42" s="145"/>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30"/>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2"/>
    </row>
    <row r="43" spans="1:190" x14ac:dyDescent="0.2">
      <c r="A43" s="70">
        <v>43991.333333333336</v>
      </c>
      <c r="B43" s="129"/>
      <c r="C43" s="129"/>
      <c r="D43" s="129"/>
      <c r="E43" s="129"/>
      <c r="F43" s="129"/>
      <c r="G43" s="129"/>
      <c r="H43" s="129"/>
      <c r="I43" s="129"/>
      <c r="J43" s="145"/>
      <c r="K43" s="145"/>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30"/>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131"/>
      <c r="GD43" s="131"/>
      <c r="GE43" s="131"/>
      <c r="GF43" s="131"/>
      <c r="GG43" s="131"/>
      <c r="GH43" s="132"/>
    </row>
    <row r="44" spans="1:190" x14ac:dyDescent="0.2">
      <c r="A44" s="70">
        <v>43992.333333333336</v>
      </c>
      <c r="B44" s="129"/>
      <c r="C44" s="129"/>
      <c r="D44" s="129"/>
      <c r="E44" s="129"/>
      <c r="F44" s="129"/>
      <c r="G44" s="129"/>
      <c r="H44" s="129"/>
      <c r="I44" s="129"/>
      <c r="J44" s="145"/>
      <c r="K44" s="145"/>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30"/>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c r="GF44" s="131"/>
      <c r="GG44" s="131"/>
      <c r="GH44" s="132"/>
    </row>
    <row r="45" spans="1:190" x14ac:dyDescent="0.2">
      <c r="A45" s="70">
        <v>43993.333333333336</v>
      </c>
      <c r="B45" s="129"/>
      <c r="C45" s="129"/>
      <c r="D45" s="129"/>
      <c r="E45" s="129"/>
      <c r="F45" s="129"/>
      <c r="G45" s="129"/>
      <c r="H45" s="129"/>
      <c r="I45" s="129"/>
      <c r="J45" s="145"/>
      <c r="K45" s="145"/>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30"/>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1"/>
      <c r="FU45" s="131"/>
      <c r="FV45" s="131"/>
      <c r="FW45" s="131"/>
      <c r="FX45" s="131"/>
      <c r="FY45" s="131"/>
      <c r="FZ45" s="131"/>
      <c r="GA45" s="131"/>
      <c r="GB45" s="131"/>
      <c r="GC45" s="131"/>
      <c r="GD45" s="131"/>
      <c r="GE45" s="131"/>
      <c r="GF45" s="131"/>
      <c r="GG45" s="131"/>
      <c r="GH45" s="132"/>
    </row>
    <row r="46" spans="1:190" x14ac:dyDescent="0.2">
      <c r="A46" s="70">
        <v>43994.333333333336</v>
      </c>
      <c r="B46" s="129"/>
      <c r="C46" s="129"/>
      <c r="D46" s="129"/>
      <c r="E46" s="129"/>
      <c r="F46" s="129"/>
      <c r="G46" s="129"/>
      <c r="H46" s="129"/>
      <c r="I46" s="129"/>
      <c r="J46" s="145"/>
      <c r="K46" s="145"/>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30"/>
      <c r="EP46" s="133"/>
      <c r="EQ46" s="134"/>
      <c r="ER46" s="134"/>
      <c r="ES46" s="134"/>
      <c r="ET46" s="131"/>
      <c r="EU46" s="131"/>
      <c r="EV46" s="131"/>
      <c r="EW46" s="131"/>
      <c r="EX46" s="135"/>
      <c r="EY46" s="135"/>
      <c r="EZ46" s="135"/>
      <c r="FA46" s="135"/>
      <c r="FB46" s="135"/>
      <c r="FC46" s="135"/>
      <c r="FD46" s="135"/>
      <c r="FE46" s="135"/>
      <c r="FF46" s="134"/>
      <c r="FG46" s="135"/>
      <c r="FH46" s="135"/>
      <c r="FI46" s="135"/>
      <c r="FJ46" s="131"/>
      <c r="FK46" s="131"/>
      <c r="FL46" s="135"/>
      <c r="FM46" s="135"/>
      <c r="FN46" s="131"/>
      <c r="FO46" s="131"/>
      <c r="FP46" s="131"/>
      <c r="FQ46" s="131"/>
      <c r="FR46" s="135"/>
      <c r="FS46" s="135"/>
      <c r="FT46" s="135"/>
      <c r="FU46" s="135"/>
      <c r="FV46" s="135"/>
      <c r="FW46" s="135"/>
      <c r="FX46" s="135"/>
      <c r="FY46" s="136"/>
      <c r="FZ46" s="136"/>
      <c r="GA46" s="135"/>
      <c r="GB46" s="135"/>
      <c r="GC46" s="135"/>
      <c r="GD46" s="131"/>
      <c r="GE46" s="131"/>
      <c r="GF46" s="131"/>
      <c r="GG46" s="131"/>
      <c r="GH46" s="132"/>
    </row>
    <row r="47" spans="1:190" x14ac:dyDescent="0.2">
      <c r="A47" s="71">
        <v>43997.333333333336</v>
      </c>
      <c r="B47" s="129"/>
      <c r="C47" s="129"/>
      <c r="D47" s="129"/>
      <c r="E47" s="129"/>
      <c r="F47" s="129"/>
      <c r="G47" s="129"/>
      <c r="H47" s="129"/>
      <c r="I47" s="129"/>
      <c r="J47" s="145"/>
      <c r="K47" s="145"/>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30"/>
      <c r="EP47" s="133"/>
      <c r="EQ47" s="134"/>
      <c r="ER47" s="134"/>
      <c r="ES47" s="134"/>
      <c r="ET47" s="131"/>
      <c r="EU47" s="131"/>
      <c r="EV47" s="131"/>
      <c r="EW47" s="131"/>
      <c r="EX47" s="135"/>
      <c r="EY47" s="135"/>
      <c r="EZ47" s="135"/>
      <c r="FA47" s="135"/>
      <c r="FB47" s="135"/>
      <c r="FC47" s="135"/>
      <c r="FD47" s="135"/>
      <c r="FE47" s="135"/>
      <c r="FF47" s="134"/>
      <c r="FG47" s="135"/>
      <c r="FH47" s="135"/>
      <c r="FI47" s="135"/>
      <c r="FJ47" s="131"/>
      <c r="FK47" s="131"/>
      <c r="FL47" s="135"/>
      <c r="FM47" s="135"/>
      <c r="FN47" s="131"/>
      <c r="FO47" s="131"/>
      <c r="FP47" s="131"/>
      <c r="FQ47" s="131"/>
      <c r="FR47" s="135"/>
      <c r="FS47" s="135"/>
      <c r="FT47" s="135"/>
      <c r="FU47" s="135"/>
      <c r="FV47" s="135"/>
      <c r="FW47" s="135"/>
      <c r="FX47" s="135"/>
      <c r="FY47" s="136"/>
      <c r="FZ47" s="136"/>
      <c r="GA47" s="135"/>
      <c r="GB47" s="135"/>
      <c r="GC47" s="135"/>
      <c r="GD47" s="131"/>
      <c r="GE47" s="131"/>
      <c r="GF47" s="131"/>
      <c r="GG47" s="131"/>
      <c r="GH47" s="132"/>
    </row>
    <row r="48" spans="1:190" x14ac:dyDescent="0.2">
      <c r="A48" s="71">
        <v>43998.333333333336</v>
      </c>
      <c r="B48" s="129"/>
      <c r="C48" s="129"/>
      <c r="D48" s="129"/>
      <c r="E48" s="129"/>
      <c r="F48" s="129"/>
      <c r="G48" s="129"/>
      <c r="H48" s="129"/>
      <c r="I48" s="129"/>
      <c r="J48" s="145"/>
      <c r="K48" s="145"/>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30"/>
      <c r="EP48" s="133"/>
      <c r="EQ48" s="134"/>
      <c r="ER48" s="134"/>
      <c r="ES48" s="134"/>
      <c r="ET48" s="131"/>
      <c r="EU48" s="131"/>
      <c r="EV48" s="131"/>
      <c r="EW48" s="131"/>
      <c r="EX48" s="135"/>
      <c r="EY48" s="135"/>
      <c r="EZ48" s="135"/>
      <c r="FA48" s="135"/>
      <c r="FB48" s="135"/>
      <c r="FC48" s="135"/>
      <c r="FD48" s="135"/>
      <c r="FE48" s="135"/>
      <c r="FF48" s="134"/>
      <c r="FG48" s="135"/>
      <c r="FH48" s="135"/>
      <c r="FI48" s="135"/>
      <c r="FJ48" s="131"/>
      <c r="FK48" s="131"/>
      <c r="FL48" s="135"/>
      <c r="FM48" s="135"/>
      <c r="FN48" s="131"/>
      <c r="FO48" s="131"/>
      <c r="FP48" s="131"/>
      <c r="FQ48" s="131"/>
      <c r="FR48" s="135"/>
      <c r="FS48" s="135"/>
      <c r="FT48" s="135"/>
      <c r="FU48" s="135"/>
      <c r="FV48" s="135"/>
      <c r="FW48" s="135"/>
      <c r="FX48" s="135"/>
      <c r="FY48" s="136"/>
      <c r="FZ48" s="136"/>
      <c r="GA48" s="135"/>
      <c r="GB48" s="135"/>
      <c r="GC48" s="135"/>
      <c r="GD48" s="131"/>
      <c r="GE48" s="131"/>
      <c r="GF48" s="131"/>
      <c r="GG48" s="131"/>
      <c r="GH48" s="132"/>
    </row>
    <row r="49" spans="1:190" x14ac:dyDescent="0.2">
      <c r="A49" s="71">
        <v>43999.333333333336</v>
      </c>
      <c r="B49" s="129"/>
      <c r="C49" s="129"/>
      <c r="D49" s="129"/>
      <c r="E49" s="129"/>
      <c r="F49" s="129"/>
      <c r="G49" s="129"/>
      <c r="H49" s="129"/>
      <c r="I49" s="129"/>
      <c r="J49" s="145"/>
      <c r="K49" s="145"/>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30"/>
      <c r="EP49" s="133"/>
      <c r="EQ49" s="134"/>
      <c r="ER49" s="134"/>
      <c r="ES49" s="134"/>
      <c r="ET49" s="131"/>
      <c r="EU49" s="131"/>
      <c r="EV49" s="131"/>
      <c r="EW49" s="131"/>
      <c r="EX49" s="135"/>
      <c r="EY49" s="135"/>
      <c r="EZ49" s="135"/>
      <c r="FA49" s="135"/>
      <c r="FB49" s="135"/>
      <c r="FC49" s="135"/>
      <c r="FD49" s="135"/>
      <c r="FE49" s="135"/>
      <c r="FF49" s="134"/>
      <c r="FG49" s="135"/>
      <c r="FH49" s="135"/>
      <c r="FI49" s="135"/>
      <c r="FJ49" s="131"/>
      <c r="FK49" s="131"/>
      <c r="FL49" s="135"/>
      <c r="FM49" s="135"/>
      <c r="FN49" s="131"/>
      <c r="FO49" s="131"/>
      <c r="FP49" s="131"/>
      <c r="FQ49" s="131"/>
      <c r="FR49" s="135"/>
      <c r="FS49" s="135"/>
      <c r="FT49" s="135"/>
      <c r="FU49" s="135"/>
      <c r="FV49" s="135"/>
      <c r="FW49" s="135"/>
      <c r="FX49" s="135"/>
      <c r="FY49" s="136"/>
      <c r="FZ49" s="136"/>
      <c r="GA49" s="135"/>
      <c r="GB49" s="135"/>
      <c r="GC49" s="135"/>
      <c r="GD49" s="131"/>
      <c r="GE49" s="131"/>
      <c r="GF49" s="131"/>
      <c r="GG49" s="131"/>
      <c r="GH49" s="132"/>
    </row>
    <row r="50" spans="1:190" x14ac:dyDescent="0.2">
      <c r="A50" s="71">
        <v>44000</v>
      </c>
      <c r="B50" s="129"/>
      <c r="C50" s="129"/>
      <c r="D50" s="129"/>
      <c r="E50" s="129"/>
      <c r="F50" s="129"/>
      <c r="G50" s="129"/>
      <c r="H50" s="129"/>
      <c r="I50" s="129"/>
      <c r="J50" s="145"/>
      <c r="K50" s="145"/>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30"/>
      <c r="EP50" s="133"/>
      <c r="EQ50" s="134"/>
      <c r="ER50" s="134"/>
      <c r="ES50" s="134"/>
      <c r="ET50" s="131"/>
      <c r="EU50" s="131"/>
      <c r="EV50" s="131"/>
      <c r="EW50" s="131"/>
      <c r="EX50" s="135"/>
      <c r="EY50" s="135"/>
      <c r="EZ50" s="135"/>
      <c r="FA50" s="135"/>
      <c r="FB50" s="135"/>
      <c r="FC50" s="135"/>
      <c r="FD50" s="135"/>
      <c r="FE50" s="135"/>
      <c r="FF50" s="134"/>
      <c r="FG50" s="135"/>
      <c r="FH50" s="135"/>
      <c r="FI50" s="135"/>
      <c r="FJ50" s="131"/>
      <c r="FK50" s="131"/>
      <c r="FL50" s="135"/>
      <c r="FM50" s="135"/>
      <c r="FN50" s="131"/>
      <c r="FO50" s="131"/>
      <c r="FP50" s="131"/>
      <c r="FQ50" s="131"/>
      <c r="FR50" s="135"/>
      <c r="FS50" s="135"/>
      <c r="FT50" s="135"/>
      <c r="FU50" s="135"/>
      <c r="FV50" s="135"/>
      <c r="FW50" s="135"/>
      <c r="FX50" s="135"/>
      <c r="FY50" s="136"/>
      <c r="FZ50" s="136"/>
      <c r="GA50" s="135"/>
      <c r="GB50" s="135"/>
      <c r="GC50" s="135"/>
      <c r="GD50" s="131"/>
      <c r="GE50" s="131"/>
      <c r="GF50" s="131"/>
      <c r="GG50" s="131"/>
      <c r="GH50" s="132"/>
    </row>
    <row r="51" spans="1:190" x14ac:dyDescent="0.2">
      <c r="A51" s="71">
        <v>44001</v>
      </c>
      <c r="B51" s="129"/>
      <c r="C51" s="129"/>
      <c r="D51" s="129"/>
      <c r="E51" s="129"/>
      <c r="F51" s="129"/>
      <c r="G51" s="129"/>
      <c r="H51" s="129"/>
      <c r="I51" s="129"/>
      <c r="J51" s="145"/>
      <c r="K51" s="145"/>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30"/>
      <c r="EP51" s="133"/>
      <c r="EQ51" s="134"/>
      <c r="ER51" s="134"/>
      <c r="ES51" s="134"/>
      <c r="ET51" s="131"/>
      <c r="EU51" s="131"/>
      <c r="EV51" s="131"/>
      <c r="EW51" s="131"/>
      <c r="EX51" s="135"/>
      <c r="EY51" s="135"/>
      <c r="EZ51" s="135"/>
      <c r="FA51" s="135"/>
      <c r="FB51" s="135"/>
      <c r="FC51" s="135"/>
      <c r="FD51" s="135"/>
      <c r="FE51" s="135"/>
      <c r="FF51" s="134"/>
      <c r="FG51" s="135"/>
      <c r="FH51" s="135"/>
      <c r="FI51" s="135"/>
      <c r="FJ51" s="131"/>
      <c r="FK51" s="131"/>
      <c r="FL51" s="135"/>
      <c r="FM51" s="135"/>
      <c r="FN51" s="131"/>
      <c r="FO51" s="131"/>
      <c r="FP51" s="131"/>
      <c r="FQ51" s="131"/>
      <c r="FR51" s="135"/>
      <c r="FS51" s="135"/>
      <c r="FT51" s="135"/>
      <c r="FU51" s="135"/>
      <c r="FV51" s="135"/>
      <c r="FW51" s="135"/>
      <c r="FX51" s="135"/>
      <c r="FY51" s="136"/>
      <c r="FZ51" s="136"/>
      <c r="GA51" s="135"/>
      <c r="GB51" s="135"/>
      <c r="GC51" s="135"/>
      <c r="GD51" s="131"/>
      <c r="GE51" s="131"/>
      <c r="GF51" s="131"/>
      <c r="GG51" s="131"/>
      <c r="GH51" s="132"/>
    </row>
    <row r="52" spans="1:190" x14ac:dyDescent="0.2">
      <c r="A52" s="71">
        <v>44004</v>
      </c>
      <c r="B52" s="129"/>
      <c r="C52" s="129"/>
      <c r="D52" s="129"/>
      <c r="E52" s="129"/>
      <c r="F52" s="129"/>
      <c r="G52" s="129"/>
      <c r="H52" s="129"/>
      <c r="I52" s="129"/>
      <c r="J52" s="145"/>
      <c r="K52" s="145"/>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30"/>
      <c r="EP52" s="133"/>
      <c r="EQ52" s="134"/>
      <c r="ER52" s="134"/>
      <c r="ES52" s="134"/>
      <c r="ET52" s="131"/>
      <c r="EU52" s="131"/>
      <c r="EV52" s="131"/>
      <c r="EW52" s="131"/>
      <c r="EX52" s="135"/>
      <c r="EY52" s="135"/>
      <c r="EZ52" s="135"/>
      <c r="FA52" s="135"/>
      <c r="FB52" s="135"/>
      <c r="FC52" s="135"/>
      <c r="FD52" s="135"/>
      <c r="FE52" s="135"/>
      <c r="FF52" s="134"/>
      <c r="FG52" s="135"/>
      <c r="FH52" s="135"/>
      <c r="FI52" s="135"/>
      <c r="FJ52" s="131"/>
      <c r="FK52" s="131"/>
      <c r="FL52" s="135"/>
      <c r="FM52" s="135"/>
      <c r="FN52" s="131"/>
      <c r="FO52" s="131"/>
      <c r="FP52" s="131"/>
      <c r="FQ52" s="131"/>
      <c r="FR52" s="135"/>
      <c r="FS52" s="135"/>
      <c r="FT52" s="135"/>
      <c r="FU52" s="135"/>
      <c r="FV52" s="135"/>
      <c r="FW52" s="135"/>
      <c r="FX52" s="135"/>
      <c r="FY52" s="136"/>
      <c r="FZ52" s="136"/>
      <c r="GA52" s="135"/>
      <c r="GB52" s="135"/>
      <c r="GC52" s="135"/>
      <c r="GD52" s="131"/>
      <c r="GE52" s="131"/>
      <c r="GF52" s="131"/>
      <c r="GG52" s="131"/>
      <c r="GH52" s="132"/>
    </row>
    <row r="53" spans="1:190" x14ac:dyDescent="0.2">
      <c r="A53" s="71">
        <v>44005</v>
      </c>
      <c r="B53" s="129"/>
      <c r="C53" s="129"/>
      <c r="D53" s="129"/>
      <c r="E53" s="129"/>
      <c r="F53" s="129"/>
      <c r="G53" s="129"/>
      <c r="H53" s="129"/>
      <c r="I53" s="129"/>
      <c r="J53" s="145"/>
      <c r="K53" s="145"/>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30"/>
      <c r="EP53" s="133"/>
      <c r="EQ53" s="134"/>
      <c r="ER53" s="134"/>
      <c r="ES53" s="134"/>
      <c r="ET53" s="131"/>
      <c r="EU53" s="131"/>
      <c r="EV53" s="131"/>
      <c r="EW53" s="131"/>
      <c r="EX53" s="135"/>
      <c r="EY53" s="135"/>
      <c r="EZ53" s="135"/>
      <c r="FA53" s="135"/>
      <c r="FB53" s="135"/>
      <c r="FC53" s="135"/>
      <c r="FD53" s="135"/>
      <c r="FE53" s="135"/>
      <c r="FF53" s="134"/>
      <c r="FG53" s="135"/>
      <c r="FH53" s="135"/>
      <c r="FI53" s="135"/>
      <c r="FJ53" s="131"/>
      <c r="FK53" s="131"/>
      <c r="FL53" s="135"/>
      <c r="FM53" s="135"/>
      <c r="FN53" s="131"/>
      <c r="FO53" s="131"/>
      <c r="FP53" s="131"/>
      <c r="FQ53" s="131"/>
      <c r="FR53" s="135"/>
      <c r="FS53" s="135"/>
      <c r="FT53" s="135"/>
      <c r="FU53" s="135"/>
      <c r="FV53" s="135"/>
      <c r="FW53" s="135"/>
      <c r="FX53" s="135"/>
      <c r="FY53" s="136"/>
      <c r="FZ53" s="136"/>
      <c r="GA53" s="135"/>
      <c r="GB53" s="135"/>
      <c r="GC53" s="135"/>
      <c r="GD53" s="131"/>
      <c r="GE53" s="131"/>
      <c r="GF53" s="131"/>
      <c r="GG53" s="131"/>
      <c r="GH53" s="132"/>
    </row>
    <row r="54" spans="1:190" x14ac:dyDescent="0.2">
      <c r="A54" s="71">
        <v>44006</v>
      </c>
      <c r="B54" s="129"/>
      <c r="C54" s="129"/>
      <c r="D54" s="129"/>
      <c r="E54" s="129"/>
      <c r="F54" s="129"/>
      <c r="G54" s="129"/>
      <c r="H54" s="129"/>
      <c r="I54" s="129"/>
      <c r="J54" s="145"/>
      <c r="K54" s="145"/>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30"/>
      <c r="EP54" s="133"/>
      <c r="EQ54" s="134"/>
      <c r="ER54" s="134"/>
      <c r="ES54" s="134"/>
      <c r="ET54" s="131"/>
      <c r="EU54" s="131"/>
      <c r="EV54" s="131"/>
      <c r="EW54" s="131"/>
      <c r="EX54" s="135"/>
      <c r="EY54" s="135"/>
      <c r="EZ54" s="135"/>
      <c r="FA54" s="135"/>
      <c r="FB54" s="135"/>
      <c r="FC54" s="135"/>
      <c r="FD54" s="135"/>
      <c r="FE54" s="135"/>
      <c r="FF54" s="134"/>
      <c r="FG54" s="135"/>
      <c r="FH54" s="135"/>
      <c r="FI54" s="135"/>
      <c r="FJ54" s="131"/>
      <c r="FK54" s="131"/>
      <c r="FL54" s="135"/>
      <c r="FM54" s="135"/>
      <c r="FN54" s="131"/>
      <c r="FO54" s="131"/>
      <c r="FP54" s="131"/>
      <c r="FQ54" s="131"/>
      <c r="FR54" s="135"/>
      <c r="FS54" s="135"/>
      <c r="FT54" s="135"/>
      <c r="FU54" s="135"/>
      <c r="FV54" s="135"/>
      <c r="FW54" s="135"/>
      <c r="FX54" s="135"/>
      <c r="FY54" s="136"/>
      <c r="FZ54" s="136"/>
      <c r="GA54" s="135"/>
      <c r="GB54" s="135"/>
      <c r="GC54" s="135"/>
      <c r="GD54" s="131"/>
      <c r="GE54" s="131"/>
      <c r="GF54" s="131"/>
      <c r="GG54" s="131"/>
      <c r="GH54" s="132"/>
    </row>
    <row r="55" spans="1:190" x14ac:dyDescent="0.2">
      <c r="A55" s="71">
        <v>44007</v>
      </c>
      <c r="B55" s="129"/>
      <c r="C55" s="129"/>
      <c r="D55" s="129"/>
      <c r="E55" s="129"/>
      <c r="F55" s="129"/>
      <c r="G55" s="129"/>
      <c r="H55" s="129"/>
      <c r="I55" s="129"/>
      <c r="J55" s="145"/>
      <c r="K55" s="145"/>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30"/>
      <c r="EP55" s="133"/>
      <c r="EQ55" s="134"/>
      <c r="ER55" s="134"/>
      <c r="ES55" s="134"/>
      <c r="ET55" s="131"/>
      <c r="EU55" s="131"/>
      <c r="EV55" s="131"/>
      <c r="EW55" s="131"/>
      <c r="EX55" s="135"/>
      <c r="EY55" s="135"/>
      <c r="EZ55" s="135"/>
      <c r="FA55" s="135"/>
      <c r="FB55" s="135"/>
      <c r="FC55" s="135"/>
      <c r="FD55" s="135"/>
      <c r="FE55" s="135"/>
      <c r="FF55" s="134"/>
      <c r="FG55" s="135"/>
      <c r="FH55" s="135"/>
      <c r="FI55" s="135"/>
      <c r="FJ55" s="131"/>
      <c r="FK55" s="131"/>
      <c r="FL55" s="135"/>
      <c r="FM55" s="135"/>
      <c r="FN55" s="131"/>
      <c r="FO55" s="131"/>
      <c r="FP55" s="131"/>
      <c r="FQ55" s="131"/>
      <c r="FR55" s="135"/>
      <c r="FS55" s="135"/>
      <c r="FT55" s="135"/>
      <c r="FU55" s="135"/>
      <c r="FV55" s="135"/>
      <c r="FW55" s="135"/>
      <c r="FX55" s="135"/>
      <c r="FY55" s="136"/>
      <c r="FZ55" s="136"/>
      <c r="GA55" s="135"/>
      <c r="GB55" s="135"/>
      <c r="GC55" s="135"/>
      <c r="GD55" s="131"/>
      <c r="GE55" s="131"/>
      <c r="GF55" s="131"/>
      <c r="GG55" s="131"/>
      <c r="GH55" s="132"/>
    </row>
    <row r="56" spans="1:190" x14ac:dyDescent="0.2">
      <c r="A56" s="71">
        <v>44008</v>
      </c>
      <c r="B56" s="129"/>
      <c r="C56" s="129"/>
      <c r="D56" s="129"/>
      <c r="E56" s="129"/>
      <c r="F56" s="129"/>
      <c r="G56" s="129"/>
      <c r="H56" s="129"/>
      <c r="I56" s="129"/>
      <c r="J56" s="145"/>
      <c r="K56" s="145"/>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30"/>
      <c r="EP56" s="133"/>
      <c r="EQ56" s="134"/>
      <c r="ER56" s="134"/>
      <c r="ES56" s="134"/>
      <c r="ET56" s="131"/>
      <c r="EU56" s="131"/>
      <c r="EV56" s="131"/>
      <c r="EW56" s="131"/>
      <c r="EX56" s="135"/>
      <c r="EY56" s="135"/>
      <c r="EZ56" s="135"/>
      <c r="FA56" s="135"/>
      <c r="FB56" s="135"/>
      <c r="FC56" s="135"/>
      <c r="FD56" s="135"/>
      <c r="FE56" s="135"/>
      <c r="FF56" s="134"/>
      <c r="FG56" s="135"/>
      <c r="FH56" s="135"/>
      <c r="FI56" s="135"/>
      <c r="FJ56" s="131"/>
      <c r="FK56" s="131"/>
      <c r="FL56" s="135"/>
      <c r="FM56" s="135"/>
      <c r="FN56" s="131"/>
      <c r="FO56" s="131"/>
      <c r="FP56" s="131"/>
      <c r="FQ56" s="131"/>
      <c r="FR56" s="135"/>
      <c r="FS56" s="135"/>
      <c r="FT56" s="135"/>
      <c r="FU56" s="135"/>
      <c r="FV56" s="135"/>
      <c r="FW56" s="135"/>
      <c r="FX56" s="135"/>
      <c r="FY56" s="136"/>
      <c r="FZ56" s="136"/>
      <c r="GA56" s="135"/>
      <c r="GB56" s="135"/>
      <c r="GC56" s="135"/>
      <c r="GD56" s="131"/>
      <c r="GE56" s="131"/>
      <c r="GF56" s="131"/>
      <c r="GG56" s="131"/>
      <c r="GH56" s="132"/>
    </row>
    <row r="57" spans="1:190" x14ac:dyDescent="0.2">
      <c r="A57" s="71">
        <v>44011</v>
      </c>
      <c r="B57" s="129"/>
      <c r="C57" s="129"/>
      <c r="D57" s="129"/>
      <c r="E57" s="129"/>
      <c r="F57" s="129"/>
      <c r="G57" s="129"/>
      <c r="H57" s="129"/>
      <c r="I57" s="129"/>
      <c r="J57" s="145"/>
      <c r="K57" s="145"/>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30"/>
      <c r="EP57" s="133"/>
      <c r="EQ57" s="134"/>
      <c r="ER57" s="134"/>
      <c r="ES57" s="134"/>
      <c r="ET57" s="131"/>
      <c r="EU57" s="131"/>
      <c r="EV57" s="131"/>
      <c r="EW57" s="131"/>
      <c r="EX57" s="135"/>
      <c r="EY57" s="135"/>
      <c r="EZ57" s="135"/>
      <c r="FA57" s="135"/>
      <c r="FB57" s="135"/>
      <c r="FC57" s="135"/>
      <c r="FD57" s="135"/>
      <c r="FE57" s="135"/>
      <c r="FF57" s="134"/>
      <c r="FG57" s="135"/>
      <c r="FH57" s="135"/>
      <c r="FI57" s="135"/>
      <c r="FJ57" s="131"/>
      <c r="FK57" s="131"/>
      <c r="FL57" s="135"/>
      <c r="FM57" s="135"/>
      <c r="FN57" s="131"/>
      <c r="FO57" s="131"/>
      <c r="FP57" s="131"/>
      <c r="FQ57" s="131"/>
      <c r="FR57" s="135"/>
      <c r="FS57" s="135"/>
      <c r="FT57" s="135"/>
      <c r="FU57" s="135"/>
      <c r="FV57" s="135"/>
      <c r="FW57" s="135"/>
      <c r="FX57" s="135"/>
      <c r="FY57" s="136"/>
      <c r="FZ57" s="136"/>
      <c r="GA57" s="135"/>
      <c r="GB57" s="135"/>
      <c r="GC57" s="135"/>
      <c r="GD57" s="131"/>
      <c r="GE57" s="131"/>
      <c r="GF57" s="131"/>
      <c r="GG57" s="131"/>
      <c r="GH57" s="132"/>
    </row>
    <row r="58" spans="1:190" x14ac:dyDescent="0.2">
      <c r="A58" s="71">
        <v>44012</v>
      </c>
      <c r="B58" s="129"/>
      <c r="C58" s="129"/>
      <c r="D58" s="129"/>
      <c r="E58" s="129"/>
      <c r="F58" s="129"/>
      <c r="G58" s="129"/>
      <c r="H58" s="129"/>
      <c r="I58" s="129"/>
      <c r="J58" s="145"/>
      <c r="K58" s="145"/>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30"/>
      <c r="EP58" s="133"/>
      <c r="EQ58" s="134"/>
      <c r="ER58" s="134"/>
      <c r="ES58" s="134"/>
      <c r="ET58" s="131"/>
      <c r="EU58" s="131"/>
      <c r="EV58" s="131"/>
      <c r="EW58" s="131"/>
      <c r="EX58" s="135"/>
      <c r="EY58" s="135"/>
      <c r="EZ58" s="135"/>
      <c r="FA58" s="135"/>
      <c r="FB58" s="135"/>
      <c r="FC58" s="135"/>
      <c r="FD58" s="135"/>
      <c r="FE58" s="135"/>
      <c r="FF58" s="134"/>
      <c r="FG58" s="135"/>
      <c r="FH58" s="135"/>
      <c r="FI58" s="135"/>
      <c r="FJ58" s="131"/>
      <c r="FK58" s="131"/>
      <c r="FL58" s="135"/>
      <c r="FM58" s="135"/>
      <c r="FN58" s="131"/>
      <c r="FO58" s="131"/>
      <c r="FP58" s="131"/>
      <c r="FQ58" s="131"/>
      <c r="FR58" s="135"/>
      <c r="FS58" s="135"/>
      <c r="FT58" s="135"/>
      <c r="FU58" s="135"/>
      <c r="FV58" s="135"/>
      <c r="FW58" s="135"/>
      <c r="FX58" s="135"/>
      <c r="FY58" s="136"/>
      <c r="FZ58" s="136"/>
      <c r="GA58" s="135"/>
      <c r="GB58" s="135"/>
      <c r="GC58" s="135"/>
      <c r="GD58" s="131"/>
      <c r="GE58" s="131"/>
      <c r="GF58" s="131"/>
      <c r="GG58" s="131"/>
      <c r="GH58" s="132"/>
    </row>
    <row r="59" spans="1:190" x14ac:dyDescent="0.2">
      <c r="A59" s="71">
        <v>44013</v>
      </c>
      <c r="B59" s="129"/>
      <c r="C59" s="129"/>
      <c r="D59" s="129"/>
      <c r="E59" s="129"/>
      <c r="F59" s="129"/>
      <c r="G59" s="129"/>
      <c r="H59" s="129"/>
      <c r="I59" s="129"/>
      <c r="J59" s="145"/>
      <c r="K59" s="145"/>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30"/>
      <c r="EP59" s="133"/>
      <c r="EQ59" s="134"/>
      <c r="ER59" s="134"/>
      <c r="ES59" s="134"/>
      <c r="ET59" s="131"/>
      <c r="EU59" s="131"/>
      <c r="EV59" s="131"/>
      <c r="EW59" s="131"/>
      <c r="EX59" s="135"/>
      <c r="EY59" s="135"/>
      <c r="EZ59" s="135"/>
      <c r="FA59" s="135"/>
      <c r="FB59" s="135"/>
      <c r="FC59" s="135"/>
      <c r="FD59" s="135"/>
      <c r="FE59" s="135"/>
      <c r="FF59" s="134"/>
      <c r="FG59" s="135"/>
      <c r="FH59" s="135"/>
      <c r="FI59" s="135"/>
      <c r="FJ59" s="131"/>
      <c r="FK59" s="131"/>
      <c r="FL59" s="135"/>
      <c r="FM59" s="135"/>
      <c r="FN59" s="131"/>
      <c r="FO59" s="131"/>
      <c r="FP59" s="131"/>
      <c r="FQ59" s="131"/>
      <c r="FR59" s="135"/>
      <c r="FS59" s="135"/>
      <c r="FT59" s="135"/>
      <c r="FU59" s="135"/>
      <c r="FV59" s="135"/>
      <c r="FW59" s="135"/>
      <c r="FX59" s="135"/>
      <c r="FY59" s="136"/>
      <c r="FZ59" s="136"/>
      <c r="GA59" s="135"/>
      <c r="GB59" s="135"/>
      <c r="GC59" s="135"/>
      <c r="GD59" s="131"/>
      <c r="GE59" s="131"/>
      <c r="GF59" s="131"/>
      <c r="GG59" s="131"/>
      <c r="GH59" s="132"/>
    </row>
    <row r="60" spans="1:190" x14ac:dyDescent="0.2">
      <c r="A60" s="71">
        <v>44014</v>
      </c>
      <c r="B60" s="129"/>
      <c r="C60" s="129"/>
      <c r="D60" s="129"/>
      <c r="E60" s="129"/>
      <c r="F60" s="129"/>
      <c r="G60" s="129"/>
      <c r="H60" s="129"/>
      <c r="I60" s="129"/>
      <c r="J60" s="145"/>
      <c r="K60" s="145"/>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30"/>
      <c r="EP60" s="133"/>
      <c r="EQ60" s="134"/>
      <c r="ER60" s="134"/>
      <c r="ES60" s="134"/>
      <c r="ET60" s="131"/>
      <c r="EU60" s="131"/>
      <c r="EV60" s="131"/>
      <c r="EW60" s="131"/>
      <c r="EX60" s="135"/>
      <c r="EY60" s="135"/>
      <c r="EZ60" s="135"/>
      <c r="FA60" s="135"/>
      <c r="FB60" s="135"/>
      <c r="FC60" s="135"/>
      <c r="FD60" s="135"/>
      <c r="FE60" s="135"/>
      <c r="FF60" s="134"/>
      <c r="FG60" s="135"/>
      <c r="FH60" s="135"/>
      <c r="FI60" s="135"/>
      <c r="FJ60" s="131"/>
      <c r="FK60" s="131"/>
      <c r="FL60" s="135"/>
      <c r="FM60" s="135"/>
      <c r="FN60" s="131"/>
      <c r="FO60" s="131"/>
      <c r="FP60" s="131"/>
      <c r="FQ60" s="131"/>
      <c r="FR60" s="135"/>
      <c r="FS60" s="135"/>
      <c r="FT60" s="135"/>
      <c r="FU60" s="135"/>
      <c r="FV60" s="135"/>
      <c r="FW60" s="135"/>
      <c r="FX60" s="135"/>
      <c r="FY60" s="136"/>
      <c r="FZ60" s="136"/>
      <c r="GA60" s="135"/>
      <c r="GB60" s="135"/>
      <c r="GC60" s="135"/>
      <c r="GD60" s="131"/>
      <c r="GE60" s="131"/>
      <c r="GF60" s="131"/>
      <c r="GG60" s="131"/>
      <c r="GH60" s="132"/>
    </row>
    <row r="61" spans="1:190" x14ac:dyDescent="0.2">
      <c r="A61" s="71">
        <v>44015</v>
      </c>
      <c r="B61" s="129"/>
      <c r="C61" s="129"/>
      <c r="D61" s="129"/>
      <c r="E61" s="129"/>
      <c r="F61" s="129"/>
      <c r="G61" s="129"/>
      <c r="H61" s="129"/>
      <c r="I61" s="129"/>
      <c r="J61" s="145"/>
      <c r="K61" s="145"/>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30"/>
      <c r="EP61" s="133"/>
      <c r="EQ61" s="134"/>
      <c r="ER61" s="134"/>
      <c r="ES61" s="134"/>
      <c r="ET61" s="131"/>
      <c r="EU61" s="131"/>
      <c r="EV61" s="131"/>
      <c r="EW61" s="131"/>
      <c r="EX61" s="135"/>
      <c r="EY61" s="135"/>
      <c r="EZ61" s="135"/>
      <c r="FA61" s="135"/>
      <c r="FB61" s="135"/>
      <c r="FC61" s="135"/>
      <c r="FD61" s="135"/>
      <c r="FE61" s="135"/>
      <c r="FF61" s="134"/>
      <c r="FG61" s="135"/>
      <c r="FH61" s="135"/>
      <c r="FI61" s="135"/>
      <c r="FJ61" s="131"/>
      <c r="FK61" s="131"/>
      <c r="FL61" s="135"/>
      <c r="FM61" s="135"/>
      <c r="FN61" s="131"/>
      <c r="FO61" s="131"/>
      <c r="FP61" s="131"/>
      <c r="FQ61" s="131"/>
      <c r="FR61" s="135"/>
      <c r="FS61" s="135"/>
      <c r="FT61" s="135"/>
      <c r="FU61" s="135"/>
      <c r="FV61" s="135"/>
      <c r="FW61" s="135"/>
      <c r="FX61" s="135"/>
      <c r="FY61" s="136"/>
      <c r="FZ61" s="136"/>
      <c r="GA61" s="135"/>
      <c r="GB61" s="135"/>
      <c r="GC61" s="135"/>
      <c r="GD61" s="131"/>
      <c r="GE61" s="131"/>
      <c r="GF61" s="131"/>
      <c r="GG61" s="131"/>
      <c r="GH61" s="132"/>
    </row>
    <row r="62" spans="1:190" x14ac:dyDescent="0.2">
      <c r="A62" s="71">
        <v>44018</v>
      </c>
      <c r="B62" s="129"/>
      <c r="C62" s="129"/>
      <c r="D62" s="129"/>
      <c r="E62" s="129"/>
      <c r="F62" s="129"/>
      <c r="G62" s="129"/>
      <c r="H62" s="129"/>
      <c r="I62" s="129"/>
      <c r="J62" s="145"/>
      <c r="K62" s="145"/>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30"/>
      <c r="EP62" s="133"/>
      <c r="EQ62" s="134"/>
      <c r="ER62" s="134"/>
      <c r="ES62" s="134"/>
      <c r="ET62" s="131"/>
      <c r="EU62" s="131"/>
      <c r="EV62" s="131"/>
      <c r="EW62" s="131"/>
      <c r="EX62" s="135"/>
      <c r="EY62" s="135"/>
      <c r="EZ62" s="135"/>
      <c r="FA62" s="135"/>
      <c r="FB62" s="135"/>
      <c r="FC62" s="135"/>
      <c r="FD62" s="135"/>
      <c r="FE62" s="135"/>
      <c r="FF62" s="134"/>
      <c r="FG62" s="135"/>
      <c r="FH62" s="135"/>
      <c r="FI62" s="135"/>
      <c r="FJ62" s="131"/>
      <c r="FK62" s="131"/>
      <c r="FL62" s="135"/>
      <c r="FM62" s="135"/>
      <c r="FN62" s="131"/>
      <c r="FO62" s="131"/>
      <c r="FP62" s="131"/>
      <c r="FQ62" s="131"/>
      <c r="FR62" s="135"/>
      <c r="FS62" s="135"/>
      <c r="FT62" s="135"/>
      <c r="FU62" s="135"/>
      <c r="FV62" s="135"/>
      <c r="FW62" s="135"/>
      <c r="FX62" s="135"/>
      <c r="FY62" s="136"/>
      <c r="FZ62" s="136"/>
      <c r="GA62" s="135"/>
      <c r="GB62" s="135"/>
      <c r="GC62" s="135"/>
      <c r="GD62" s="131"/>
      <c r="GE62" s="131"/>
      <c r="GF62" s="131"/>
      <c r="GG62" s="131"/>
      <c r="GH62" s="132"/>
    </row>
    <row r="63" spans="1:190" x14ac:dyDescent="0.2">
      <c r="A63" s="71">
        <v>44019</v>
      </c>
      <c r="B63" s="129"/>
      <c r="C63" s="129"/>
      <c r="D63" s="129"/>
      <c r="E63" s="129"/>
      <c r="F63" s="129"/>
      <c r="G63" s="129"/>
      <c r="H63" s="129"/>
      <c r="I63" s="129"/>
      <c r="J63" s="145"/>
      <c r="K63" s="145"/>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30"/>
      <c r="EP63" s="133"/>
      <c r="EQ63" s="134"/>
      <c r="ER63" s="134"/>
      <c r="ES63" s="134"/>
      <c r="ET63" s="131"/>
      <c r="EU63" s="131"/>
      <c r="EV63" s="131"/>
      <c r="EW63" s="131"/>
      <c r="EX63" s="135"/>
      <c r="EY63" s="135"/>
      <c r="EZ63" s="135"/>
      <c r="FA63" s="135"/>
      <c r="FB63" s="135"/>
      <c r="FC63" s="135"/>
      <c r="FD63" s="135"/>
      <c r="FE63" s="135"/>
      <c r="FF63" s="134"/>
      <c r="FG63" s="135"/>
      <c r="FH63" s="135"/>
      <c r="FI63" s="135"/>
      <c r="FJ63" s="131"/>
      <c r="FK63" s="131"/>
      <c r="FL63" s="135"/>
      <c r="FM63" s="135"/>
      <c r="FN63" s="131"/>
      <c r="FO63" s="131"/>
      <c r="FP63" s="131"/>
      <c r="FQ63" s="131"/>
      <c r="FR63" s="135"/>
      <c r="FS63" s="135"/>
      <c r="FT63" s="135"/>
      <c r="FU63" s="135"/>
      <c r="FV63" s="135"/>
      <c r="FW63" s="135"/>
      <c r="FX63" s="135"/>
      <c r="FY63" s="136"/>
      <c r="FZ63" s="136"/>
      <c r="GA63" s="135"/>
      <c r="GB63" s="135"/>
      <c r="GC63" s="135"/>
      <c r="GD63" s="131"/>
      <c r="GE63" s="131"/>
      <c r="GF63" s="131"/>
      <c r="GG63" s="131"/>
      <c r="GH63" s="132"/>
    </row>
    <row r="64" spans="1:190" x14ac:dyDescent="0.2">
      <c r="A64" s="71">
        <v>44020</v>
      </c>
      <c r="B64" s="129"/>
      <c r="C64" s="129"/>
      <c r="D64" s="129"/>
      <c r="E64" s="129"/>
      <c r="F64" s="129"/>
      <c r="G64" s="129"/>
      <c r="H64" s="129"/>
      <c r="I64" s="129"/>
      <c r="J64" s="145"/>
      <c r="K64" s="145"/>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30"/>
      <c r="EP64" s="133"/>
      <c r="EQ64" s="134"/>
      <c r="ER64" s="134"/>
      <c r="ES64" s="134"/>
      <c r="ET64" s="131"/>
      <c r="EU64" s="131"/>
      <c r="EV64" s="131"/>
      <c r="EW64" s="131"/>
      <c r="EX64" s="135"/>
      <c r="EY64" s="135"/>
      <c r="EZ64" s="135"/>
      <c r="FA64" s="135"/>
      <c r="FB64" s="135"/>
      <c r="FC64" s="135"/>
      <c r="FD64" s="135"/>
      <c r="FE64" s="135"/>
      <c r="FF64" s="134"/>
      <c r="FG64" s="135"/>
      <c r="FH64" s="135"/>
      <c r="FI64" s="135"/>
      <c r="FJ64" s="131"/>
      <c r="FK64" s="131"/>
      <c r="FL64" s="135"/>
      <c r="FM64" s="135"/>
      <c r="FN64" s="131"/>
      <c r="FO64" s="131"/>
      <c r="FP64" s="131"/>
      <c r="FQ64" s="131"/>
      <c r="FR64" s="135"/>
      <c r="FS64" s="135"/>
      <c r="FT64" s="135"/>
      <c r="FU64" s="135"/>
      <c r="FV64" s="135"/>
      <c r="FW64" s="135"/>
      <c r="FX64" s="135"/>
      <c r="FY64" s="136"/>
      <c r="FZ64" s="136"/>
      <c r="GA64" s="135"/>
      <c r="GB64" s="135"/>
      <c r="GC64" s="135"/>
      <c r="GD64" s="131"/>
      <c r="GE64" s="131"/>
      <c r="GF64" s="131"/>
      <c r="GG64" s="131"/>
      <c r="GH64" s="132"/>
    </row>
    <row r="65" spans="1:190" x14ac:dyDescent="0.2">
      <c r="A65" s="71">
        <v>44021</v>
      </c>
      <c r="B65" s="129"/>
      <c r="C65" s="129"/>
      <c r="D65" s="129"/>
      <c r="E65" s="129"/>
      <c r="F65" s="129"/>
      <c r="G65" s="129"/>
      <c r="H65" s="129"/>
      <c r="I65" s="129"/>
      <c r="J65" s="145"/>
      <c r="K65" s="145"/>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30"/>
      <c r="EP65" s="133"/>
      <c r="EQ65" s="134"/>
      <c r="ER65" s="134"/>
      <c r="ES65" s="134"/>
      <c r="ET65" s="131"/>
      <c r="EU65" s="131"/>
      <c r="EV65" s="131"/>
      <c r="EW65" s="131"/>
      <c r="EX65" s="135"/>
      <c r="EY65" s="135"/>
      <c r="EZ65" s="135"/>
      <c r="FA65" s="135"/>
      <c r="FB65" s="135"/>
      <c r="FC65" s="135"/>
      <c r="FD65" s="135"/>
      <c r="FE65" s="135"/>
      <c r="FF65" s="134"/>
      <c r="FG65" s="135"/>
      <c r="FH65" s="135"/>
      <c r="FI65" s="135"/>
      <c r="FJ65" s="131"/>
      <c r="FK65" s="131"/>
      <c r="FL65" s="135"/>
      <c r="FM65" s="135"/>
      <c r="FN65" s="131"/>
      <c r="FO65" s="131"/>
      <c r="FP65" s="131"/>
      <c r="FQ65" s="131"/>
      <c r="FR65" s="135"/>
      <c r="FS65" s="135"/>
      <c r="FT65" s="135"/>
      <c r="FU65" s="135"/>
      <c r="FV65" s="135"/>
      <c r="FW65" s="135"/>
      <c r="FX65" s="135"/>
      <c r="FY65" s="136"/>
      <c r="FZ65" s="136"/>
      <c r="GA65" s="135"/>
      <c r="GB65" s="135"/>
      <c r="GC65" s="135"/>
      <c r="GD65" s="131"/>
      <c r="GE65" s="131"/>
      <c r="GF65" s="131"/>
      <c r="GG65" s="131"/>
      <c r="GH65" s="132"/>
    </row>
    <row r="66" spans="1:190" x14ac:dyDescent="0.2">
      <c r="A66" s="71">
        <v>44022</v>
      </c>
      <c r="B66" s="129"/>
      <c r="C66" s="129"/>
      <c r="D66" s="129"/>
      <c r="E66" s="129"/>
      <c r="F66" s="129"/>
      <c r="G66" s="129"/>
      <c r="H66" s="129"/>
      <c r="I66" s="129"/>
      <c r="J66" s="145"/>
      <c r="K66" s="145"/>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30"/>
      <c r="EP66" s="133"/>
      <c r="EQ66" s="134"/>
      <c r="ER66" s="134"/>
      <c r="ES66" s="134"/>
      <c r="ET66" s="131"/>
      <c r="EU66" s="131"/>
      <c r="EV66" s="131"/>
      <c r="EW66" s="131"/>
      <c r="EX66" s="135"/>
      <c r="EY66" s="135"/>
      <c r="EZ66" s="135"/>
      <c r="FA66" s="135"/>
      <c r="FB66" s="135"/>
      <c r="FC66" s="135"/>
      <c r="FD66" s="135"/>
      <c r="FE66" s="135"/>
      <c r="FF66" s="134"/>
      <c r="FG66" s="135"/>
      <c r="FH66" s="135"/>
      <c r="FI66" s="135"/>
      <c r="FJ66" s="131"/>
      <c r="FK66" s="131"/>
      <c r="FL66" s="135"/>
      <c r="FM66" s="135"/>
      <c r="FN66" s="131"/>
      <c r="FO66" s="131"/>
      <c r="FP66" s="131"/>
      <c r="FQ66" s="131"/>
      <c r="FR66" s="135"/>
      <c r="FS66" s="135"/>
      <c r="FT66" s="135"/>
      <c r="FU66" s="135"/>
      <c r="FV66" s="135"/>
      <c r="FW66" s="135"/>
      <c r="FX66" s="135"/>
      <c r="FY66" s="136"/>
      <c r="FZ66" s="136"/>
      <c r="GA66" s="135"/>
      <c r="GB66" s="135"/>
      <c r="GC66" s="135"/>
      <c r="GD66" s="131"/>
      <c r="GE66" s="131"/>
      <c r="GF66" s="131"/>
      <c r="GG66" s="131"/>
      <c r="GH66" s="132"/>
    </row>
    <row r="67" spans="1:190" x14ac:dyDescent="0.2">
      <c r="A67" s="71">
        <v>44025</v>
      </c>
      <c r="B67" s="129"/>
      <c r="C67" s="129"/>
      <c r="D67" s="129"/>
      <c r="E67" s="129"/>
      <c r="F67" s="129"/>
      <c r="G67" s="129"/>
      <c r="H67" s="129"/>
      <c r="I67" s="129"/>
      <c r="J67" s="145"/>
      <c r="K67" s="145"/>
      <c r="L67" s="129"/>
      <c r="M67" s="129"/>
      <c r="N67" s="129"/>
      <c r="O67" s="129"/>
      <c r="P67" s="129"/>
      <c r="Q67" s="129"/>
      <c r="R67" s="129"/>
      <c r="S67" s="129"/>
      <c r="T67" s="129"/>
      <c r="U67" s="129"/>
      <c r="V67" s="129"/>
      <c r="W67" s="129"/>
      <c r="X67" s="129">
        <v>7</v>
      </c>
      <c r="Y67" s="129">
        <v>7</v>
      </c>
      <c r="Z67" s="129"/>
      <c r="AA67" s="129"/>
      <c r="AB67" s="129"/>
      <c r="AC67" s="129"/>
      <c r="AD67" s="129">
        <v>1</v>
      </c>
      <c r="AE67" s="129">
        <v>1</v>
      </c>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v>24</v>
      </c>
      <c r="CY67" s="129">
        <v>24</v>
      </c>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v>3</v>
      </c>
      <c r="EM67" s="129">
        <v>3</v>
      </c>
      <c r="EN67" s="129"/>
      <c r="EO67" s="130"/>
      <c r="EP67" s="133"/>
      <c r="EQ67" s="134"/>
      <c r="ER67" s="134">
        <v>1</v>
      </c>
      <c r="ES67" s="134">
        <v>1</v>
      </c>
      <c r="ET67" s="131">
        <v>2</v>
      </c>
      <c r="EU67" s="131">
        <v>2</v>
      </c>
      <c r="EV67" s="131">
        <v>2</v>
      </c>
      <c r="EW67" s="131">
        <v>2</v>
      </c>
      <c r="EX67" s="135"/>
      <c r="EY67" s="135"/>
      <c r="EZ67" s="135"/>
      <c r="FA67" s="135"/>
      <c r="FB67" s="135"/>
      <c r="FC67" s="135"/>
      <c r="FD67" s="135"/>
      <c r="FE67" s="135"/>
      <c r="FF67" s="134"/>
      <c r="FG67" s="135"/>
      <c r="FH67" s="135"/>
      <c r="FI67" s="135"/>
      <c r="FJ67" s="131">
        <v>98</v>
      </c>
      <c r="FK67" s="131">
        <v>98</v>
      </c>
      <c r="FL67" s="135"/>
      <c r="FM67" s="135"/>
      <c r="FN67" s="131"/>
      <c r="FO67" s="131"/>
      <c r="FP67" s="131"/>
      <c r="FQ67" s="131"/>
      <c r="FR67" s="135"/>
      <c r="FS67" s="135"/>
      <c r="FT67" s="135"/>
      <c r="FU67" s="135"/>
      <c r="FV67" s="135">
        <v>25</v>
      </c>
      <c r="FW67" s="135">
        <v>25</v>
      </c>
      <c r="FX67" s="135">
        <v>60</v>
      </c>
      <c r="FY67" s="136">
        <v>60</v>
      </c>
      <c r="FZ67" s="136"/>
      <c r="GA67" s="135"/>
      <c r="GB67" s="135"/>
      <c r="GC67" s="135"/>
      <c r="GD67" s="131"/>
      <c r="GE67" s="131"/>
      <c r="GF67" s="131"/>
      <c r="GG67" s="131"/>
      <c r="GH67" s="132"/>
    </row>
    <row r="68" spans="1:190" x14ac:dyDescent="0.2">
      <c r="A68" s="71">
        <v>44026</v>
      </c>
      <c r="B68" s="129"/>
      <c r="C68" s="129"/>
      <c r="D68" s="129"/>
      <c r="E68" s="129"/>
      <c r="F68" s="129"/>
      <c r="G68" s="129"/>
      <c r="H68" s="129"/>
      <c r="I68" s="129"/>
      <c r="J68" s="145"/>
      <c r="K68" s="145"/>
      <c r="L68" s="129"/>
      <c r="M68" s="129"/>
      <c r="N68" s="129"/>
      <c r="O68" s="129"/>
      <c r="P68" s="129"/>
      <c r="Q68" s="129"/>
      <c r="R68" s="129"/>
      <c r="S68" s="129"/>
      <c r="T68" s="129"/>
      <c r="U68" s="129"/>
      <c r="V68" s="129"/>
      <c r="W68" s="129"/>
      <c r="X68" s="129">
        <v>0</v>
      </c>
      <c r="Y68" s="129">
        <v>7</v>
      </c>
      <c r="Z68" s="129"/>
      <c r="AA68" s="129"/>
      <c r="AB68" s="129"/>
      <c r="AC68" s="129"/>
      <c r="AD68" s="129">
        <v>0</v>
      </c>
      <c r="AE68" s="129">
        <v>1</v>
      </c>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v>0</v>
      </c>
      <c r="CY68" s="129">
        <f>SUM(CY67,CX68)</f>
        <v>24</v>
      </c>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v>12</v>
      </c>
      <c r="EM68" s="129">
        <f>SUM(EM67+EL68)</f>
        <v>15</v>
      </c>
      <c r="EN68" s="129"/>
      <c r="EO68" s="130"/>
      <c r="EP68" s="133"/>
      <c r="EQ68" s="134"/>
      <c r="ER68" s="134">
        <v>0</v>
      </c>
      <c r="ES68" s="134">
        <f>SUM(ES67,ER68)</f>
        <v>1</v>
      </c>
      <c r="ET68" s="131">
        <v>0</v>
      </c>
      <c r="EU68" s="131">
        <v>2</v>
      </c>
      <c r="EV68" s="131">
        <v>1</v>
      </c>
      <c r="EW68" s="131">
        <f>SUM(EW67+EV68)</f>
        <v>3</v>
      </c>
      <c r="EX68" s="135"/>
      <c r="EY68" s="135"/>
      <c r="EZ68" s="135"/>
      <c r="FA68" s="135"/>
      <c r="FB68" s="135"/>
      <c r="FC68" s="135"/>
      <c r="FD68" s="135"/>
      <c r="FE68" s="135"/>
      <c r="FF68" s="134"/>
      <c r="FG68" s="135"/>
      <c r="FH68" s="135"/>
      <c r="FI68" s="135"/>
      <c r="FJ68" s="131">
        <v>50</v>
      </c>
      <c r="FK68" s="131">
        <f t="shared" ref="FK68:FK99" si="0">SUM(FK67,FJ68)</f>
        <v>148</v>
      </c>
      <c r="FL68" s="135"/>
      <c r="FM68" s="135"/>
      <c r="FN68" s="131"/>
      <c r="FO68" s="131"/>
      <c r="FP68" s="131"/>
      <c r="FQ68" s="131"/>
      <c r="FR68" s="135"/>
      <c r="FS68" s="135"/>
      <c r="FT68" s="135"/>
      <c r="FU68" s="135"/>
      <c r="FV68" s="135">
        <v>4</v>
      </c>
      <c r="FW68" s="135">
        <f>SUM(FW67,FV68)</f>
        <v>29</v>
      </c>
      <c r="FX68" s="135">
        <v>24</v>
      </c>
      <c r="FY68" s="136">
        <f>SUM(FY67,FX68)</f>
        <v>84</v>
      </c>
      <c r="FZ68" s="136"/>
      <c r="GA68" s="135"/>
      <c r="GB68" s="135"/>
      <c r="GC68" s="135"/>
      <c r="GD68" s="131"/>
      <c r="GE68" s="131"/>
      <c r="GF68" s="131"/>
      <c r="GG68" s="131"/>
      <c r="GH68" s="132"/>
    </row>
    <row r="69" spans="1:190" x14ac:dyDescent="0.2">
      <c r="A69" s="71">
        <v>44027</v>
      </c>
      <c r="B69" s="129"/>
      <c r="C69" s="129"/>
      <c r="D69" s="129"/>
      <c r="E69" s="129"/>
      <c r="F69" s="129"/>
      <c r="G69" s="129"/>
      <c r="H69" s="129"/>
      <c r="I69" s="129"/>
      <c r="J69" s="145"/>
      <c r="K69" s="145"/>
      <c r="L69" s="129"/>
      <c r="M69" s="129"/>
      <c r="N69" s="129"/>
      <c r="O69" s="129"/>
      <c r="P69" s="129"/>
      <c r="Q69" s="129"/>
      <c r="R69" s="129"/>
      <c r="S69" s="129"/>
      <c r="T69" s="129"/>
      <c r="U69" s="129"/>
      <c r="V69" s="129"/>
      <c r="W69" s="129"/>
      <c r="X69" s="129">
        <v>0</v>
      </c>
      <c r="Y69" s="129">
        <v>7</v>
      </c>
      <c r="Z69" s="129"/>
      <c r="AA69" s="129"/>
      <c r="AB69" s="129"/>
      <c r="AC69" s="129"/>
      <c r="AD69" s="129">
        <v>0</v>
      </c>
      <c r="AE69" s="129">
        <v>1</v>
      </c>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v>2</v>
      </c>
      <c r="BW69" s="129">
        <v>2</v>
      </c>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v>15</v>
      </c>
      <c r="CY69" s="129">
        <f t="shared" ref="CY69:CY105" si="1">SUM(CY68,CX69)</f>
        <v>39</v>
      </c>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v>0</v>
      </c>
      <c r="EM69" s="129">
        <f t="shared" ref="EM69:EM132" si="2">SUM(EM68+EL69)</f>
        <v>15</v>
      </c>
      <c r="EN69" s="129"/>
      <c r="EO69" s="130"/>
      <c r="EP69" s="133"/>
      <c r="EQ69" s="134"/>
      <c r="ER69" s="134">
        <v>0</v>
      </c>
      <c r="ES69" s="134">
        <f t="shared" ref="ES69:ES72" si="3">SUM(ES68,ER69)</f>
        <v>1</v>
      </c>
      <c r="ET69" s="131">
        <v>0</v>
      </c>
      <c r="EU69" s="131">
        <v>2</v>
      </c>
      <c r="EV69" s="131">
        <v>0</v>
      </c>
      <c r="EW69" s="131">
        <f t="shared" ref="EW69:EW132" si="4">SUM(EW68+EV69)</f>
        <v>3</v>
      </c>
      <c r="EX69" s="135"/>
      <c r="EY69" s="135"/>
      <c r="EZ69" s="135"/>
      <c r="FA69" s="135"/>
      <c r="FB69" s="135"/>
      <c r="FC69" s="135"/>
      <c r="FD69" s="135"/>
      <c r="FE69" s="135"/>
      <c r="FF69" s="134"/>
      <c r="FG69" s="135"/>
      <c r="FH69" s="135"/>
      <c r="FI69" s="135"/>
      <c r="FJ69" s="131">
        <v>1</v>
      </c>
      <c r="FK69" s="131">
        <f t="shared" si="0"/>
        <v>149</v>
      </c>
      <c r="FL69" s="135"/>
      <c r="FM69" s="135"/>
      <c r="FN69" s="131"/>
      <c r="FO69" s="131"/>
      <c r="FP69" s="131"/>
      <c r="FQ69" s="131"/>
      <c r="FR69" s="135"/>
      <c r="FS69" s="135"/>
      <c r="FT69" s="135"/>
      <c r="FU69" s="135"/>
      <c r="FV69" s="135">
        <v>1</v>
      </c>
      <c r="FW69" s="135">
        <f t="shared" ref="FW69:FW76" si="5">SUM(FW68,FV69)</f>
        <v>30</v>
      </c>
      <c r="FX69" s="135">
        <v>24</v>
      </c>
      <c r="FY69" s="136">
        <f t="shared" ref="FY69:FY106" si="6">SUM(FY68,FX69)</f>
        <v>108</v>
      </c>
      <c r="FZ69" s="136"/>
      <c r="GA69" s="135"/>
      <c r="GB69" s="135"/>
      <c r="GC69" s="135"/>
      <c r="GD69" s="131"/>
      <c r="GE69" s="131"/>
      <c r="GF69" s="131"/>
      <c r="GG69" s="131"/>
      <c r="GH69" s="132"/>
    </row>
    <row r="70" spans="1:190" x14ac:dyDescent="0.2">
      <c r="A70" s="71">
        <v>44028</v>
      </c>
      <c r="B70" s="129"/>
      <c r="C70" s="129"/>
      <c r="D70" s="129"/>
      <c r="E70" s="129"/>
      <c r="F70" s="129"/>
      <c r="G70" s="129"/>
      <c r="H70" s="129"/>
      <c r="I70" s="129"/>
      <c r="J70" s="145"/>
      <c r="K70" s="145"/>
      <c r="L70" s="129"/>
      <c r="M70" s="129"/>
      <c r="N70" s="129"/>
      <c r="O70" s="129"/>
      <c r="P70" s="129"/>
      <c r="Q70" s="129"/>
      <c r="R70" s="129"/>
      <c r="S70" s="129"/>
      <c r="T70" s="129"/>
      <c r="U70" s="129"/>
      <c r="V70" s="129"/>
      <c r="W70" s="129"/>
      <c r="X70" s="129">
        <v>1</v>
      </c>
      <c r="Y70" s="129">
        <v>8</v>
      </c>
      <c r="Z70" s="129"/>
      <c r="AA70" s="129"/>
      <c r="AB70" s="129"/>
      <c r="AC70" s="129"/>
      <c r="AD70" s="129">
        <v>0</v>
      </c>
      <c r="AE70" s="129">
        <v>1</v>
      </c>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v>0</v>
      </c>
      <c r="BW70" s="129">
        <v>2</v>
      </c>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v>19</v>
      </c>
      <c r="CY70" s="129">
        <f t="shared" si="1"/>
        <v>58</v>
      </c>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v>4</v>
      </c>
      <c r="EM70" s="129">
        <f t="shared" si="2"/>
        <v>19</v>
      </c>
      <c r="EN70" s="129"/>
      <c r="EO70" s="130"/>
      <c r="EP70" s="133"/>
      <c r="EQ70" s="134"/>
      <c r="ER70" s="134">
        <v>0</v>
      </c>
      <c r="ES70" s="134">
        <f t="shared" si="3"/>
        <v>1</v>
      </c>
      <c r="ET70" s="131">
        <v>0</v>
      </c>
      <c r="EU70" s="131">
        <v>2</v>
      </c>
      <c r="EV70" s="131">
        <v>0</v>
      </c>
      <c r="EW70" s="131">
        <f t="shared" si="4"/>
        <v>3</v>
      </c>
      <c r="EX70" s="135"/>
      <c r="EY70" s="135"/>
      <c r="EZ70" s="135"/>
      <c r="FA70" s="135"/>
      <c r="FB70" s="135"/>
      <c r="FC70" s="135"/>
      <c r="FD70" s="135"/>
      <c r="FE70" s="135"/>
      <c r="FF70" s="134"/>
      <c r="FG70" s="135"/>
      <c r="FH70" s="135"/>
      <c r="FI70" s="135"/>
      <c r="FJ70" s="131">
        <v>66</v>
      </c>
      <c r="FK70" s="131">
        <f t="shared" si="0"/>
        <v>215</v>
      </c>
      <c r="FL70" s="135"/>
      <c r="FM70" s="135"/>
      <c r="FN70" s="131"/>
      <c r="FO70" s="131"/>
      <c r="FP70" s="131"/>
      <c r="FQ70" s="131"/>
      <c r="FR70" s="135"/>
      <c r="FS70" s="135"/>
      <c r="FT70" s="135"/>
      <c r="FU70" s="135"/>
      <c r="FV70" s="135">
        <v>1</v>
      </c>
      <c r="FW70" s="135">
        <f t="shared" si="5"/>
        <v>31</v>
      </c>
      <c r="FX70" s="135">
        <v>13</v>
      </c>
      <c r="FY70" s="136">
        <f t="shared" si="6"/>
        <v>121</v>
      </c>
      <c r="FZ70" s="136"/>
      <c r="GA70" s="135"/>
      <c r="GB70" s="135"/>
      <c r="GC70" s="135"/>
      <c r="GD70" s="131"/>
      <c r="GE70" s="131"/>
      <c r="GF70" s="131"/>
      <c r="GG70" s="131"/>
      <c r="GH70" s="132"/>
    </row>
    <row r="71" spans="1:190" x14ac:dyDescent="0.2">
      <c r="A71" s="71">
        <v>44029</v>
      </c>
      <c r="B71" s="129"/>
      <c r="C71" s="129"/>
      <c r="D71" s="129"/>
      <c r="E71" s="129"/>
      <c r="F71" s="129"/>
      <c r="G71" s="129"/>
      <c r="H71" s="129"/>
      <c r="I71" s="129"/>
      <c r="J71" s="145"/>
      <c r="K71" s="145"/>
      <c r="L71" s="129"/>
      <c r="M71" s="129"/>
      <c r="N71" s="129"/>
      <c r="O71" s="129"/>
      <c r="P71" s="129"/>
      <c r="Q71" s="129"/>
      <c r="R71" s="129"/>
      <c r="S71" s="129"/>
      <c r="T71" s="129"/>
      <c r="U71" s="129"/>
      <c r="V71" s="129"/>
      <c r="W71" s="129"/>
      <c r="X71" s="129">
        <v>6</v>
      </c>
      <c r="Y71" s="129">
        <v>14</v>
      </c>
      <c r="Z71" s="129"/>
      <c r="AA71" s="129"/>
      <c r="AB71" s="129"/>
      <c r="AC71" s="129"/>
      <c r="AD71" s="129">
        <v>0</v>
      </c>
      <c r="AE71" s="129">
        <v>1</v>
      </c>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v>0</v>
      </c>
      <c r="BW71" s="129">
        <v>2</v>
      </c>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v>20</v>
      </c>
      <c r="CY71" s="129">
        <f t="shared" si="1"/>
        <v>78</v>
      </c>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v>1</v>
      </c>
      <c r="EM71" s="129">
        <f t="shared" si="2"/>
        <v>20</v>
      </c>
      <c r="EN71" s="129"/>
      <c r="EO71" s="130"/>
      <c r="EP71" s="133"/>
      <c r="EQ71" s="134"/>
      <c r="ER71" s="134">
        <v>0</v>
      </c>
      <c r="ES71" s="134">
        <f t="shared" si="3"/>
        <v>1</v>
      </c>
      <c r="ET71" s="131">
        <v>0</v>
      </c>
      <c r="EU71" s="131">
        <v>2</v>
      </c>
      <c r="EV71" s="131">
        <v>1</v>
      </c>
      <c r="EW71" s="131">
        <f t="shared" si="4"/>
        <v>4</v>
      </c>
      <c r="EX71" s="135"/>
      <c r="EY71" s="135"/>
      <c r="EZ71" s="135"/>
      <c r="FA71" s="135"/>
      <c r="FB71" s="135"/>
      <c r="FC71" s="135"/>
      <c r="FD71" s="135"/>
      <c r="FE71" s="135"/>
      <c r="FF71" s="134"/>
      <c r="FG71" s="135"/>
      <c r="FH71" s="135"/>
      <c r="FI71" s="135"/>
      <c r="FJ71" s="131">
        <v>43</v>
      </c>
      <c r="FK71" s="131">
        <f t="shared" si="0"/>
        <v>258</v>
      </c>
      <c r="FL71" s="135"/>
      <c r="FM71" s="135"/>
      <c r="FN71" s="131"/>
      <c r="FO71" s="131"/>
      <c r="FP71" s="131"/>
      <c r="FQ71" s="131"/>
      <c r="FR71" s="135"/>
      <c r="FS71" s="135"/>
      <c r="FT71" s="135"/>
      <c r="FU71" s="135"/>
      <c r="FV71" s="135">
        <v>1</v>
      </c>
      <c r="FW71" s="135">
        <f t="shared" si="5"/>
        <v>32</v>
      </c>
      <c r="FX71" s="135">
        <v>8</v>
      </c>
      <c r="FY71" s="136">
        <f t="shared" si="6"/>
        <v>129</v>
      </c>
      <c r="FZ71" s="136"/>
      <c r="GA71" s="135"/>
      <c r="GB71" s="135"/>
      <c r="GC71" s="135"/>
      <c r="GD71" s="131"/>
      <c r="GE71" s="131"/>
      <c r="GF71" s="131"/>
      <c r="GG71" s="131"/>
      <c r="GH71" s="132"/>
    </row>
    <row r="72" spans="1:190" x14ac:dyDescent="0.2">
      <c r="A72" s="71">
        <v>44032</v>
      </c>
      <c r="B72" s="129"/>
      <c r="C72" s="129"/>
      <c r="D72" s="129"/>
      <c r="E72" s="129"/>
      <c r="F72" s="129"/>
      <c r="G72" s="129"/>
      <c r="H72" s="129"/>
      <c r="I72" s="129"/>
      <c r="J72" s="145"/>
      <c r="K72" s="145"/>
      <c r="L72" s="129"/>
      <c r="M72" s="129"/>
      <c r="N72" s="129"/>
      <c r="O72" s="129"/>
      <c r="P72" s="129"/>
      <c r="Q72" s="129"/>
      <c r="R72" s="129"/>
      <c r="S72" s="129"/>
      <c r="T72" s="129"/>
      <c r="U72" s="129"/>
      <c r="V72" s="129"/>
      <c r="W72" s="129"/>
      <c r="X72" s="129">
        <v>2</v>
      </c>
      <c r="Y72" s="129">
        <v>16</v>
      </c>
      <c r="Z72" s="129"/>
      <c r="AA72" s="129"/>
      <c r="AB72" s="129"/>
      <c r="AC72" s="129"/>
      <c r="AD72" s="129">
        <v>0</v>
      </c>
      <c r="AE72" s="129">
        <v>1</v>
      </c>
      <c r="AF72" s="129"/>
      <c r="AG72" s="129"/>
      <c r="AH72" s="129"/>
      <c r="AI72" s="129"/>
      <c r="AJ72" s="129"/>
      <c r="AK72" s="129"/>
      <c r="AL72" s="129"/>
      <c r="AM72" s="129"/>
      <c r="AN72" s="129"/>
      <c r="AO72" s="129"/>
      <c r="AP72" s="129"/>
      <c r="AQ72" s="129"/>
      <c r="AR72" s="129"/>
      <c r="AS72" s="129"/>
      <c r="AT72" s="129"/>
      <c r="AU72" s="129"/>
      <c r="AV72" s="129"/>
      <c r="AW72" s="129"/>
      <c r="AX72" s="129">
        <v>2</v>
      </c>
      <c r="AY72" s="129">
        <v>2</v>
      </c>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v>1</v>
      </c>
      <c r="BW72" s="129">
        <v>3</v>
      </c>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v>61</v>
      </c>
      <c r="CY72" s="129">
        <f t="shared" si="1"/>
        <v>139</v>
      </c>
      <c r="CZ72" s="129"/>
      <c r="DA72" s="129"/>
      <c r="DB72" s="129"/>
      <c r="DC72" s="129"/>
      <c r="DD72" s="129">
        <v>1</v>
      </c>
      <c r="DE72" s="129">
        <v>1</v>
      </c>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v>14</v>
      </c>
      <c r="EM72" s="129">
        <f t="shared" si="2"/>
        <v>34</v>
      </c>
      <c r="EN72" s="129"/>
      <c r="EO72" s="130"/>
      <c r="EP72" s="133"/>
      <c r="EQ72" s="134"/>
      <c r="ER72" s="134">
        <v>2</v>
      </c>
      <c r="ES72" s="134">
        <f t="shared" si="3"/>
        <v>3</v>
      </c>
      <c r="ET72" s="131">
        <v>0</v>
      </c>
      <c r="EU72" s="131">
        <v>2</v>
      </c>
      <c r="EV72" s="131">
        <v>0</v>
      </c>
      <c r="EW72" s="131">
        <f t="shared" si="4"/>
        <v>4</v>
      </c>
      <c r="EX72" s="135"/>
      <c r="EY72" s="135"/>
      <c r="EZ72" s="135"/>
      <c r="FA72" s="135"/>
      <c r="FB72" s="135"/>
      <c r="FC72" s="135"/>
      <c r="FD72" s="135"/>
      <c r="FE72" s="135"/>
      <c r="FF72" s="134"/>
      <c r="FG72" s="135"/>
      <c r="FH72" s="135"/>
      <c r="FI72" s="135"/>
      <c r="FJ72" s="131">
        <v>231</v>
      </c>
      <c r="FK72" s="131">
        <f t="shared" si="0"/>
        <v>489</v>
      </c>
      <c r="FL72" s="135"/>
      <c r="FM72" s="135"/>
      <c r="FN72" s="131"/>
      <c r="FO72" s="131"/>
      <c r="FP72" s="131"/>
      <c r="FQ72" s="131"/>
      <c r="FR72" s="135"/>
      <c r="FS72" s="135"/>
      <c r="FT72" s="135">
        <v>1</v>
      </c>
      <c r="FU72" s="135">
        <v>1</v>
      </c>
      <c r="FV72" s="135">
        <v>22</v>
      </c>
      <c r="FW72" s="135">
        <f t="shared" si="5"/>
        <v>54</v>
      </c>
      <c r="FX72" s="135">
        <v>95</v>
      </c>
      <c r="FY72" s="136">
        <f t="shared" si="6"/>
        <v>224</v>
      </c>
      <c r="FZ72" s="136"/>
      <c r="GA72" s="135"/>
      <c r="GB72" s="135">
        <v>1</v>
      </c>
      <c r="GC72" s="135">
        <v>1</v>
      </c>
      <c r="GD72" s="131"/>
      <c r="GE72" s="131"/>
      <c r="GF72" s="131"/>
      <c r="GG72" s="131"/>
      <c r="GH72" s="132"/>
    </row>
    <row r="73" spans="1:190" x14ac:dyDescent="0.2">
      <c r="A73" s="71">
        <v>44033</v>
      </c>
      <c r="B73" s="129"/>
      <c r="C73" s="129"/>
      <c r="D73" s="129"/>
      <c r="E73" s="129"/>
      <c r="F73" s="129"/>
      <c r="G73" s="129"/>
      <c r="H73" s="129"/>
      <c r="I73" s="129"/>
      <c r="J73" s="145"/>
      <c r="K73" s="145"/>
      <c r="L73" s="129"/>
      <c r="M73" s="129"/>
      <c r="N73" s="129"/>
      <c r="O73" s="129"/>
      <c r="P73" s="129"/>
      <c r="Q73" s="129"/>
      <c r="R73" s="129"/>
      <c r="S73" s="129"/>
      <c r="T73" s="129"/>
      <c r="U73" s="129"/>
      <c r="V73" s="129"/>
      <c r="W73" s="129"/>
      <c r="X73" s="129">
        <v>0</v>
      </c>
      <c r="Y73" s="129">
        <v>16</v>
      </c>
      <c r="Z73" s="129"/>
      <c r="AA73" s="129"/>
      <c r="AB73" s="129"/>
      <c r="AC73" s="129"/>
      <c r="AD73" s="129">
        <v>0</v>
      </c>
      <c r="AE73" s="129">
        <v>1</v>
      </c>
      <c r="AF73" s="129"/>
      <c r="AG73" s="129"/>
      <c r="AH73" s="129"/>
      <c r="AI73" s="129"/>
      <c r="AJ73" s="129"/>
      <c r="AK73" s="129"/>
      <c r="AL73" s="129"/>
      <c r="AM73" s="129"/>
      <c r="AN73" s="129"/>
      <c r="AO73" s="129"/>
      <c r="AP73" s="129"/>
      <c r="AQ73" s="129"/>
      <c r="AR73" s="129"/>
      <c r="AS73" s="129"/>
      <c r="AT73" s="129"/>
      <c r="AU73" s="129"/>
      <c r="AV73" s="129"/>
      <c r="AW73" s="129"/>
      <c r="AX73" s="129">
        <v>0</v>
      </c>
      <c r="AY73" s="129">
        <v>2</v>
      </c>
      <c r="AZ73" s="129"/>
      <c r="BA73" s="129"/>
      <c r="BB73" s="129">
        <v>2</v>
      </c>
      <c r="BC73" s="129">
        <v>2</v>
      </c>
      <c r="BD73" s="129"/>
      <c r="BE73" s="129"/>
      <c r="BF73" s="129"/>
      <c r="BG73" s="129"/>
      <c r="BH73" s="129"/>
      <c r="BI73" s="129"/>
      <c r="BJ73" s="129"/>
      <c r="BK73" s="129"/>
      <c r="BL73" s="129"/>
      <c r="BM73" s="129"/>
      <c r="BN73" s="129"/>
      <c r="BO73" s="129"/>
      <c r="BP73" s="129"/>
      <c r="BQ73" s="129"/>
      <c r="BR73" s="129"/>
      <c r="BS73" s="129"/>
      <c r="BT73" s="129"/>
      <c r="BU73" s="129"/>
      <c r="BV73" s="129">
        <v>0</v>
      </c>
      <c r="BW73" s="129">
        <v>3</v>
      </c>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v>6</v>
      </c>
      <c r="CY73" s="129">
        <f t="shared" si="1"/>
        <v>145</v>
      </c>
      <c r="CZ73" s="129"/>
      <c r="DA73" s="129"/>
      <c r="DB73" s="129"/>
      <c r="DC73" s="129"/>
      <c r="DD73" s="129">
        <v>0</v>
      </c>
      <c r="DE73" s="129">
        <v>1</v>
      </c>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v>2</v>
      </c>
      <c r="EM73" s="129">
        <f t="shared" si="2"/>
        <v>36</v>
      </c>
      <c r="EN73" s="129">
        <v>1</v>
      </c>
      <c r="EO73" s="130">
        <v>1</v>
      </c>
      <c r="EP73" s="133"/>
      <c r="EQ73" s="134"/>
      <c r="ER73" s="134"/>
      <c r="ES73" s="134"/>
      <c r="ET73" s="131">
        <v>0</v>
      </c>
      <c r="EU73" s="131">
        <v>2</v>
      </c>
      <c r="EV73" s="131">
        <v>4</v>
      </c>
      <c r="EW73" s="131">
        <f t="shared" si="4"/>
        <v>8</v>
      </c>
      <c r="EX73" s="135"/>
      <c r="EY73" s="135"/>
      <c r="EZ73" s="135"/>
      <c r="FA73" s="135"/>
      <c r="FB73" s="135"/>
      <c r="FC73" s="135"/>
      <c r="FD73" s="135"/>
      <c r="FE73" s="135"/>
      <c r="FF73" s="134"/>
      <c r="FG73" s="135"/>
      <c r="FH73" s="135"/>
      <c r="FI73" s="135"/>
      <c r="FJ73" s="131">
        <v>46</v>
      </c>
      <c r="FK73" s="131">
        <f t="shared" si="0"/>
        <v>535</v>
      </c>
      <c r="FL73" s="135"/>
      <c r="FM73" s="135"/>
      <c r="FN73" s="131"/>
      <c r="FO73" s="131"/>
      <c r="FP73" s="131"/>
      <c r="FQ73" s="131"/>
      <c r="FR73" s="135"/>
      <c r="FS73" s="135"/>
      <c r="FT73" s="135">
        <v>0</v>
      </c>
      <c r="FU73" s="135">
        <v>1</v>
      </c>
      <c r="FV73" s="135">
        <v>4</v>
      </c>
      <c r="FW73" s="135">
        <f t="shared" si="5"/>
        <v>58</v>
      </c>
      <c r="FX73" s="135">
        <v>31</v>
      </c>
      <c r="FY73" s="136">
        <f t="shared" si="6"/>
        <v>255</v>
      </c>
      <c r="FZ73" s="136"/>
      <c r="GA73" s="135"/>
      <c r="GB73" s="135">
        <v>0</v>
      </c>
      <c r="GC73" s="135">
        <v>1</v>
      </c>
      <c r="GD73" s="131"/>
      <c r="GE73" s="131"/>
      <c r="GF73" s="131"/>
      <c r="GG73" s="131"/>
      <c r="GH73" s="132"/>
    </row>
    <row r="74" spans="1:190" x14ac:dyDescent="0.2">
      <c r="A74" s="71">
        <v>44034</v>
      </c>
      <c r="B74" s="129"/>
      <c r="C74" s="129"/>
      <c r="D74" s="129"/>
      <c r="E74" s="129"/>
      <c r="F74" s="129"/>
      <c r="G74" s="129"/>
      <c r="H74" s="129"/>
      <c r="I74" s="129"/>
      <c r="J74" s="145"/>
      <c r="K74" s="145"/>
      <c r="L74" s="129"/>
      <c r="M74" s="129"/>
      <c r="N74" s="129"/>
      <c r="O74" s="129"/>
      <c r="P74" s="129"/>
      <c r="Q74" s="129"/>
      <c r="R74" s="129"/>
      <c r="S74" s="129"/>
      <c r="T74" s="129"/>
      <c r="U74" s="129"/>
      <c r="V74" s="129"/>
      <c r="W74" s="129"/>
      <c r="X74" s="129">
        <v>1</v>
      </c>
      <c r="Y74" s="129">
        <v>17</v>
      </c>
      <c r="Z74" s="129"/>
      <c r="AA74" s="129"/>
      <c r="AB74" s="129"/>
      <c r="AC74" s="129"/>
      <c r="AD74" s="129">
        <v>1</v>
      </c>
      <c r="AE74" s="129">
        <v>2</v>
      </c>
      <c r="AF74" s="129"/>
      <c r="AG74" s="129"/>
      <c r="AH74" s="129"/>
      <c r="AI74" s="129"/>
      <c r="AJ74" s="129"/>
      <c r="AK74" s="129"/>
      <c r="AL74" s="129"/>
      <c r="AM74" s="129"/>
      <c r="AN74" s="129"/>
      <c r="AO74" s="129"/>
      <c r="AP74" s="129"/>
      <c r="AQ74" s="129"/>
      <c r="AR74" s="129"/>
      <c r="AS74" s="129"/>
      <c r="AT74" s="129"/>
      <c r="AU74" s="129"/>
      <c r="AV74" s="129"/>
      <c r="AW74" s="129"/>
      <c r="AX74" s="129">
        <v>0</v>
      </c>
      <c r="AY74" s="129">
        <v>2</v>
      </c>
      <c r="AZ74" s="129"/>
      <c r="BA74" s="129"/>
      <c r="BB74" s="129">
        <v>0</v>
      </c>
      <c r="BC74" s="129">
        <f>SUM(BC73+BB74)</f>
        <v>2</v>
      </c>
      <c r="BD74" s="129"/>
      <c r="BE74" s="129"/>
      <c r="BF74" s="129"/>
      <c r="BG74" s="129"/>
      <c r="BH74" s="129"/>
      <c r="BI74" s="129"/>
      <c r="BJ74" s="129"/>
      <c r="BK74" s="129"/>
      <c r="BL74" s="129"/>
      <c r="BM74" s="129"/>
      <c r="BN74" s="129"/>
      <c r="BO74" s="129"/>
      <c r="BP74" s="129"/>
      <c r="BQ74" s="129"/>
      <c r="BR74" s="129"/>
      <c r="BS74" s="129"/>
      <c r="BT74" s="129"/>
      <c r="BU74" s="129"/>
      <c r="BV74" s="129">
        <v>0</v>
      </c>
      <c r="BW74" s="129">
        <v>3</v>
      </c>
      <c r="BX74" s="129"/>
      <c r="BY74" s="129"/>
      <c r="BZ74" s="129"/>
      <c r="CA74" s="129"/>
      <c r="CB74" s="129"/>
      <c r="CC74" s="129"/>
      <c r="CD74" s="129"/>
      <c r="CE74" s="129"/>
      <c r="CF74" s="129">
        <v>0</v>
      </c>
      <c r="CG74" s="129">
        <v>0</v>
      </c>
      <c r="CH74" s="129"/>
      <c r="CI74" s="129"/>
      <c r="CJ74" s="129"/>
      <c r="CK74" s="129"/>
      <c r="CL74" s="129"/>
      <c r="CM74" s="129"/>
      <c r="CN74" s="129"/>
      <c r="CO74" s="129"/>
      <c r="CP74" s="129"/>
      <c r="CQ74" s="129"/>
      <c r="CR74" s="129"/>
      <c r="CS74" s="129"/>
      <c r="CT74" s="129"/>
      <c r="CU74" s="129"/>
      <c r="CV74" s="129"/>
      <c r="CW74" s="129"/>
      <c r="CX74" s="129">
        <v>15</v>
      </c>
      <c r="CY74" s="129">
        <f t="shared" si="1"/>
        <v>160</v>
      </c>
      <c r="CZ74" s="129"/>
      <c r="DA74" s="129"/>
      <c r="DB74" s="129"/>
      <c r="DC74" s="129"/>
      <c r="DD74" s="129">
        <v>0</v>
      </c>
      <c r="DE74" s="129">
        <v>1</v>
      </c>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v>1</v>
      </c>
      <c r="EM74" s="129">
        <f t="shared" si="2"/>
        <v>37</v>
      </c>
      <c r="EN74" s="129">
        <v>0</v>
      </c>
      <c r="EO74" s="130">
        <v>1</v>
      </c>
      <c r="EP74" s="133"/>
      <c r="EQ74" s="134"/>
      <c r="ER74" s="134"/>
      <c r="ES74" s="134"/>
      <c r="ET74" s="131">
        <v>0</v>
      </c>
      <c r="EU74" s="131">
        <v>2</v>
      </c>
      <c r="EV74" s="131">
        <v>0</v>
      </c>
      <c r="EW74" s="131">
        <f t="shared" si="4"/>
        <v>8</v>
      </c>
      <c r="EX74" s="135"/>
      <c r="EY74" s="135"/>
      <c r="EZ74" s="135"/>
      <c r="FA74" s="135"/>
      <c r="FB74" s="135"/>
      <c r="FC74" s="135"/>
      <c r="FD74" s="135"/>
      <c r="FE74" s="135"/>
      <c r="FF74" s="134"/>
      <c r="FG74" s="135"/>
      <c r="FH74" s="135"/>
      <c r="FI74" s="135"/>
      <c r="FJ74" s="131">
        <v>33</v>
      </c>
      <c r="FK74" s="131">
        <f t="shared" si="0"/>
        <v>568</v>
      </c>
      <c r="FL74" s="135"/>
      <c r="FM74" s="135"/>
      <c r="FN74" s="131"/>
      <c r="FO74" s="131"/>
      <c r="FP74" s="131"/>
      <c r="FQ74" s="131"/>
      <c r="FR74" s="135"/>
      <c r="FS74" s="135"/>
      <c r="FT74" s="135">
        <v>0</v>
      </c>
      <c r="FU74" s="135">
        <v>1</v>
      </c>
      <c r="FV74" s="135">
        <v>1</v>
      </c>
      <c r="FW74" s="135">
        <f t="shared" si="5"/>
        <v>59</v>
      </c>
      <c r="FX74" s="135">
        <v>24</v>
      </c>
      <c r="FY74" s="136">
        <f t="shared" si="6"/>
        <v>279</v>
      </c>
      <c r="FZ74" s="136"/>
      <c r="GA74" s="135"/>
      <c r="GB74" s="135">
        <v>0</v>
      </c>
      <c r="GC74" s="135">
        <v>1</v>
      </c>
      <c r="GD74" s="131"/>
      <c r="GE74" s="131"/>
      <c r="GF74" s="131"/>
      <c r="GG74" s="131"/>
      <c r="GH74" s="132"/>
    </row>
    <row r="75" spans="1:190" x14ac:dyDescent="0.2">
      <c r="A75" s="71">
        <v>44035</v>
      </c>
      <c r="B75" s="129"/>
      <c r="C75" s="129"/>
      <c r="D75" s="129"/>
      <c r="E75" s="129"/>
      <c r="F75" s="129">
        <v>0</v>
      </c>
      <c r="G75" s="129"/>
      <c r="H75" s="129">
        <v>0</v>
      </c>
      <c r="I75" s="129">
        <f>SUM(H75)</f>
        <v>0</v>
      </c>
      <c r="J75" s="145"/>
      <c r="K75" s="145"/>
      <c r="L75" s="129"/>
      <c r="M75" s="129"/>
      <c r="N75" s="129">
        <v>0</v>
      </c>
      <c r="O75" s="129">
        <v>0</v>
      </c>
      <c r="P75" s="129"/>
      <c r="Q75" s="129"/>
      <c r="R75" s="129"/>
      <c r="S75" s="129"/>
      <c r="T75" s="129">
        <v>0</v>
      </c>
      <c r="U75" s="129">
        <v>0</v>
      </c>
      <c r="V75" s="129">
        <v>62</v>
      </c>
      <c r="W75" s="129">
        <v>62</v>
      </c>
      <c r="X75" s="129">
        <v>1</v>
      </c>
      <c r="Y75" s="129">
        <v>18</v>
      </c>
      <c r="Z75" s="129"/>
      <c r="AA75" s="129"/>
      <c r="AB75" s="129">
        <v>0</v>
      </c>
      <c r="AC75" s="129"/>
      <c r="AD75" s="129">
        <v>0</v>
      </c>
      <c r="AE75" s="129">
        <v>2</v>
      </c>
      <c r="AF75" s="129">
        <v>0</v>
      </c>
      <c r="AG75" s="129">
        <f t="shared" ref="AG75:AG77" si="7">SUM(AG74,AF75)</f>
        <v>0</v>
      </c>
      <c r="AH75" s="129"/>
      <c r="AI75" s="129"/>
      <c r="AJ75" s="129"/>
      <c r="AK75" s="129"/>
      <c r="AL75" s="129">
        <v>0</v>
      </c>
      <c r="AM75" s="129">
        <v>0</v>
      </c>
      <c r="AN75" s="129"/>
      <c r="AO75" s="129"/>
      <c r="AP75" s="129"/>
      <c r="AQ75" s="129"/>
      <c r="AR75" s="129"/>
      <c r="AS75" s="129"/>
      <c r="AT75" s="129"/>
      <c r="AU75" s="129"/>
      <c r="AV75" s="129"/>
      <c r="AW75" s="129"/>
      <c r="AX75" s="129">
        <v>0</v>
      </c>
      <c r="AY75" s="129">
        <v>2</v>
      </c>
      <c r="AZ75" s="129"/>
      <c r="BA75" s="129"/>
      <c r="BB75" s="129">
        <v>0</v>
      </c>
      <c r="BC75" s="129">
        <f t="shared" ref="BC75:BC118" si="8">SUM(BC74+BB75)</f>
        <v>2</v>
      </c>
      <c r="BD75" s="129"/>
      <c r="BE75" s="129"/>
      <c r="BF75" s="129"/>
      <c r="BG75" s="129"/>
      <c r="BH75" s="129"/>
      <c r="BI75" s="129"/>
      <c r="BJ75" s="129">
        <v>0</v>
      </c>
      <c r="BK75" s="129">
        <v>0</v>
      </c>
      <c r="BL75" s="129"/>
      <c r="BM75" s="129"/>
      <c r="BN75" s="129"/>
      <c r="BO75" s="129"/>
      <c r="BP75" s="129"/>
      <c r="BQ75" s="129"/>
      <c r="BR75" s="129"/>
      <c r="BS75" s="129"/>
      <c r="BT75" s="129">
        <v>1</v>
      </c>
      <c r="BU75" s="129">
        <v>1</v>
      </c>
      <c r="BV75" s="129">
        <v>0</v>
      </c>
      <c r="BW75" s="129">
        <v>3</v>
      </c>
      <c r="BX75" s="129"/>
      <c r="BY75" s="129"/>
      <c r="BZ75" s="129">
        <v>0</v>
      </c>
      <c r="CA75" s="129"/>
      <c r="CB75" s="129"/>
      <c r="CC75" s="129"/>
      <c r="CD75" s="129"/>
      <c r="CE75" s="129"/>
      <c r="CF75" s="129">
        <v>1</v>
      </c>
      <c r="CG75" s="129">
        <f>SUM(CG74,CF75)</f>
        <v>1</v>
      </c>
      <c r="CH75" s="129">
        <v>0</v>
      </c>
      <c r="CI75" s="129">
        <v>0</v>
      </c>
      <c r="CJ75" s="129"/>
      <c r="CK75" s="129"/>
      <c r="CL75" s="129"/>
      <c r="CM75" s="129"/>
      <c r="CN75" s="129">
        <v>0</v>
      </c>
      <c r="CO75" s="129">
        <f>SUM(CO74,CN75)</f>
        <v>0</v>
      </c>
      <c r="CP75" s="129"/>
      <c r="CQ75" s="129"/>
      <c r="CR75" s="129">
        <v>0</v>
      </c>
      <c r="CS75" s="129"/>
      <c r="CT75" s="129"/>
      <c r="CU75" s="129"/>
      <c r="CV75" s="129"/>
      <c r="CW75" s="129"/>
      <c r="CX75" s="129">
        <v>25</v>
      </c>
      <c r="CY75" s="129">
        <f t="shared" si="1"/>
        <v>185</v>
      </c>
      <c r="CZ75" s="129"/>
      <c r="DA75" s="129"/>
      <c r="DB75" s="129"/>
      <c r="DC75" s="129"/>
      <c r="DD75" s="129">
        <v>1</v>
      </c>
      <c r="DE75" s="129">
        <v>2</v>
      </c>
      <c r="DF75" s="129"/>
      <c r="DG75" s="129"/>
      <c r="DH75" s="129">
        <v>0</v>
      </c>
      <c r="DI75" s="129"/>
      <c r="DJ75" s="129"/>
      <c r="DK75" s="129"/>
      <c r="DL75" s="129"/>
      <c r="DM75" s="129"/>
      <c r="DN75" s="129"/>
      <c r="DO75" s="129"/>
      <c r="DP75" s="129"/>
      <c r="DQ75" s="129"/>
      <c r="DR75" s="129"/>
      <c r="DS75" s="129"/>
      <c r="DT75" s="129"/>
      <c r="DU75" s="129"/>
      <c r="DV75" s="129"/>
      <c r="DW75" s="129"/>
      <c r="DX75" s="129"/>
      <c r="DY75" s="129"/>
      <c r="DZ75" s="129"/>
      <c r="EA75" s="129"/>
      <c r="EB75" s="129" t="e">
        <f>SUM(EB74,#REF!)</f>
        <v>#REF!</v>
      </c>
      <c r="EC75" s="129"/>
      <c r="ED75" s="129"/>
      <c r="EE75" s="129"/>
      <c r="EF75" s="129"/>
      <c r="EG75" s="129"/>
      <c r="EH75" s="129"/>
      <c r="EI75" s="129"/>
      <c r="EJ75" s="129"/>
      <c r="EK75" s="129"/>
      <c r="EL75" s="129">
        <v>2</v>
      </c>
      <c r="EM75" s="129">
        <f t="shared" si="2"/>
        <v>39</v>
      </c>
      <c r="EN75" s="129">
        <v>0</v>
      </c>
      <c r="EO75" s="130">
        <v>1</v>
      </c>
      <c r="EP75" s="133"/>
      <c r="EQ75" s="134"/>
      <c r="ER75" s="134"/>
      <c r="ES75" s="134"/>
      <c r="ET75" s="131">
        <v>0</v>
      </c>
      <c r="EU75" s="131">
        <v>2</v>
      </c>
      <c r="EV75" s="131">
        <v>1</v>
      </c>
      <c r="EW75" s="131">
        <f t="shared" si="4"/>
        <v>9</v>
      </c>
      <c r="EX75" s="135">
        <v>0</v>
      </c>
      <c r="EY75" s="135"/>
      <c r="EZ75" s="135">
        <v>0</v>
      </c>
      <c r="FA75" s="135"/>
      <c r="FB75" s="135"/>
      <c r="FC75" s="135"/>
      <c r="FD75" s="135">
        <v>0</v>
      </c>
      <c r="FE75" s="135">
        <v>0</v>
      </c>
      <c r="FF75" s="134">
        <v>0</v>
      </c>
      <c r="FG75" s="135"/>
      <c r="FH75" s="135">
        <v>0</v>
      </c>
      <c r="FI75" s="135">
        <v>0</v>
      </c>
      <c r="FJ75" s="131">
        <v>66</v>
      </c>
      <c r="FK75" s="131">
        <f t="shared" si="0"/>
        <v>634</v>
      </c>
      <c r="FL75" s="135">
        <v>0</v>
      </c>
      <c r="FM75" s="135">
        <v>0</v>
      </c>
      <c r="FN75" s="131"/>
      <c r="FO75" s="131"/>
      <c r="FP75" s="131"/>
      <c r="FQ75" s="131"/>
      <c r="FR75" s="135"/>
      <c r="FS75" s="135"/>
      <c r="FT75" s="135">
        <v>0</v>
      </c>
      <c r="FU75" s="135">
        <v>1</v>
      </c>
      <c r="FV75" s="135">
        <v>2</v>
      </c>
      <c r="FW75" s="135">
        <f t="shared" si="5"/>
        <v>61</v>
      </c>
      <c r="FX75" s="135">
        <v>22</v>
      </c>
      <c r="FY75" s="136">
        <f t="shared" si="6"/>
        <v>301</v>
      </c>
      <c r="FZ75" s="136"/>
      <c r="GA75" s="135"/>
      <c r="GB75" s="135">
        <v>0</v>
      </c>
      <c r="GC75" s="135">
        <v>1</v>
      </c>
      <c r="GD75" s="131">
        <v>0</v>
      </c>
      <c r="GE75" s="131"/>
      <c r="GF75" s="131"/>
      <c r="GG75" s="131"/>
      <c r="GH75" s="132"/>
    </row>
    <row r="76" spans="1:190" x14ac:dyDescent="0.2">
      <c r="A76" s="71">
        <v>44036</v>
      </c>
      <c r="B76" s="129"/>
      <c r="C76" s="129"/>
      <c r="D76" s="129"/>
      <c r="E76" s="129"/>
      <c r="F76" s="129">
        <v>0</v>
      </c>
      <c r="G76" s="129"/>
      <c r="H76" s="129">
        <v>0</v>
      </c>
      <c r="I76" s="129">
        <f>SUM(I75+H76)</f>
        <v>0</v>
      </c>
      <c r="J76" s="145"/>
      <c r="K76" s="145"/>
      <c r="L76" s="129"/>
      <c r="M76" s="129"/>
      <c r="N76" s="129">
        <v>0</v>
      </c>
      <c r="O76" s="129">
        <f>SUM(O75+N76)</f>
        <v>0</v>
      </c>
      <c r="P76" s="129"/>
      <c r="Q76" s="129"/>
      <c r="R76" s="129"/>
      <c r="S76" s="129"/>
      <c r="T76" s="129">
        <v>0</v>
      </c>
      <c r="U76" s="129">
        <f>SUM(U75+T76)</f>
        <v>0</v>
      </c>
      <c r="V76" s="129">
        <v>150</v>
      </c>
      <c r="W76" s="129">
        <f>SUM(W75,V76)</f>
        <v>212</v>
      </c>
      <c r="X76" s="129">
        <v>0</v>
      </c>
      <c r="Y76" s="129">
        <v>18</v>
      </c>
      <c r="Z76" s="129"/>
      <c r="AA76" s="129"/>
      <c r="AB76" s="129">
        <v>0</v>
      </c>
      <c r="AC76" s="129"/>
      <c r="AD76" s="129">
        <v>0</v>
      </c>
      <c r="AE76" s="129">
        <v>2</v>
      </c>
      <c r="AF76" s="129">
        <v>0</v>
      </c>
      <c r="AG76" s="129">
        <f t="shared" si="7"/>
        <v>0</v>
      </c>
      <c r="AH76" s="129"/>
      <c r="AI76" s="129"/>
      <c r="AJ76" s="129"/>
      <c r="AK76" s="129"/>
      <c r="AL76" s="129">
        <v>0</v>
      </c>
      <c r="AM76" s="129">
        <f t="shared" ref="AM76:AM98" si="9">SUM(AM75,AL76)</f>
        <v>0</v>
      </c>
      <c r="AN76" s="129"/>
      <c r="AO76" s="129"/>
      <c r="AP76" s="129"/>
      <c r="AQ76" s="129"/>
      <c r="AR76" s="129"/>
      <c r="AS76" s="129"/>
      <c r="AT76" s="129"/>
      <c r="AU76" s="129"/>
      <c r="AV76" s="129"/>
      <c r="AW76" s="129"/>
      <c r="AX76" s="129">
        <v>0</v>
      </c>
      <c r="AY76" s="129">
        <v>2</v>
      </c>
      <c r="AZ76" s="129"/>
      <c r="BA76" s="129"/>
      <c r="BB76" s="129">
        <v>0</v>
      </c>
      <c r="BC76" s="129">
        <f t="shared" si="8"/>
        <v>2</v>
      </c>
      <c r="BD76" s="129"/>
      <c r="BE76" s="129"/>
      <c r="BF76" s="129"/>
      <c r="BG76" s="129"/>
      <c r="BH76" s="129"/>
      <c r="BI76" s="129"/>
      <c r="BJ76" s="129">
        <v>0</v>
      </c>
      <c r="BK76" s="129">
        <f>BK75+BJ76</f>
        <v>0</v>
      </c>
      <c r="BL76" s="129"/>
      <c r="BM76" s="129"/>
      <c r="BN76" s="129"/>
      <c r="BO76" s="129"/>
      <c r="BP76" s="129"/>
      <c r="BQ76" s="129"/>
      <c r="BR76" s="129"/>
      <c r="BS76" s="129"/>
      <c r="BT76" s="129">
        <v>1</v>
      </c>
      <c r="BU76" s="129">
        <f>SUM(BU75+BT76)</f>
        <v>2</v>
      </c>
      <c r="BV76" s="129">
        <v>0</v>
      </c>
      <c r="BW76" s="129">
        <v>3</v>
      </c>
      <c r="BX76" s="129"/>
      <c r="BY76" s="129"/>
      <c r="BZ76" s="129">
        <v>0</v>
      </c>
      <c r="CA76" s="129"/>
      <c r="CB76" s="129"/>
      <c r="CC76" s="129"/>
      <c r="CD76" s="129"/>
      <c r="CE76" s="129"/>
      <c r="CF76" s="129">
        <v>2</v>
      </c>
      <c r="CG76" s="129">
        <f t="shared" ref="CG76:CG139" si="10">SUM(CG75,CF76)</f>
        <v>3</v>
      </c>
      <c r="CH76" s="129">
        <v>0</v>
      </c>
      <c r="CI76" s="129">
        <f>SUM(CI75+CH76)</f>
        <v>0</v>
      </c>
      <c r="CJ76" s="129"/>
      <c r="CK76" s="129"/>
      <c r="CL76" s="129"/>
      <c r="CM76" s="129"/>
      <c r="CN76" s="129">
        <v>0</v>
      </c>
      <c r="CO76" s="129">
        <f t="shared" ref="CO76:CO139" si="11">SUM(CO75,CN76)</f>
        <v>0</v>
      </c>
      <c r="CP76" s="129"/>
      <c r="CQ76" s="129"/>
      <c r="CR76" s="129">
        <v>26</v>
      </c>
      <c r="CS76" s="129">
        <v>26</v>
      </c>
      <c r="CT76" s="129"/>
      <c r="CU76" s="129"/>
      <c r="CV76" s="129"/>
      <c r="CW76" s="129"/>
      <c r="CX76" s="129">
        <v>31</v>
      </c>
      <c r="CY76" s="129">
        <f t="shared" si="1"/>
        <v>216</v>
      </c>
      <c r="CZ76" s="129"/>
      <c r="DA76" s="129"/>
      <c r="DB76" s="129"/>
      <c r="DC76" s="129"/>
      <c r="DD76" s="129">
        <v>0</v>
      </c>
      <c r="DE76" s="129">
        <v>2</v>
      </c>
      <c r="DF76" s="129"/>
      <c r="DG76" s="129"/>
      <c r="DH76" s="129">
        <v>0</v>
      </c>
      <c r="DI76" s="129"/>
      <c r="DJ76" s="129"/>
      <c r="DK76" s="129"/>
      <c r="DL76" s="129"/>
      <c r="DM76" s="129"/>
      <c r="DN76" s="129"/>
      <c r="DO76" s="129"/>
      <c r="DP76" s="129"/>
      <c r="DQ76" s="129"/>
      <c r="DR76" s="129"/>
      <c r="DS76" s="129"/>
      <c r="DT76" s="129"/>
      <c r="DU76" s="129"/>
      <c r="DV76" s="129"/>
      <c r="DW76" s="129"/>
      <c r="DX76" s="129"/>
      <c r="DY76" s="129"/>
      <c r="DZ76" s="129"/>
      <c r="EA76" s="129"/>
      <c r="EB76" s="129">
        <v>0</v>
      </c>
      <c r="EC76" s="129"/>
      <c r="ED76" s="129"/>
      <c r="EE76" s="129"/>
      <c r="EF76" s="129"/>
      <c r="EG76" s="129"/>
      <c r="EH76" s="129"/>
      <c r="EI76" s="129"/>
      <c r="EJ76" s="129"/>
      <c r="EK76" s="129"/>
      <c r="EL76" s="129">
        <v>8</v>
      </c>
      <c r="EM76" s="129">
        <f t="shared" si="2"/>
        <v>47</v>
      </c>
      <c r="EN76" s="129">
        <v>2</v>
      </c>
      <c r="EO76" s="130">
        <v>3</v>
      </c>
      <c r="EP76" s="133"/>
      <c r="EQ76" s="134"/>
      <c r="ER76" s="134"/>
      <c r="ES76" s="134"/>
      <c r="ET76" s="131">
        <v>0</v>
      </c>
      <c r="EU76" s="131">
        <v>2</v>
      </c>
      <c r="EV76" s="131">
        <v>0</v>
      </c>
      <c r="EW76" s="131">
        <f t="shared" si="4"/>
        <v>9</v>
      </c>
      <c r="EX76" s="135">
        <v>0</v>
      </c>
      <c r="EY76" s="135"/>
      <c r="EZ76" s="135">
        <v>0</v>
      </c>
      <c r="FA76" s="135"/>
      <c r="FB76" s="135"/>
      <c r="FC76" s="135"/>
      <c r="FD76" s="135">
        <v>0</v>
      </c>
      <c r="FE76" s="135">
        <f>SUM(FE75+FD76)</f>
        <v>0</v>
      </c>
      <c r="FF76" s="134">
        <v>0</v>
      </c>
      <c r="FG76" s="135"/>
      <c r="FH76" s="135">
        <v>0</v>
      </c>
      <c r="FI76" s="135">
        <f>SUM(FI75+FH76)</f>
        <v>0</v>
      </c>
      <c r="FJ76" s="131">
        <v>74</v>
      </c>
      <c r="FK76" s="131">
        <f t="shared" si="0"/>
        <v>708</v>
      </c>
      <c r="FL76" s="135">
        <v>1</v>
      </c>
      <c r="FM76" s="135">
        <f>SUM(FM75+FL76)</f>
        <v>1</v>
      </c>
      <c r="FN76" s="131"/>
      <c r="FO76" s="131"/>
      <c r="FP76" s="131"/>
      <c r="FQ76" s="131"/>
      <c r="FR76" s="135"/>
      <c r="FS76" s="135"/>
      <c r="FT76" s="135">
        <v>0</v>
      </c>
      <c r="FU76" s="135">
        <v>1</v>
      </c>
      <c r="FV76" s="135">
        <v>1</v>
      </c>
      <c r="FW76" s="135">
        <f t="shared" si="5"/>
        <v>62</v>
      </c>
      <c r="FX76" s="135">
        <v>18</v>
      </c>
      <c r="FY76" s="136">
        <f t="shared" si="6"/>
        <v>319</v>
      </c>
      <c r="FZ76" s="136"/>
      <c r="GA76" s="135"/>
      <c r="GB76" s="135">
        <v>0</v>
      </c>
      <c r="GC76" s="135">
        <v>1</v>
      </c>
      <c r="GD76" s="131">
        <v>0</v>
      </c>
      <c r="GE76" s="131"/>
      <c r="GF76" s="131"/>
      <c r="GG76" s="131"/>
      <c r="GH76" s="132"/>
    </row>
    <row r="77" spans="1:190" x14ac:dyDescent="0.2">
      <c r="A77" s="71">
        <v>44039</v>
      </c>
      <c r="B77" s="129"/>
      <c r="C77" s="129"/>
      <c r="D77" s="129"/>
      <c r="E77" s="129"/>
      <c r="F77" s="129">
        <v>0</v>
      </c>
      <c r="G77" s="129"/>
      <c r="H77" s="129">
        <v>0</v>
      </c>
      <c r="I77" s="129">
        <f t="shared" ref="I77:I83" si="12">SUM(I76+H77)</f>
        <v>0</v>
      </c>
      <c r="J77" s="145"/>
      <c r="K77" s="145"/>
      <c r="L77" s="129"/>
      <c r="M77" s="129"/>
      <c r="N77" s="129">
        <v>0</v>
      </c>
      <c r="O77" s="129">
        <f t="shared" ref="O77:O145" si="13">SUM(O76+N77)</f>
        <v>0</v>
      </c>
      <c r="P77" s="129"/>
      <c r="Q77" s="129"/>
      <c r="R77" s="129"/>
      <c r="S77" s="129"/>
      <c r="T77" s="129">
        <v>0</v>
      </c>
      <c r="U77" s="129">
        <f t="shared" ref="U77:U132" si="14">SUM(U76+T77)</f>
        <v>0</v>
      </c>
      <c r="V77" s="129">
        <v>194</v>
      </c>
      <c r="W77" s="129">
        <f t="shared" ref="W77:W145" si="15">SUM(W76,V77)</f>
        <v>406</v>
      </c>
      <c r="X77" s="129">
        <v>4</v>
      </c>
      <c r="Y77" s="129">
        <v>22</v>
      </c>
      <c r="Z77" s="129"/>
      <c r="AA77" s="129"/>
      <c r="AB77" s="129">
        <v>0</v>
      </c>
      <c r="AC77" s="129"/>
      <c r="AD77" s="129">
        <v>6</v>
      </c>
      <c r="AE77" s="129">
        <v>8</v>
      </c>
      <c r="AF77" s="129">
        <v>0</v>
      </c>
      <c r="AG77" s="129">
        <f t="shared" si="7"/>
        <v>0</v>
      </c>
      <c r="AH77" s="129"/>
      <c r="AI77" s="129"/>
      <c r="AJ77" s="129"/>
      <c r="AK77" s="129"/>
      <c r="AL77" s="129">
        <v>0</v>
      </c>
      <c r="AM77" s="129">
        <f t="shared" si="9"/>
        <v>0</v>
      </c>
      <c r="AN77" s="129"/>
      <c r="AO77" s="129"/>
      <c r="AP77" s="129"/>
      <c r="AQ77" s="129"/>
      <c r="AR77" s="129"/>
      <c r="AS77" s="129"/>
      <c r="AT77" s="129"/>
      <c r="AU77" s="129"/>
      <c r="AV77" s="129"/>
      <c r="AW77" s="129"/>
      <c r="AX77" s="129">
        <v>0</v>
      </c>
      <c r="AY77" s="129">
        <v>2</v>
      </c>
      <c r="AZ77" s="129"/>
      <c r="BA77" s="129"/>
      <c r="BB77" s="129">
        <v>0</v>
      </c>
      <c r="BC77" s="129">
        <f t="shared" si="8"/>
        <v>2</v>
      </c>
      <c r="BD77" s="129"/>
      <c r="BE77" s="129"/>
      <c r="BF77" s="129"/>
      <c r="BG77" s="129"/>
      <c r="BH77" s="129"/>
      <c r="BI77" s="129"/>
      <c r="BJ77" s="129">
        <v>4</v>
      </c>
      <c r="BK77" s="129">
        <f t="shared" ref="BK77:BK145" si="16">BK76+BJ77</f>
        <v>4</v>
      </c>
      <c r="BL77" s="129"/>
      <c r="BM77" s="129"/>
      <c r="BN77" s="129"/>
      <c r="BO77" s="129"/>
      <c r="BP77" s="129"/>
      <c r="BQ77" s="129"/>
      <c r="BR77" s="129"/>
      <c r="BS77" s="129"/>
      <c r="BT77" s="129">
        <v>0</v>
      </c>
      <c r="BU77" s="129">
        <f t="shared" ref="BU77:BU145" si="17">SUM(BU76+BT77)</f>
        <v>2</v>
      </c>
      <c r="BV77" s="129">
        <v>1</v>
      </c>
      <c r="BW77" s="129">
        <v>4</v>
      </c>
      <c r="BX77" s="129"/>
      <c r="BY77" s="129"/>
      <c r="BZ77" s="129">
        <v>0</v>
      </c>
      <c r="CA77" s="129"/>
      <c r="CB77" s="129"/>
      <c r="CC77" s="129"/>
      <c r="CD77" s="129"/>
      <c r="CE77" s="129"/>
      <c r="CF77" s="129">
        <v>4</v>
      </c>
      <c r="CG77" s="129">
        <f t="shared" si="10"/>
        <v>7</v>
      </c>
      <c r="CH77" s="129">
        <v>0</v>
      </c>
      <c r="CI77" s="129">
        <f t="shared" ref="CI77:CI145" si="18">SUM(CI76+CH77)</f>
        <v>0</v>
      </c>
      <c r="CJ77" s="129"/>
      <c r="CK77" s="129"/>
      <c r="CL77" s="129"/>
      <c r="CM77" s="129"/>
      <c r="CN77" s="129">
        <v>7</v>
      </c>
      <c r="CO77" s="129">
        <f t="shared" si="11"/>
        <v>7</v>
      </c>
      <c r="CP77" s="129"/>
      <c r="CQ77" s="129"/>
      <c r="CR77" s="129">
        <v>52</v>
      </c>
      <c r="CS77" s="129">
        <f>SUM(CS76,CR77)</f>
        <v>78</v>
      </c>
      <c r="CT77" s="129"/>
      <c r="CU77" s="129"/>
      <c r="CV77" s="129"/>
      <c r="CW77" s="129"/>
      <c r="CX77" s="129">
        <v>63</v>
      </c>
      <c r="CY77" s="129">
        <f t="shared" si="1"/>
        <v>279</v>
      </c>
      <c r="CZ77" s="129"/>
      <c r="DA77" s="129"/>
      <c r="DB77" s="129"/>
      <c r="DC77" s="129"/>
      <c r="DD77" s="129">
        <v>0</v>
      </c>
      <c r="DE77" s="129">
        <v>2</v>
      </c>
      <c r="DF77" s="129"/>
      <c r="DG77" s="129"/>
      <c r="DH77" s="129">
        <v>0</v>
      </c>
      <c r="DI77" s="129"/>
      <c r="DJ77" s="129"/>
      <c r="DK77" s="129"/>
      <c r="DL77" s="129"/>
      <c r="DM77" s="129"/>
      <c r="DN77" s="129"/>
      <c r="DO77" s="129"/>
      <c r="DP77" s="129"/>
      <c r="DQ77" s="129"/>
      <c r="DR77" s="129"/>
      <c r="DS77" s="129"/>
      <c r="DT77" s="129"/>
      <c r="DU77" s="129"/>
      <c r="DV77" s="129"/>
      <c r="DW77" s="129"/>
      <c r="DX77" s="129"/>
      <c r="DY77" s="129"/>
      <c r="DZ77" s="129"/>
      <c r="EA77" s="129"/>
      <c r="EB77" s="129">
        <v>0</v>
      </c>
      <c r="EC77" s="129"/>
      <c r="ED77" s="129"/>
      <c r="EE77" s="129"/>
      <c r="EF77" s="129"/>
      <c r="EG77" s="129"/>
      <c r="EH77" s="129"/>
      <c r="EI77" s="129"/>
      <c r="EJ77" s="129"/>
      <c r="EK77" s="129"/>
      <c r="EL77" s="129">
        <v>7</v>
      </c>
      <c r="EM77" s="129">
        <f t="shared" si="2"/>
        <v>54</v>
      </c>
      <c r="EN77" s="129">
        <v>0</v>
      </c>
      <c r="EO77" s="130">
        <v>3</v>
      </c>
      <c r="EP77" s="133"/>
      <c r="EQ77" s="134"/>
      <c r="ER77" s="134"/>
      <c r="ES77" s="134"/>
      <c r="ET77" s="131">
        <v>0</v>
      </c>
      <c r="EU77" s="131">
        <v>2</v>
      </c>
      <c r="EV77" s="131">
        <v>1</v>
      </c>
      <c r="EW77" s="131">
        <f t="shared" si="4"/>
        <v>10</v>
      </c>
      <c r="EX77" s="135">
        <v>0</v>
      </c>
      <c r="EY77" s="135"/>
      <c r="EZ77" s="135">
        <v>0</v>
      </c>
      <c r="FA77" s="135"/>
      <c r="FB77" s="135"/>
      <c r="FC77" s="135"/>
      <c r="FD77" s="135">
        <v>0</v>
      </c>
      <c r="FE77" s="135">
        <f t="shared" ref="FE77:FE123" si="19">SUM(FE76+FD77)</f>
        <v>0</v>
      </c>
      <c r="FF77" s="134">
        <v>0</v>
      </c>
      <c r="FG77" s="135"/>
      <c r="FH77" s="135">
        <v>0</v>
      </c>
      <c r="FI77" s="135">
        <f t="shared" ref="FI77:FI117" si="20">SUM(FI76+FH77)</f>
        <v>0</v>
      </c>
      <c r="FJ77" s="131">
        <v>269</v>
      </c>
      <c r="FK77" s="131">
        <f t="shared" si="0"/>
        <v>977</v>
      </c>
      <c r="FL77" s="135">
        <v>0</v>
      </c>
      <c r="FM77" s="135">
        <f t="shared" ref="FM77:FM118" si="21">SUM(FM76+FL77)</f>
        <v>1</v>
      </c>
      <c r="FN77" s="131"/>
      <c r="FO77" s="131"/>
      <c r="FP77" s="131"/>
      <c r="FQ77" s="131"/>
      <c r="FR77" s="135"/>
      <c r="FS77" s="135"/>
      <c r="FT77" s="135">
        <v>0</v>
      </c>
      <c r="FU77" s="135">
        <v>1</v>
      </c>
      <c r="FV77" s="135"/>
      <c r="FW77" s="135"/>
      <c r="FX77" s="135">
        <v>109</v>
      </c>
      <c r="FY77" s="136">
        <f t="shared" si="6"/>
        <v>428</v>
      </c>
      <c r="FZ77" s="136"/>
      <c r="GA77" s="135"/>
      <c r="GB77" s="135">
        <v>0</v>
      </c>
      <c r="GC77" s="135">
        <v>1</v>
      </c>
      <c r="GD77" s="131">
        <v>0</v>
      </c>
      <c r="GE77" s="131"/>
      <c r="GF77" s="131"/>
      <c r="GG77" s="131"/>
      <c r="GH77" s="132"/>
    </row>
    <row r="78" spans="1:190" x14ac:dyDescent="0.2">
      <c r="A78" s="71">
        <v>44040</v>
      </c>
      <c r="B78" s="129"/>
      <c r="C78" s="129"/>
      <c r="D78" s="129"/>
      <c r="E78" s="129"/>
      <c r="F78" s="129">
        <v>0</v>
      </c>
      <c r="G78" s="129"/>
      <c r="H78" s="129">
        <v>0</v>
      </c>
      <c r="I78" s="129">
        <f t="shared" si="12"/>
        <v>0</v>
      </c>
      <c r="J78" s="145"/>
      <c r="K78" s="145"/>
      <c r="L78" s="129"/>
      <c r="M78" s="129"/>
      <c r="N78" s="129">
        <v>0</v>
      </c>
      <c r="O78" s="129">
        <f t="shared" si="13"/>
        <v>0</v>
      </c>
      <c r="P78" s="129"/>
      <c r="Q78" s="129"/>
      <c r="R78" s="129"/>
      <c r="S78" s="129"/>
      <c r="T78" s="129">
        <v>0</v>
      </c>
      <c r="U78" s="129">
        <f t="shared" si="14"/>
        <v>0</v>
      </c>
      <c r="V78" s="129">
        <v>73</v>
      </c>
      <c r="W78" s="129">
        <f t="shared" si="15"/>
        <v>479</v>
      </c>
      <c r="X78" s="129">
        <v>2</v>
      </c>
      <c r="Y78" s="129">
        <v>24</v>
      </c>
      <c r="Z78" s="129"/>
      <c r="AA78" s="129"/>
      <c r="AB78" s="129">
        <v>0</v>
      </c>
      <c r="AC78" s="129"/>
      <c r="AD78" s="129">
        <v>0</v>
      </c>
      <c r="AE78" s="129">
        <v>8</v>
      </c>
      <c r="AF78" s="129">
        <v>1</v>
      </c>
      <c r="AG78" s="129">
        <f>SUM(AG77,AF78)</f>
        <v>1</v>
      </c>
      <c r="AH78" s="129"/>
      <c r="AI78" s="129"/>
      <c r="AJ78" s="129"/>
      <c r="AK78" s="129"/>
      <c r="AL78" s="129">
        <v>0</v>
      </c>
      <c r="AM78" s="129">
        <f t="shared" si="9"/>
        <v>0</v>
      </c>
      <c r="AN78" s="129"/>
      <c r="AO78" s="129"/>
      <c r="AP78" s="129"/>
      <c r="AQ78" s="129"/>
      <c r="AR78" s="129"/>
      <c r="AS78" s="129"/>
      <c r="AT78" s="129"/>
      <c r="AU78" s="129"/>
      <c r="AV78" s="129"/>
      <c r="AW78" s="129"/>
      <c r="AX78" s="129">
        <v>0</v>
      </c>
      <c r="AY78" s="129">
        <v>2</v>
      </c>
      <c r="AZ78" s="129"/>
      <c r="BA78" s="129"/>
      <c r="BB78" s="129">
        <v>0</v>
      </c>
      <c r="BC78" s="129">
        <f t="shared" si="8"/>
        <v>2</v>
      </c>
      <c r="BD78" s="129"/>
      <c r="BE78" s="129"/>
      <c r="BF78" s="129"/>
      <c r="BG78" s="129"/>
      <c r="BH78" s="129"/>
      <c r="BI78" s="129"/>
      <c r="BJ78" s="129">
        <v>0</v>
      </c>
      <c r="BK78" s="129">
        <f t="shared" si="16"/>
        <v>4</v>
      </c>
      <c r="BL78" s="129"/>
      <c r="BM78" s="129"/>
      <c r="BN78" s="129"/>
      <c r="BO78" s="129"/>
      <c r="BP78" s="129"/>
      <c r="BQ78" s="129"/>
      <c r="BR78" s="129"/>
      <c r="BS78" s="129"/>
      <c r="BT78" s="129">
        <v>0</v>
      </c>
      <c r="BU78" s="129">
        <f t="shared" si="17"/>
        <v>2</v>
      </c>
      <c r="BV78" s="129">
        <v>0</v>
      </c>
      <c r="BW78" s="129">
        <v>4</v>
      </c>
      <c r="BX78" s="129"/>
      <c r="BY78" s="129"/>
      <c r="BZ78" s="129">
        <v>0</v>
      </c>
      <c r="CA78" s="129"/>
      <c r="CB78" s="129"/>
      <c r="CC78" s="129"/>
      <c r="CD78" s="129"/>
      <c r="CE78" s="129"/>
      <c r="CF78" s="129">
        <v>0</v>
      </c>
      <c r="CG78" s="129">
        <f t="shared" si="10"/>
        <v>7</v>
      </c>
      <c r="CH78" s="129">
        <v>0</v>
      </c>
      <c r="CI78" s="129">
        <f t="shared" si="18"/>
        <v>0</v>
      </c>
      <c r="CJ78" s="129"/>
      <c r="CK78" s="129"/>
      <c r="CL78" s="129"/>
      <c r="CM78" s="129"/>
      <c r="CN78" s="129">
        <v>1</v>
      </c>
      <c r="CO78" s="129">
        <f t="shared" si="11"/>
        <v>8</v>
      </c>
      <c r="CP78" s="129"/>
      <c r="CQ78" s="129"/>
      <c r="CR78" s="129">
        <v>21</v>
      </c>
      <c r="CS78" s="129">
        <f>SUM(CS77,CR78)</f>
        <v>99</v>
      </c>
      <c r="CT78" s="129"/>
      <c r="CU78" s="129"/>
      <c r="CV78" s="129"/>
      <c r="CW78" s="129"/>
      <c r="CX78" s="129">
        <v>22</v>
      </c>
      <c r="CY78" s="129">
        <f t="shared" si="1"/>
        <v>301</v>
      </c>
      <c r="CZ78" s="129"/>
      <c r="DA78" s="129"/>
      <c r="DB78" s="129"/>
      <c r="DC78" s="129"/>
      <c r="DD78" s="129">
        <v>0</v>
      </c>
      <c r="DE78" s="129">
        <v>2</v>
      </c>
      <c r="DF78" s="129"/>
      <c r="DG78" s="129"/>
      <c r="DH78" s="129">
        <v>0</v>
      </c>
      <c r="DI78" s="129"/>
      <c r="DJ78" s="129"/>
      <c r="DK78" s="129"/>
      <c r="DL78" s="129"/>
      <c r="DM78" s="129"/>
      <c r="DN78" s="129"/>
      <c r="DO78" s="129"/>
      <c r="DP78" s="129"/>
      <c r="DQ78" s="129"/>
      <c r="DR78" s="129"/>
      <c r="DS78" s="129"/>
      <c r="DT78" s="129"/>
      <c r="DU78" s="129"/>
      <c r="DV78" s="129"/>
      <c r="DW78" s="129"/>
      <c r="DX78" s="129"/>
      <c r="DY78" s="129"/>
      <c r="DZ78" s="129"/>
      <c r="EA78" s="129"/>
      <c r="EB78" s="129">
        <v>0</v>
      </c>
      <c r="EC78" s="129"/>
      <c r="ED78" s="129"/>
      <c r="EE78" s="129"/>
      <c r="EF78" s="129"/>
      <c r="EG78" s="129"/>
      <c r="EH78" s="129"/>
      <c r="EI78" s="129"/>
      <c r="EJ78" s="129"/>
      <c r="EK78" s="129"/>
      <c r="EL78" s="129">
        <v>6</v>
      </c>
      <c r="EM78" s="129">
        <f t="shared" si="2"/>
        <v>60</v>
      </c>
      <c r="EN78" s="129">
        <v>0</v>
      </c>
      <c r="EO78" s="130">
        <v>3</v>
      </c>
      <c r="EP78" s="133"/>
      <c r="EQ78" s="134"/>
      <c r="ER78" s="134"/>
      <c r="ES78" s="134"/>
      <c r="ET78" s="131">
        <v>3</v>
      </c>
      <c r="EU78" s="131">
        <v>5</v>
      </c>
      <c r="EV78" s="131">
        <v>3</v>
      </c>
      <c r="EW78" s="131">
        <f t="shared" si="4"/>
        <v>13</v>
      </c>
      <c r="EX78" s="135">
        <v>0</v>
      </c>
      <c r="EY78" s="135"/>
      <c r="EZ78" s="135">
        <v>0</v>
      </c>
      <c r="FA78" s="135"/>
      <c r="FB78" s="135"/>
      <c r="FC78" s="135"/>
      <c r="FD78" s="135">
        <v>0</v>
      </c>
      <c r="FE78" s="135">
        <f t="shared" si="19"/>
        <v>0</v>
      </c>
      <c r="FF78" s="134">
        <v>0</v>
      </c>
      <c r="FG78" s="135"/>
      <c r="FH78" s="135">
        <v>0</v>
      </c>
      <c r="FI78" s="135">
        <f t="shared" si="20"/>
        <v>0</v>
      </c>
      <c r="FJ78" s="131">
        <v>73</v>
      </c>
      <c r="FK78" s="131">
        <f t="shared" si="0"/>
        <v>1050</v>
      </c>
      <c r="FL78" s="135">
        <v>0</v>
      </c>
      <c r="FM78" s="135">
        <f t="shared" si="21"/>
        <v>1</v>
      </c>
      <c r="FN78" s="131"/>
      <c r="FO78" s="131"/>
      <c r="FP78" s="131"/>
      <c r="FQ78" s="131"/>
      <c r="FR78" s="135"/>
      <c r="FS78" s="135"/>
      <c r="FT78" s="135">
        <v>0</v>
      </c>
      <c r="FU78" s="135">
        <v>1</v>
      </c>
      <c r="FV78" s="135"/>
      <c r="FW78" s="135"/>
      <c r="FX78" s="135">
        <v>50</v>
      </c>
      <c r="FY78" s="136">
        <f t="shared" si="6"/>
        <v>478</v>
      </c>
      <c r="FZ78" s="136"/>
      <c r="GA78" s="135"/>
      <c r="GB78" s="135">
        <v>1</v>
      </c>
      <c r="GC78" s="135">
        <v>2</v>
      </c>
      <c r="GD78" s="131">
        <v>0</v>
      </c>
      <c r="GE78" s="131"/>
      <c r="GF78" s="131"/>
      <c r="GG78" s="131"/>
      <c r="GH78" s="132"/>
    </row>
    <row r="79" spans="1:190" x14ac:dyDescent="0.2">
      <c r="A79" s="71">
        <v>44041</v>
      </c>
      <c r="B79" s="129"/>
      <c r="C79" s="129"/>
      <c r="D79" s="129"/>
      <c r="E79" s="129"/>
      <c r="F79" s="129">
        <v>0</v>
      </c>
      <c r="G79" s="129"/>
      <c r="H79" s="129">
        <v>0</v>
      </c>
      <c r="I79" s="129">
        <f t="shared" si="12"/>
        <v>0</v>
      </c>
      <c r="J79" s="145"/>
      <c r="K79" s="145"/>
      <c r="L79" s="129"/>
      <c r="M79" s="129"/>
      <c r="N79" s="129">
        <v>0</v>
      </c>
      <c r="O79" s="129">
        <f t="shared" si="13"/>
        <v>0</v>
      </c>
      <c r="P79" s="129"/>
      <c r="Q79" s="129"/>
      <c r="R79" s="129"/>
      <c r="S79" s="129"/>
      <c r="T79" s="129">
        <v>0</v>
      </c>
      <c r="U79" s="129">
        <f t="shared" si="14"/>
        <v>0</v>
      </c>
      <c r="V79" s="129">
        <v>79</v>
      </c>
      <c r="W79" s="129">
        <f t="shared" si="15"/>
        <v>558</v>
      </c>
      <c r="X79" s="129">
        <v>0</v>
      </c>
      <c r="Y79" s="129">
        <v>24</v>
      </c>
      <c r="Z79" s="129"/>
      <c r="AA79" s="129"/>
      <c r="AB79" s="129">
        <v>0</v>
      </c>
      <c r="AC79" s="129"/>
      <c r="AD79" s="129">
        <v>0</v>
      </c>
      <c r="AE79" s="129">
        <v>8</v>
      </c>
      <c r="AF79" s="129">
        <v>0</v>
      </c>
      <c r="AG79" s="129">
        <f t="shared" ref="AG79:AG145" si="22">SUM(AG78,AF79)</f>
        <v>1</v>
      </c>
      <c r="AH79" s="129"/>
      <c r="AI79" s="129"/>
      <c r="AJ79" s="129"/>
      <c r="AK79" s="129"/>
      <c r="AL79" s="129">
        <v>0</v>
      </c>
      <c r="AM79" s="129">
        <f t="shared" si="9"/>
        <v>0</v>
      </c>
      <c r="AN79" s="129"/>
      <c r="AO79" s="129"/>
      <c r="AP79" s="129"/>
      <c r="AQ79" s="129"/>
      <c r="AR79" s="129"/>
      <c r="AS79" s="129"/>
      <c r="AT79" s="129"/>
      <c r="AU79" s="129"/>
      <c r="AV79" s="129"/>
      <c r="AW79" s="129"/>
      <c r="AX79" s="129">
        <v>0</v>
      </c>
      <c r="AY79" s="129">
        <v>2</v>
      </c>
      <c r="AZ79" s="129"/>
      <c r="BA79" s="129"/>
      <c r="BB79" s="129">
        <v>0</v>
      </c>
      <c r="BC79" s="129">
        <f t="shared" si="8"/>
        <v>2</v>
      </c>
      <c r="BD79" s="129"/>
      <c r="BE79" s="129"/>
      <c r="BF79" s="129"/>
      <c r="BG79" s="129"/>
      <c r="BH79" s="129"/>
      <c r="BI79" s="129"/>
      <c r="BJ79" s="129">
        <v>0</v>
      </c>
      <c r="BK79" s="129">
        <f t="shared" si="16"/>
        <v>4</v>
      </c>
      <c r="BL79" s="129"/>
      <c r="BM79" s="129"/>
      <c r="BN79" s="129"/>
      <c r="BO79" s="129"/>
      <c r="BP79" s="129"/>
      <c r="BQ79" s="129"/>
      <c r="BR79" s="129"/>
      <c r="BS79" s="129"/>
      <c r="BT79" s="129">
        <v>0</v>
      </c>
      <c r="BU79" s="129">
        <f t="shared" si="17"/>
        <v>2</v>
      </c>
      <c r="BV79" s="129">
        <v>0</v>
      </c>
      <c r="BW79" s="129">
        <v>4</v>
      </c>
      <c r="BX79" s="129"/>
      <c r="BY79" s="129"/>
      <c r="BZ79" s="129">
        <v>0</v>
      </c>
      <c r="CA79" s="129"/>
      <c r="CB79" s="129"/>
      <c r="CC79" s="129"/>
      <c r="CD79" s="129"/>
      <c r="CE79" s="129"/>
      <c r="CF79" s="129">
        <v>0</v>
      </c>
      <c r="CG79" s="129">
        <f t="shared" si="10"/>
        <v>7</v>
      </c>
      <c r="CH79" s="129">
        <v>0</v>
      </c>
      <c r="CI79" s="129">
        <f t="shared" si="18"/>
        <v>0</v>
      </c>
      <c r="CJ79" s="129"/>
      <c r="CK79" s="129"/>
      <c r="CL79" s="129"/>
      <c r="CM79" s="129"/>
      <c r="CN79" s="129">
        <v>0</v>
      </c>
      <c r="CO79" s="129">
        <f t="shared" si="11"/>
        <v>8</v>
      </c>
      <c r="CP79" s="129"/>
      <c r="CQ79" s="129"/>
      <c r="CR79" s="129">
        <v>7</v>
      </c>
      <c r="CS79" s="129">
        <f t="shared" ref="CS79" si="23">SUM(CS78,CR79)</f>
        <v>106</v>
      </c>
      <c r="CT79" s="129"/>
      <c r="CU79" s="129"/>
      <c r="CV79" s="129"/>
      <c r="CW79" s="129"/>
      <c r="CX79" s="129">
        <v>33</v>
      </c>
      <c r="CY79" s="129">
        <f t="shared" si="1"/>
        <v>334</v>
      </c>
      <c r="CZ79" s="129"/>
      <c r="DA79" s="129"/>
      <c r="DB79" s="129"/>
      <c r="DC79" s="129"/>
      <c r="DD79" s="129">
        <v>0</v>
      </c>
      <c r="DE79" s="129">
        <v>2</v>
      </c>
      <c r="DF79" s="129"/>
      <c r="DG79" s="129"/>
      <c r="DH79" s="129">
        <v>0</v>
      </c>
      <c r="DI79" s="129"/>
      <c r="DJ79" s="129"/>
      <c r="DK79" s="129"/>
      <c r="DL79" s="129"/>
      <c r="DM79" s="129"/>
      <c r="DN79" s="129"/>
      <c r="DO79" s="129"/>
      <c r="DP79" s="129"/>
      <c r="DQ79" s="129"/>
      <c r="DR79" s="129"/>
      <c r="DS79" s="129"/>
      <c r="DT79" s="129"/>
      <c r="DU79" s="129"/>
      <c r="DV79" s="129"/>
      <c r="DW79" s="129"/>
      <c r="DX79" s="129"/>
      <c r="DY79" s="129"/>
      <c r="DZ79" s="129"/>
      <c r="EA79" s="129"/>
      <c r="EB79" s="129">
        <v>0</v>
      </c>
      <c r="EC79" s="129"/>
      <c r="ED79" s="129"/>
      <c r="EE79" s="129"/>
      <c r="EF79" s="129"/>
      <c r="EG79" s="129"/>
      <c r="EH79" s="129"/>
      <c r="EI79" s="129"/>
      <c r="EJ79" s="129"/>
      <c r="EK79" s="129"/>
      <c r="EL79" s="129">
        <v>8</v>
      </c>
      <c r="EM79" s="129">
        <f t="shared" si="2"/>
        <v>68</v>
      </c>
      <c r="EN79" s="129">
        <v>0</v>
      </c>
      <c r="EO79" s="130">
        <v>3</v>
      </c>
      <c r="EP79" s="133"/>
      <c r="EQ79" s="134"/>
      <c r="ER79" s="134"/>
      <c r="ES79" s="134"/>
      <c r="ET79" s="131">
        <v>0</v>
      </c>
      <c r="EU79" s="131">
        <v>5</v>
      </c>
      <c r="EV79" s="131">
        <v>0</v>
      </c>
      <c r="EW79" s="131">
        <f t="shared" si="4"/>
        <v>13</v>
      </c>
      <c r="EX79" s="135">
        <v>0</v>
      </c>
      <c r="EY79" s="135"/>
      <c r="EZ79" s="135">
        <v>0</v>
      </c>
      <c r="FA79" s="135"/>
      <c r="FB79" s="135"/>
      <c r="FC79" s="135"/>
      <c r="FD79" s="135">
        <v>0</v>
      </c>
      <c r="FE79" s="135">
        <f t="shared" si="19"/>
        <v>0</v>
      </c>
      <c r="FF79" s="134">
        <v>0</v>
      </c>
      <c r="FG79" s="135"/>
      <c r="FH79" s="135">
        <v>0</v>
      </c>
      <c r="FI79" s="135">
        <f t="shared" si="20"/>
        <v>0</v>
      </c>
      <c r="FJ79" s="131">
        <v>65</v>
      </c>
      <c r="FK79" s="131">
        <f t="shared" si="0"/>
        <v>1115</v>
      </c>
      <c r="FL79" s="135">
        <v>0</v>
      </c>
      <c r="FM79" s="135">
        <f t="shared" si="21"/>
        <v>1</v>
      </c>
      <c r="FN79" s="131"/>
      <c r="FO79" s="131"/>
      <c r="FP79" s="131"/>
      <c r="FQ79" s="131"/>
      <c r="FR79" s="135"/>
      <c r="FS79" s="135"/>
      <c r="FT79" s="135">
        <v>2</v>
      </c>
      <c r="FU79" s="135">
        <v>3</v>
      </c>
      <c r="FV79" s="135"/>
      <c r="FW79" s="135"/>
      <c r="FX79" s="135">
        <v>18</v>
      </c>
      <c r="FY79" s="136">
        <f t="shared" si="6"/>
        <v>496</v>
      </c>
      <c r="FZ79" s="136"/>
      <c r="GA79" s="135"/>
      <c r="GB79" s="135">
        <v>0</v>
      </c>
      <c r="GC79" s="135">
        <v>2</v>
      </c>
      <c r="GD79" s="131">
        <v>0</v>
      </c>
      <c r="GE79" s="131"/>
      <c r="GF79" s="131"/>
      <c r="GG79" s="131"/>
      <c r="GH79" s="132"/>
    </row>
    <row r="80" spans="1:190" x14ac:dyDescent="0.2">
      <c r="A80" s="71">
        <v>44042</v>
      </c>
      <c r="B80" s="129"/>
      <c r="C80" s="129"/>
      <c r="D80" s="129"/>
      <c r="E80" s="129"/>
      <c r="F80" s="129">
        <v>0</v>
      </c>
      <c r="G80" s="129"/>
      <c r="H80" s="129">
        <v>0</v>
      </c>
      <c r="I80" s="129">
        <f t="shared" si="12"/>
        <v>0</v>
      </c>
      <c r="J80" s="145"/>
      <c r="K80" s="145"/>
      <c r="L80" s="129"/>
      <c r="M80" s="129"/>
      <c r="N80" s="129">
        <v>0</v>
      </c>
      <c r="O80" s="129">
        <f t="shared" si="13"/>
        <v>0</v>
      </c>
      <c r="P80" s="129"/>
      <c r="Q80" s="129"/>
      <c r="R80" s="129"/>
      <c r="S80" s="129"/>
      <c r="T80" s="129">
        <v>0</v>
      </c>
      <c r="U80" s="129">
        <f t="shared" si="14"/>
        <v>0</v>
      </c>
      <c r="V80" s="129">
        <v>80</v>
      </c>
      <c r="W80" s="129">
        <f t="shared" si="15"/>
        <v>638</v>
      </c>
      <c r="X80" s="129">
        <v>4</v>
      </c>
      <c r="Y80" s="129">
        <v>28</v>
      </c>
      <c r="Z80" s="129"/>
      <c r="AA80" s="129"/>
      <c r="AB80" s="129">
        <v>0</v>
      </c>
      <c r="AC80" s="129"/>
      <c r="AD80" s="129">
        <v>0</v>
      </c>
      <c r="AE80" s="129">
        <v>8</v>
      </c>
      <c r="AF80" s="129">
        <v>0</v>
      </c>
      <c r="AG80" s="129">
        <f t="shared" si="22"/>
        <v>1</v>
      </c>
      <c r="AH80" s="129"/>
      <c r="AI80" s="129"/>
      <c r="AJ80" s="129"/>
      <c r="AK80" s="129"/>
      <c r="AL80" s="129">
        <v>0</v>
      </c>
      <c r="AM80" s="129">
        <f t="shared" si="9"/>
        <v>0</v>
      </c>
      <c r="AN80" s="129"/>
      <c r="AO80" s="129"/>
      <c r="AP80" s="129"/>
      <c r="AQ80" s="129"/>
      <c r="AR80" s="129"/>
      <c r="AS80" s="129"/>
      <c r="AT80" s="129"/>
      <c r="AU80" s="129"/>
      <c r="AV80" s="129"/>
      <c r="AW80" s="129"/>
      <c r="AX80" s="129">
        <v>0</v>
      </c>
      <c r="AY80" s="129">
        <v>2</v>
      </c>
      <c r="AZ80" s="129"/>
      <c r="BA80" s="129"/>
      <c r="BB80" s="129">
        <v>0</v>
      </c>
      <c r="BC80" s="129">
        <f t="shared" si="8"/>
        <v>2</v>
      </c>
      <c r="BD80" s="129"/>
      <c r="BE80" s="129"/>
      <c r="BF80" s="129"/>
      <c r="BG80" s="129"/>
      <c r="BH80" s="129"/>
      <c r="BI80" s="129"/>
      <c r="BJ80" s="129">
        <v>0</v>
      </c>
      <c r="BK80" s="129">
        <f t="shared" si="16"/>
        <v>4</v>
      </c>
      <c r="BL80" s="129"/>
      <c r="BM80" s="129"/>
      <c r="BN80" s="129"/>
      <c r="BO80" s="129"/>
      <c r="BP80" s="129"/>
      <c r="BQ80" s="129"/>
      <c r="BR80" s="129"/>
      <c r="BS80" s="129"/>
      <c r="BT80" s="129">
        <v>0</v>
      </c>
      <c r="BU80" s="129">
        <f t="shared" si="17"/>
        <v>2</v>
      </c>
      <c r="BV80" s="129">
        <v>1</v>
      </c>
      <c r="BW80" s="129">
        <v>5</v>
      </c>
      <c r="BX80" s="129"/>
      <c r="BY80" s="129"/>
      <c r="BZ80" s="129">
        <v>0</v>
      </c>
      <c r="CA80" s="129"/>
      <c r="CB80" s="129"/>
      <c r="CC80" s="129"/>
      <c r="CD80" s="129"/>
      <c r="CE80" s="129"/>
      <c r="CF80" s="129">
        <v>0</v>
      </c>
      <c r="CG80" s="129">
        <f t="shared" si="10"/>
        <v>7</v>
      </c>
      <c r="CH80" s="129">
        <v>0</v>
      </c>
      <c r="CI80" s="129">
        <f t="shared" si="18"/>
        <v>0</v>
      </c>
      <c r="CJ80" s="129"/>
      <c r="CK80" s="129"/>
      <c r="CL80" s="129"/>
      <c r="CM80" s="129"/>
      <c r="CN80" s="129">
        <v>0</v>
      </c>
      <c r="CO80" s="129">
        <f t="shared" si="11"/>
        <v>8</v>
      </c>
      <c r="CP80" s="129"/>
      <c r="CQ80" s="129"/>
      <c r="CR80" s="129">
        <v>4</v>
      </c>
      <c r="CS80" s="129">
        <f>SUM(CS79,CR80)</f>
        <v>110</v>
      </c>
      <c r="CT80" s="129"/>
      <c r="CU80" s="129"/>
      <c r="CV80" s="129"/>
      <c r="CW80" s="129"/>
      <c r="CX80" s="129">
        <v>18</v>
      </c>
      <c r="CY80" s="129">
        <f t="shared" si="1"/>
        <v>352</v>
      </c>
      <c r="CZ80" s="129"/>
      <c r="DA80" s="129"/>
      <c r="DB80" s="129"/>
      <c r="DC80" s="129"/>
      <c r="DD80" s="129">
        <v>0</v>
      </c>
      <c r="DE80" s="129">
        <v>2</v>
      </c>
      <c r="DF80" s="129"/>
      <c r="DG80" s="129"/>
      <c r="DH80" s="129">
        <v>0</v>
      </c>
      <c r="DI80" s="129"/>
      <c r="DJ80" s="129"/>
      <c r="DK80" s="129"/>
      <c r="DL80" s="129"/>
      <c r="DM80" s="129"/>
      <c r="DN80" s="129"/>
      <c r="DO80" s="129"/>
      <c r="DP80" s="129"/>
      <c r="DQ80" s="129"/>
      <c r="DR80" s="129"/>
      <c r="DS80" s="129"/>
      <c r="DT80" s="129"/>
      <c r="DU80" s="129"/>
      <c r="DV80" s="129"/>
      <c r="DW80" s="129"/>
      <c r="DX80" s="129"/>
      <c r="DY80" s="129"/>
      <c r="DZ80" s="129"/>
      <c r="EA80" s="129"/>
      <c r="EB80" s="129">
        <v>0</v>
      </c>
      <c r="EC80" s="129"/>
      <c r="ED80" s="129"/>
      <c r="EE80" s="129"/>
      <c r="EF80" s="129"/>
      <c r="EG80" s="129"/>
      <c r="EH80" s="129"/>
      <c r="EI80" s="129"/>
      <c r="EJ80" s="129"/>
      <c r="EK80" s="129"/>
      <c r="EL80" s="129">
        <v>1</v>
      </c>
      <c r="EM80" s="129">
        <f t="shared" si="2"/>
        <v>69</v>
      </c>
      <c r="EN80" s="129">
        <v>3</v>
      </c>
      <c r="EO80" s="130">
        <v>6</v>
      </c>
      <c r="EP80" s="133"/>
      <c r="EQ80" s="134"/>
      <c r="ER80" s="134"/>
      <c r="ES80" s="134"/>
      <c r="ET80" s="131">
        <v>0</v>
      </c>
      <c r="EU80" s="131">
        <v>5</v>
      </c>
      <c r="EV80" s="131">
        <v>0</v>
      </c>
      <c r="EW80" s="131">
        <f t="shared" si="4"/>
        <v>13</v>
      </c>
      <c r="EX80" s="135">
        <v>0</v>
      </c>
      <c r="EY80" s="135"/>
      <c r="EZ80" s="135">
        <v>0</v>
      </c>
      <c r="FA80" s="135"/>
      <c r="FB80" s="135"/>
      <c r="FC80" s="135"/>
      <c r="FD80" s="135">
        <v>0</v>
      </c>
      <c r="FE80" s="135">
        <f t="shared" si="19"/>
        <v>0</v>
      </c>
      <c r="FF80" s="134">
        <v>0</v>
      </c>
      <c r="FG80" s="135"/>
      <c r="FH80" s="135">
        <v>0</v>
      </c>
      <c r="FI80" s="135">
        <f t="shared" si="20"/>
        <v>0</v>
      </c>
      <c r="FJ80" s="131">
        <v>120</v>
      </c>
      <c r="FK80" s="131">
        <f t="shared" si="0"/>
        <v>1235</v>
      </c>
      <c r="FL80" s="135">
        <v>0</v>
      </c>
      <c r="FM80" s="135">
        <f t="shared" si="21"/>
        <v>1</v>
      </c>
      <c r="FN80" s="131"/>
      <c r="FO80" s="131"/>
      <c r="FP80" s="131"/>
      <c r="FQ80" s="131"/>
      <c r="FR80" s="135"/>
      <c r="FS80" s="135"/>
      <c r="FT80" s="135">
        <v>0</v>
      </c>
      <c r="FU80" s="135">
        <v>3</v>
      </c>
      <c r="FV80" s="135"/>
      <c r="FW80" s="135"/>
      <c r="FX80" s="135">
        <v>51</v>
      </c>
      <c r="FY80" s="136">
        <f t="shared" si="6"/>
        <v>547</v>
      </c>
      <c r="FZ80" s="136"/>
      <c r="GA80" s="135"/>
      <c r="GB80" s="135">
        <v>0</v>
      </c>
      <c r="GC80" s="135">
        <v>2</v>
      </c>
      <c r="GD80" s="131">
        <v>0</v>
      </c>
      <c r="GE80" s="131"/>
      <c r="GF80" s="131"/>
      <c r="GG80" s="131"/>
      <c r="GH80" s="132"/>
    </row>
    <row r="81" spans="1:190" x14ac:dyDescent="0.2">
      <c r="A81" s="71">
        <v>44043</v>
      </c>
      <c r="B81" s="129"/>
      <c r="C81" s="129"/>
      <c r="D81" s="129"/>
      <c r="E81" s="129"/>
      <c r="F81" s="129">
        <v>0</v>
      </c>
      <c r="G81" s="129"/>
      <c r="H81" s="129">
        <v>0</v>
      </c>
      <c r="I81" s="129">
        <f t="shared" si="12"/>
        <v>0</v>
      </c>
      <c r="J81" s="145"/>
      <c r="K81" s="145"/>
      <c r="L81" s="129"/>
      <c r="M81" s="129"/>
      <c r="N81" s="129">
        <v>0</v>
      </c>
      <c r="O81" s="129">
        <f t="shared" si="13"/>
        <v>0</v>
      </c>
      <c r="P81" s="129"/>
      <c r="Q81" s="129"/>
      <c r="R81" s="129"/>
      <c r="S81" s="129"/>
      <c r="T81" s="129">
        <v>0</v>
      </c>
      <c r="U81" s="129">
        <f t="shared" si="14"/>
        <v>0</v>
      </c>
      <c r="V81" s="129">
        <v>68</v>
      </c>
      <c r="W81" s="129">
        <f t="shared" si="15"/>
        <v>706</v>
      </c>
      <c r="X81" s="129">
        <v>1</v>
      </c>
      <c r="Y81" s="129">
        <v>29</v>
      </c>
      <c r="Z81" s="129"/>
      <c r="AA81" s="129"/>
      <c r="AB81" s="129">
        <v>0</v>
      </c>
      <c r="AC81" s="129"/>
      <c r="AD81" s="129">
        <v>0</v>
      </c>
      <c r="AE81" s="129">
        <v>8</v>
      </c>
      <c r="AF81" s="129">
        <v>0</v>
      </c>
      <c r="AG81" s="129">
        <f t="shared" si="22"/>
        <v>1</v>
      </c>
      <c r="AH81" s="129"/>
      <c r="AI81" s="129"/>
      <c r="AJ81" s="129"/>
      <c r="AK81" s="129"/>
      <c r="AL81" s="129">
        <v>0</v>
      </c>
      <c r="AM81" s="129">
        <f t="shared" si="9"/>
        <v>0</v>
      </c>
      <c r="AN81" s="129"/>
      <c r="AO81" s="129"/>
      <c r="AP81" s="129"/>
      <c r="AQ81" s="129"/>
      <c r="AR81" s="129"/>
      <c r="AS81" s="129"/>
      <c r="AT81" s="129"/>
      <c r="AU81" s="129"/>
      <c r="AV81" s="129"/>
      <c r="AW81" s="129"/>
      <c r="AX81" s="129">
        <v>0</v>
      </c>
      <c r="AY81" s="129">
        <v>2</v>
      </c>
      <c r="AZ81" s="129"/>
      <c r="BA81" s="129"/>
      <c r="BB81" s="129">
        <v>0</v>
      </c>
      <c r="BC81" s="129">
        <f t="shared" si="8"/>
        <v>2</v>
      </c>
      <c r="BD81" s="129"/>
      <c r="BE81" s="129"/>
      <c r="BF81" s="129"/>
      <c r="BG81" s="129"/>
      <c r="BH81" s="129"/>
      <c r="BI81" s="129"/>
      <c r="BJ81" s="129">
        <v>0</v>
      </c>
      <c r="BK81" s="129">
        <f t="shared" si="16"/>
        <v>4</v>
      </c>
      <c r="BL81" s="129"/>
      <c r="BM81" s="129"/>
      <c r="BN81" s="129"/>
      <c r="BO81" s="129"/>
      <c r="BP81" s="129"/>
      <c r="BQ81" s="129"/>
      <c r="BR81" s="129"/>
      <c r="BS81" s="129"/>
      <c r="BT81" s="129">
        <v>0</v>
      </c>
      <c r="BU81" s="129">
        <f t="shared" si="17"/>
        <v>2</v>
      </c>
      <c r="BV81" s="129">
        <v>0</v>
      </c>
      <c r="BW81" s="129">
        <v>5</v>
      </c>
      <c r="BX81" s="129"/>
      <c r="BY81" s="129"/>
      <c r="BZ81" s="129">
        <v>0</v>
      </c>
      <c r="CA81" s="129"/>
      <c r="CB81" s="129"/>
      <c r="CC81" s="129"/>
      <c r="CD81" s="129"/>
      <c r="CE81" s="129"/>
      <c r="CF81" s="129">
        <v>2</v>
      </c>
      <c r="CG81" s="129">
        <f t="shared" si="10"/>
        <v>9</v>
      </c>
      <c r="CH81" s="129">
        <v>2</v>
      </c>
      <c r="CI81" s="129">
        <f t="shared" si="18"/>
        <v>2</v>
      </c>
      <c r="CJ81" s="129"/>
      <c r="CK81" s="129"/>
      <c r="CL81" s="129"/>
      <c r="CM81" s="129"/>
      <c r="CN81" s="129">
        <v>0</v>
      </c>
      <c r="CO81" s="129">
        <f t="shared" si="11"/>
        <v>8</v>
      </c>
      <c r="CP81" s="129"/>
      <c r="CQ81" s="129"/>
      <c r="CR81" s="129">
        <v>6</v>
      </c>
      <c r="CS81" s="129">
        <f>SUM(CS80,CR81)</f>
        <v>116</v>
      </c>
      <c r="CT81" s="129"/>
      <c r="CU81" s="129"/>
      <c r="CV81" s="129"/>
      <c r="CW81" s="129"/>
      <c r="CX81" s="129">
        <v>48</v>
      </c>
      <c r="CY81" s="129">
        <f t="shared" si="1"/>
        <v>400</v>
      </c>
      <c r="CZ81" s="129"/>
      <c r="DA81" s="129"/>
      <c r="DB81" s="129"/>
      <c r="DC81" s="129"/>
      <c r="DD81" s="129">
        <v>0</v>
      </c>
      <c r="DE81" s="129">
        <v>2</v>
      </c>
      <c r="DF81" s="129"/>
      <c r="DG81" s="129"/>
      <c r="DH81" s="129">
        <v>0</v>
      </c>
      <c r="DI81" s="129"/>
      <c r="DJ81" s="129"/>
      <c r="DK81" s="129"/>
      <c r="DL81" s="129"/>
      <c r="DM81" s="129"/>
      <c r="DN81" s="129"/>
      <c r="DO81" s="129"/>
      <c r="DP81" s="129"/>
      <c r="DQ81" s="129"/>
      <c r="DR81" s="129"/>
      <c r="DS81" s="129"/>
      <c r="DT81" s="129"/>
      <c r="DU81" s="129"/>
      <c r="DV81" s="129"/>
      <c r="DW81" s="129"/>
      <c r="DX81" s="129"/>
      <c r="DY81" s="129"/>
      <c r="DZ81" s="129"/>
      <c r="EA81" s="129"/>
      <c r="EB81" s="129">
        <v>0</v>
      </c>
      <c r="EC81" s="129"/>
      <c r="ED81" s="129"/>
      <c r="EE81" s="129"/>
      <c r="EF81" s="129"/>
      <c r="EG81" s="129"/>
      <c r="EH81" s="129"/>
      <c r="EI81" s="129"/>
      <c r="EJ81" s="129"/>
      <c r="EK81" s="129"/>
      <c r="EL81" s="129">
        <v>4</v>
      </c>
      <c r="EM81" s="129">
        <f t="shared" si="2"/>
        <v>73</v>
      </c>
      <c r="EN81" s="129">
        <v>0</v>
      </c>
      <c r="EO81" s="130">
        <v>6</v>
      </c>
      <c r="EP81" s="133"/>
      <c r="EQ81" s="134"/>
      <c r="ER81" s="134"/>
      <c r="ES81" s="134"/>
      <c r="ET81" s="131">
        <v>0</v>
      </c>
      <c r="EU81" s="131">
        <v>5</v>
      </c>
      <c r="EV81" s="131">
        <v>0</v>
      </c>
      <c r="EW81" s="131">
        <f t="shared" si="4"/>
        <v>13</v>
      </c>
      <c r="EX81" s="135">
        <v>0</v>
      </c>
      <c r="EY81" s="135"/>
      <c r="EZ81" s="135">
        <v>0</v>
      </c>
      <c r="FA81" s="135"/>
      <c r="FB81" s="135"/>
      <c r="FC81" s="135"/>
      <c r="FD81" s="135">
        <v>1</v>
      </c>
      <c r="FE81" s="135">
        <f t="shared" si="19"/>
        <v>1</v>
      </c>
      <c r="FF81" s="134">
        <v>0</v>
      </c>
      <c r="FG81" s="135"/>
      <c r="FH81" s="135">
        <v>0</v>
      </c>
      <c r="FI81" s="135">
        <f t="shared" si="20"/>
        <v>0</v>
      </c>
      <c r="FJ81" s="131">
        <v>65</v>
      </c>
      <c r="FK81" s="131">
        <f t="shared" si="0"/>
        <v>1300</v>
      </c>
      <c r="FL81" s="135">
        <v>5</v>
      </c>
      <c r="FM81" s="135">
        <f t="shared" si="21"/>
        <v>6</v>
      </c>
      <c r="FN81" s="131"/>
      <c r="FO81" s="131"/>
      <c r="FP81" s="131"/>
      <c r="FQ81" s="131"/>
      <c r="FR81" s="135"/>
      <c r="FS81" s="135"/>
      <c r="FT81" s="135">
        <v>0</v>
      </c>
      <c r="FU81" s="135">
        <v>3</v>
      </c>
      <c r="FV81" s="135"/>
      <c r="FW81" s="135"/>
      <c r="FX81" s="135">
        <v>57</v>
      </c>
      <c r="FY81" s="136">
        <f t="shared" si="6"/>
        <v>604</v>
      </c>
      <c r="FZ81" s="136"/>
      <c r="GA81" s="135"/>
      <c r="GB81" s="135">
        <v>0</v>
      </c>
      <c r="GC81" s="135">
        <v>2</v>
      </c>
      <c r="GD81" s="131">
        <v>0</v>
      </c>
      <c r="GE81" s="131"/>
      <c r="GF81" s="131"/>
      <c r="GG81" s="131"/>
      <c r="GH81" s="132"/>
    </row>
    <row r="82" spans="1:190" x14ac:dyDescent="0.2">
      <c r="A82" s="71">
        <v>44044</v>
      </c>
      <c r="B82" s="129"/>
      <c r="C82" s="129"/>
      <c r="D82" s="129"/>
      <c r="E82" s="129"/>
      <c r="F82" s="129"/>
      <c r="G82" s="129"/>
      <c r="H82" s="129"/>
      <c r="I82" s="129">
        <f t="shared" si="12"/>
        <v>0</v>
      </c>
      <c r="J82" s="145"/>
      <c r="K82" s="145"/>
      <c r="L82" s="129"/>
      <c r="M82" s="129"/>
      <c r="N82" s="129"/>
      <c r="O82" s="129">
        <f t="shared" si="13"/>
        <v>0</v>
      </c>
      <c r="P82" s="129"/>
      <c r="Q82" s="129"/>
      <c r="R82" s="129"/>
      <c r="S82" s="129"/>
      <c r="T82" s="129"/>
      <c r="U82" s="129">
        <f t="shared" si="14"/>
        <v>0</v>
      </c>
      <c r="V82" s="129"/>
      <c r="W82" s="129">
        <f t="shared" si="15"/>
        <v>706</v>
      </c>
      <c r="X82" s="129"/>
      <c r="Y82" s="129">
        <v>29</v>
      </c>
      <c r="Z82" s="129"/>
      <c r="AA82" s="129"/>
      <c r="AB82" s="129"/>
      <c r="AC82" s="129"/>
      <c r="AD82" s="129"/>
      <c r="AE82" s="129">
        <v>8</v>
      </c>
      <c r="AF82" s="129"/>
      <c r="AG82" s="129">
        <f t="shared" si="22"/>
        <v>1</v>
      </c>
      <c r="AH82" s="129"/>
      <c r="AI82" s="129"/>
      <c r="AJ82" s="129"/>
      <c r="AK82" s="129"/>
      <c r="AL82" s="129"/>
      <c r="AM82" s="129">
        <f t="shared" si="9"/>
        <v>0</v>
      </c>
      <c r="AN82" s="129"/>
      <c r="AO82" s="129"/>
      <c r="AP82" s="129"/>
      <c r="AQ82" s="129"/>
      <c r="AR82" s="129"/>
      <c r="AS82" s="129"/>
      <c r="AT82" s="129"/>
      <c r="AU82" s="129"/>
      <c r="AV82" s="129"/>
      <c r="AW82" s="129"/>
      <c r="AX82" s="129"/>
      <c r="AY82" s="129">
        <v>2</v>
      </c>
      <c r="AZ82" s="129"/>
      <c r="BA82" s="129"/>
      <c r="BB82" s="129"/>
      <c r="BC82" s="129">
        <f t="shared" si="8"/>
        <v>2</v>
      </c>
      <c r="BD82" s="129"/>
      <c r="BE82" s="129"/>
      <c r="BF82" s="129"/>
      <c r="BG82" s="129"/>
      <c r="BH82" s="129"/>
      <c r="BI82" s="129"/>
      <c r="BJ82" s="129"/>
      <c r="BK82" s="129">
        <f t="shared" si="16"/>
        <v>4</v>
      </c>
      <c r="BL82" s="129"/>
      <c r="BM82" s="129"/>
      <c r="BN82" s="129"/>
      <c r="BO82" s="129"/>
      <c r="BP82" s="129"/>
      <c r="BQ82" s="129"/>
      <c r="BR82" s="129"/>
      <c r="BS82" s="129"/>
      <c r="BT82" s="129"/>
      <c r="BU82" s="129">
        <f t="shared" si="17"/>
        <v>2</v>
      </c>
      <c r="BV82" s="129"/>
      <c r="BW82" s="129"/>
      <c r="BX82" s="129"/>
      <c r="BY82" s="129"/>
      <c r="BZ82" s="129"/>
      <c r="CA82" s="129"/>
      <c r="CB82" s="129"/>
      <c r="CC82" s="129"/>
      <c r="CD82" s="129"/>
      <c r="CE82" s="129"/>
      <c r="CF82" s="129"/>
      <c r="CG82" s="129">
        <f t="shared" si="10"/>
        <v>9</v>
      </c>
      <c r="CH82" s="129"/>
      <c r="CI82" s="129">
        <f t="shared" si="18"/>
        <v>2</v>
      </c>
      <c r="CJ82" s="129"/>
      <c r="CK82" s="129"/>
      <c r="CL82" s="129"/>
      <c r="CM82" s="129"/>
      <c r="CN82" s="129"/>
      <c r="CO82" s="129">
        <f t="shared" si="11"/>
        <v>8</v>
      </c>
      <c r="CP82" s="129"/>
      <c r="CQ82" s="129"/>
      <c r="CR82" s="129"/>
      <c r="CS82" s="129">
        <f t="shared" ref="CS82:CS132" si="24">SUM(CS81,CR82)</f>
        <v>116</v>
      </c>
      <c r="CT82" s="129"/>
      <c r="CU82" s="129"/>
      <c r="CV82" s="129"/>
      <c r="CW82" s="129"/>
      <c r="CX82" s="129"/>
      <c r="CY82" s="129">
        <f t="shared" si="1"/>
        <v>400</v>
      </c>
      <c r="CZ82" s="129"/>
      <c r="DA82" s="129"/>
      <c r="DB82" s="129"/>
      <c r="DC82" s="129"/>
      <c r="DD82" s="129"/>
      <c r="DE82" s="129">
        <v>2</v>
      </c>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f t="shared" si="2"/>
        <v>73</v>
      </c>
      <c r="EN82" s="129"/>
      <c r="EO82" s="130"/>
      <c r="EP82" s="133"/>
      <c r="EQ82" s="134"/>
      <c r="ER82" s="134"/>
      <c r="ES82" s="134"/>
      <c r="ET82" s="131"/>
      <c r="EU82" s="131">
        <v>5</v>
      </c>
      <c r="EV82" s="131"/>
      <c r="EW82" s="131">
        <f t="shared" si="4"/>
        <v>13</v>
      </c>
      <c r="EX82" s="135"/>
      <c r="EY82" s="135"/>
      <c r="EZ82" s="135"/>
      <c r="FA82" s="135"/>
      <c r="FB82" s="135"/>
      <c r="FC82" s="135"/>
      <c r="FD82" s="135"/>
      <c r="FE82" s="135">
        <f t="shared" si="19"/>
        <v>1</v>
      </c>
      <c r="FF82" s="134"/>
      <c r="FG82" s="135"/>
      <c r="FH82" s="135"/>
      <c r="FI82" s="135">
        <f t="shared" si="20"/>
        <v>0</v>
      </c>
      <c r="FJ82" s="131"/>
      <c r="FK82" s="131">
        <f t="shared" si="0"/>
        <v>1300</v>
      </c>
      <c r="FL82" s="135"/>
      <c r="FM82" s="135">
        <f t="shared" si="21"/>
        <v>6</v>
      </c>
      <c r="FN82" s="131"/>
      <c r="FO82" s="131"/>
      <c r="FP82" s="131"/>
      <c r="FQ82" s="131"/>
      <c r="FR82" s="135"/>
      <c r="FS82" s="135"/>
      <c r="FT82" s="135"/>
      <c r="FU82" s="135">
        <v>3</v>
      </c>
      <c r="FV82" s="135"/>
      <c r="FW82" s="135"/>
      <c r="FX82" s="135"/>
      <c r="FY82" s="136">
        <f t="shared" si="6"/>
        <v>604</v>
      </c>
      <c r="FZ82" s="136"/>
      <c r="GA82" s="135"/>
      <c r="GB82" s="135"/>
      <c r="GC82" s="135"/>
      <c r="GD82" s="131"/>
      <c r="GE82" s="131"/>
      <c r="GF82" s="131"/>
      <c r="GG82" s="131"/>
      <c r="GH82" s="132"/>
    </row>
    <row r="83" spans="1:190" x14ac:dyDescent="0.2">
      <c r="A83" s="71">
        <v>44045</v>
      </c>
      <c r="B83" s="129"/>
      <c r="C83" s="129"/>
      <c r="D83" s="129"/>
      <c r="E83" s="129"/>
      <c r="F83" s="129"/>
      <c r="G83" s="129"/>
      <c r="H83" s="129"/>
      <c r="I83" s="129">
        <f t="shared" si="12"/>
        <v>0</v>
      </c>
      <c r="J83" s="145"/>
      <c r="K83" s="145"/>
      <c r="L83" s="129"/>
      <c r="M83" s="129"/>
      <c r="N83" s="129"/>
      <c r="O83" s="129">
        <f t="shared" si="13"/>
        <v>0</v>
      </c>
      <c r="P83" s="129"/>
      <c r="Q83" s="129"/>
      <c r="R83" s="129"/>
      <c r="S83" s="129"/>
      <c r="T83" s="129"/>
      <c r="U83" s="129">
        <f t="shared" si="14"/>
        <v>0</v>
      </c>
      <c r="V83" s="129"/>
      <c r="W83" s="129">
        <f t="shared" si="15"/>
        <v>706</v>
      </c>
      <c r="X83" s="129"/>
      <c r="Y83" s="129">
        <v>29</v>
      </c>
      <c r="Z83" s="129"/>
      <c r="AA83" s="129"/>
      <c r="AB83" s="129"/>
      <c r="AC83" s="129"/>
      <c r="AD83" s="129"/>
      <c r="AE83" s="129">
        <v>8</v>
      </c>
      <c r="AF83" s="129"/>
      <c r="AG83" s="129">
        <f t="shared" si="22"/>
        <v>1</v>
      </c>
      <c r="AH83" s="129"/>
      <c r="AI83" s="129"/>
      <c r="AJ83" s="129"/>
      <c r="AK83" s="129"/>
      <c r="AL83" s="129"/>
      <c r="AM83" s="129">
        <f t="shared" si="9"/>
        <v>0</v>
      </c>
      <c r="AN83" s="129"/>
      <c r="AO83" s="129"/>
      <c r="AP83" s="129"/>
      <c r="AQ83" s="129"/>
      <c r="AR83" s="129"/>
      <c r="AS83" s="129"/>
      <c r="AT83" s="129"/>
      <c r="AU83" s="129"/>
      <c r="AV83" s="129"/>
      <c r="AW83" s="129"/>
      <c r="AX83" s="129"/>
      <c r="AY83" s="129">
        <v>2</v>
      </c>
      <c r="AZ83" s="129"/>
      <c r="BA83" s="129"/>
      <c r="BB83" s="129"/>
      <c r="BC83" s="129">
        <f t="shared" si="8"/>
        <v>2</v>
      </c>
      <c r="BD83" s="129"/>
      <c r="BE83" s="129"/>
      <c r="BF83" s="129"/>
      <c r="BG83" s="129"/>
      <c r="BH83" s="129"/>
      <c r="BI83" s="129"/>
      <c r="BJ83" s="129"/>
      <c r="BK83" s="129">
        <f t="shared" si="16"/>
        <v>4</v>
      </c>
      <c r="BL83" s="129"/>
      <c r="BM83" s="129"/>
      <c r="BN83" s="129"/>
      <c r="BO83" s="129"/>
      <c r="BP83" s="129"/>
      <c r="BQ83" s="129"/>
      <c r="BR83" s="129"/>
      <c r="BS83" s="129"/>
      <c r="BT83" s="129"/>
      <c r="BU83" s="129">
        <f t="shared" si="17"/>
        <v>2</v>
      </c>
      <c r="BV83" s="129"/>
      <c r="BW83" s="129"/>
      <c r="BX83" s="129"/>
      <c r="BY83" s="129"/>
      <c r="BZ83" s="129"/>
      <c r="CA83" s="129"/>
      <c r="CB83" s="129"/>
      <c r="CC83" s="129"/>
      <c r="CD83" s="129"/>
      <c r="CE83" s="129"/>
      <c r="CF83" s="129"/>
      <c r="CG83" s="129">
        <f t="shared" si="10"/>
        <v>9</v>
      </c>
      <c r="CH83" s="129"/>
      <c r="CI83" s="129">
        <f t="shared" si="18"/>
        <v>2</v>
      </c>
      <c r="CJ83" s="129"/>
      <c r="CK83" s="129"/>
      <c r="CL83" s="129"/>
      <c r="CM83" s="129"/>
      <c r="CN83" s="129"/>
      <c r="CO83" s="129">
        <f t="shared" si="11"/>
        <v>8</v>
      </c>
      <c r="CP83" s="129"/>
      <c r="CQ83" s="129"/>
      <c r="CR83" s="129"/>
      <c r="CS83" s="129">
        <f t="shared" si="24"/>
        <v>116</v>
      </c>
      <c r="CT83" s="129"/>
      <c r="CU83" s="129"/>
      <c r="CV83" s="129"/>
      <c r="CW83" s="129"/>
      <c r="CX83" s="129"/>
      <c r="CY83" s="129">
        <f t="shared" si="1"/>
        <v>400</v>
      </c>
      <c r="CZ83" s="129"/>
      <c r="DA83" s="129"/>
      <c r="DB83" s="129"/>
      <c r="DC83" s="129"/>
      <c r="DD83" s="129"/>
      <c r="DE83" s="129">
        <v>2</v>
      </c>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f t="shared" si="2"/>
        <v>73</v>
      </c>
      <c r="EN83" s="129"/>
      <c r="EO83" s="130"/>
      <c r="EP83" s="133"/>
      <c r="EQ83" s="134"/>
      <c r="ER83" s="134"/>
      <c r="ES83" s="134"/>
      <c r="ET83" s="131"/>
      <c r="EU83" s="131">
        <v>5</v>
      </c>
      <c r="EV83" s="131"/>
      <c r="EW83" s="131">
        <f t="shared" si="4"/>
        <v>13</v>
      </c>
      <c r="EX83" s="135"/>
      <c r="EY83" s="135"/>
      <c r="EZ83" s="135"/>
      <c r="FA83" s="135"/>
      <c r="FB83" s="135"/>
      <c r="FC83" s="135"/>
      <c r="FD83" s="135"/>
      <c r="FE83" s="135">
        <f t="shared" si="19"/>
        <v>1</v>
      </c>
      <c r="FF83" s="134"/>
      <c r="FG83" s="135"/>
      <c r="FH83" s="135"/>
      <c r="FI83" s="135">
        <f t="shared" si="20"/>
        <v>0</v>
      </c>
      <c r="FJ83" s="131"/>
      <c r="FK83" s="131">
        <f t="shared" si="0"/>
        <v>1300</v>
      </c>
      <c r="FL83" s="135"/>
      <c r="FM83" s="135">
        <f t="shared" si="21"/>
        <v>6</v>
      </c>
      <c r="FN83" s="131"/>
      <c r="FO83" s="131"/>
      <c r="FP83" s="131"/>
      <c r="FQ83" s="131"/>
      <c r="FR83" s="135"/>
      <c r="FS83" s="135"/>
      <c r="FT83" s="135"/>
      <c r="FU83" s="135">
        <v>3</v>
      </c>
      <c r="FV83" s="135"/>
      <c r="FW83" s="135"/>
      <c r="FX83" s="135"/>
      <c r="FY83" s="136">
        <f t="shared" si="6"/>
        <v>604</v>
      </c>
      <c r="FZ83" s="136"/>
      <c r="GA83" s="135"/>
      <c r="GB83" s="135"/>
      <c r="GC83" s="135"/>
      <c r="GD83" s="131"/>
      <c r="GE83" s="131"/>
      <c r="GF83" s="131"/>
      <c r="GG83" s="131"/>
      <c r="GH83" s="132"/>
    </row>
    <row r="84" spans="1:190" x14ac:dyDescent="0.2">
      <c r="A84" s="71">
        <v>44046</v>
      </c>
      <c r="B84" s="129"/>
      <c r="C84" s="129"/>
      <c r="D84" s="129"/>
      <c r="E84" s="129"/>
      <c r="F84" s="129">
        <v>1</v>
      </c>
      <c r="G84" s="129">
        <v>1</v>
      </c>
      <c r="H84" s="129">
        <v>0</v>
      </c>
      <c r="I84" s="129">
        <f>I83+H84</f>
        <v>0</v>
      </c>
      <c r="J84" s="145"/>
      <c r="K84" s="145"/>
      <c r="L84" s="129"/>
      <c r="M84" s="129"/>
      <c r="N84" s="129">
        <v>1</v>
      </c>
      <c r="O84" s="129">
        <f t="shared" si="13"/>
        <v>1</v>
      </c>
      <c r="P84" s="129"/>
      <c r="Q84" s="129"/>
      <c r="R84" s="129"/>
      <c r="S84" s="129"/>
      <c r="T84" s="129">
        <v>0</v>
      </c>
      <c r="U84" s="129">
        <f t="shared" si="14"/>
        <v>0</v>
      </c>
      <c r="V84" s="129">
        <v>138</v>
      </c>
      <c r="W84" s="129">
        <f t="shared" si="15"/>
        <v>844</v>
      </c>
      <c r="X84" s="129">
        <v>10</v>
      </c>
      <c r="Y84" s="129">
        <f>SUM(Y83+X84)</f>
        <v>39</v>
      </c>
      <c r="Z84" s="129"/>
      <c r="AA84" s="129"/>
      <c r="AB84" s="129">
        <v>0</v>
      </c>
      <c r="AC84" s="129">
        <v>0</v>
      </c>
      <c r="AD84" s="129">
        <v>0</v>
      </c>
      <c r="AE84" s="129">
        <f>SUM(AE83+AD84)</f>
        <v>8</v>
      </c>
      <c r="AF84" s="129">
        <v>0</v>
      </c>
      <c r="AG84" s="129">
        <f t="shared" si="22"/>
        <v>1</v>
      </c>
      <c r="AH84" s="129"/>
      <c r="AI84" s="129"/>
      <c r="AJ84" s="129"/>
      <c r="AK84" s="129"/>
      <c r="AL84" s="129">
        <v>3</v>
      </c>
      <c r="AM84" s="129">
        <f t="shared" si="9"/>
        <v>3</v>
      </c>
      <c r="AN84" s="129"/>
      <c r="AO84" s="129"/>
      <c r="AP84" s="129"/>
      <c r="AQ84" s="129"/>
      <c r="AR84" s="129"/>
      <c r="AS84" s="129"/>
      <c r="AT84" s="129"/>
      <c r="AU84" s="129"/>
      <c r="AV84" s="129"/>
      <c r="AW84" s="129"/>
      <c r="AX84" s="129">
        <v>0</v>
      </c>
      <c r="AY84" s="129">
        <v>2</v>
      </c>
      <c r="AZ84" s="129"/>
      <c r="BA84" s="129"/>
      <c r="BB84" s="129">
        <v>0</v>
      </c>
      <c r="BC84" s="129">
        <f t="shared" si="8"/>
        <v>2</v>
      </c>
      <c r="BD84" s="129"/>
      <c r="BE84" s="129"/>
      <c r="BF84" s="129"/>
      <c r="BG84" s="129"/>
      <c r="BH84" s="129"/>
      <c r="BI84" s="129"/>
      <c r="BJ84" s="129">
        <v>0</v>
      </c>
      <c r="BK84" s="129">
        <f t="shared" si="16"/>
        <v>4</v>
      </c>
      <c r="BL84" s="129"/>
      <c r="BM84" s="129"/>
      <c r="BN84" s="129"/>
      <c r="BO84" s="129"/>
      <c r="BP84" s="129"/>
      <c r="BQ84" s="129"/>
      <c r="BR84" s="129"/>
      <c r="BS84" s="129"/>
      <c r="BT84" s="129">
        <v>2</v>
      </c>
      <c r="BU84" s="129">
        <f t="shared" si="17"/>
        <v>4</v>
      </c>
      <c r="BV84" s="129">
        <v>0</v>
      </c>
      <c r="BW84" s="129">
        <v>5</v>
      </c>
      <c r="BX84" s="129"/>
      <c r="BY84" s="129"/>
      <c r="BZ84" s="129">
        <v>0</v>
      </c>
      <c r="CA84" s="129">
        <v>0</v>
      </c>
      <c r="CB84" s="129"/>
      <c r="CC84" s="129"/>
      <c r="CD84" s="129"/>
      <c r="CE84" s="129"/>
      <c r="CF84" s="129">
        <v>0</v>
      </c>
      <c r="CG84" s="129">
        <f t="shared" si="10"/>
        <v>9</v>
      </c>
      <c r="CH84" s="129">
        <v>2</v>
      </c>
      <c r="CI84" s="129">
        <f t="shared" si="18"/>
        <v>4</v>
      </c>
      <c r="CJ84" s="129"/>
      <c r="CK84" s="129"/>
      <c r="CL84" s="129"/>
      <c r="CM84" s="129"/>
      <c r="CN84" s="129">
        <v>0</v>
      </c>
      <c r="CO84" s="129">
        <f t="shared" si="11"/>
        <v>8</v>
      </c>
      <c r="CP84" s="129"/>
      <c r="CQ84" s="129"/>
      <c r="CR84" s="129">
        <v>25</v>
      </c>
      <c r="CS84" s="129">
        <f t="shared" si="24"/>
        <v>141</v>
      </c>
      <c r="CT84" s="129"/>
      <c r="CU84" s="129"/>
      <c r="CV84" s="129"/>
      <c r="CW84" s="129"/>
      <c r="CX84" s="129">
        <v>98</v>
      </c>
      <c r="CY84" s="129">
        <f t="shared" si="1"/>
        <v>498</v>
      </c>
      <c r="CZ84" s="129"/>
      <c r="DA84" s="129"/>
      <c r="DB84" s="129"/>
      <c r="DC84" s="129"/>
      <c r="DD84" s="129">
        <v>0</v>
      </c>
      <c r="DE84" s="129">
        <f>SUM(DD84+DE83)</f>
        <v>2</v>
      </c>
      <c r="DF84" s="129"/>
      <c r="DG84" s="129"/>
      <c r="DH84" s="129">
        <v>0</v>
      </c>
      <c r="DI84" s="129">
        <v>0</v>
      </c>
      <c r="DJ84" s="129"/>
      <c r="DK84" s="129"/>
      <c r="DL84" s="129"/>
      <c r="DM84" s="129"/>
      <c r="DN84" s="129"/>
      <c r="DO84" s="129"/>
      <c r="DP84" s="129"/>
      <c r="DQ84" s="129"/>
      <c r="DR84" s="129"/>
      <c r="DS84" s="129"/>
      <c r="DT84" s="129"/>
      <c r="DU84" s="129"/>
      <c r="DV84" s="129"/>
      <c r="DW84" s="129"/>
      <c r="DX84" s="129"/>
      <c r="DY84" s="129"/>
      <c r="DZ84" s="129"/>
      <c r="EA84" s="129"/>
      <c r="EB84" s="129">
        <v>0</v>
      </c>
      <c r="EC84" s="129">
        <v>0</v>
      </c>
      <c r="ED84" s="129"/>
      <c r="EE84" s="129"/>
      <c r="EF84" s="129"/>
      <c r="EG84" s="129"/>
      <c r="EH84" s="129"/>
      <c r="EI84" s="129"/>
      <c r="EJ84" s="129"/>
      <c r="EK84" s="129"/>
      <c r="EL84" s="129">
        <v>7</v>
      </c>
      <c r="EM84" s="129">
        <f t="shared" si="2"/>
        <v>80</v>
      </c>
      <c r="EN84" s="129">
        <v>0</v>
      </c>
      <c r="EO84" s="130">
        <v>6</v>
      </c>
      <c r="EP84" s="133"/>
      <c r="EQ84" s="134"/>
      <c r="ER84" s="134"/>
      <c r="ES84" s="134"/>
      <c r="ET84" s="131">
        <v>0</v>
      </c>
      <c r="EU84" s="131">
        <f>SUM(ET84+EU83)</f>
        <v>5</v>
      </c>
      <c r="EV84" s="131">
        <v>7</v>
      </c>
      <c r="EW84" s="131">
        <f t="shared" si="4"/>
        <v>20</v>
      </c>
      <c r="EX84" s="135">
        <v>0</v>
      </c>
      <c r="EY84" s="135">
        <v>0</v>
      </c>
      <c r="EZ84" s="135">
        <v>0</v>
      </c>
      <c r="FA84" s="135">
        <v>0</v>
      </c>
      <c r="FB84" s="135"/>
      <c r="FC84" s="135"/>
      <c r="FD84" s="135">
        <v>0</v>
      </c>
      <c r="FE84" s="135">
        <f t="shared" si="19"/>
        <v>1</v>
      </c>
      <c r="FF84" s="134">
        <v>0</v>
      </c>
      <c r="FG84" s="135">
        <v>0</v>
      </c>
      <c r="FH84" s="135">
        <v>2</v>
      </c>
      <c r="FI84" s="135">
        <f t="shared" si="20"/>
        <v>2</v>
      </c>
      <c r="FJ84" s="131">
        <v>174</v>
      </c>
      <c r="FK84" s="131">
        <f t="shared" si="0"/>
        <v>1474</v>
      </c>
      <c r="FL84" s="135">
        <v>2</v>
      </c>
      <c r="FM84" s="135">
        <f t="shared" si="21"/>
        <v>8</v>
      </c>
      <c r="FN84" s="131"/>
      <c r="FO84" s="131"/>
      <c r="FP84" s="131"/>
      <c r="FQ84" s="131"/>
      <c r="FR84" s="135"/>
      <c r="FS84" s="135"/>
      <c r="FT84" s="135">
        <v>0</v>
      </c>
      <c r="FU84" s="135">
        <v>3</v>
      </c>
      <c r="FV84" s="135"/>
      <c r="FW84" s="135"/>
      <c r="FX84" s="135">
        <v>113</v>
      </c>
      <c r="FY84" s="136">
        <f t="shared" si="6"/>
        <v>717</v>
      </c>
      <c r="FZ84" s="136"/>
      <c r="GA84" s="135"/>
      <c r="GB84" s="135">
        <v>1</v>
      </c>
      <c r="GC84" s="135">
        <v>3</v>
      </c>
      <c r="GD84" s="131">
        <v>0</v>
      </c>
      <c r="GE84" s="131">
        <v>0</v>
      </c>
      <c r="GF84" s="131"/>
      <c r="GG84" s="131"/>
      <c r="GH84" s="132"/>
    </row>
    <row r="85" spans="1:190" x14ac:dyDescent="0.2">
      <c r="A85" s="71">
        <v>44047</v>
      </c>
      <c r="B85" s="129"/>
      <c r="C85" s="129"/>
      <c r="D85" s="129"/>
      <c r="E85" s="129"/>
      <c r="F85" s="129">
        <v>0</v>
      </c>
      <c r="G85" s="129">
        <f>SUM(F85+G84)</f>
        <v>1</v>
      </c>
      <c r="H85" s="129">
        <v>0</v>
      </c>
      <c r="I85" s="129">
        <f t="shared" ref="I85:I152" si="25">I84+H85</f>
        <v>0</v>
      </c>
      <c r="J85" s="145"/>
      <c r="K85" s="145"/>
      <c r="L85" s="129"/>
      <c r="M85" s="129"/>
      <c r="N85" s="129">
        <v>0</v>
      </c>
      <c r="O85" s="129">
        <f t="shared" si="13"/>
        <v>1</v>
      </c>
      <c r="P85" s="129"/>
      <c r="Q85" s="129"/>
      <c r="R85" s="129"/>
      <c r="S85" s="129"/>
      <c r="T85" s="129">
        <v>0</v>
      </c>
      <c r="U85" s="129">
        <f t="shared" si="14"/>
        <v>0</v>
      </c>
      <c r="V85" s="129">
        <v>40</v>
      </c>
      <c r="W85" s="129">
        <f t="shared" si="15"/>
        <v>884</v>
      </c>
      <c r="X85" s="129">
        <v>1</v>
      </c>
      <c r="Y85" s="129">
        <f>SUM(Y84+X85)</f>
        <v>40</v>
      </c>
      <c r="Z85" s="129"/>
      <c r="AA85" s="129"/>
      <c r="AB85" s="129">
        <v>0</v>
      </c>
      <c r="AC85" s="129">
        <f>SUM(AB85+AC84)</f>
        <v>0</v>
      </c>
      <c r="AD85" s="129">
        <v>2</v>
      </c>
      <c r="AE85" s="129">
        <f t="shared" ref="AE85:AE132" si="26">SUM(AE84+AD85)</f>
        <v>10</v>
      </c>
      <c r="AF85" s="129">
        <v>0</v>
      </c>
      <c r="AG85" s="129">
        <f t="shared" si="22"/>
        <v>1</v>
      </c>
      <c r="AH85" s="129"/>
      <c r="AI85" s="129"/>
      <c r="AJ85" s="129"/>
      <c r="AK85" s="129"/>
      <c r="AL85" s="129">
        <v>0</v>
      </c>
      <c r="AM85" s="129">
        <f t="shared" si="9"/>
        <v>3</v>
      </c>
      <c r="AN85" s="129"/>
      <c r="AO85" s="129"/>
      <c r="AP85" s="129"/>
      <c r="AQ85" s="129"/>
      <c r="AR85" s="129"/>
      <c r="AS85" s="129"/>
      <c r="AT85" s="129"/>
      <c r="AU85" s="129"/>
      <c r="AV85" s="129"/>
      <c r="AW85" s="129"/>
      <c r="AX85" s="129">
        <v>0</v>
      </c>
      <c r="AY85" s="129">
        <f>SUM(AX85+AY84)</f>
        <v>2</v>
      </c>
      <c r="AZ85" s="129"/>
      <c r="BA85" s="129"/>
      <c r="BB85" s="129">
        <v>0</v>
      </c>
      <c r="BC85" s="129">
        <f t="shared" si="8"/>
        <v>2</v>
      </c>
      <c r="BD85" s="129"/>
      <c r="BE85" s="129"/>
      <c r="BF85" s="129"/>
      <c r="BG85" s="129"/>
      <c r="BH85" s="129"/>
      <c r="BI85" s="129"/>
      <c r="BJ85" s="129">
        <v>4</v>
      </c>
      <c r="BK85" s="129">
        <f t="shared" si="16"/>
        <v>8</v>
      </c>
      <c r="BL85" s="129"/>
      <c r="BM85" s="129"/>
      <c r="BN85" s="129"/>
      <c r="BO85" s="129"/>
      <c r="BP85" s="129"/>
      <c r="BQ85" s="129"/>
      <c r="BR85" s="129"/>
      <c r="BS85" s="129"/>
      <c r="BT85" s="129">
        <v>0</v>
      </c>
      <c r="BU85" s="129">
        <f t="shared" si="17"/>
        <v>4</v>
      </c>
      <c r="BV85" s="129">
        <v>0</v>
      </c>
      <c r="BW85" s="129">
        <f>SUM(BV85+BW84)</f>
        <v>5</v>
      </c>
      <c r="BX85" s="129"/>
      <c r="BY85" s="129"/>
      <c r="BZ85" s="129">
        <v>0</v>
      </c>
      <c r="CA85" s="129">
        <f>SUM(+BZ85)</f>
        <v>0</v>
      </c>
      <c r="CB85" s="129"/>
      <c r="CC85" s="129"/>
      <c r="CD85" s="129"/>
      <c r="CE85" s="129"/>
      <c r="CF85" s="129">
        <v>0</v>
      </c>
      <c r="CG85" s="129">
        <f t="shared" si="10"/>
        <v>9</v>
      </c>
      <c r="CH85" s="129">
        <v>0</v>
      </c>
      <c r="CI85" s="129">
        <f t="shared" si="18"/>
        <v>4</v>
      </c>
      <c r="CJ85" s="129"/>
      <c r="CK85" s="129"/>
      <c r="CL85" s="129"/>
      <c r="CM85" s="129"/>
      <c r="CN85" s="129">
        <v>1</v>
      </c>
      <c r="CO85" s="129">
        <f t="shared" si="11"/>
        <v>9</v>
      </c>
      <c r="CP85" s="129"/>
      <c r="CQ85" s="129"/>
      <c r="CR85" s="129">
        <v>0</v>
      </c>
      <c r="CS85" s="129">
        <f t="shared" si="24"/>
        <v>141</v>
      </c>
      <c r="CT85" s="129"/>
      <c r="CU85" s="129"/>
      <c r="CV85" s="129"/>
      <c r="CW85" s="129"/>
      <c r="CX85" s="129">
        <v>15</v>
      </c>
      <c r="CY85" s="129">
        <f t="shared" si="1"/>
        <v>513</v>
      </c>
      <c r="CZ85" s="129"/>
      <c r="DA85" s="129"/>
      <c r="DB85" s="129"/>
      <c r="DC85" s="129"/>
      <c r="DD85" s="129">
        <v>0</v>
      </c>
      <c r="DE85" s="129">
        <f t="shared" ref="DE85:DE98" si="27">SUM(DD85+DE84)</f>
        <v>2</v>
      </c>
      <c r="DF85" s="129"/>
      <c r="DG85" s="129"/>
      <c r="DH85" s="129">
        <v>0</v>
      </c>
      <c r="DI85" s="129">
        <f>SUM(DH85+DI84)</f>
        <v>0</v>
      </c>
      <c r="DJ85" s="129"/>
      <c r="DK85" s="129"/>
      <c r="DL85" s="129"/>
      <c r="DM85" s="129"/>
      <c r="DN85" s="129"/>
      <c r="DO85" s="129"/>
      <c r="DP85" s="129"/>
      <c r="DQ85" s="129"/>
      <c r="DR85" s="129"/>
      <c r="DS85" s="129"/>
      <c r="DT85" s="129"/>
      <c r="DU85" s="129"/>
      <c r="DV85" s="129"/>
      <c r="DW85" s="129"/>
      <c r="DX85" s="129"/>
      <c r="DY85" s="129"/>
      <c r="DZ85" s="129"/>
      <c r="EA85" s="129"/>
      <c r="EB85" s="129">
        <v>0</v>
      </c>
      <c r="EC85" s="129">
        <f>SUM(EB85+EC84)</f>
        <v>0</v>
      </c>
      <c r="ED85" s="129"/>
      <c r="EE85" s="129"/>
      <c r="EF85" s="129"/>
      <c r="EG85" s="129"/>
      <c r="EH85" s="129"/>
      <c r="EI85" s="129"/>
      <c r="EJ85" s="129"/>
      <c r="EK85" s="129"/>
      <c r="EL85" s="129">
        <v>4</v>
      </c>
      <c r="EM85" s="129">
        <f t="shared" si="2"/>
        <v>84</v>
      </c>
      <c r="EN85" s="129">
        <v>0</v>
      </c>
      <c r="EO85" s="130">
        <f>SUM(EN85+EO84)</f>
        <v>6</v>
      </c>
      <c r="EP85" s="133"/>
      <c r="EQ85" s="134"/>
      <c r="ER85" s="134"/>
      <c r="ES85" s="134"/>
      <c r="ET85" s="131">
        <v>0</v>
      </c>
      <c r="EU85" s="131">
        <f t="shared" ref="EU85:EU148" si="28">SUM(ET85+EU84)</f>
        <v>5</v>
      </c>
      <c r="EV85" s="131">
        <v>5</v>
      </c>
      <c r="EW85" s="131">
        <f t="shared" si="4"/>
        <v>25</v>
      </c>
      <c r="EX85" s="135">
        <v>0</v>
      </c>
      <c r="EY85" s="135">
        <f>SUM(EX85+EY84)</f>
        <v>0</v>
      </c>
      <c r="EZ85" s="135">
        <v>0</v>
      </c>
      <c r="FA85" s="135">
        <f>SUM(EZ85+FA84)</f>
        <v>0</v>
      </c>
      <c r="FB85" s="135"/>
      <c r="FC85" s="135"/>
      <c r="FD85" s="135">
        <v>0</v>
      </c>
      <c r="FE85" s="135">
        <f t="shared" si="19"/>
        <v>1</v>
      </c>
      <c r="FF85" s="134">
        <v>0</v>
      </c>
      <c r="FG85" s="135">
        <f>SUM(FF85+FG84)</f>
        <v>0</v>
      </c>
      <c r="FH85" s="135">
        <v>2</v>
      </c>
      <c r="FI85" s="135">
        <f t="shared" si="20"/>
        <v>4</v>
      </c>
      <c r="FJ85" s="131">
        <v>70</v>
      </c>
      <c r="FK85" s="131">
        <f t="shared" si="0"/>
        <v>1544</v>
      </c>
      <c r="FL85" s="135">
        <v>4</v>
      </c>
      <c r="FM85" s="135">
        <f t="shared" si="21"/>
        <v>12</v>
      </c>
      <c r="FN85" s="131"/>
      <c r="FO85" s="131"/>
      <c r="FP85" s="131"/>
      <c r="FQ85" s="131"/>
      <c r="FR85" s="135"/>
      <c r="FS85" s="135"/>
      <c r="FT85" s="135">
        <v>0</v>
      </c>
      <c r="FU85" s="135">
        <f>SUM(FT85+FU84)</f>
        <v>3</v>
      </c>
      <c r="FV85" s="135"/>
      <c r="FW85" s="135"/>
      <c r="FX85" s="135">
        <v>18</v>
      </c>
      <c r="FY85" s="136">
        <f t="shared" si="6"/>
        <v>735</v>
      </c>
      <c r="FZ85" s="136"/>
      <c r="GA85" s="135"/>
      <c r="GB85" s="135">
        <v>0</v>
      </c>
      <c r="GC85" s="135">
        <f>SUM(GB85+GC84)</f>
        <v>3</v>
      </c>
      <c r="GD85" s="131">
        <v>0</v>
      </c>
      <c r="GE85" s="131">
        <f>SUM(GD85+GE84)</f>
        <v>0</v>
      </c>
      <c r="GF85" s="131"/>
      <c r="GG85" s="131"/>
      <c r="GH85" s="132"/>
    </row>
    <row r="86" spans="1:190" x14ac:dyDescent="0.2">
      <c r="A86" s="71">
        <v>44048</v>
      </c>
      <c r="B86" s="129"/>
      <c r="C86" s="129"/>
      <c r="D86" s="129"/>
      <c r="E86" s="129"/>
      <c r="F86" s="129">
        <v>0</v>
      </c>
      <c r="G86" s="129">
        <f t="shared" ref="G86:G152" si="29">SUM(F86+G85)</f>
        <v>1</v>
      </c>
      <c r="H86" s="129">
        <v>0</v>
      </c>
      <c r="I86" s="129">
        <f t="shared" si="25"/>
        <v>0</v>
      </c>
      <c r="J86" s="145"/>
      <c r="K86" s="145"/>
      <c r="L86" s="129"/>
      <c r="M86" s="129"/>
      <c r="N86" s="129">
        <v>0</v>
      </c>
      <c r="O86" s="129">
        <f t="shared" si="13"/>
        <v>1</v>
      </c>
      <c r="P86" s="129"/>
      <c r="Q86" s="129"/>
      <c r="R86" s="129"/>
      <c r="S86" s="129"/>
      <c r="T86" s="129">
        <v>0</v>
      </c>
      <c r="U86" s="129">
        <f t="shared" si="14"/>
        <v>0</v>
      </c>
      <c r="V86" s="129">
        <v>12</v>
      </c>
      <c r="W86" s="129">
        <f t="shared" si="15"/>
        <v>896</v>
      </c>
      <c r="X86" s="129">
        <v>2</v>
      </c>
      <c r="Y86" s="129">
        <f>SUM(Y85+X86)</f>
        <v>42</v>
      </c>
      <c r="Z86" s="129"/>
      <c r="AA86" s="129"/>
      <c r="AB86" s="129">
        <v>0</v>
      </c>
      <c r="AC86" s="129">
        <f t="shared" ref="AC86:AC99" si="30">SUM(AB86+AC85)</f>
        <v>0</v>
      </c>
      <c r="AD86" s="129">
        <v>0</v>
      </c>
      <c r="AE86" s="129">
        <f t="shared" si="26"/>
        <v>10</v>
      </c>
      <c r="AF86" s="129">
        <v>0</v>
      </c>
      <c r="AG86" s="129">
        <f t="shared" si="22"/>
        <v>1</v>
      </c>
      <c r="AH86" s="129"/>
      <c r="AI86" s="129"/>
      <c r="AJ86" s="129"/>
      <c r="AK86" s="129"/>
      <c r="AL86" s="129">
        <v>0</v>
      </c>
      <c r="AM86" s="129">
        <f t="shared" si="9"/>
        <v>3</v>
      </c>
      <c r="AN86" s="129"/>
      <c r="AO86" s="129"/>
      <c r="AP86" s="129"/>
      <c r="AQ86" s="129"/>
      <c r="AR86" s="129"/>
      <c r="AS86" s="129"/>
      <c r="AT86" s="129"/>
      <c r="AU86" s="129"/>
      <c r="AV86" s="129"/>
      <c r="AW86" s="129"/>
      <c r="AX86" s="129">
        <v>0</v>
      </c>
      <c r="AY86" s="129">
        <f t="shared" ref="AY86:AY152" si="31">SUM(AX86+AY85)</f>
        <v>2</v>
      </c>
      <c r="AZ86" s="129"/>
      <c r="BA86" s="129"/>
      <c r="BB86" s="129">
        <v>0</v>
      </c>
      <c r="BC86" s="129">
        <f t="shared" si="8"/>
        <v>2</v>
      </c>
      <c r="BD86" s="129"/>
      <c r="BE86" s="129"/>
      <c r="BF86" s="129"/>
      <c r="BG86" s="129"/>
      <c r="BH86" s="129"/>
      <c r="BI86" s="129"/>
      <c r="BJ86" s="129">
        <v>0</v>
      </c>
      <c r="BK86" s="129">
        <f t="shared" si="16"/>
        <v>8</v>
      </c>
      <c r="BL86" s="129"/>
      <c r="BM86" s="129"/>
      <c r="BN86" s="129"/>
      <c r="BO86" s="129"/>
      <c r="BP86" s="129"/>
      <c r="BQ86" s="129"/>
      <c r="BR86" s="129"/>
      <c r="BS86" s="129"/>
      <c r="BT86" s="129">
        <v>0</v>
      </c>
      <c r="BU86" s="129">
        <f t="shared" si="17"/>
        <v>4</v>
      </c>
      <c r="BV86" s="129">
        <v>0</v>
      </c>
      <c r="BW86" s="129">
        <f t="shared" ref="BW86:BW99" si="32">SUM(BV86+BW85)</f>
        <v>5</v>
      </c>
      <c r="BX86" s="129"/>
      <c r="BY86" s="129"/>
      <c r="BZ86" s="129">
        <v>0</v>
      </c>
      <c r="CA86" s="129">
        <f t="shared" ref="CA86:CA93" si="33">SUM(+BZ86)</f>
        <v>0</v>
      </c>
      <c r="CB86" s="129"/>
      <c r="CC86" s="129"/>
      <c r="CD86" s="129"/>
      <c r="CE86" s="129"/>
      <c r="CF86" s="129">
        <v>0</v>
      </c>
      <c r="CG86" s="129">
        <f t="shared" si="10"/>
        <v>9</v>
      </c>
      <c r="CH86" s="129">
        <v>0</v>
      </c>
      <c r="CI86" s="129">
        <f t="shared" si="18"/>
        <v>4</v>
      </c>
      <c r="CJ86" s="129"/>
      <c r="CK86" s="129"/>
      <c r="CL86" s="129"/>
      <c r="CM86" s="129"/>
      <c r="CN86" s="129">
        <v>0</v>
      </c>
      <c r="CO86" s="129">
        <f t="shared" si="11"/>
        <v>9</v>
      </c>
      <c r="CP86" s="129"/>
      <c r="CQ86" s="129"/>
      <c r="CR86" s="129">
        <v>5</v>
      </c>
      <c r="CS86" s="129">
        <f t="shared" si="24"/>
        <v>146</v>
      </c>
      <c r="CT86" s="129"/>
      <c r="CU86" s="129"/>
      <c r="CV86" s="129"/>
      <c r="CW86" s="129"/>
      <c r="CX86" s="129">
        <v>3</v>
      </c>
      <c r="CY86" s="129">
        <f t="shared" si="1"/>
        <v>516</v>
      </c>
      <c r="CZ86" s="129"/>
      <c r="DA86" s="129"/>
      <c r="DB86" s="129"/>
      <c r="DC86" s="129"/>
      <c r="DD86" s="129">
        <v>0</v>
      </c>
      <c r="DE86" s="129">
        <f t="shared" si="27"/>
        <v>2</v>
      </c>
      <c r="DF86" s="129"/>
      <c r="DG86" s="129"/>
      <c r="DH86" s="129">
        <v>0</v>
      </c>
      <c r="DI86" s="129">
        <f t="shared" ref="DI86:DI152" si="34">SUM(DH86+DI85)</f>
        <v>0</v>
      </c>
      <c r="DJ86" s="129"/>
      <c r="DK86" s="129"/>
      <c r="DL86" s="129"/>
      <c r="DM86" s="129"/>
      <c r="DN86" s="129"/>
      <c r="DO86" s="129"/>
      <c r="DP86" s="129"/>
      <c r="DQ86" s="129"/>
      <c r="DR86" s="129"/>
      <c r="DS86" s="129"/>
      <c r="DT86" s="129"/>
      <c r="DU86" s="129"/>
      <c r="DV86" s="129"/>
      <c r="DW86" s="129"/>
      <c r="DX86" s="129"/>
      <c r="DY86" s="129"/>
      <c r="DZ86" s="129"/>
      <c r="EA86" s="129"/>
      <c r="EB86" s="129">
        <v>0</v>
      </c>
      <c r="EC86" s="129">
        <f t="shared" ref="EC86:EC149" si="35">SUM(EB86+EC85)</f>
        <v>0</v>
      </c>
      <c r="ED86" s="129"/>
      <c r="EE86" s="129"/>
      <c r="EF86" s="129"/>
      <c r="EG86" s="129"/>
      <c r="EH86" s="129"/>
      <c r="EI86" s="129"/>
      <c r="EJ86" s="129"/>
      <c r="EK86" s="129"/>
      <c r="EL86" s="129">
        <v>9</v>
      </c>
      <c r="EM86" s="129">
        <f t="shared" si="2"/>
        <v>93</v>
      </c>
      <c r="EN86" s="129">
        <v>0</v>
      </c>
      <c r="EO86" s="130">
        <f t="shared" ref="EO86:EO152" si="36">SUM(EN86+EO85)</f>
        <v>6</v>
      </c>
      <c r="EP86" s="133"/>
      <c r="EQ86" s="134"/>
      <c r="ER86" s="134"/>
      <c r="ES86" s="134"/>
      <c r="ET86" s="131">
        <v>0</v>
      </c>
      <c r="EU86" s="131">
        <f t="shared" si="28"/>
        <v>5</v>
      </c>
      <c r="EV86" s="131">
        <v>0</v>
      </c>
      <c r="EW86" s="131">
        <f t="shared" si="4"/>
        <v>25</v>
      </c>
      <c r="EX86" s="135">
        <v>0</v>
      </c>
      <c r="EY86" s="135">
        <f t="shared" ref="EY86:EY115" si="37">SUM(EX86+EY85)</f>
        <v>0</v>
      </c>
      <c r="EZ86" s="135">
        <v>0</v>
      </c>
      <c r="FA86" s="135">
        <f t="shared" ref="FA86:FA92" si="38">SUM(EZ86+FA85)</f>
        <v>0</v>
      </c>
      <c r="FB86" s="135"/>
      <c r="FC86" s="135"/>
      <c r="FD86" s="135">
        <v>0</v>
      </c>
      <c r="FE86" s="135">
        <f t="shared" si="19"/>
        <v>1</v>
      </c>
      <c r="FF86" s="134">
        <v>0</v>
      </c>
      <c r="FG86" s="135">
        <f t="shared" ref="FG86:FG117" si="39">SUM(FF86+FG85)</f>
        <v>0</v>
      </c>
      <c r="FH86" s="135">
        <v>0</v>
      </c>
      <c r="FI86" s="135">
        <f t="shared" si="20"/>
        <v>4</v>
      </c>
      <c r="FJ86" s="131">
        <v>45</v>
      </c>
      <c r="FK86" s="131">
        <f t="shared" si="0"/>
        <v>1589</v>
      </c>
      <c r="FL86" s="135">
        <v>0</v>
      </c>
      <c r="FM86" s="135">
        <f t="shared" si="21"/>
        <v>12</v>
      </c>
      <c r="FN86" s="131"/>
      <c r="FO86" s="131"/>
      <c r="FP86" s="131"/>
      <c r="FQ86" s="131"/>
      <c r="FR86" s="135"/>
      <c r="FS86" s="135"/>
      <c r="FT86" s="135">
        <v>0</v>
      </c>
      <c r="FU86" s="135">
        <f t="shared" ref="FU86:FU99" si="40">SUM(FT86+FU85)</f>
        <v>3</v>
      </c>
      <c r="FV86" s="135"/>
      <c r="FW86" s="135"/>
      <c r="FX86" s="135">
        <v>10</v>
      </c>
      <c r="FY86" s="136">
        <f t="shared" si="6"/>
        <v>745</v>
      </c>
      <c r="FZ86" s="136"/>
      <c r="GA86" s="135"/>
      <c r="GB86" s="135">
        <v>0</v>
      </c>
      <c r="GC86" s="135">
        <f t="shared" ref="GC86:GC123" si="41">SUM(GB86+GC85)</f>
        <v>3</v>
      </c>
      <c r="GD86" s="131">
        <v>0</v>
      </c>
      <c r="GE86" s="131">
        <f t="shared" ref="GE86:GE149" si="42">SUM(GD86+GE85)</f>
        <v>0</v>
      </c>
      <c r="GF86" s="131"/>
      <c r="GG86" s="131"/>
      <c r="GH86" s="132"/>
    </row>
    <row r="87" spans="1:190" x14ac:dyDescent="0.2">
      <c r="A87" s="71">
        <v>44049</v>
      </c>
      <c r="B87" s="129"/>
      <c r="C87" s="129"/>
      <c r="D87" s="129"/>
      <c r="E87" s="129"/>
      <c r="F87" s="129">
        <v>0</v>
      </c>
      <c r="G87" s="129">
        <f t="shared" si="29"/>
        <v>1</v>
      </c>
      <c r="H87" s="129">
        <v>1</v>
      </c>
      <c r="I87" s="129">
        <f t="shared" si="25"/>
        <v>1</v>
      </c>
      <c r="J87" s="145"/>
      <c r="K87" s="145"/>
      <c r="L87" s="129"/>
      <c r="M87" s="129"/>
      <c r="N87" s="129">
        <v>0</v>
      </c>
      <c r="O87" s="129">
        <f t="shared" si="13"/>
        <v>1</v>
      </c>
      <c r="P87" s="129"/>
      <c r="Q87" s="129"/>
      <c r="R87" s="129"/>
      <c r="S87" s="129"/>
      <c r="T87" s="129">
        <v>0</v>
      </c>
      <c r="U87" s="129">
        <f t="shared" si="14"/>
        <v>0</v>
      </c>
      <c r="V87" s="129">
        <v>25</v>
      </c>
      <c r="W87" s="129">
        <f t="shared" si="15"/>
        <v>921</v>
      </c>
      <c r="X87" s="129">
        <v>2</v>
      </c>
      <c r="Y87" s="129">
        <f>SUM(Y86+X87)</f>
        <v>44</v>
      </c>
      <c r="Z87" s="129"/>
      <c r="AA87" s="129"/>
      <c r="AB87" s="129">
        <v>0</v>
      </c>
      <c r="AC87" s="129">
        <f t="shared" si="30"/>
        <v>0</v>
      </c>
      <c r="AD87" s="129">
        <v>0</v>
      </c>
      <c r="AE87" s="129">
        <f t="shared" si="26"/>
        <v>10</v>
      </c>
      <c r="AF87" s="129">
        <v>0</v>
      </c>
      <c r="AG87" s="129">
        <f t="shared" si="22"/>
        <v>1</v>
      </c>
      <c r="AH87" s="129"/>
      <c r="AI87" s="129"/>
      <c r="AJ87" s="129"/>
      <c r="AK87" s="129"/>
      <c r="AL87" s="129">
        <v>0</v>
      </c>
      <c r="AM87" s="129">
        <f t="shared" si="9"/>
        <v>3</v>
      </c>
      <c r="AN87" s="129"/>
      <c r="AO87" s="129"/>
      <c r="AP87" s="129"/>
      <c r="AQ87" s="129"/>
      <c r="AR87" s="129"/>
      <c r="AS87" s="129"/>
      <c r="AT87" s="129"/>
      <c r="AU87" s="129"/>
      <c r="AV87" s="129"/>
      <c r="AW87" s="129"/>
      <c r="AX87" s="129">
        <v>0</v>
      </c>
      <c r="AY87" s="129">
        <f t="shared" si="31"/>
        <v>2</v>
      </c>
      <c r="AZ87" s="129"/>
      <c r="BA87" s="129"/>
      <c r="BB87" s="129">
        <v>0</v>
      </c>
      <c r="BC87" s="129">
        <f t="shared" si="8"/>
        <v>2</v>
      </c>
      <c r="BD87" s="129"/>
      <c r="BE87" s="129"/>
      <c r="BF87" s="129"/>
      <c r="BG87" s="129"/>
      <c r="BH87" s="129"/>
      <c r="BI87" s="129"/>
      <c r="BJ87" s="129">
        <v>0</v>
      </c>
      <c r="BK87" s="129">
        <f t="shared" si="16"/>
        <v>8</v>
      </c>
      <c r="BL87" s="129"/>
      <c r="BM87" s="129"/>
      <c r="BN87" s="129"/>
      <c r="BO87" s="129"/>
      <c r="BP87" s="129"/>
      <c r="BQ87" s="129"/>
      <c r="BR87" s="129"/>
      <c r="BS87" s="129"/>
      <c r="BT87" s="129">
        <v>0</v>
      </c>
      <c r="BU87" s="129">
        <f t="shared" si="17"/>
        <v>4</v>
      </c>
      <c r="BV87" s="129">
        <v>0</v>
      </c>
      <c r="BW87" s="129">
        <f t="shared" si="32"/>
        <v>5</v>
      </c>
      <c r="BX87" s="129"/>
      <c r="BY87" s="129"/>
      <c r="BZ87" s="129">
        <v>0</v>
      </c>
      <c r="CA87" s="129">
        <f t="shared" si="33"/>
        <v>0</v>
      </c>
      <c r="CB87" s="129"/>
      <c r="CC87" s="129"/>
      <c r="CD87" s="129"/>
      <c r="CE87" s="129"/>
      <c r="CF87" s="129">
        <v>1</v>
      </c>
      <c r="CG87" s="129">
        <f t="shared" si="10"/>
        <v>10</v>
      </c>
      <c r="CH87" s="129">
        <v>0</v>
      </c>
      <c r="CI87" s="129">
        <f t="shared" si="18"/>
        <v>4</v>
      </c>
      <c r="CJ87" s="129"/>
      <c r="CK87" s="129"/>
      <c r="CL87" s="129"/>
      <c r="CM87" s="129"/>
      <c r="CN87" s="129">
        <v>0</v>
      </c>
      <c r="CO87" s="129">
        <f t="shared" si="11"/>
        <v>9</v>
      </c>
      <c r="CP87" s="129"/>
      <c r="CQ87" s="129"/>
      <c r="CR87" s="129">
        <v>3</v>
      </c>
      <c r="CS87" s="129">
        <f t="shared" si="24"/>
        <v>149</v>
      </c>
      <c r="CT87" s="129"/>
      <c r="CU87" s="129"/>
      <c r="CV87" s="129"/>
      <c r="CW87" s="129"/>
      <c r="CX87" s="129">
        <v>4</v>
      </c>
      <c r="CY87" s="129">
        <f t="shared" si="1"/>
        <v>520</v>
      </c>
      <c r="CZ87" s="129"/>
      <c r="DA87" s="129"/>
      <c r="DB87" s="129"/>
      <c r="DC87" s="129"/>
      <c r="DD87" s="129">
        <v>0</v>
      </c>
      <c r="DE87" s="129">
        <f t="shared" si="27"/>
        <v>2</v>
      </c>
      <c r="DF87" s="129"/>
      <c r="DG87" s="129"/>
      <c r="DH87" s="129">
        <v>0</v>
      </c>
      <c r="DI87" s="129">
        <f t="shared" si="34"/>
        <v>0</v>
      </c>
      <c r="DJ87" s="129"/>
      <c r="DK87" s="129"/>
      <c r="DL87" s="129"/>
      <c r="DM87" s="129"/>
      <c r="DN87" s="129"/>
      <c r="DO87" s="129"/>
      <c r="DP87" s="129"/>
      <c r="DQ87" s="129"/>
      <c r="DR87" s="129"/>
      <c r="DS87" s="129"/>
      <c r="DT87" s="129"/>
      <c r="DU87" s="129"/>
      <c r="DV87" s="129"/>
      <c r="DW87" s="129"/>
      <c r="DX87" s="129"/>
      <c r="DY87" s="129"/>
      <c r="DZ87" s="129"/>
      <c r="EA87" s="129"/>
      <c r="EB87" s="129">
        <v>0</v>
      </c>
      <c r="EC87" s="129">
        <f t="shared" si="35"/>
        <v>0</v>
      </c>
      <c r="ED87" s="129"/>
      <c r="EE87" s="129"/>
      <c r="EF87" s="129"/>
      <c r="EG87" s="129"/>
      <c r="EH87" s="129"/>
      <c r="EI87" s="129"/>
      <c r="EJ87" s="129"/>
      <c r="EK87" s="129"/>
      <c r="EL87" s="129">
        <v>0</v>
      </c>
      <c r="EM87" s="129">
        <f t="shared" si="2"/>
        <v>93</v>
      </c>
      <c r="EN87" s="129">
        <v>0</v>
      </c>
      <c r="EO87" s="130">
        <f t="shared" si="36"/>
        <v>6</v>
      </c>
      <c r="EP87" s="133"/>
      <c r="EQ87" s="134"/>
      <c r="ER87" s="134"/>
      <c r="ES87" s="134"/>
      <c r="ET87" s="131">
        <v>0</v>
      </c>
      <c r="EU87" s="131">
        <f t="shared" si="28"/>
        <v>5</v>
      </c>
      <c r="EV87" s="131">
        <v>1</v>
      </c>
      <c r="EW87" s="131">
        <f t="shared" si="4"/>
        <v>26</v>
      </c>
      <c r="EX87" s="135">
        <v>0</v>
      </c>
      <c r="EY87" s="135">
        <f t="shared" si="37"/>
        <v>0</v>
      </c>
      <c r="EZ87" s="135">
        <v>0</v>
      </c>
      <c r="FA87" s="135">
        <f t="shared" si="38"/>
        <v>0</v>
      </c>
      <c r="FB87" s="135"/>
      <c r="FC87" s="135"/>
      <c r="FD87" s="135">
        <v>0</v>
      </c>
      <c r="FE87" s="135">
        <f t="shared" si="19"/>
        <v>1</v>
      </c>
      <c r="FF87" s="134">
        <v>0</v>
      </c>
      <c r="FG87" s="135">
        <f t="shared" si="39"/>
        <v>0</v>
      </c>
      <c r="FH87" s="135">
        <v>0</v>
      </c>
      <c r="FI87" s="135">
        <f t="shared" si="20"/>
        <v>4</v>
      </c>
      <c r="FJ87" s="131">
        <v>49</v>
      </c>
      <c r="FK87" s="131">
        <f t="shared" si="0"/>
        <v>1638</v>
      </c>
      <c r="FL87" s="135">
        <v>3</v>
      </c>
      <c r="FM87" s="135">
        <f t="shared" si="21"/>
        <v>15</v>
      </c>
      <c r="FN87" s="131"/>
      <c r="FO87" s="131"/>
      <c r="FP87" s="131"/>
      <c r="FQ87" s="131"/>
      <c r="FR87" s="135"/>
      <c r="FS87" s="135"/>
      <c r="FT87" s="135">
        <v>0</v>
      </c>
      <c r="FU87" s="135">
        <f t="shared" si="40"/>
        <v>3</v>
      </c>
      <c r="FV87" s="135"/>
      <c r="FW87" s="135"/>
      <c r="FX87" s="135">
        <v>15</v>
      </c>
      <c r="FY87" s="136">
        <f t="shared" si="6"/>
        <v>760</v>
      </c>
      <c r="FZ87" s="136"/>
      <c r="GA87" s="135"/>
      <c r="GB87" s="135">
        <v>0</v>
      </c>
      <c r="GC87" s="135">
        <f t="shared" si="41"/>
        <v>3</v>
      </c>
      <c r="GD87" s="131">
        <v>0</v>
      </c>
      <c r="GE87" s="131">
        <f t="shared" si="42"/>
        <v>0</v>
      </c>
      <c r="GF87" s="131"/>
      <c r="GG87" s="131"/>
      <c r="GH87" s="132"/>
    </row>
    <row r="88" spans="1:190" x14ac:dyDescent="0.2">
      <c r="A88" s="71">
        <v>44050</v>
      </c>
      <c r="B88" s="129"/>
      <c r="C88" s="129"/>
      <c r="D88" s="129"/>
      <c r="E88" s="129"/>
      <c r="F88" s="129">
        <v>0</v>
      </c>
      <c r="G88" s="129">
        <f t="shared" si="29"/>
        <v>1</v>
      </c>
      <c r="H88" s="129">
        <v>0</v>
      </c>
      <c r="I88" s="129">
        <f t="shared" si="25"/>
        <v>1</v>
      </c>
      <c r="J88" s="145"/>
      <c r="K88" s="145"/>
      <c r="L88" s="129">
        <v>0</v>
      </c>
      <c r="M88" s="129">
        <f>SUM(M87,L88)</f>
        <v>0</v>
      </c>
      <c r="N88" s="129">
        <v>0</v>
      </c>
      <c r="O88" s="129">
        <f t="shared" si="13"/>
        <v>1</v>
      </c>
      <c r="P88" s="129"/>
      <c r="Q88" s="129"/>
      <c r="R88" s="129"/>
      <c r="S88" s="129"/>
      <c r="T88" s="129">
        <v>0</v>
      </c>
      <c r="U88" s="129">
        <f t="shared" si="14"/>
        <v>0</v>
      </c>
      <c r="V88" s="129">
        <v>22</v>
      </c>
      <c r="W88" s="129">
        <f t="shared" si="15"/>
        <v>943</v>
      </c>
      <c r="X88" s="129">
        <v>0</v>
      </c>
      <c r="Y88" s="129">
        <f>SUM(Y87+X88)</f>
        <v>44</v>
      </c>
      <c r="Z88" s="129"/>
      <c r="AA88" s="129"/>
      <c r="AB88" s="129">
        <v>0</v>
      </c>
      <c r="AC88" s="129">
        <f t="shared" si="30"/>
        <v>0</v>
      </c>
      <c r="AD88" s="129">
        <v>0</v>
      </c>
      <c r="AE88" s="129">
        <f t="shared" si="26"/>
        <v>10</v>
      </c>
      <c r="AF88" s="129">
        <v>0</v>
      </c>
      <c r="AG88" s="129">
        <f t="shared" si="22"/>
        <v>1</v>
      </c>
      <c r="AH88" s="129"/>
      <c r="AI88" s="129"/>
      <c r="AJ88" s="129"/>
      <c r="AK88" s="129"/>
      <c r="AL88" s="129">
        <v>0</v>
      </c>
      <c r="AM88" s="129">
        <f t="shared" si="9"/>
        <v>3</v>
      </c>
      <c r="AN88" s="129"/>
      <c r="AO88" s="129"/>
      <c r="AP88" s="129"/>
      <c r="AQ88" s="129"/>
      <c r="AR88" s="129"/>
      <c r="AS88" s="129"/>
      <c r="AT88" s="129"/>
      <c r="AU88" s="129"/>
      <c r="AV88" s="129"/>
      <c r="AW88" s="129"/>
      <c r="AX88" s="129">
        <v>0</v>
      </c>
      <c r="AY88" s="129">
        <f t="shared" si="31"/>
        <v>2</v>
      </c>
      <c r="AZ88" s="129"/>
      <c r="BA88" s="129"/>
      <c r="BB88" s="129">
        <v>0</v>
      </c>
      <c r="BC88" s="129">
        <f t="shared" si="8"/>
        <v>2</v>
      </c>
      <c r="BD88" s="129"/>
      <c r="BE88" s="129"/>
      <c r="BF88" s="129"/>
      <c r="BG88" s="129"/>
      <c r="BH88" s="129"/>
      <c r="BI88" s="129"/>
      <c r="BJ88" s="129">
        <v>0</v>
      </c>
      <c r="BK88" s="129">
        <f t="shared" si="16"/>
        <v>8</v>
      </c>
      <c r="BL88" s="129"/>
      <c r="BM88" s="129"/>
      <c r="BN88" s="129"/>
      <c r="BO88" s="129"/>
      <c r="BP88" s="129"/>
      <c r="BQ88" s="129"/>
      <c r="BR88" s="129"/>
      <c r="BS88" s="129"/>
      <c r="BT88" s="129">
        <v>0</v>
      </c>
      <c r="BU88" s="129">
        <f t="shared" si="17"/>
        <v>4</v>
      </c>
      <c r="BV88" s="129">
        <v>0</v>
      </c>
      <c r="BW88" s="129">
        <f t="shared" si="32"/>
        <v>5</v>
      </c>
      <c r="BX88" s="129"/>
      <c r="BY88" s="129"/>
      <c r="BZ88" s="129">
        <v>0</v>
      </c>
      <c r="CA88" s="129">
        <f t="shared" si="33"/>
        <v>0</v>
      </c>
      <c r="CB88" s="129"/>
      <c r="CC88" s="129"/>
      <c r="CD88" s="129"/>
      <c r="CE88" s="129"/>
      <c r="CF88" s="129">
        <v>4</v>
      </c>
      <c r="CG88" s="129">
        <f t="shared" si="10"/>
        <v>14</v>
      </c>
      <c r="CH88" s="129">
        <v>0</v>
      </c>
      <c r="CI88" s="129">
        <f t="shared" si="18"/>
        <v>4</v>
      </c>
      <c r="CJ88" s="129"/>
      <c r="CK88" s="129"/>
      <c r="CL88" s="129"/>
      <c r="CM88" s="129"/>
      <c r="CN88" s="129">
        <v>0</v>
      </c>
      <c r="CO88" s="129">
        <f t="shared" si="11"/>
        <v>9</v>
      </c>
      <c r="CP88" s="129"/>
      <c r="CQ88" s="129"/>
      <c r="CR88" s="129">
        <v>3</v>
      </c>
      <c r="CS88" s="129">
        <f t="shared" si="24"/>
        <v>152</v>
      </c>
      <c r="CT88" s="129"/>
      <c r="CU88" s="129"/>
      <c r="CV88" s="129"/>
      <c r="CW88" s="129"/>
      <c r="CX88" s="129">
        <v>23</v>
      </c>
      <c r="CY88" s="129">
        <f t="shared" si="1"/>
        <v>543</v>
      </c>
      <c r="CZ88" s="129"/>
      <c r="DA88" s="129"/>
      <c r="DB88" s="129"/>
      <c r="DC88" s="129"/>
      <c r="DD88" s="129">
        <v>0</v>
      </c>
      <c r="DE88" s="129">
        <f t="shared" si="27"/>
        <v>2</v>
      </c>
      <c r="DF88" s="129"/>
      <c r="DG88" s="129"/>
      <c r="DH88" s="129">
        <v>0</v>
      </c>
      <c r="DI88" s="129">
        <f t="shared" si="34"/>
        <v>0</v>
      </c>
      <c r="DJ88" s="129"/>
      <c r="DK88" s="129"/>
      <c r="DL88" s="129">
        <v>0</v>
      </c>
      <c r="DM88" s="129">
        <f>SUM(DM87,DL88)</f>
        <v>0</v>
      </c>
      <c r="DN88" s="129"/>
      <c r="DO88" s="129"/>
      <c r="DP88" s="129"/>
      <c r="DQ88" s="129"/>
      <c r="DR88" s="129"/>
      <c r="DS88" s="129"/>
      <c r="DT88" s="129"/>
      <c r="DU88" s="129"/>
      <c r="DV88" s="129">
        <v>1</v>
      </c>
      <c r="DW88" s="129">
        <f>SUM(DW87,DV88)</f>
        <v>1</v>
      </c>
      <c r="DX88" s="129"/>
      <c r="DY88" s="129"/>
      <c r="DZ88" s="129"/>
      <c r="EA88" s="129"/>
      <c r="EB88" s="129">
        <v>0</v>
      </c>
      <c r="EC88" s="129">
        <f t="shared" si="35"/>
        <v>0</v>
      </c>
      <c r="ED88" s="129"/>
      <c r="EE88" s="129"/>
      <c r="EF88" s="129"/>
      <c r="EG88" s="129"/>
      <c r="EH88" s="129"/>
      <c r="EI88" s="129"/>
      <c r="EJ88" s="129"/>
      <c r="EK88" s="129"/>
      <c r="EL88" s="129">
        <v>5</v>
      </c>
      <c r="EM88" s="129">
        <f t="shared" si="2"/>
        <v>98</v>
      </c>
      <c r="EN88" s="129">
        <v>0</v>
      </c>
      <c r="EO88" s="130">
        <f t="shared" si="36"/>
        <v>6</v>
      </c>
      <c r="EP88" s="133">
        <v>0</v>
      </c>
      <c r="EQ88" s="134">
        <v>0</v>
      </c>
      <c r="ER88" s="134"/>
      <c r="ES88" s="134"/>
      <c r="ET88" s="131">
        <v>0</v>
      </c>
      <c r="EU88" s="131">
        <f t="shared" si="28"/>
        <v>5</v>
      </c>
      <c r="EV88" s="131">
        <v>0</v>
      </c>
      <c r="EW88" s="131">
        <f t="shared" si="4"/>
        <v>26</v>
      </c>
      <c r="EX88" s="135">
        <v>0</v>
      </c>
      <c r="EY88" s="135">
        <f t="shared" si="37"/>
        <v>0</v>
      </c>
      <c r="EZ88" s="135">
        <v>0</v>
      </c>
      <c r="FA88" s="135">
        <f t="shared" si="38"/>
        <v>0</v>
      </c>
      <c r="FB88" s="135"/>
      <c r="FC88" s="135"/>
      <c r="FD88" s="135">
        <v>0</v>
      </c>
      <c r="FE88" s="135">
        <f t="shared" si="19"/>
        <v>1</v>
      </c>
      <c r="FF88" s="134">
        <v>0</v>
      </c>
      <c r="FG88" s="135">
        <f t="shared" si="39"/>
        <v>0</v>
      </c>
      <c r="FH88" s="135">
        <v>0</v>
      </c>
      <c r="FI88" s="135">
        <f t="shared" si="20"/>
        <v>4</v>
      </c>
      <c r="FJ88" s="131">
        <v>33</v>
      </c>
      <c r="FK88" s="131">
        <f t="shared" si="0"/>
        <v>1671</v>
      </c>
      <c r="FL88" s="135">
        <v>0</v>
      </c>
      <c r="FM88" s="135">
        <f t="shared" si="21"/>
        <v>15</v>
      </c>
      <c r="FN88" s="131"/>
      <c r="FO88" s="131"/>
      <c r="FP88" s="131"/>
      <c r="FQ88" s="131"/>
      <c r="FR88" s="135">
        <v>0</v>
      </c>
      <c r="FS88" s="135">
        <v>0</v>
      </c>
      <c r="FT88" s="135">
        <v>0</v>
      </c>
      <c r="FU88" s="135">
        <f t="shared" si="40"/>
        <v>3</v>
      </c>
      <c r="FV88" s="135"/>
      <c r="FW88" s="135"/>
      <c r="FX88" s="135">
        <v>15</v>
      </c>
      <c r="FY88" s="136">
        <f t="shared" si="6"/>
        <v>775</v>
      </c>
      <c r="FZ88" s="136">
        <v>0</v>
      </c>
      <c r="GA88" s="135">
        <v>0</v>
      </c>
      <c r="GB88" s="135">
        <v>0</v>
      </c>
      <c r="GC88" s="135">
        <f t="shared" si="41"/>
        <v>3</v>
      </c>
      <c r="GD88" s="131">
        <v>0</v>
      </c>
      <c r="GE88" s="131">
        <f t="shared" si="42"/>
        <v>0</v>
      </c>
      <c r="GF88" s="131"/>
      <c r="GG88" s="131"/>
      <c r="GH88" s="132"/>
    </row>
    <row r="89" spans="1:190" x14ac:dyDescent="0.2">
      <c r="A89" s="71">
        <v>44051</v>
      </c>
      <c r="B89" s="129"/>
      <c r="C89" s="129"/>
      <c r="D89" s="129"/>
      <c r="E89" s="129"/>
      <c r="F89" s="129"/>
      <c r="G89" s="129">
        <f t="shared" si="29"/>
        <v>1</v>
      </c>
      <c r="H89" s="129"/>
      <c r="I89" s="129">
        <f t="shared" si="25"/>
        <v>1</v>
      </c>
      <c r="J89" s="145"/>
      <c r="K89" s="145"/>
      <c r="L89" s="129"/>
      <c r="M89" s="129">
        <f t="shared" ref="M89:M100" si="43">SUM(M88,L89)</f>
        <v>0</v>
      </c>
      <c r="N89" s="129"/>
      <c r="O89" s="129">
        <f t="shared" si="13"/>
        <v>1</v>
      </c>
      <c r="P89" s="129"/>
      <c r="Q89" s="129"/>
      <c r="R89" s="129"/>
      <c r="S89" s="129"/>
      <c r="T89" s="129"/>
      <c r="U89" s="129">
        <f t="shared" si="14"/>
        <v>0</v>
      </c>
      <c r="V89" s="129"/>
      <c r="W89" s="129">
        <f t="shared" si="15"/>
        <v>943</v>
      </c>
      <c r="X89" s="129"/>
      <c r="Y89" s="129">
        <f t="shared" ref="Y89:Y152" si="44">SUM(Y88+X89)</f>
        <v>44</v>
      </c>
      <c r="Z89" s="129"/>
      <c r="AA89" s="129"/>
      <c r="AB89" s="129"/>
      <c r="AC89" s="129">
        <f t="shared" si="30"/>
        <v>0</v>
      </c>
      <c r="AD89" s="129"/>
      <c r="AE89" s="129">
        <f t="shared" si="26"/>
        <v>10</v>
      </c>
      <c r="AF89" s="129"/>
      <c r="AG89" s="129">
        <f t="shared" si="22"/>
        <v>1</v>
      </c>
      <c r="AH89" s="129"/>
      <c r="AI89" s="129"/>
      <c r="AJ89" s="129"/>
      <c r="AK89" s="129"/>
      <c r="AL89" s="129"/>
      <c r="AM89" s="129">
        <f t="shared" si="9"/>
        <v>3</v>
      </c>
      <c r="AN89" s="129"/>
      <c r="AO89" s="129"/>
      <c r="AP89" s="129"/>
      <c r="AQ89" s="129"/>
      <c r="AR89" s="129"/>
      <c r="AS89" s="129"/>
      <c r="AT89" s="129"/>
      <c r="AU89" s="129"/>
      <c r="AV89" s="129"/>
      <c r="AW89" s="129"/>
      <c r="AX89" s="129"/>
      <c r="AY89" s="129">
        <f t="shared" si="31"/>
        <v>2</v>
      </c>
      <c r="AZ89" s="129"/>
      <c r="BA89" s="129"/>
      <c r="BB89" s="129"/>
      <c r="BC89" s="129">
        <f t="shared" si="8"/>
        <v>2</v>
      </c>
      <c r="BD89" s="129"/>
      <c r="BE89" s="129"/>
      <c r="BF89" s="129"/>
      <c r="BG89" s="129"/>
      <c r="BH89" s="129"/>
      <c r="BI89" s="129"/>
      <c r="BJ89" s="129"/>
      <c r="BK89" s="129">
        <f t="shared" si="16"/>
        <v>8</v>
      </c>
      <c r="BL89" s="129"/>
      <c r="BM89" s="129"/>
      <c r="BN89" s="129"/>
      <c r="BO89" s="129"/>
      <c r="BP89" s="129"/>
      <c r="BQ89" s="129"/>
      <c r="BR89" s="129"/>
      <c r="BS89" s="129"/>
      <c r="BT89" s="129"/>
      <c r="BU89" s="129">
        <f t="shared" si="17"/>
        <v>4</v>
      </c>
      <c r="BV89" s="129"/>
      <c r="BW89" s="129">
        <f t="shared" si="32"/>
        <v>5</v>
      </c>
      <c r="BX89" s="129"/>
      <c r="BY89" s="129"/>
      <c r="BZ89" s="129"/>
      <c r="CA89" s="129">
        <f t="shared" si="33"/>
        <v>0</v>
      </c>
      <c r="CB89" s="129"/>
      <c r="CC89" s="129"/>
      <c r="CD89" s="129"/>
      <c r="CE89" s="129"/>
      <c r="CF89" s="129"/>
      <c r="CG89" s="129">
        <f t="shared" si="10"/>
        <v>14</v>
      </c>
      <c r="CH89" s="129"/>
      <c r="CI89" s="129">
        <f t="shared" si="18"/>
        <v>4</v>
      </c>
      <c r="CJ89" s="129"/>
      <c r="CK89" s="129"/>
      <c r="CL89" s="129"/>
      <c r="CM89" s="129"/>
      <c r="CN89" s="129"/>
      <c r="CO89" s="129">
        <f t="shared" si="11"/>
        <v>9</v>
      </c>
      <c r="CP89" s="129"/>
      <c r="CQ89" s="129"/>
      <c r="CR89" s="129"/>
      <c r="CS89" s="129">
        <f t="shared" si="24"/>
        <v>152</v>
      </c>
      <c r="CT89" s="129"/>
      <c r="CU89" s="129"/>
      <c r="CV89" s="129"/>
      <c r="CW89" s="129"/>
      <c r="CX89" s="129"/>
      <c r="CY89" s="129">
        <f t="shared" si="1"/>
        <v>543</v>
      </c>
      <c r="CZ89" s="129"/>
      <c r="DA89" s="129"/>
      <c r="DB89" s="129"/>
      <c r="DC89" s="129"/>
      <c r="DD89" s="129"/>
      <c r="DE89" s="129">
        <f t="shared" si="27"/>
        <v>2</v>
      </c>
      <c r="DF89" s="129"/>
      <c r="DG89" s="129"/>
      <c r="DH89" s="129"/>
      <c r="DI89" s="129">
        <f t="shared" si="34"/>
        <v>0</v>
      </c>
      <c r="DJ89" s="129"/>
      <c r="DK89" s="129"/>
      <c r="DL89" s="129"/>
      <c r="DM89" s="129">
        <f t="shared" ref="DM89:DM152" si="45">SUM(DM88,DL89)</f>
        <v>0</v>
      </c>
      <c r="DN89" s="129"/>
      <c r="DO89" s="129"/>
      <c r="DP89" s="129"/>
      <c r="DQ89" s="129"/>
      <c r="DR89" s="129"/>
      <c r="DS89" s="129"/>
      <c r="DT89" s="129"/>
      <c r="DU89" s="129"/>
      <c r="DV89" s="129"/>
      <c r="DW89" s="129">
        <f t="shared" ref="DW89:DW152" si="46">SUM(DW88,DV89)</f>
        <v>1</v>
      </c>
      <c r="DX89" s="129"/>
      <c r="DY89" s="129"/>
      <c r="DZ89" s="129"/>
      <c r="EA89" s="129"/>
      <c r="EB89" s="129"/>
      <c r="EC89" s="129">
        <f t="shared" si="35"/>
        <v>0</v>
      </c>
      <c r="ED89" s="129"/>
      <c r="EE89" s="129"/>
      <c r="EF89" s="129"/>
      <c r="EG89" s="129"/>
      <c r="EH89" s="129"/>
      <c r="EI89" s="129"/>
      <c r="EJ89" s="129"/>
      <c r="EK89" s="129"/>
      <c r="EL89" s="129"/>
      <c r="EM89" s="129">
        <f t="shared" si="2"/>
        <v>98</v>
      </c>
      <c r="EN89" s="129"/>
      <c r="EO89" s="130">
        <f t="shared" si="36"/>
        <v>6</v>
      </c>
      <c r="EP89" s="133"/>
      <c r="EQ89" s="134">
        <v>0</v>
      </c>
      <c r="ER89" s="134"/>
      <c r="ES89" s="134"/>
      <c r="ET89" s="131"/>
      <c r="EU89" s="131">
        <f t="shared" si="28"/>
        <v>5</v>
      </c>
      <c r="EV89" s="131"/>
      <c r="EW89" s="131">
        <f t="shared" si="4"/>
        <v>26</v>
      </c>
      <c r="EX89" s="135"/>
      <c r="EY89" s="135">
        <f t="shared" si="37"/>
        <v>0</v>
      </c>
      <c r="EZ89" s="135"/>
      <c r="FA89" s="135">
        <f t="shared" si="38"/>
        <v>0</v>
      </c>
      <c r="FB89" s="135"/>
      <c r="FC89" s="135"/>
      <c r="FD89" s="135"/>
      <c r="FE89" s="135">
        <f t="shared" si="19"/>
        <v>1</v>
      </c>
      <c r="FF89" s="134"/>
      <c r="FG89" s="135">
        <f t="shared" si="39"/>
        <v>0</v>
      </c>
      <c r="FH89" s="135"/>
      <c r="FI89" s="135">
        <f t="shared" si="20"/>
        <v>4</v>
      </c>
      <c r="FJ89" s="131"/>
      <c r="FK89" s="131">
        <f t="shared" si="0"/>
        <v>1671</v>
      </c>
      <c r="FL89" s="135"/>
      <c r="FM89" s="135">
        <f t="shared" si="21"/>
        <v>15</v>
      </c>
      <c r="FN89" s="131"/>
      <c r="FO89" s="131"/>
      <c r="FP89" s="131"/>
      <c r="FQ89" s="131"/>
      <c r="FR89" s="135"/>
      <c r="FS89" s="135">
        <v>0</v>
      </c>
      <c r="FT89" s="135"/>
      <c r="FU89" s="135">
        <f t="shared" si="40"/>
        <v>3</v>
      </c>
      <c r="FV89" s="135"/>
      <c r="FW89" s="135"/>
      <c r="FX89" s="135"/>
      <c r="FY89" s="136">
        <f t="shared" si="6"/>
        <v>775</v>
      </c>
      <c r="FZ89" s="136"/>
      <c r="GA89" s="135">
        <v>0</v>
      </c>
      <c r="GB89" s="135"/>
      <c r="GC89" s="135">
        <f t="shared" si="41"/>
        <v>3</v>
      </c>
      <c r="GD89" s="131"/>
      <c r="GE89" s="131">
        <f t="shared" si="42"/>
        <v>0</v>
      </c>
      <c r="GF89" s="131"/>
      <c r="GG89" s="131"/>
      <c r="GH89" s="132"/>
    </row>
    <row r="90" spans="1:190" x14ac:dyDescent="0.2">
      <c r="A90" s="71">
        <v>44052</v>
      </c>
      <c r="B90" s="129"/>
      <c r="C90" s="129"/>
      <c r="D90" s="129"/>
      <c r="E90" s="129"/>
      <c r="F90" s="129"/>
      <c r="G90" s="129">
        <f t="shared" si="29"/>
        <v>1</v>
      </c>
      <c r="H90" s="129"/>
      <c r="I90" s="129">
        <f t="shared" si="25"/>
        <v>1</v>
      </c>
      <c r="J90" s="145"/>
      <c r="K90" s="145"/>
      <c r="L90" s="129"/>
      <c r="M90" s="129">
        <f t="shared" si="43"/>
        <v>0</v>
      </c>
      <c r="N90" s="129"/>
      <c r="O90" s="129">
        <f t="shared" si="13"/>
        <v>1</v>
      </c>
      <c r="P90" s="129"/>
      <c r="Q90" s="129"/>
      <c r="R90" s="129"/>
      <c r="S90" s="129"/>
      <c r="T90" s="129"/>
      <c r="U90" s="129">
        <f t="shared" si="14"/>
        <v>0</v>
      </c>
      <c r="V90" s="129"/>
      <c r="W90" s="129">
        <f t="shared" si="15"/>
        <v>943</v>
      </c>
      <c r="X90" s="129"/>
      <c r="Y90" s="129">
        <f t="shared" si="44"/>
        <v>44</v>
      </c>
      <c r="Z90" s="129"/>
      <c r="AA90" s="129"/>
      <c r="AB90" s="129"/>
      <c r="AC90" s="129">
        <f t="shared" si="30"/>
        <v>0</v>
      </c>
      <c r="AD90" s="129"/>
      <c r="AE90" s="129">
        <f t="shared" si="26"/>
        <v>10</v>
      </c>
      <c r="AF90" s="129"/>
      <c r="AG90" s="129">
        <f t="shared" si="22"/>
        <v>1</v>
      </c>
      <c r="AH90" s="129"/>
      <c r="AI90" s="129"/>
      <c r="AJ90" s="129"/>
      <c r="AK90" s="129"/>
      <c r="AL90" s="129"/>
      <c r="AM90" s="129">
        <f t="shared" si="9"/>
        <v>3</v>
      </c>
      <c r="AN90" s="129"/>
      <c r="AO90" s="129"/>
      <c r="AP90" s="129"/>
      <c r="AQ90" s="129"/>
      <c r="AR90" s="129"/>
      <c r="AS90" s="129"/>
      <c r="AT90" s="129"/>
      <c r="AU90" s="129"/>
      <c r="AV90" s="129"/>
      <c r="AW90" s="129"/>
      <c r="AX90" s="129"/>
      <c r="AY90" s="129">
        <f t="shared" si="31"/>
        <v>2</v>
      </c>
      <c r="AZ90" s="129"/>
      <c r="BA90" s="129"/>
      <c r="BB90" s="129"/>
      <c r="BC90" s="129">
        <f t="shared" si="8"/>
        <v>2</v>
      </c>
      <c r="BD90" s="129"/>
      <c r="BE90" s="129"/>
      <c r="BF90" s="129"/>
      <c r="BG90" s="129"/>
      <c r="BH90" s="129"/>
      <c r="BI90" s="129"/>
      <c r="BJ90" s="129"/>
      <c r="BK90" s="129">
        <f t="shared" si="16"/>
        <v>8</v>
      </c>
      <c r="BL90" s="129"/>
      <c r="BM90" s="129"/>
      <c r="BN90" s="129"/>
      <c r="BO90" s="129"/>
      <c r="BP90" s="129"/>
      <c r="BQ90" s="129"/>
      <c r="BR90" s="129"/>
      <c r="BS90" s="129"/>
      <c r="BT90" s="129"/>
      <c r="BU90" s="129">
        <f t="shared" si="17"/>
        <v>4</v>
      </c>
      <c r="BV90" s="129"/>
      <c r="BW90" s="129">
        <f t="shared" si="32"/>
        <v>5</v>
      </c>
      <c r="BX90" s="129"/>
      <c r="BY90" s="129"/>
      <c r="BZ90" s="129"/>
      <c r="CA90" s="129">
        <f t="shared" si="33"/>
        <v>0</v>
      </c>
      <c r="CB90" s="129"/>
      <c r="CC90" s="129"/>
      <c r="CD90" s="129"/>
      <c r="CE90" s="129"/>
      <c r="CF90" s="129"/>
      <c r="CG90" s="129">
        <f t="shared" si="10"/>
        <v>14</v>
      </c>
      <c r="CH90" s="129"/>
      <c r="CI90" s="129">
        <f t="shared" si="18"/>
        <v>4</v>
      </c>
      <c r="CJ90" s="129"/>
      <c r="CK90" s="129"/>
      <c r="CL90" s="129"/>
      <c r="CM90" s="129"/>
      <c r="CN90" s="129"/>
      <c r="CO90" s="129">
        <f t="shared" si="11"/>
        <v>9</v>
      </c>
      <c r="CP90" s="129"/>
      <c r="CQ90" s="129"/>
      <c r="CR90" s="129"/>
      <c r="CS90" s="129">
        <f t="shared" si="24"/>
        <v>152</v>
      </c>
      <c r="CT90" s="129"/>
      <c r="CU90" s="129"/>
      <c r="CV90" s="129"/>
      <c r="CW90" s="129"/>
      <c r="CX90" s="129"/>
      <c r="CY90" s="129">
        <f t="shared" si="1"/>
        <v>543</v>
      </c>
      <c r="CZ90" s="129"/>
      <c r="DA90" s="129"/>
      <c r="DB90" s="129"/>
      <c r="DC90" s="129"/>
      <c r="DD90" s="129"/>
      <c r="DE90" s="129">
        <f t="shared" si="27"/>
        <v>2</v>
      </c>
      <c r="DF90" s="129"/>
      <c r="DG90" s="129"/>
      <c r="DH90" s="129"/>
      <c r="DI90" s="129">
        <f t="shared" si="34"/>
        <v>0</v>
      </c>
      <c r="DJ90" s="129"/>
      <c r="DK90" s="129"/>
      <c r="DL90" s="129"/>
      <c r="DM90" s="129">
        <f t="shared" si="45"/>
        <v>0</v>
      </c>
      <c r="DN90" s="129"/>
      <c r="DO90" s="129"/>
      <c r="DP90" s="129"/>
      <c r="DQ90" s="129"/>
      <c r="DR90" s="129"/>
      <c r="DS90" s="129"/>
      <c r="DT90" s="129"/>
      <c r="DU90" s="129"/>
      <c r="DV90" s="129"/>
      <c r="DW90" s="129">
        <f t="shared" si="46"/>
        <v>1</v>
      </c>
      <c r="DX90" s="129"/>
      <c r="DY90" s="129"/>
      <c r="DZ90" s="129"/>
      <c r="EA90" s="129"/>
      <c r="EB90" s="129"/>
      <c r="EC90" s="129">
        <f t="shared" si="35"/>
        <v>0</v>
      </c>
      <c r="ED90" s="129"/>
      <c r="EE90" s="129"/>
      <c r="EF90" s="129"/>
      <c r="EG90" s="129"/>
      <c r="EH90" s="129"/>
      <c r="EI90" s="129"/>
      <c r="EJ90" s="129"/>
      <c r="EK90" s="129"/>
      <c r="EL90" s="129"/>
      <c r="EM90" s="129">
        <f t="shared" si="2"/>
        <v>98</v>
      </c>
      <c r="EN90" s="129"/>
      <c r="EO90" s="130">
        <f t="shared" si="36"/>
        <v>6</v>
      </c>
      <c r="EP90" s="133"/>
      <c r="EQ90" s="134">
        <v>0</v>
      </c>
      <c r="ER90" s="134"/>
      <c r="ES90" s="134"/>
      <c r="ET90" s="131"/>
      <c r="EU90" s="131">
        <f t="shared" si="28"/>
        <v>5</v>
      </c>
      <c r="EV90" s="131"/>
      <c r="EW90" s="131">
        <f t="shared" si="4"/>
        <v>26</v>
      </c>
      <c r="EX90" s="135"/>
      <c r="EY90" s="135">
        <f t="shared" si="37"/>
        <v>0</v>
      </c>
      <c r="EZ90" s="135"/>
      <c r="FA90" s="135">
        <f t="shared" si="38"/>
        <v>0</v>
      </c>
      <c r="FB90" s="135"/>
      <c r="FC90" s="135"/>
      <c r="FD90" s="135"/>
      <c r="FE90" s="135">
        <f t="shared" si="19"/>
        <v>1</v>
      </c>
      <c r="FF90" s="134"/>
      <c r="FG90" s="135">
        <f t="shared" si="39"/>
        <v>0</v>
      </c>
      <c r="FH90" s="135"/>
      <c r="FI90" s="135">
        <f t="shared" si="20"/>
        <v>4</v>
      </c>
      <c r="FJ90" s="131"/>
      <c r="FK90" s="131">
        <f t="shared" si="0"/>
        <v>1671</v>
      </c>
      <c r="FL90" s="135"/>
      <c r="FM90" s="135">
        <f t="shared" si="21"/>
        <v>15</v>
      </c>
      <c r="FN90" s="131"/>
      <c r="FO90" s="131"/>
      <c r="FP90" s="131"/>
      <c r="FQ90" s="131"/>
      <c r="FR90" s="135"/>
      <c r="FS90" s="135">
        <v>0</v>
      </c>
      <c r="FT90" s="135"/>
      <c r="FU90" s="135">
        <f t="shared" si="40"/>
        <v>3</v>
      </c>
      <c r="FV90" s="135"/>
      <c r="FW90" s="135"/>
      <c r="FX90" s="135"/>
      <c r="FY90" s="136">
        <f t="shared" si="6"/>
        <v>775</v>
      </c>
      <c r="FZ90" s="136"/>
      <c r="GA90" s="135">
        <v>0</v>
      </c>
      <c r="GB90" s="135"/>
      <c r="GC90" s="135">
        <f t="shared" si="41"/>
        <v>3</v>
      </c>
      <c r="GD90" s="131"/>
      <c r="GE90" s="131">
        <f t="shared" si="42"/>
        <v>0</v>
      </c>
      <c r="GF90" s="131"/>
      <c r="GG90" s="131"/>
      <c r="GH90" s="132"/>
    </row>
    <row r="91" spans="1:190" x14ac:dyDescent="0.2">
      <c r="A91" s="71">
        <v>44053</v>
      </c>
      <c r="B91" s="129"/>
      <c r="C91" s="129"/>
      <c r="D91" s="129"/>
      <c r="E91" s="129"/>
      <c r="F91" s="129">
        <v>0</v>
      </c>
      <c r="G91" s="129">
        <f t="shared" si="29"/>
        <v>1</v>
      </c>
      <c r="H91" s="129">
        <v>0</v>
      </c>
      <c r="I91" s="129">
        <f t="shared" si="25"/>
        <v>1</v>
      </c>
      <c r="J91" s="145"/>
      <c r="K91" s="145"/>
      <c r="L91" s="129">
        <v>0</v>
      </c>
      <c r="M91" s="129">
        <f t="shared" si="43"/>
        <v>0</v>
      </c>
      <c r="N91" s="129">
        <v>0</v>
      </c>
      <c r="O91" s="129">
        <f t="shared" si="13"/>
        <v>1</v>
      </c>
      <c r="P91" s="129"/>
      <c r="Q91" s="129"/>
      <c r="R91" s="129"/>
      <c r="S91" s="129"/>
      <c r="T91" s="129">
        <v>0</v>
      </c>
      <c r="U91" s="129">
        <f t="shared" si="14"/>
        <v>0</v>
      </c>
      <c r="V91" s="129">
        <v>71</v>
      </c>
      <c r="W91" s="129">
        <f t="shared" si="15"/>
        <v>1014</v>
      </c>
      <c r="X91" s="129">
        <v>11</v>
      </c>
      <c r="Y91" s="129">
        <f t="shared" si="44"/>
        <v>55</v>
      </c>
      <c r="Z91" s="129"/>
      <c r="AA91" s="129"/>
      <c r="AB91" s="129">
        <v>0</v>
      </c>
      <c r="AC91" s="129">
        <f t="shared" si="30"/>
        <v>0</v>
      </c>
      <c r="AD91" s="129">
        <v>0</v>
      </c>
      <c r="AE91" s="129">
        <f t="shared" si="26"/>
        <v>10</v>
      </c>
      <c r="AF91" s="129">
        <v>5</v>
      </c>
      <c r="AG91" s="129">
        <f t="shared" si="22"/>
        <v>6</v>
      </c>
      <c r="AH91" s="129"/>
      <c r="AI91" s="129"/>
      <c r="AJ91" s="129"/>
      <c r="AK91" s="129"/>
      <c r="AL91" s="129">
        <v>0</v>
      </c>
      <c r="AM91" s="129">
        <f t="shared" si="9"/>
        <v>3</v>
      </c>
      <c r="AN91" s="129"/>
      <c r="AO91" s="129"/>
      <c r="AP91" s="129"/>
      <c r="AQ91" s="129"/>
      <c r="AR91" s="129"/>
      <c r="AS91" s="129"/>
      <c r="AT91" s="129"/>
      <c r="AU91" s="129"/>
      <c r="AV91" s="129"/>
      <c r="AW91" s="129"/>
      <c r="AX91" s="129">
        <v>0</v>
      </c>
      <c r="AY91" s="129">
        <f t="shared" si="31"/>
        <v>2</v>
      </c>
      <c r="AZ91" s="129"/>
      <c r="BA91" s="129"/>
      <c r="BB91" s="129">
        <v>0</v>
      </c>
      <c r="BC91" s="129">
        <f t="shared" si="8"/>
        <v>2</v>
      </c>
      <c r="BD91" s="129"/>
      <c r="BE91" s="129"/>
      <c r="BF91" s="129"/>
      <c r="BG91" s="129"/>
      <c r="BH91" s="129"/>
      <c r="BI91" s="129"/>
      <c r="BJ91" s="129">
        <v>0</v>
      </c>
      <c r="BK91" s="129">
        <f t="shared" si="16"/>
        <v>8</v>
      </c>
      <c r="BL91" s="129"/>
      <c r="BM91" s="129"/>
      <c r="BN91" s="129"/>
      <c r="BO91" s="129"/>
      <c r="BP91" s="129"/>
      <c r="BQ91" s="129"/>
      <c r="BR91" s="129"/>
      <c r="BS91" s="129"/>
      <c r="BT91" s="129">
        <v>4</v>
      </c>
      <c r="BU91" s="129">
        <f t="shared" si="17"/>
        <v>8</v>
      </c>
      <c r="BV91" s="129">
        <v>0</v>
      </c>
      <c r="BW91" s="129">
        <f t="shared" si="32"/>
        <v>5</v>
      </c>
      <c r="BX91" s="129"/>
      <c r="BY91" s="129"/>
      <c r="BZ91" s="129">
        <v>0</v>
      </c>
      <c r="CA91" s="129">
        <f t="shared" si="33"/>
        <v>0</v>
      </c>
      <c r="CB91" s="129"/>
      <c r="CC91" s="129"/>
      <c r="CD91" s="129"/>
      <c r="CE91" s="129"/>
      <c r="CF91" s="129">
        <v>1</v>
      </c>
      <c r="CG91" s="129">
        <f t="shared" si="10"/>
        <v>15</v>
      </c>
      <c r="CH91" s="129">
        <v>2</v>
      </c>
      <c r="CI91" s="129">
        <f t="shared" si="18"/>
        <v>6</v>
      </c>
      <c r="CJ91" s="129"/>
      <c r="CK91" s="129"/>
      <c r="CL91" s="129"/>
      <c r="CM91" s="129"/>
      <c r="CN91" s="129">
        <v>2</v>
      </c>
      <c r="CO91" s="129">
        <f t="shared" si="11"/>
        <v>11</v>
      </c>
      <c r="CP91" s="129"/>
      <c r="CQ91" s="129"/>
      <c r="CR91" s="129">
        <v>4</v>
      </c>
      <c r="CS91" s="129">
        <f t="shared" si="24"/>
        <v>156</v>
      </c>
      <c r="CT91" s="129"/>
      <c r="CU91" s="129"/>
      <c r="CV91" s="129"/>
      <c r="CW91" s="129"/>
      <c r="CX91" s="129">
        <v>38</v>
      </c>
      <c r="CY91" s="129">
        <f t="shared" si="1"/>
        <v>581</v>
      </c>
      <c r="CZ91" s="129"/>
      <c r="DA91" s="129"/>
      <c r="DB91" s="129"/>
      <c r="DC91" s="129"/>
      <c r="DD91" s="129">
        <v>0</v>
      </c>
      <c r="DE91" s="129">
        <f t="shared" si="27"/>
        <v>2</v>
      </c>
      <c r="DF91" s="129"/>
      <c r="DG91" s="129"/>
      <c r="DH91" s="129">
        <v>0</v>
      </c>
      <c r="DI91" s="129">
        <f t="shared" si="34"/>
        <v>0</v>
      </c>
      <c r="DJ91" s="129"/>
      <c r="DK91" s="129"/>
      <c r="DL91" s="129">
        <v>8</v>
      </c>
      <c r="DM91" s="129">
        <f t="shared" si="45"/>
        <v>8</v>
      </c>
      <c r="DN91" s="129"/>
      <c r="DO91" s="129"/>
      <c r="DP91" s="129"/>
      <c r="DQ91" s="129"/>
      <c r="DR91" s="129"/>
      <c r="DS91" s="129"/>
      <c r="DT91" s="129"/>
      <c r="DU91" s="129"/>
      <c r="DV91" s="129">
        <v>92</v>
      </c>
      <c r="DW91" s="129">
        <f t="shared" si="46"/>
        <v>93</v>
      </c>
      <c r="DX91" s="129"/>
      <c r="DY91" s="129"/>
      <c r="DZ91" s="129"/>
      <c r="EA91" s="129"/>
      <c r="EB91" s="129">
        <v>0</v>
      </c>
      <c r="EC91" s="129">
        <f t="shared" si="35"/>
        <v>0</v>
      </c>
      <c r="ED91" s="129"/>
      <c r="EE91" s="129"/>
      <c r="EF91" s="129"/>
      <c r="EG91" s="129"/>
      <c r="EH91" s="129"/>
      <c r="EI91" s="129"/>
      <c r="EJ91" s="129"/>
      <c r="EK91" s="129"/>
      <c r="EL91" s="129">
        <v>3</v>
      </c>
      <c r="EM91" s="129">
        <f t="shared" si="2"/>
        <v>101</v>
      </c>
      <c r="EN91" s="129">
        <v>1</v>
      </c>
      <c r="EO91" s="130">
        <f t="shared" si="36"/>
        <v>7</v>
      </c>
      <c r="EP91" s="133">
        <v>0</v>
      </c>
      <c r="EQ91" s="134">
        <v>0</v>
      </c>
      <c r="ER91" s="134"/>
      <c r="ES91" s="134"/>
      <c r="ET91" s="131">
        <v>0</v>
      </c>
      <c r="EU91" s="131">
        <f t="shared" si="28"/>
        <v>5</v>
      </c>
      <c r="EV91" s="131">
        <v>15</v>
      </c>
      <c r="EW91" s="131">
        <f t="shared" si="4"/>
        <v>41</v>
      </c>
      <c r="EX91" s="135">
        <v>0</v>
      </c>
      <c r="EY91" s="135">
        <f t="shared" si="37"/>
        <v>0</v>
      </c>
      <c r="EZ91" s="135">
        <v>0</v>
      </c>
      <c r="FA91" s="135">
        <f t="shared" si="38"/>
        <v>0</v>
      </c>
      <c r="FB91" s="135"/>
      <c r="FC91" s="135"/>
      <c r="FD91" s="135">
        <v>0</v>
      </c>
      <c r="FE91" s="135">
        <f t="shared" si="19"/>
        <v>1</v>
      </c>
      <c r="FF91" s="134">
        <v>0</v>
      </c>
      <c r="FG91" s="135">
        <f t="shared" si="39"/>
        <v>0</v>
      </c>
      <c r="FH91" s="135">
        <v>0</v>
      </c>
      <c r="FI91" s="135">
        <f t="shared" si="20"/>
        <v>4</v>
      </c>
      <c r="FJ91" s="131">
        <v>113</v>
      </c>
      <c r="FK91" s="131">
        <f t="shared" si="0"/>
        <v>1784</v>
      </c>
      <c r="FL91" s="135">
        <v>8</v>
      </c>
      <c r="FM91" s="135">
        <f t="shared" si="21"/>
        <v>23</v>
      </c>
      <c r="FN91" s="131"/>
      <c r="FO91" s="131"/>
      <c r="FP91" s="131"/>
      <c r="FQ91" s="131"/>
      <c r="FR91" s="135">
        <v>0</v>
      </c>
      <c r="FS91" s="135">
        <v>0</v>
      </c>
      <c r="FT91" s="135">
        <v>0</v>
      </c>
      <c r="FU91" s="135">
        <f t="shared" si="40"/>
        <v>3</v>
      </c>
      <c r="FV91" s="135"/>
      <c r="FW91" s="135"/>
      <c r="FX91" s="135">
        <v>66</v>
      </c>
      <c r="FY91" s="136">
        <f t="shared" si="6"/>
        <v>841</v>
      </c>
      <c r="FZ91" s="136">
        <v>0</v>
      </c>
      <c r="GA91" s="135">
        <v>0</v>
      </c>
      <c r="GB91" s="135">
        <v>1</v>
      </c>
      <c r="GC91" s="135">
        <f t="shared" si="41"/>
        <v>4</v>
      </c>
      <c r="GD91" s="131">
        <v>0</v>
      </c>
      <c r="GE91" s="131">
        <f t="shared" si="42"/>
        <v>0</v>
      </c>
      <c r="GF91" s="131"/>
      <c r="GG91" s="131"/>
      <c r="GH91" s="132"/>
    </row>
    <row r="92" spans="1:190" x14ac:dyDescent="0.2">
      <c r="A92" s="71">
        <v>44054</v>
      </c>
      <c r="B92" s="129"/>
      <c r="C92" s="129"/>
      <c r="D92" s="129"/>
      <c r="E92" s="129"/>
      <c r="F92" s="129">
        <v>0</v>
      </c>
      <c r="G92" s="129">
        <f t="shared" si="29"/>
        <v>1</v>
      </c>
      <c r="H92" s="129">
        <v>0</v>
      </c>
      <c r="I92" s="129">
        <f t="shared" si="25"/>
        <v>1</v>
      </c>
      <c r="J92" s="145"/>
      <c r="K92" s="145"/>
      <c r="L92" s="129">
        <v>0</v>
      </c>
      <c r="M92" s="129">
        <f t="shared" si="43"/>
        <v>0</v>
      </c>
      <c r="N92" s="129">
        <v>0</v>
      </c>
      <c r="O92" s="129">
        <f t="shared" si="13"/>
        <v>1</v>
      </c>
      <c r="P92" s="129"/>
      <c r="Q92" s="129"/>
      <c r="R92" s="129"/>
      <c r="S92" s="129"/>
      <c r="T92" s="129">
        <v>2</v>
      </c>
      <c r="U92" s="129">
        <f t="shared" si="14"/>
        <v>2</v>
      </c>
      <c r="V92" s="129">
        <v>13</v>
      </c>
      <c r="W92" s="129">
        <f t="shared" si="15"/>
        <v>1027</v>
      </c>
      <c r="X92" s="129">
        <v>0</v>
      </c>
      <c r="Y92" s="129">
        <f t="shared" si="44"/>
        <v>55</v>
      </c>
      <c r="Z92" s="129"/>
      <c r="AA92" s="129"/>
      <c r="AB92" s="129">
        <v>0</v>
      </c>
      <c r="AC92" s="129">
        <f t="shared" si="30"/>
        <v>0</v>
      </c>
      <c r="AD92" s="129">
        <v>0</v>
      </c>
      <c r="AE92" s="129">
        <f t="shared" si="26"/>
        <v>10</v>
      </c>
      <c r="AF92" s="129">
        <v>0</v>
      </c>
      <c r="AG92" s="129">
        <f t="shared" si="22"/>
        <v>6</v>
      </c>
      <c r="AH92" s="129"/>
      <c r="AI92" s="129"/>
      <c r="AJ92" s="129"/>
      <c r="AK92" s="129"/>
      <c r="AL92" s="129">
        <v>0</v>
      </c>
      <c r="AM92" s="129">
        <f t="shared" si="9"/>
        <v>3</v>
      </c>
      <c r="AN92" s="129"/>
      <c r="AO92" s="129"/>
      <c r="AP92" s="129"/>
      <c r="AQ92" s="129"/>
      <c r="AR92" s="129"/>
      <c r="AS92" s="129"/>
      <c r="AT92" s="129"/>
      <c r="AU92" s="129"/>
      <c r="AV92" s="129"/>
      <c r="AW92" s="129"/>
      <c r="AX92" s="129">
        <v>0</v>
      </c>
      <c r="AY92" s="129">
        <f t="shared" si="31"/>
        <v>2</v>
      </c>
      <c r="AZ92" s="129"/>
      <c r="BA92" s="129"/>
      <c r="BB92" s="129">
        <v>0</v>
      </c>
      <c r="BC92" s="129">
        <f t="shared" si="8"/>
        <v>2</v>
      </c>
      <c r="BD92" s="129"/>
      <c r="BE92" s="129"/>
      <c r="BF92" s="129"/>
      <c r="BG92" s="129"/>
      <c r="BH92" s="129"/>
      <c r="BI92" s="129"/>
      <c r="BJ92" s="129">
        <v>0</v>
      </c>
      <c r="BK92" s="129">
        <f t="shared" si="16"/>
        <v>8</v>
      </c>
      <c r="BL92" s="129"/>
      <c r="BM92" s="129"/>
      <c r="BN92" s="129"/>
      <c r="BO92" s="129"/>
      <c r="BP92" s="129"/>
      <c r="BQ92" s="129"/>
      <c r="BR92" s="129"/>
      <c r="BS92" s="129"/>
      <c r="BT92" s="129">
        <v>0</v>
      </c>
      <c r="BU92" s="129">
        <f t="shared" si="17"/>
        <v>8</v>
      </c>
      <c r="BV92" s="129">
        <v>0</v>
      </c>
      <c r="BW92" s="129">
        <f t="shared" si="32"/>
        <v>5</v>
      </c>
      <c r="BX92" s="129"/>
      <c r="BY92" s="129"/>
      <c r="BZ92" s="129">
        <v>0</v>
      </c>
      <c r="CA92" s="129">
        <f t="shared" si="33"/>
        <v>0</v>
      </c>
      <c r="CB92" s="129"/>
      <c r="CC92" s="129"/>
      <c r="CD92" s="129"/>
      <c r="CE92" s="129"/>
      <c r="CF92" s="129">
        <v>0</v>
      </c>
      <c r="CG92" s="129">
        <f t="shared" si="10"/>
        <v>15</v>
      </c>
      <c r="CH92" s="129">
        <v>0</v>
      </c>
      <c r="CI92" s="129">
        <f t="shared" si="18"/>
        <v>6</v>
      </c>
      <c r="CJ92" s="129"/>
      <c r="CK92" s="129"/>
      <c r="CL92" s="129"/>
      <c r="CM92" s="129"/>
      <c r="CN92" s="129">
        <v>0</v>
      </c>
      <c r="CO92" s="129">
        <f t="shared" si="11"/>
        <v>11</v>
      </c>
      <c r="CP92" s="129"/>
      <c r="CQ92" s="129"/>
      <c r="CR92" s="129">
        <v>2</v>
      </c>
      <c r="CS92" s="129">
        <f t="shared" si="24"/>
        <v>158</v>
      </c>
      <c r="CT92" s="129"/>
      <c r="CU92" s="129"/>
      <c r="CV92" s="129"/>
      <c r="CW92" s="129"/>
      <c r="CX92" s="129">
        <v>16</v>
      </c>
      <c r="CY92" s="129">
        <f t="shared" si="1"/>
        <v>597</v>
      </c>
      <c r="CZ92" s="129"/>
      <c r="DA92" s="129"/>
      <c r="DB92" s="129"/>
      <c r="DC92" s="129"/>
      <c r="DD92" s="129">
        <v>0</v>
      </c>
      <c r="DE92" s="129">
        <f t="shared" si="27"/>
        <v>2</v>
      </c>
      <c r="DF92" s="129"/>
      <c r="DG92" s="129"/>
      <c r="DH92" s="129">
        <v>0</v>
      </c>
      <c r="DI92" s="129">
        <f t="shared" si="34"/>
        <v>0</v>
      </c>
      <c r="DJ92" s="129"/>
      <c r="DK92" s="129"/>
      <c r="DL92" s="129">
        <v>4</v>
      </c>
      <c r="DM92" s="129">
        <f t="shared" si="45"/>
        <v>12</v>
      </c>
      <c r="DN92" s="129"/>
      <c r="DO92" s="129"/>
      <c r="DP92" s="129"/>
      <c r="DQ92" s="129"/>
      <c r="DR92" s="129"/>
      <c r="DS92" s="129"/>
      <c r="DT92" s="129"/>
      <c r="DU92" s="129"/>
      <c r="DV92" s="129">
        <v>35</v>
      </c>
      <c r="DW92" s="129">
        <f t="shared" si="46"/>
        <v>128</v>
      </c>
      <c r="DX92" s="129"/>
      <c r="DY92" s="129"/>
      <c r="DZ92" s="129"/>
      <c r="EA92" s="129"/>
      <c r="EB92" s="129">
        <v>0</v>
      </c>
      <c r="EC92" s="129">
        <f t="shared" si="35"/>
        <v>0</v>
      </c>
      <c r="ED92" s="129"/>
      <c r="EE92" s="129"/>
      <c r="EF92" s="129"/>
      <c r="EG92" s="129"/>
      <c r="EH92" s="129"/>
      <c r="EI92" s="129"/>
      <c r="EJ92" s="129"/>
      <c r="EK92" s="129"/>
      <c r="EL92" s="129">
        <v>2</v>
      </c>
      <c r="EM92" s="129">
        <f t="shared" si="2"/>
        <v>103</v>
      </c>
      <c r="EN92" s="129">
        <v>0</v>
      </c>
      <c r="EO92" s="130">
        <f t="shared" si="36"/>
        <v>7</v>
      </c>
      <c r="EP92" s="133">
        <v>0</v>
      </c>
      <c r="EQ92" s="134">
        <v>0</v>
      </c>
      <c r="ER92" s="134"/>
      <c r="ES92" s="134"/>
      <c r="ET92" s="131">
        <v>0</v>
      </c>
      <c r="EU92" s="131">
        <f t="shared" si="28"/>
        <v>5</v>
      </c>
      <c r="EV92" s="131">
        <v>2</v>
      </c>
      <c r="EW92" s="131">
        <f t="shared" si="4"/>
        <v>43</v>
      </c>
      <c r="EX92" s="135">
        <v>0</v>
      </c>
      <c r="EY92" s="135">
        <f t="shared" si="37"/>
        <v>0</v>
      </c>
      <c r="EZ92" s="135">
        <v>0</v>
      </c>
      <c r="FA92" s="135">
        <f t="shared" si="38"/>
        <v>0</v>
      </c>
      <c r="FB92" s="135"/>
      <c r="FC92" s="135"/>
      <c r="FD92" s="135">
        <v>0</v>
      </c>
      <c r="FE92" s="135">
        <f t="shared" si="19"/>
        <v>1</v>
      </c>
      <c r="FF92" s="134">
        <v>0</v>
      </c>
      <c r="FG92" s="135">
        <f t="shared" si="39"/>
        <v>0</v>
      </c>
      <c r="FH92" s="135">
        <v>0</v>
      </c>
      <c r="FI92" s="135">
        <f t="shared" si="20"/>
        <v>4</v>
      </c>
      <c r="FJ92" s="131">
        <v>27</v>
      </c>
      <c r="FK92" s="131">
        <f t="shared" si="0"/>
        <v>1811</v>
      </c>
      <c r="FL92" s="135">
        <v>0</v>
      </c>
      <c r="FM92" s="135">
        <f t="shared" si="21"/>
        <v>23</v>
      </c>
      <c r="FN92" s="131"/>
      <c r="FO92" s="131"/>
      <c r="FP92" s="131"/>
      <c r="FQ92" s="131"/>
      <c r="FR92" s="135">
        <v>0</v>
      </c>
      <c r="FS92" s="135">
        <v>0</v>
      </c>
      <c r="FT92" s="135">
        <v>0</v>
      </c>
      <c r="FU92" s="135">
        <f t="shared" si="40"/>
        <v>3</v>
      </c>
      <c r="FV92" s="135"/>
      <c r="FW92" s="135"/>
      <c r="FX92" s="135">
        <v>15</v>
      </c>
      <c r="FY92" s="136">
        <f t="shared" si="6"/>
        <v>856</v>
      </c>
      <c r="FZ92" s="136">
        <v>0</v>
      </c>
      <c r="GA92" s="135">
        <v>0</v>
      </c>
      <c r="GB92" s="135">
        <v>0</v>
      </c>
      <c r="GC92" s="135">
        <f t="shared" si="41"/>
        <v>4</v>
      </c>
      <c r="GD92" s="131">
        <v>0</v>
      </c>
      <c r="GE92" s="131">
        <f t="shared" si="42"/>
        <v>0</v>
      </c>
      <c r="GF92" s="131"/>
      <c r="GG92" s="131"/>
      <c r="GH92" s="132"/>
    </row>
    <row r="93" spans="1:190" x14ac:dyDescent="0.2">
      <c r="A93" s="71">
        <v>44055</v>
      </c>
      <c r="B93" s="129"/>
      <c r="C93" s="129"/>
      <c r="D93" s="129"/>
      <c r="E93" s="129"/>
      <c r="F93" s="129">
        <v>0</v>
      </c>
      <c r="G93" s="129">
        <f t="shared" si="29"/>
        <v>1</v>
      </c>
      <c r="H93" s="129">
        <v>0</v>
      </c>
      <c r="I93" s="129">
        <f t="shared" si="25"/>
        <v>1</v>
      </c>
      <c r="J93" s="145"/>
      <c r="K93" s="145"/>
      <c r="L93" s="129">
        <v>0</v>
      </c>
      <c r="M93" s="129">
        <f t="shared" si="43"/>
        <v>0</v>
      </c>
      <c r="N93" s="129">
        <v>0</v>
      </c>
      <c r="O93" s="129">
        <f t="shared" si="13"/>
        <v>1</v>
      </c>
      <c r="P93" s="129"/>
      <c r="Q93" s="129"/>
      <c r="R93" s="129"/>
      <c r="S93" s="129"/>
      <c r="T93" s="129">
        <v>0</v>
      </c>
      <c r="U93" s="129">
        <f t="shared" si="14"/>
        <v>2</v>
      </c>
      <c r="V93" s="129">
        <v>1</v>
      </c>
      <c r="W93" s="129">
        <f t="shared" si="15"/>
        <v>1028</v>
      </c>
      <c r="X93" s="129">
        <v>0</v>
      </c>
      <c r="Y93" s="129">
        <f t="shared" si="44"/>
        <v>55</v>
      </c>
      <c r="Z93" s="129"/>
      <c r="AA93" s="129"/>
      <c r="AB93" s="129">
        <v>0</v>
      </c>
      <c r="AC93" s="129">
        <f t="shared" si="30"/>
        <v>0</v>
      </c>
      <c r="AD93" s="129">
        <v>0</v>
      </c>
      <c r="AE93" s="129">
        <f t="shared" si="26"/>
        <v>10</v>
      </c>
      <c r="AF93" s="129">
        <v>0</v>
      </c>
      <c r="AG93" s="129">
        <f t="shared" si="22"/>
        <v>6</v>
      </c>
      <c r="AH93" s="129"/>
      <c r="AI93" s="129"/>
      <c r="AJ93" s="129"/>
      <c r="AK93" s="129"/>
      <c r="AL93" s="129">
        <v>0</v>
      </c>
      <c r="AM93" s="129">
        <f t="shared" si="9"/>
        <v>3</v>
      </c>
      <c r="AN93" s="129"/>
      <c r="AO93" s="129"/>
      <c r="AP93" s="129"/>
      <c r="AQ93" s="129"/>
      <c r="AR93" s="129"/>
      <c r="AS93" s="129"/>
      <c r="AT93" s="129"/>
      <c r="AU93" s="129"/>
      <c r="AV93" s="129"/>
      <c r="AW93" s="129"/>
      <c r="AX93" s="129">
        <v>0</v>
      </c>
      <c r="AY93" s="129">
        <f t="shared" si="31"/>
        <v>2</v>
      </c>
      <c r="AZ93" s="129"/>
      <c r="BA93" s="129"/>
      <c r="BB93" s="129">
        <v>0</v>
      </c>
      <c r="BC93" s="129">
        <f t="shared" si="8"/>
        <v>2</v>
      </c>
      <c r="BD93" s="129"/>
      <c r="BE93" s="129"/>
      <c r="BF93" s="129"/>
      <c r="BG93" s="129"/>
      <c r="BH93" s="129"/>
      <c r="BI93" s="129"/>
      <c r="BJ93" s="129">
        <v>0</v>
      </c>
      <c r="BK93" s="129">
        <f t="shared" si="16"/>
        <v>8</v>
      </c>
      <c r="BL93" s="129"/>
      <c r="BM93" s="129"/>
      <c r="BN93" s="129"/>
      <c r="BO93" s="129"/>
      <c r="BP93" s="129"/>
      <c r="BQ93" s="129"/>
      <c r="BR93" s="129"/>
      <c r="BS93" s="129"/>
      <c r="BT93" s="129">
        <v>0</v>
      </c>
      <c r="BU93" s="129">
        <f t="shared" si="17"/>
        <v>8</v>
      </c>
      <c r="BV93" s="129">
        <v>0</v>
      </c>
      <c r="BW93" s="129">
        <f t="shared" si="32"/>
        <v>5</v>
      </c>
      <c r="BX93" s="129"/>
      <c r="BY93" s="129"/>
      <c r="BZ93" s="129">
        <v>0</v>
      </c>
      <c r="CA93" s="129">
        <f t="shared" si="33"/>
        <v>0</v>
      </c>
      <c r="CB93" s="129"/>
      <c r="CC93" s="129"/>
      <c r="CD93" s="129"/>
      <c r="CE93" s="129"/>
      <c r="CF93" s="129">
        <v>0</v>
      </c>
      <c r="CG93" s="129">
        <f t="shared" si="10"/>
        <v>15</v>
      </c>
      <c r="CH93" s="129">
        <v>0</v>
      </c>
      <c r="CI93" s="129">
        <f t="shared" si="18"/>
        <v>6</v>
      </c>
      <c r="CJ93" s="129"/>
      <c r="CK93" s="129"/>
      <c r="CL93" s="129"/>
      <c r="CM93" s="129"/>
      <c r="CN93" s="129">
        <v>0</v>
      </c>
      <c r="CO93" s="129">
        <f t="shared" si="11"/>
        <v>11</v>
      </c>
      <c r="CP93" s="129"/>
      <c r="CQ93" s="129"/>
      <c r="CR93" s="129">
        <v>0</v>
      </c>
      <c r="CS93" s="129">
        <f t="shared" si="24"/>
        <v>158</v>
      </c>
      <c r="CT93" s="129"/>
      <c r="CU93" s="129"/>
      <c r="CV93" s="129"/>
      <c r="CW93" s="129"/>
      <c r="CX93" s="129">
        <v>6</v>
      </c>
      <c r="CY93" s="129">
        <f t="shared" si="1"/>
        <v>603</v>
      </c>
      <c r="CZ93" s="129"/>
      <c r="DA93" s="129"/>
      <c r="DB93" s="129"/>
      <c r="DC93" s="129"/>
      <c r="DD93" s="129">
        <v>0</v>
      </c>
      <c r="DE93" s="129">
        <f t="shared" si="27"/>
        <v>2</v>
      </c>
      <c r="DF93" s="129"/>
      <c r="DG93" s="129"/>
      <c r="DH93" s="129">
        <v>0</v>
      </c>
      <c r="DI93" s="129">
        <f t="shared" si="34"/>
        <v>0</v>
      </c>
      <c r="DJ93" s="129"/>
      <c r="DK93" s="129"/>
      <c r="DL93" s="129">
        <v>0</v>
      </c>
      <c r="DM93" s="129">
        <f t="shared" si="45"/>
        <v>12</v>
      </c>
      <c r="DN93" s="129"/>
      <c r="DO93" s="129"/>
      <c r="DP93" s="129"/>
      <c r="DQ93" s="129"/>
      <c r="DR93" s="129"/>
      <c r="DS93" s="129"/>
      <c r="DT93" s="129"/>
      <c r="DU93" s="129"/>
      <c r="DV93" s="129">
        <v>15</v>
      </c>
      <c r="DW93" s="129">
        <f t="shared" si="46"/>
        <v>143</v>
      </c>
      <c r="DX93" s="129"/>
      <c r="DY93" s="129"/>
      <c r="DZ93" s="129"/>
      <c r="EA93" s="129"/>
      <c r="EB93" s="129">
        <v>0</v>
      </c>
      <c r="EC93" s="129">
        <f t="shared" si="35"/>
        <v>0</v>
      </c>
      <c r="ED93" s="129"/>
      <c r="EE93" s="129"/>
      <c r="EF93" s="129"/>
      <c r="EG93" s="129"/>
      <c r="EH93" s="129"/>
      <c r="EI93" s="129"/>
      <c r="EJ93" s="129"/>
      <c r="EK93" s="129"/>
      <c r="EL93" s="129">
        <v>2</v>
      </c>
      <c r="EM93" s="129">
        <f t="shared" si="2"/>
        <v>105</v>
      </c>
      <c r="EN93" s="129">
        <v>0</v>
      </c>
      <c r="EO93" s="130">
        <f t="shared" si="36"/>
        <v>7</v>
      </c>
      <c r="EP93" s="133">
        <v>0</v>
      </c>
      <c r="EQ93" s="134">
        <v>0</v>
      </c>
      <c r="ER93" s="134"/>
      <c r="ES93" s="134"/>
      <c r="ET93" s="131">
        <v>0</v>
      </c>
      <c r="EU93" s="131">
        <f t="shared" si="28"/>
        <v>5</v>
      </c>
      <c r="EV93" s="131">
        <v>0</v>
      </c>
      <c r="EW93" s="131">
        <f t="shared" si="4"/>
        <v>43</v>
      </c>
      <c r="EX93" s="135">
        <v>0</v>
      </c>
      <c r="EY93" s="135">
        <f t="shared" si="37"/>
        <v>0</v>
      </c>
      <c r="EZ93" s="135">
        <v>0</v>
      </c>
      <c r="FA93" s="135">
        <f>SUM(EZ93+FA92)</f>
        <v>0</v>
      </c>
      <c r="FB93" s="135"/>
      <c r="FC93" s="135"/>
      <c r="FD93" s="135">
        <v>0</v>
      </c>
      <c r="FE93" s="135">
        <f t="shared" si="19"/>
        <v>1</v>
      </c>
      <c r="FF93" s="134">
        <v>0</v>
      </c>
      <c r="FG93" s="135">
        <f t="shared" si="39"/>
        <v>0</v>
      </c>
      <c r="FH93" s="135">
        <v>0</v>
      </c>
      <c r="FI93" s="135">
        <f t="shared" si="20"/>
        <v>4</v>
      </c>
      <c r="FJ93" s="131">
        <v>5</v>
      </c>
      <c r="FK93" s="131">
        <f t="shared" si="0"/>
        <v>1816</v>
      </c>
      <c r="FL93" s="135">
        <v>0</v>
      </c>
      <c r="FM93" s="135">
        <f t="shared" si="21"/>
        <v>23</v>
      </c>
      <c r="FN93" s="131"/>
      <c r="FO93" s="131"/>
      <c r="FP93" s="131"/>
      <c r="FQ93" s="131"/>
      <c r="FR93" s="135">
        <v>0</v>
      </c>
      <c r="FS93" s="135">
        <v>0</v>
      </c>
      <c r="FT93" s="135">
        <v>0</v>
      </c>
      <c r="FU93" s="135">
        <f t="shared" si="40"/>
        <v>3</v>
      </c>
      <c r="FV93" s="135"/>
      <c r="FW93" s="135"/>
      <c r="FX93" s="135">
        <v>2</v>
      </c>
      <c r="FY93" s="136">
        <f t="shared" si="6"/>
        <v>858</v>
      </c>
      <c r="FZ93" s="136">
        <v>0</v>
      </c>
      <c r="GA93" s="135">
        <v>0</v>
      </c>
      <c r="GB93" s="135">
        <v>0</v>
      </c>
      <c r="GC93" s="135">
        <f t="shared" si="41"/>
        <v>4</v>
      </c>
      <c r="GD93" s="131">
        <v>0</v>
      </c>
      <c r="GE93" s="131">
        <f t="shared" si="42"/>
        <v>0</v>
      </c>
      <c r="GF93" s="131"/>
      <c r="GG93" s="131"/>
      <c r="GH93" s="132"/>
    </row>
    <row r="94" spans="1:190" x14ac:dyDescent="0.2">
      <c r="A94" s="71">
        <v>44056</v>
      </c>
      <c r="B94" s="129"/>
      <c r="C94" s="129"/>
      <c r="D94" s="129"/>
      <c r="E94" s="129"/>
      <c r="F94" s="129">
        <v>0</v>
      </c>
      <c r="G94" s="129">
        <f t="shared" si="29"/>
        <v>1</v>
      </c>
      <c r="H94" s="129">
        <v>0</v>
      </c>
      <c r="I94" s="129">
        <f t="shared" si="25"/>
        <v>1</v>
      </c>
      <c r="J94" s="145"/>
      <c r="K94" s="145"/>
      <c r="L94" s="129">
        <v>0</v>
      </c>
      <c r="M94" s="129">
        <f t="shared" si="43"/>
        <v>0</v>
      </c>
      <c r="N94" s="129">
        <v>0</v>
      </c>
      <c r="O94" s="129">
        <f t="shared" si="13"/>
        <v>1</v>
      </c>
      <c r="P94" s="129"/>
      <c r="Q94" s="129"/>
      <c r="R94" s="129"/>
      <c r="S94" s="129"/>
      <c r="T94" s="129">
        <v>0</v>
      </c>
      <c r="U94" s="129">
        <f t="shared" si="14"/>
        <v>2</v>
      </c>
      <c r="V94" s="129">
        <v>7</v>
      </c>
      <c r="W94" s="129">
        <f t="shared" si="15"/>
        <v>1035</v>
      </c>
      <c r="X94" s="129">
        <v>1</v>
      </c>
      <c r="Y94" s="129">
        <f t="shared" si="44"/>
        <v>56</v>
      </c>
      <c r="Z94" s="129"/>
      <c r="AA94" s="129"/>
      <c r="AB94" s="129">
        <v>0</v>
      </c>
      <c r="AC94" s="129">
        <f t="shared" si="30"/>
        <v>0</v>
      </c>
      <c r="AD94" s="129">
        <v>0</v>
      </c>
      <c r="AE94" s="129">
        <f t="shared" si="26"/>
        <v>10</v>
      </c>
      <c r="AF94" s="129">
        <v>0</v>
      </c>
      <c r="AG94" s="129">
        <f t="shared" si="22"/>
        <v>6</v>
      </c>
      <c r="AH94" s="129"/>
      <c r="AI94" s="129"/>
      <c r="AJ94" s="129"/>
      <c r="AK94" s="129"/>
      <c r="AL94" s="129">
        <v>0</v>
      </c>
      <c r="AM94" s="129">
        <f t="shared" si="9"/>
        <v>3</v>
      </c>
      <c r="AN94" s="129"/>
      <c r="AO94" s="129"/>
      <c r="AP94" s="129"/>
      <c r="AQ94" s="129"/>
      <c r="AR94" s="129"/>
      <c r="AS94" s="129"/>
      <c r="AT94" s="129"/>
      <c r="AU94" s="129"/>
      <c r="AV94" s="129"/>
      <c r="AW94" s="129"/>
      <c r="AX94" s="129">
        <v>0</v>
      </c>
      <c r="AY94" s="129">
        <f t="shared" si="31"/>
        <v>2</v>
      </c>
      <c r="AZ94" s="129"/>
      <c r="BA94" s="129"/>
      <c r="BB94" s="129">
        <v>0</v>
      </c>
      <c r="BC94" s="129">
        <f t="shared" si="8"/>
        <v>2</v>
      </c>
      <c r="BD94" s="129"/>
      <c r="BE94" s="129"/>
      <c r="BF94" s="129"/>
      <c r="BG94" s="129"/>
      <c r="BH94" s="129"/>
      <c r="BI94" s="129"/>
      <c r="BJ94" s="129">
        <v>0</v>
      </c>
      <c r="BK94" s="129">
        <f t="shared" si="16"/>
        <v>8</v>
      </c>
      <c r="BL94" s="129"/>
      <c r="BM94" s="129"/>
      <c r="BN94" s="129"/>
      <c r="BO94" s="129"/>
      <c r="BP94" s="129"/>
      <c r="BQ94" s="129"/>
      <c r="BR94" s="129"/>
      <c r="BS94" s="129"/>
      <c r="BT94" s="129">
        <v>0</v>
      </c>
      <c r="BU94" s="129">
        <f t="shared" si="17"/>
        <v>8</v>
      </c>
      <c r="BV94" s="129">
        <v>0</v>
      </c>
      <c r="BW94" s="129">
        <f t="shared" si="32"/>
        <v>5</v>
      </c>
      <c r="BX94" s="129"/>
      <c r="BY94" s="129"/>
      <c r="BZ94" s="129">
        <v>0</v>
      </c>
      <c r="CA94" s="129">
        <f>SUM(CA93+BZ94)</f>
        <v>0</v>
      </c>
      <c r="CB94" s="129"/>
      <c r="CC94" s="129"/>
      <c r="CD94" s="129"/>
      <c r="CE94" s="129"/>
      <c r="CF94" s="129">
        <v>0</v>
      </c>
      <c r="CG94" s="129">
        <f t="shared" si="10"/>
        <v>15</v>
      </c>
      <c r="CH94" s="129">
        <v>0</v>
      </c>
      <c r="CI94" s="129">
        <f t="shared" si="18"/>
        <v>6</v>
      </c>
      <c r="CJ94" s="129"/>
      <c r="CK94" s="129"/>
      <c r="CL94" s="129"/>
      <c r="CM94" s="129"/>
      <c r="CN94" s="129">
        <v>0</v>
      </c>
      <c r="CO94" s="129">
        <f t="shared" si="11"/>
        <v>11</v>
      </c>
      <c r="CP94" s="129"/>
      <c r="CQ94" s="129"/>
      <c r="CR94" s="129">
        <v>0</v>
      </c>
      <c r="CS94" s="129">
        <f t="shared" si="24"/>
        <v>158</v>
      </c>
      <c r="CT94" s="129"/>
      <c r="CU94" s="129"/>
      <c r="CV94" s="129"/>
      <c r="CW94" s="129"/>
      <c r="CX94" s="129">
        <v>3</v>
      </c>
      <c r="CY94" s="129">
        <f t="shared" si="1"/>
        <v>606</v>
      </c>
      <c r="CZ94" s="129"/>
      <c r="DA94" s="129"/>
      <c r="DB94" s="129"/>
      <c r="DC94" s="129"/>
      <c r="DD94" s="129">
        <v>0</v>
      </c>
      <c r="DE94" s="129">
        <f t="shared" si="27"/>
        <v>2</v>
      </c>
      <c r="DF94" s="129"/>
      <c r="DG94" s="129"/>
      <c r="DH94" s="129">
        <v>0</v>
      </c>
      <c r="DI94" s="129">
        <f t="shared" si="34"/>
        <v>0</v>
      </c>
      <c r="DJ94" s="129"/>
      <c r="DK94" s="129"/>
      <c r="DL94" s="129">
        <v>9</v>
      </c>
      <c r="DM94" s="129">
        <f t="shared" si="45"/>
        <v>21</v>
      </c>
      <c r="DN94" s="129"/>
      <c r="DO94" s="129"/>
      <c r="DP94" s="129"/>
      <c r="DQ94" s="129"/>
      <c r="DR94" s="129"/>
      <c r="DS94" s="129"/>
      <c r="DT94" s="129"/>
      <c r="DU94" s="129"/>
      <c r="DV94" s="129">
        <v>15</v>
      </c>
      <c r="DW94" s="129">
        <f t="shared" si="46"/>
        <v>158</v>
      </c>
      <c r="DX94" s="129"/>
      <c r="DY94" s="129"/>
      <c r="DZ94" s="129"/>
      <c r="EA94" s="129"/>
      <c r="EB94" s="129">
        <v>0</v>
      </c>
      <c r="EC94" s="129">
        <f t="shared" si="35"/>
        <v>0</v>
      </c>
      <c r="ED94" s="129"/>
      <c r="EE94" s="129"/>
      <c r="EF94" s="129"/>
      <c r="EG94" s="129"/>
      <c r="EH94" s="129"/>
      <c r="EI94" s="129"/>
      <c r="EJ94" s="129"/>
      <c r="EK94" s="129"/>
      <c r="EL94" s="129">
        <v>4</v>
      </c>
      <c r="EM94" s="129">
        <f t="shared" si="2"/>
        <v>109</v>
      </c>
      <c r="EN94" s="129">
        <v>0</v>
      </c>
      <c r="EO94" s="130">
        <f t="shared" si="36"/>
        <v>7</v>
      </c>
      <c r="EP94" s="133">
        <v>0</v>
      </c>
      <c r="EQ94" s="134">
        <v>0</v>
      </c>
      <c r="ER94" s="134"/>
      <c r="ES94" s="134"/>
      <c r="ET94" s="131">
        <v>0</v>
      </c>
      <c r="EU94" s="131">
        <f t="shared" si="28"/>
        <v>5</v>
      </c>
      <c r="EV94" s="131">
        <v>0</v>
      </c>
      <c r="EW94" s="131">
        <f t="shared" si="4"/>
        <v>43</v>
      </c>
      <c r="EX94" s="135">
        <v>0</v>
      </c>
      <c r="EY94" s="135">
        <f t="shared" si="37"/>
        <v>0</v>
      </c>
      <c r="EZ94" s="135">
        <v>0</v>
      </c>
      <c r="FA94" s="135">
        <f>SUM(EZ94+FA93)</f>
        <v>0</v>
      </c>
      <c r="FB94" s="135"/>
      <c r="FC94" s="135"/>
      <c r="FD94" s="135">
        <v>0</v>
      </c>
      <c r="FE94" s="135">
        <f t="shared" si="19"/>
        <v>1</v>
      </c>
      <c r="FF94" s="134">
        <v>0</v>
      </c>
      <c r="FG94" s="135">
        <f t="shared" si="39"/>
        <v>0</v>
      </c>
      <c r="FH94" s="135">
        <v>0</v>
      </c>
      <c r="FI94" s="135">
        <f t="shared" si="20"/>
        <v>4</v>
      </c>
      <c r="FJ94" s="131">
        <v>32</v>
      </c>
      <c r="FK94" s="131">
        <f t="shared" si="0"/>
        <v>1848</v>
      </c>
      <c r="FL94" s="135">
        <v>0</v>
      </c>
      <c r="FM94" s="135">
        <f t="shared" si="21"/>
        <v>23</v>
      </c>
      <c r="FN94" s="131"/>
      <c r="FO94" s="131"/>
      <c r="FP94" s="131"/>
      <c r="FQ94" s="131"/>
      <c r="FR94" s="135">
        <v>0</v>
      </c>
      <c r="FS94" s="135">
        <v>0</v>
      </c>
      <c r="FT94" s="135">
        <v>0</v>
      </c>
      <c r="FU94" s="135">
        <f t="shared" si="40"/>
        <v>3</v>
      </c>
      <c r="FV94" s="135"/>
      <c r="FW94" s="135"/>
      <c r="FX94" s="135">
        <v>18</v>
      </c>
      <c r="FY94" s="136">
        <f t="shared" si="6"/>
        <v>876</v>
      </c>
      <c r="FZ94" s="136">
        <v>1</v>
      </c>
      <c r="GA94" s="135">
        <v>1</v>
      </c>
      <c r="GB94" s="135">
        <v>0</v>
      </c>
      <c r="GC94" s="135">
        <f t="shared" si="41"/>
        <v>4</v>
      </c>
      <c r="GD94" s="131">
        <v>0</v>
      </c>
      <c r="GE94" s="131">
        <f t="shared" si="42"/>
        <v>0</v>
      </c>
      <c r="GF94" s="131"/>
      <c r="GG94" s="131"/>
      <c r="GH94" s="132"/>
    </row>
    <row r="95" spans="1:190" x14ac:dyDescent="0.2">
      <c r="A95" s="71">
        <v>44057</v>
      </c>
      <c r="B95" s="129"/>
      <c r="C95" s="129"/>
      <c r="D95" s="129"/>
      <c r="E95" s="129"/>
      <c r="F95" s="129">
        <v>0</v>
      </c>
      <c r="G95" s="129">
        <f t="shared" si="29"/>
        <v>1</v>
      </c>
      <c r="H95" s="129">
        <v>0</v>
      </c>
      <c r="I95" s="129">
        <f t="shared" si="25"/>
        <v>1</v>
      </c>
      <c r="J95" s="145"/>
      <c r="K95" s="145"/>
      <c r="L95" s="129">
        <v>0</v>
      </c>
      <c r="M95" s="129">
        <f t="shared" si="43"/>
        <v>0</v>
      </c>
      <c r="N95" s="129">
        <v>0</v>
      </c>
      <c r="O95" s="129">
        <f t="shared" si="13"/>
        <v>1</v>
      </c>
      <c r="P95" s="129"/>
      <c r="Q95" s="129"/>
      <c r="R95" s="129"/>
      <c r="S95" s="129"/>
      <c r="T95" s="129">
        <v>0</v>
      </c>
      <c r="U95" s="129">
        <f t="shared" si="14"/>
        <v>2</v>
      </c>
      <c r="V95" s="129">
        <v>21</v>
      </c>
      <c r="W95" s="129">
        <f t="shared" si="15"/>
        <v>1056</v>
      </c>
      <c r="X95" s="129">
        <v>2</v>
      </c>
      <c r="Y95" s="129">
        <f t="shared" si="44"/>
        <v>58</v>
      </c>
      <c r="Z95" s="129"/>
      <c r="AA95" s="129"/>
      <c r="AB95" s="129">
        <v>0</v>
      </c>
      <c r="AC95" s="129">
        <f t="shared" si="30"/>
        <v>0</v>
      </c>
      <c r="AD95" s="129">
        <v>0</v>
      </c>
      <c r="AE95" s="129">
        <f t="shared" si="26"/>
        <v>10</v>
      </c>
      <c r="AF95" s="129">
        <v>1</v>
      </c>
      <c r="AG95" s="129">
        <f t="shared" si="22"/>
        <v>7</v>
      </c>
      <c r="AH95" s="129"/>
      <c r="AI95" s="129"/>
      <c r="AJ95" s="129"/>
      <c r="AK95" s="129"/>
      <c r="AL95" s="129">
        <v>3</v>
      </c>
      <c r="AM95" s="129">
        <f t="shared" si="9"/>
        <v>6</v>
      </c>
      <c r="AN95" s="129"/>
      <c r="AO95" s="129"/>
      <c r="AP95" s="129"/>
      <c r="AQ95" s="129"/>
      <c r="AR95" s="129"/>
      <c r="AS95" s="129"/>
      <c r="AT95" s="129"/>
      <c r="AU95" s="129"/>
      <c r="AV95" s="129"/>
      <c r="AW95" s="129"/>
      <c r="AX95" s="129">
        <v>0</v>
      </c>
      <c r="AY95" s="129">
        <f t="shared" si="31"/>
        <v>2</v>
      </c>
      <c r="AZ95" s="129"/>
      <c r="BA95" s="129"/>
      <c r="BB95" s="129">
        <v>0</v>
      </c>
      <c r="BC95" s="129">
        <f t="shared" si="8"/>
        <v>2</v>
      </c>
      <c r="BD95" s="129"/>
      <c r="BE95" s="129"/>
      <c r="BF95" s="129"/>
      <c r="BG95" s="129"/>
      <c r="BH95" s="129"/>
      <c r="BI95" s="129"/>
      <c r="BJ95" s="129">
        <v>0</v>
      </c>
      <c r="BK95" s="129">
        <f t="shared" si="16"/>
        <v>8</v>
      </c>
      <c r="BL95" s="129"/>
      <c r="BM95" s="129"/>
      <c r="BN95" s="129"/>
      <c r="BO95" s="129"/>
      <c r="BP95" s="129"/>
      <c r="BQ95" s="129"/>
      <c r="BR95" s="129"/>
      <c r="BS95" s="129"/>
      <c r="BT95" s="129">
        <v>0</v>
      </c>
      <c r="BU95" s="129">
        <f t="shared" si="17"/>
        <v>8</v>
      </c>
      <c r="BV95" s="129">
        <v>0</v>
      </c>
      <c r="BW95" s="129">
        <f t="shared" si="32"/>
        <v>5</v>
      </c>
      <c r="BX95" s="129"/>
      <c r="BY95" s="129"/>
      <c r="BZ95" s="129">
        <v>0</v>
      </c>
      <c r="CA95" s="129">
        <f>SUM(CA94+BZ95)</f>
        <v>0</v>
      </c>
      <c r="CB95" s="129"/>
      <c r="CC95" s="129"/>
      <c r="CD95" s="129"/>
      <c r="CE95" s="129"/>
      <c r="CF95" s="129">
        <v>0</v>
      </c>
      <c r="CG95" s="129">
        <f t="shared" si="10"/>
        <v>15</v>
      </c>
      <c r="CH95" s="129">
        <v>0</v>
      </c>
      <c r="CI95" s="129">
        <f t="shared" si="18"/>
        <v>6</v>
      </c>
      <c r="CJ95" s="129"/>
      <c r="CK95" s="129"/>
      <c r="CL95" s="129"/>
      <c r="CM95" s="129"/>
      <c r="CN95" s="129">
        <v>0</v>
      </c>
      <c r="CO95" s="129">
        <f t="shared" si="11"/>
        <v>11</v>
      </c>
      <c r="CP95" s="129"/>
      <c r="CQ95" s="129"/>
      <c r="CR95" s="129">
        <v>0</v>
      </c>
      <c r="CS95" s="129">
        <f t="shared" si="24"/>
        <v>158</v>
      </c>
      <c r="CT95" s="129"/>
      <c r="CU95" s="129"/>
      <c r="CV95" s="129"/>
      <c r="CW95" s="129"/>
      <c r="CX95" s="129">
        <v>16</v>
      </c>
      <c r="CY95" s="129">
        <f t="shared" si="1"/>
        <v>622</v>
      </c>
      <c r="CZ95" s="129"/>
      <c r="DA95" s="129"/>
      <c r="DB95" s="129"/>
      <c r="DC95" s="129"/>
      <c r="DD95" s="129">
        <v>0</v>
      </c>
      <c r="DE95" s="129">
        <f t="shared" si="27"/>
        <v>2</v>
      </c>
      <c r="DF95" s="129"/>
      <c r="DG95" s="129"/>
      <c r="DH95" s="129">
        <v>0</v>
      </c>
      <c r="DI95" s="129">
        <f t="shared" si="34"/>
        <v>0</v>
      </c>
      <c r="DJ95" s="129"/>
      <c r="DK95" s="129"/>
      <c r="DL95" s="129">
        <v>1</v>
      </c>
      <c r="DM95" s="129">
        <f t="shared" si="45"/>
        <v>22</v>
      </c>
      <c r="DN95" s="129"/>
      <c r="DO95" s="129"/>
      <c r="DP95" s="129"/>
      <c r="DQ95" s="129"/>
      <c r="DR95" s="129"/>
      <c r="DS95" s="129"/>
      <c r="DT95" s="129"/>
      <c r="DU95" s="129"/>
      <c r="DV95" s="129">
        <v>22</v>
      </c>
      <c r="DW95" s="129">
        <f t="shared" si="46"/>
        <v>180</v>
      </c>
      <c r="DX95" s="129"/>
      <c r="DY95" s="129"/>
      <c r="DZ95" s="129"/>
      <c r="EA95" s="129"/>
      <c r="EB95" s="129">
        <v>0</v>
      </c>
      <c r="EC95" s="129">
        <f t="shared" si="35"/>
        <v>0</v>
      </c>
      <c r="ED95" s="129"/>
      <c r="EE95" s="129"/>
      <c r="EF95" s="129"/>
      <c r="EG95" s="129"/>
      <c r="EH95" s="129"/>
      <c r="EI95" s="129"/>
      <c r="EJ95" s="129"/>
      <c r="EK95" s="129"/>
      <c r="EL95" s="129">
        <v>5</v>
      </c>
      <c r="EM95" s="129">
        <f t="shared" si="2"/>
        <v>114</v>
      </c>
      <c r="EN95" s="129">
        <v>0</v>
      </c>
      <c r="EO95" s="130">
        <f t="shared" si="36"/>
        <v>7</v>
      </c>
      <c r="EP95" s="133">
        <v>0</v>
      </c>
      <c r="EQ95" s="134">
        <v>0</v>
      </c>
      <c r="ER95" s="134"/>
      <c r="ES95" s="134"/>
      <c r="ET95" s="131">
        <v>0</v>
      </c>
      <c r="EU95" s="131">
        <f t="shared" si="28"/>
        <v>5</v>
      </c>
      <c r="EV95" s="131">
        <v>0</v>
      </c>
      <c r="EW95" s="131">
        <f t="shared" si="4"/>
        <v>43</v>
      </c>
      <c r="EX95" s="135">
        <v>0</v>
      </c>
      <c r="EY95" s="135">
        <f t="shared" si="37"/>
        <v>0</v>
      </c>
      <c r="EZ95" s="135">
        <v>0</v>
      </c>
      <c r="FA95" s="135">
        <f>SUM(EZ95+FA94)</f>
        <v>0</v>
      </c>
      <c r="FB95" s="135"/>
      <c r="FC95" s="135"/>
      <c r="FD95" s="135">
        <v>0</v>
      </c>
      <c r="FE95" s="135">
        <f t="shared" si="19"/>
        <v>1</v>
      </c>
      <c r="FF95" s="134">
        <v>0</v>
      </c>
      <c r="FG95" s="135">
        <f t="shared" si="39"/>
        <v>0</v>
      </c>
      <c r="FH95" s="135">
        <v>0</v>
      </c>
      <c r="FI95" s="135">
        <f t="shared" si="20"/>
        <v>4</v>
      </c>
      <c r="FJ95" s="131">
        <v>31</v>
      </c>
      <c r="FK95" s="131">
        <f t="shared" si="0"/>
        <v>1879</v>
      </c>
      <c r="FL95" s="135">
        <v>0</v>
      </c>
      <c r="FM95" s="135">
        <f t="shared" si="21"/>
        <v>23</v>
      </c>
      <c r="FN95" s="131"/>
      <c r="FO95" s="131"/>
      <c r="FP95" s="131"/>
      <c r="FQ95" s="131"/>
      <c r="FR95" s="135">
        <v>0</v>
      </c>
      <c r="FS95" s="135">
        <v>0</v>
      </c>
      <c r="FT95" s="135">
        <v>0</v>
      </c>
      <c r="FU95" s="135">
        <f t="shared" si="40"/>
        <v>3</v>
      </c>
      <c r="FV95" s="135"/>
      <c r="FW95" s="135"/>
      <c r="FX95" s="135">
        <v>3</v>
      </c>
      <c r="FY95" s="136">
        <f t="shared" si="6"/>
        <v>879</v>
      </c>
      <c r="FZ95" s="136">
        <v>0</v>
      </c>
      <c r="GA95" s="135">
        <v>1</v>
      </c>
      <c r="GB95" s="135">
        <v>0</v>
      </c>
      <c r="GC95" s="135">
        <f t="shared" si="41"/>
        <v>4</v>
      </c>
      <c r="GD95" s="131">
        <v>0</v>
      </c>
      <c r="GE95" s="131">
        <f t="shared" si="42"/>
        <v>0</v>
      </c>
      <c r="GF95" s="131"/>
      <c r="GG95" s="131"/>
      <c r="GH95" s="132"/>
    </row>
    <row r="96" spans="1:190" x14ac:dyDescent="0.2">
      <c r="A96" s="71">
        <v>44058</v>
      </c>
      <c r="B96" s="129"/>
      <c r="C96" s="129"/>
      <c r="D96" s="129"/>
      <c r="E96" s="129"/>
      <c r="F96" s="129"/>
      <c r="G96" s="129">
        <f t="shared" si="29"/>
        <v>1</v>
      </c>
      <c r="H96" s="129"/>
      <c r="I96" s="129">
        <f t="shared" si="25"/>
        <v>1</v>
      </c>
      <c r="J96" s="145"/>
      <c r="K96" s="145"/>
      <c r="L96" s="129"/>
      <c r="M96" s="129">
        <f t="shared" si="43"/>
        <v>0</v>
      </c>
      <c r="N96" s="129"/>
      <c r="O96" s="129">
        <f t="shared" si="13"/>
        <v>1</v>
      </c>
      <c r="P96" s="129"/>
      <c r="Q96" s="129"/>
      <c r="R96" s="129"/>
      <c r="S96" s="129"/>
      <c r="T96" s="129"/>
      <c r="U96" s="129">
        <f t="shared" si="14"/>
        <v>2</v>
      </c>
      <c r="V96" s="129"/>
      <c r="W96" s="129">
        <f t="shared" si="15"/>
        <v>1056</v>
      </c>
      <c r="X96" s="129"/>
      <c r="Y96" s="129">
        <f t="shared" si="44"/>
        <v>58</v>
      </c>
      <c r="Z96" s="129"/>
      <c r="AA96" s="129"/>
      <c r="AB96" s="129"/>
      <c r="AC96" s="129">
        <f t="shared" si="30"/>
        <v>0</v>
      </c>
      <c r="AD96" s="129"/>
      <c r="AE96" s="129">
        <f t="shared" si="26"/>
        <v>10</v>
      </c>
      <c r="AF96" s="129"/>
      <c r="AG96" s="129">
        <f t="shared" si="22"/>
        <v>7</v>
      </c>
      <c r="AH96" s="129"/>
      <c r="AI96" s="129"/>
      <c r="AJ96" s="129"/>
      <c r="AK96" s="129"/>
      <c r="AL96" s="129"/>
      <c r="AM96" s="129">
        <f t="shared" si="9"/>
        <v>6</v>
      </c>
      <c r="AN96" s="129"/>
      <c r="AO96" s="129"/>
      <c r="AP96" s="129"/>
      <c r="AQ96" s="129"/>
      <c r="AR96" s="129"/>
      <c r="AS96" s="129"/>
      <c r="AT96" s="129"/>
      <c r="AU96" s="129"/>
      <c r="AV96" s="129"/>
      <c r="AW96" s="129"/>
      <c r="AX96" s="129"/>
      <c r="AY96" s="129">
        <f t="shared" si="31"/>
        <v>2</v>
      </c>
      <c r="AZ96" s="129"/>
      <c r="BA96" s="129"/>
      <c r="BB96" s="129"/>
      <c r="BC96" s="129">
        <f t="shared" si="8"/>
        <v>2</v>
      </c>
      <c r="BD96" s="129"/>
      <c r="BE96" s="129"/>
      <c r="BF96" s="129"/>
      <c r="BG96" s="129"/>
      <c r="BH96" s="129"/>
      <c r="BI96" s="129"/>
      <c r="BJ96" s="129"/>
      <c r="BK96" s="129">
        <f t="shared" si="16"/>
        <v>8</v>
      </c>
      <c r="BL96" s="129"/>
      <c r="BM96" s="129"/>
      <c r="BN96" s="129"/>
      <c r="BO96" s="129"/>
      <c r="BP96" s="129"/>
      <c r="BQ96" s="129"/>
      <c r="BR96" s="129"/>
      <c r="BS96" s="129"/>
      <c r="BT96" s="129"/>
      <c r="BU96" s="129">
        <f t="shared" si="17"/>
        <v>8</v>
      </c>
      <c r="BV96" s="129"/>
      <c r="BW96" s="129">
        <f t="shared" si="32"/>
        <v>5</v>
      </c>
      <c r="BX96" s="129"/>
      <c r="BY96" s="129"/>
      <c r="BZ96" s="129"/>
      <c r="CA96" s="129">
        <f t="shared" ref="CA96:CA159" si="47">SUM(CA95+BZ96)</f>
        <v>0</v>
      </c>
      <c r="CB96" s="129"/>
      <c r="CC96" s="129"/>
      <c r="CD96" s="129"/>
      <c r="CE96" s="129"/>
      <c r="CF96" s="129"/>
      <c r="CG96" s="129">
        <f t="shared" si="10"/>
        <v>15</v>
      </c>
      <c r="CH96" s="129"/>
      <c r="CI96" s="129">
        <f t="shared" si="18"/>
        <v>6</v>
      </c>
      <c r="CJ96" s="129"/>
      <c r="CK96" s="129"/>
      <c r="CL96" s="129"/>
      <c r="CM96" s="129"/>
      <c r="CN96" s="129"/>
      <c r="CO96" s="129">
        <f t="shared" si="11"/>
        <v>11</v>
      </c>
      <c r="CP96" s="129"/>
      <c r="CQ96" s="129"/>
      <c r="CR96" s="129"/>
      <c r="CS96" s="129">
        <f t="shared" si="24"/>
        <v>158</v>
      </c>
      <c r="CT96" s="129"/>
      <c r="CU96" s="129"/>
      <c r="CV96" s="129"/>
      <c r="CW96" s="129"/>
      <c r="CX96" s="129"/>
      <c r="CY96" s="129">
        <f t="shared" si="1"/>
        <v>622</v>
      </c>
      <c r="CZ96" s="129"/>
      <c r="DA96" s="129"/>
      <c r="DB96" s="129"/>
      <c r="DC96" s="129"/>
      <c r="DD96" s="129"/>
      <c r="DE96" s="129">
        <f t="shared" si="27"/>
        <v>2</v>
      </c>
      <c r="DF96" s="129"/>
      <c r="DG96" s="129"/>
      <c r="DH96" s="129"/>
      <c r="DI96" s="129">
        <f t="shared" si="34"/>
        <v>0</v>
      </c>
      <c r="DJ96" s="129"/>
      <c r="DK96" s="129"/>
      <c r="DL96" s="129"/>
      <c r="DM96" s="129">
        <f t="shared" si="45"/>
        <v>22</v>
      </c>
      <c r="DN96" s="129"/>
      <c r="DO96" s="129"/>
      <c r="DP96" s="129"/>
      <c r="DQ96" s="129"/>
      <c r="DR96" s="129"/>
      <c r="DS96" s="129"/>
      <c r="DT96" s="129"/>
      <c r="DU96" s="129"/>
      <c r="DV96" s="129"/>
      <c r="DW96" s="129">
        <f t="shared" si="46"/>
        <v>180</v>
      </c>
      <c r="DX96" s="129"/>
      <c r="DY96" s="129"/>
      <c r="DZ96" s="129"/>
      <c r="EA96" s="129"/>
      <c r="EB96" s="129"/>
      <c r="EC96" s="129">
        <f t="shared" si="35"/>
        <v>0</v>
      </c>
      <c r="ED96" s="129"/>
      <c r="EE96" s="129"/>
      <c r="EF96" s="129"/>
      <c r="EG96" s="129"/>
      <c r="EH96" s="129"/>
      <c r="EI96" s="129"/>
      <c r="EJ96" s="129"/>
      <c r="EK96" s="129"/>
      <c r="EL96" s="129"/>
      <c r="EM96" s="129">
        <f t="shared" si="2"/>
        <v>114</v>
      </c>
      <c r="EN96" s="129"/>
      <c r="EO96" s="130">
        <f t="shared" si="36"/>
        <v>7</v>
      </c>
      <c r="EP96" s="133"/>
      <c r="EQ96" s="134">
        <v>0</v>
      </c>
      <c r="ER96" s="134"/>
      <c r="ES96" s="134"/>
      <c r="ET96" s="131"/>
      <c r="EU96" s="131">
        <f t="shared" si="28"/>
        <v>5</v>
      </c>
      <c r="EV96" s="131"/>
      <c r="EW96" s="131">
        <f t="shared" si="4"/>
        <v>43</v>
      </c>
      <c r="EX96" s="135"/>
      <c r="EY96" s="135">
        <f t="shared" si="37"/>
        <v>0</v>
      </c>
      <c r="EZ96" s="135"/>
      <c r="FA96" s="135">
        <f t="shared" ref="FA96:FA115" si="48">SUM(EZ96+FA95)</f>
        <v>0</v>
      </c>
      <c r="FB96" s="135"/>
      <c r="FC96" s="135"/>
      <c r="FD96" s="135"/>
      <c r="FE96" s="135">
        <f t="shared" si="19"/>
        <v>1</v>
      </c>
      <c r="FF96" s="134"/>
      <c r="FG96" s="135">
        <f t="shared" si="39"/>
        <v>0</v>
      </c>
      <c r="FH96" s="135"/>
      <c r="FI96" s="135">
        <f t="shared" si="20"/>
        <v>4</v>
      </c>
      <c r="FJ96" s="131"/>
      <c r="FK96" s="131">
        <f t="shared" si="0"/>
        <v>1879</v>
      </c>
      <c r="FL96" s="135"/>
      <c r="FM96" s="135">
        <f t="shared" si="21"/>
        <v>23</v>
      </c>
      <c r="FN96" s="131"/>
      <c r="FO96" s="131"/>
      <c r="FP96" s="131"/>
      <c r="FQ96" s="131"/>
      <c r="FR96" s="135"/>
      <c r="FS96" s="135">
        <v>0</v>
      </c>
      <c r="FT96" s="135"/>
      <c r="FU96" s="135">
        <f t="shared" si="40"/>
        <v>3</v>
      </c>
      <c r="FV96" s="135"/>
      <c r="FW96" s="135"/>
      <c r="FX96" s="135"/>
      <c r="FY96" s="136">
        <f t="shared" si="6"/>
        <v>879</v>
      </c>
      <c r="FZ96" s="136"/>
      <c r="GA96" s="135">
        <v>1</v>
      </c>
      <c r="GB96" s="135"/>
      <c r="GC96" s="135">
        <f t="shared" si="41"/>
        <v>4</v>
      </c>
      <c r="GD96" s="131"/>
      <c r="GE96" s="131">
        <f t="shared" si="42"/>
        <v>0</v>
      </c>
      <c r="GF96" s="131"/>
      <c r="GG96" s="131"/>
      <c r="GH96" s="132"/>
    </row>
    <row r="97" spans="1:190" x14ac:dyDescent="0.2">
      <c r="A97" s="71">
        <v>44059</v>
      </c>
      <c r="B97" s="129"/>
      <c r="C97" s="129"/>
      <c r="D97" s="129"/>
      <c r="E97" s="129"/>
      <c r="F97" s="129"/>
      <c r="G97" s="129">
        <f t="shared" si="29"/>
        <v>1</v>
      </c>
      <c r="H97" s="129"/>
      <c r="I97" s="129">
        <f t="shared" si="25"/>
        <v>1</v>
      </c>
      <c r="J97" s="145"/>
      <c r="K97" s="145"/>
      <c r="L97" s="129"/>
      <c r="M97" s="129">
        <f t="shared" si="43"/>
        <v>0</v>
      </c>
      <c r="N97" s="129"/>
      <c r="O97" s="129">
        <f t="shared" si="13"/>
        <v>1</v>
      </c>
      <c r="P97" s="129"/>
      <c r="Q97" s="129"/>
      <c r="R97" s="129"/>
      <c r="S97" s="129"/>
      <c r="T97" s="129"/>
      <c r="U97" s="129">
        <f t="shared" si="14"/>
        <v>2</v>
      </c>
      <c r="V97" s="129"/>
      <c r="W97" s="129">
        <f t="shared" si="15"/>
        <v>1056</v>
      </c>
      <c r="X97" s="129"/>
      <c r="Y97" s="129">
        <f t="shared" si="44"/>
        <v>58</v>
      </c>
      <c r="Z97" s="129"/>
      <c r="AA97" s="129"/>
      <c r="AB97" s="129"/>
      <c r="AC97" s="129">
        <f t="shared" si="30"/>
        <v>0</v>
      </c>
      <c r="AD97" s="129"/>
      <c r="AE97" s="129">
        <f t="shared" si="26"/>
        <v>10</v>
      </c>
      <c r="AF97" s="129"/>
      <c r="AG97" s="129">
        <f t="shared" si="22"/>
        <v>7</v>
      </c>
      <c r="AH97" s="129"/>
      <c r="AI97" s="129"/>
      <c r="AJ97" s="129"/>
      <c r="AK97" s="129"/>
      <c r="AL97" s="129"/>
      <c r="AM97" s="129">
        <f t="shared" si="9"/>
        <v>6</v>
      </c>
      <c r="AN97" s="129"/>
      <c r="AO97" s="129"/>
      <c r="AP97" s="129"/>
      <c r="AQ97" s="129"/>
      <c r="AR97" s="129"/>
      <c r="AS97" s="129"/>
      <c r="AT97" s="129"/>
      <c r="AU97" s="129"/>
      <c r="AV97" s="129"/>
      <c r="AW97" s="129"/>
      <c r="AX97" s="129"/>
      <c r="AY97" s="129">
        <f t="shared" si="31"/>
        <v>2</v>
      </c>
      <c r="AZ97" s="129"/>
      <c r="BA97" s="129"/>
      <c r="BB97" s="129"/>
      <c r="BC97" s="129">
        <f t="shared" si="8"/>
        <v>2</v>
      </c>
      <c r="BD97" s="129"/>
      <c r="BE97" s="129"/>
      <c r="BF97" s="129"/>
      <c r="BG97" s="129"/>
      <c r="BH97" s="129"/>
      <c r="BI97" s="129"/>
      <c r="BJ97" s="129"/>
      <c r="BK97" s="129">
        <f t="shared" si="16"/>
        <v>8</v>
      </c>
      <c r="BL97" s="129"/>
      <c r="BM97" s="129"/>
      <c r="BN97" s="129"/>
      <c r="BO97" s="129"/>
      <c r="BP97" s="129"/>
      <c r="BQ97" s="129"/>
      <c r="BR97" s="129"/>
      <c r="BS97" s="129"/>
      <c r="BT97" s="129"/>
      <c r="BU97" s="129">
        <f t="shared" si="17"/>
        <v>8</v>
      </c>
      <c r="BV97" s="129"/>
      <c r="BW97" s="129">
        <f t="shared" si="32"/>
        <v>5</v>
      </c>
      <c r="BX97" s="129"/>
      <c r="BY97" s="129"/>
      <c r="BZ97" s="129"/>
      <c r="CA97" s="129">
        <f t="shared" si="47"/>
        <v>0</v>
      </c>
      <c r="CB97" s="129"/>
      <c r="CC97" s="129"/>
      <c r="CD97" s="129"/>
      <c r="CE97" s="129"/>
      <c r="CF97" s="129"/>
      <c r="CG97" s="129">
        <f t="shared" si="10"/>
        <v>15</v>
      </c>
      <c r="CH97" s="129"/>
      <c r="CI97" s="129">
        <f t="shared" si="18"/>
        <v>6</v>
      </c>
      <c r="CJ97" s="129"/>
      <c r="CK97" s="129"/>
      <c r="CL97" s="129"/>
      <c r="CM97" s="129"/>
      <c r="CN97" s="129"/>
      <c r="CO97" s="129">
        <f t="shared" si="11"/>
        <v>11</v>
      </c>
      <c r="CP97" s="129"/>
      <c r="CQ97" s="129"/>
      <c r="CR97" s="129"/>
      <c r="CS97" s="129">
        <f t="shared" si="24"/>
        <v>158</v>
      </c>
      <c r="CT97" s="129"/>
      <c r="CU97" s="129"/>
      <c r="CV97" s="129"/>
      <c r="CW97" s="129"/>
      <c r="CX97" s="129"/>
      <c r="CY97" s="129">
        <f t="shared" si="1"/>
        <v>622</v>
      </c>
      <c r="CZ97" s="129"/>
      <c r="DA97" s="129"/>
      <c r="DB97" s="129"/>
      <c r="DC97" s="129"/>
      <c r="DD97" s="129"/>
      <c r="DE97" s="129">
        <f t="shared" si="27"/>
        <v>2</v>
      </c>
      <c r="DF97" s="129"/>
      <c r="DG97" s="129"/>
      <c r="DH97" s="129"/>
      <c r="DI97" s="129">
        <f t="shared" si="34"/>
        <v>0</v>
      </c>
      <c r="DJ97" s="129"/>
      <c r="DK97" s="129"/>
      <c r="DL97" s="129"/>
      <c r="DM97" s="129">
        <f t="shared" si="45"/>
        <v>22</v>
      </c>
      <c r="DN97" s="129"/>
      <c r="DO97" s="129"/>
      <c r="DP97" s="129"/>
      <c r="DQ97" s="129"/>
      <c r="DR97" s="129"/>
      <c r="DS97" s="129"/>
      <c r="DT97" s="129"/>
      <c r="DU97" s="129"/>
      <c r="DV97" s="129"/>
      <c r="DW97" s="129">
        <f t="shared" si="46"/>
        <v>180</v>
      </c>
      <c r="DX97" s="129"/>
      <c r="DY97" s="129"/>
      <c r="DZ97" s="129"/>
      <c r="EA97" s="129"/>
      <c r="EB97" s="129"/>
      <c r="EC97" s="129">
        <f t="shared" si="35"/>
        <v>0</v>
      </c>
      <c r="ED97" s="129"/>
      <c r="EE97" s="129"/>
      <c r="EF97" s="129"/>
      <c r="EG97" s="129"/>
      <c r="EH97" s="129"/>
      <c r="EI97" s="129"/>
      <c r="EJ97" s="129"/>
      <c r="EK97" s="129"/>
      <c r="EL97" s="129"/>
      <c r="EM97" s="129">
        <f t="shared" si="2"/>
        <v>114</v>
      </c>
      <c r="EN97" s="129"/>
      <c r="EO97" s="130">
        <f t="shared" si="36"/>
        <v>7</v>
      </c>
      <c r="EP97" s="133"/>
      <c r="EQ97" s="134">
        <v>0</v>
      </c>
      <c r="ER97" s="134"/>
      <c r="ES97" s="134"/>
      <c r="ET97" s="131"/>
      <c r="EU97" s="131">
        <f t="shared" si="28"/>
        <v>5</v>
      </c>
      <c r="EV97" s="131"/>
      <c r="EW97" s="131">
        <f t="shared" si="4"/>
        <v>43</v>
      </c>
      <c r="EX97" s="135"/>
      <c r="EY97" s="135">
        <f t="shared" si="37"/>
        <v>0</v>
      </c>
      <c r="EZ97" s="135"/>
      <c r="FA97" s="135">
        <f t="shared" si="48"/>
        <v>0</v>
      </c>
      <c r="FB97" s="135"/>
      <c r="FC97" s="135"/>
      <c r="FD97" s="135"/>
      <c r="FE97" s="135">
        <f t="shared" si="19"/>
        <v>1</v>
      </c>
      <c r="FF97" s="134"/>
      <c r="FG97" s="135">
        <f t="shared" si="39"/>
        <v>0</v>
      </c>
      <c r="FH97" s="135"/>
      <c r="FI97" s="135">
        <f t="shared" si="20"/>
        <v>4</v>
      </c>
      <c r="FJ97" s="131"/>
      <c r="FK97" s="131">
        <f t="shared" si="0"/>
        <v>1879</v>
      </c>
      <c r="FL97" s="135"/>
      <c r="FM97" s="135">
        <f t="shared" si="21"/>
        <v>23</v>
      </c>
      <c r="FN97" s="131"/>
      <c r="FO97" s="131"/>
      <c r="FP97" s="131"/>
      <c r="FQ97" s="131"/>
      <c r="FR97" s="135"/>
      <c r="FS97" s="135">
        <v>0</v>
      </c>
      <c r="FT97" s="135"/>
      <c r="FU97" s="135">
        <f t="shared" si="40"/>
        <v>3</v>
      </c>
      <c r="FV97" s="135"/>
      <c r="FW97" s="135"/>
      <c r="FX97" s="135"/>
      <c r="FY97" s="136">
        <f t="shared" si="6"/>
        <v>879</v>
      </c>
      <c r="FZ97" s="136"/>
      <c r="GA97" s="135">
        <v>1</v>
      </c>
      <c r="GB97" s="135"/>
      <c r="GC97" s="135">
        <f t="shared" si="41"/>
        <v>4</v>
      </c>
      <c r="GD97" s="131"/>
      <c r="GE97" s="131">
        <f t="shared" si="42"/>
        <v>0</v>
      </c>
      <c r="GF97" s="131"/>
      <c r="GG97" s="131"/>
      <c r="GH97" s="132"/>
    </row>
    <row r="98" spans="1:190" x14ac:dyDescent="0.2">
      <c r="A98" s="71">
        <v>44060</v>
      </c>
      <c r="B98" s="129"/>
      <c r="C98" s="129"/>
      <c r="D98" s="129"/>
      <c r="E98" s="129"/>
      <c r="F98" s="129">
        <v>0</v>
      </c>
      <c r="G98" s="129">
        <f t="shared" si="29"/>
        <v>1</v>
      </c>
      <c r="H98" s="129">
        <v>0</v>
      </c>
      <c r="I98" s="129">
        <f t="shared" si="25"/>
        <v>1</v>
      </c>
      <c r="J98" s="145"/>
      <c r="K98" s="145"/>
      <c r="L98" s="129">
        <v>1</v>
      </c>
      <c r="M98" s="129">
        <f t="shared" si="43"/>
        <v>1</v>
      </c>
      <c r="N98" s="129">
        <v>0</v>
      </c>
      <c r="O98" s="129">
        <f t="shared" si="13"/>
        <v>1</v>
      </c>
      <c r="P98" s="129"/>
      <c r="Q98" s="129"/>
      <c r="R98" s="129"/>
      <c r="S98" s="129"/>
      <c r="T98" s="129">
        <v>0</v>
      </c>
      <c r="U98" s="129">
        <f t="shared" si="14"/>
        <v>2</v>
      </c>
      <c r="V98" s="129">
        <v>32</v>
      </c>
      <c r="W98" s="129">
        <f t="shared" si="15"/>
        <v>1088</v>
      </c>
      <c r="X98" s="129">
        <v>14</v>
      </c>
      <c r="Y98" s="129">
        <f t="shared" si="44"/>
        <v>72</v>
      </c>
      <c r="Z98" s="129"/>
      <c r="AA98" s="129"/>
      <c r="AB98" s="129">
        <v>0</v>
      </c>
      <c r="AC98" s="129">
        <f t="shared" si="30"/>
        <v>0</v>
      </c>
      <c r="AD98" s="129">
        <v>0</v>
      </c>
      <c r="AE98" s="129">
        <f t="shared" si="26"/>
        <v>10</v>
      </c>
      <c r="AF98" s="129">
        <v>2</v>
      </c>
      <c r="AG98" s="129">
        <f t="shared" si="22"/>
        <v>9</v>
      </c>
      <c r="AH98" s="129"/>
      <c r="AI98" s="129"/>
      <c r="AJ98" s="129"/>
      <c r="AK98" s="129"/>
      <c r="AL98" s="129">
        <v>0</v>
      </c>
      <c r="AM98" s="129">
        <f t="shared" si="9"/>
        <v>6</v>
      </c>
      <c r="AN98" s="129"/>
      <c r="AO98" s="129"/>
      <c r="AP98" s="129"/>
      <c r="AQ98" s="129"/>
      <c r="AR98" s="129"/>
      <c r="AS98" s="129"/>
      <c r="AT98" s="129"/>
      <c r="AU98" s="129"/>
      <c r="AV98" s="129"/>
      <c r="AW98" s="129"/>
      <c r="AX98" s="129">
        <v>0</v>
      </c>
      <c r="AY98" s="129">
        <f t="shared" si="31"/>
        <v>2</v>
      </c>
      <c r="AZ98" s="129"/>
      <c r="BA98" s="129"/>
      <c r="BB98" s="129">
        <v>0</v>
      </c>
      <c r="BC98" s="129">
        <f t="shared" si="8"/>
        <v>2</v>
      </c>
      <c r="BD98" s="129"/>
      <c r="BE98" s="129"/>
      <c r="BF98" s="129"/>
      <c r="BG98" s="129"/>
      <c r="BH98" s="129"/>
      <c r="BI98" s="129"/>
      <c r="BJ98" s="129">
        <v>0</v>
      </c>
      <c r="BK98" s="129">
        <f t="shared" si="16"/>
        <v>8</v>
      </c>
      <c r="BL98" s="129"/>
      <c r="BM98" s="129"/>
      <c r="BN98" s="129"/>
      <c r="BO98" s="129"/>
      <c r="BP98" s="129"/>
      <c r="BQ98" s="129"/>
      <c r="BR98" s="129"/>
      <c r="BS98" s="129"/>
      <c r="BT98" s="129">
        <v>2</v>
      </c>
      <c r="BU98" s="129">
        <f t="shared" si="17"/>
        <v>10</v>
      </c>
      <c r="BV98" s="129">
        <v>0</v>
      </c>
      <c r="BW98" s="129">
        <f t="shared" si="32"/>
        <v>5</v>
      </c>
      <c r="BX98" s="129"/>
      <c r="BY98" s="129"/>
      <c r="BZ98" s="129">
        <v>0</v>
      </c>
      <c r="CA98" s="129">
        <f t="shared" si="47"/>
        <v>0</v>
      </c>
      <c r="CB98" s="129"/>
      <c r="CC98" s="129"/>
      <c r="CD98" s="129"/>
      <c r="CE98" s="129"/>
      <c r="CF98" s="129">
        <v>1</v>
      </c>
      <c r="CG98" s="129">
        <f t="shared" si="10"/>
        <v>16</v>
      </c>
      <c r="CH98" s="129">
        <v>0</v>
      </c>
      <c r="CI98" s="129">
        <f t="shared" si="18"/>
        <v>6</v>
      </c>
      <c r="CJ98" s="129"/>
      <c r="CK98" s="129"/>
      <c r="CL98" s="129"/>
      <c r="CM98" s="129"/>
      <c r="CN98" s="129">
        <v>0</v>
      </c>
      <c r="CO98" s="129">
        <f t="shared" si="11"/>
        <v>11</v>
      </c>
      <c r="CP98" s="129"/>
      <c r="CQ98" s="129"/>
      <c r="CR98" s="129">
        <v>3</v>
      </c>
      <c r="CS98" s="129">
        <f t="shared" si="24"/>
        <v>161</v>
      </c>
      <c r="CT98" s="129"/>
      <c r="CU98" s="129"/>
      <c r="CV98" s="129"/>
      <c r="CW98" s="129"/>
      <c r="CX98" s="129">
        <v>38</v>
      </c>
      <c r="CY98" s="129">
        <f t="shared" si="1"/>
        <v>660</v>
      </c>
      <c r="CZ98" s="129"/>
      <c r="DA98" s="129"/>
      <c r="DB98" s="129"/>
      <c r="DC98" s="129"/>
      <c r="DD98" s="129">
        <v>0</v>
      </c>
      <c r="DE98" s="129">
        <f t="shared" si="27"/>
        <v>2</v>
      </c>
      <c r="DF98" s="129"/>
      <c r="DG98" s="129"/>
      <c r="DH98" s="129">
        <v>0</v>
      </c>
      <c r="DI98" s="129">
        <f t="shared" si="34"/>
        <v>0</v>
      </c>
      <c r="DJ98" s="129"/>
      <c r="DK98" s="129"/>
      <c r="DL98" s="129">
        <v>17</v>
      </c>
      <c r="DM98" s="129">
        <f t="shared" si="45"/>
        <v>39</v>
      </c>
      <c r="DN98" s="129"/>
      <c r="DO98" s="129"/>
      <c r="DP98" s="129"/>
      <c r="DQ98" s="129"/>
      <c r="DR98" s="129"/>
      <c r="DS98" s="129"/>
      <c r="DT98" s="129"/>
      <c r="DU98" s="129"/>
      <c r="DV98" s="129">
        <v>82</v>
      </c>
      <c r="DW98" s="129">
        <f t="shared" si="46"/>
        <v>262</v>
      </c>
      <c r="DX98" s="129"/>
      <c r="DY98" s="129"/>
      <c r="DZ98" s="129"/>
      <c r="EA98" s="129"/>
      <c r="EB98" s="129">
        <v>0</v>
      </c>
      <c r="EC98" s="129">
        <f t="shared" si="35"/>
        <v>0</v>
      </c>
      <c r="ED98" s="129"/>
      <c r="EE98" s="129"/>
      <c r="EF98" s="129"/>
      <c r="EG98" s="129"/>
      <c r="EH98" s="129"/>
      <c r="EI98" s="129"/>
      <c r="EJ98" s="129"/>
      <c r="EK98" s="129"/>
      <c r="EL98" s="129">
        <v>15</v>
      </c>
      <c r="EM98" s="129">
        <f t="shared" si="2"/>
        <v>129</v>
      </c>
      <c r="EN98" s="129">
        <v>0</v>
      </c>
      <c r="EO98" s="130">
        <f t="shared" si="36"/>
        <v>7</v>
      </c>
      <c r="EP98" s="133">
        <v>1</v>
      </c>
      <c r="EQ98" s="134">
        <f>EP98+EQ97</f>
        <v>1</v>
      </c>
      <c r="ER98" s="134"/>
      <c r="ES98" s="134"/>
      <c r="ET98" s="131">
        <v>0</v>
      </c>
      <c r="EU98" s="131">
        <f t="shared" si="28"/>
        <v>5</v>
      </c>
      <c r="EV98" s="131">
        <v>0</v>
      </c>
      <c r="EW98" s="131">
        <f t="shared" si="4"/>
        <v>43</v>
      </c>
      <c r="EX98" s="135">
        <v>0</v>
      </c>
      <c r="EY98" s="135">
        <f t="shared" si="37"/>
        <v>0</v>
      </c>
      <c r="EZ98" s="135">
        <v>0</v>
      </c>
      <c r="FA98" s="135">
        <f t="shared" si="48"/>
        <v>0</v>
      </c>
      <c r="FB98" s="135"/>
      <c r="FC98" s="135"/>
      <c r="FD98" s="135">
        <v>0</v>
      </c>
      <c r="FE98" s="135">
        <f t="shared" si="19"/>
        <v>1</v>
      </c>
      <c r="FF98" s="134">
        <v>0</v>
      </c>
      <c r="FG98" s="135">
        <f t="shared" si="39"/>
        <v>0</v>
      </c>
      <c r="FH98" s="135">
        <v>0</v>
      </c>
      <c r="FI98" s="135">
        <f t="shared" si="20"/>
        <v>4</v>
      </c>
      <c r="FJ98" s="131">
        <v>93</v>
      </c>
      <c r="FK98" s="131">
        <f t="shared" si="0"/>
        <v>1972</v>
      </c>
      <c r="FL98" s="135">
        <v>9</v>
      </c>
      <c r="FM98" s="135">
        <f t="shared" si="21"/>
        <v>32</v>
      </c>
      <c r="FN98" s="131"/>
      <c r="FO98" s="131"/>
      <c r="FP98" s="131"/>
      <c r="FQ98" s="131"/>
      <c r="FR98" s="135">
        <v>0</v>
      </c>
      <c r="FS98" s="135">
        <v>0</v>
      </c>
      <c r="FT98" s="135">
        <v>0</v>
      </c>
      <c r="FU98" s="135">
        <f t="shared" si="40"/>
        <v>3</v>
      </c>
      <c r="FV98" s="135"/>
      <c r="FW98" s="135"/>
      <c r="FX98" s="135">
        <v>58</v>
      </c>
      <c r="FY98" s="136">
        <f t="shared" si="6"/>
        <v>937</v>
      </c>
      <c r="FZ98" s="136">
        <v>0</v>
      </c>
      <c r="GA98" s="135">
        <v>1</v>
      </c>
      <c r="GB98" s="135">
        <v>0</v>
      </c>
      <c r="GC98" s="135">
        <f t="shared" si="41"/>
        <v>4</v>
      </c>
      <c r="GD98" s="131">
        <v>0</v>
      </c>
      <c r="GE98" s="131">
        <f t="shared" si="42"/>
        <v>0</v>
      </c>
      <c r="GF98" s="131"/>
      <c r="GG98" s="131"/>
      <c r="GH98" s="132"/>
    </row>
    <row r="99" spans="1:190" x14ac:dyDescent="0.2">
      <c r="A99" s="71">
        <v>44061</v>
      </c>
      <c r="B99" s="129">
        <v>0</v>
      </c>
      <c r="C99" s="129">
        <f>SUM(C98,B99)</f>
        <v>0</v>
      </c>
      <c r="D99" s="129">
        <v>0</v>
      </c>
      <c r="E99" s="129">
        <f>SUM(E98,D99)</f>
        <v>0</v>
      </c>
      <c r="F99" s="129">
        <v>0</v>
      </c>
      <c r="G99" s="129">
        <f t="shared" si="29"/>
        <v>1</v>
      </c>
      <c r="H99" s="129">
        <v>0</v>
      </c>
      <c r="I99" s="129">
        <f t="shared" si="25"/>
        <v>1</v>
      </c>
      <c r="J99" s="145">
        <v>0</v>
      </c>
      <c r="K99" s="145">
        <f>SUM(K98,J99)</f>
        <v>0</v>
      </c>
      <c r="L99" s="129">
        <v>0</v>
      </c>
      <c r="M99" s="129">
        <f t="shared" si="43"/>
        <v>1</v>
      </c>
      <c r="N99" s="129">
        <v>0</v>
      </c>
      <c r="O99" s="129">
        <f t="shared" si="13"/>
        <v>1</v>
      </c>
      <c r="P99" s="129">
        <v>0</v>
      </c>
      <c r="Q99" s="129">
        <v>0</v>
      </c>
      <c r="R99" s="129">
        <v>0</v>
      </c>
      <c r="S99" s="129">
        <f>SUM(S98,R99)</f>
        <v>0</v>
      </c>
      <c r="T99" s="129">
        <v>0</v>
      </c>
      <c r="U99" s="129">
        <f t="shared" si="14"/>
        <v>2</v>
      </c>
      <c r="V99" s="129">
        <v>9</v>
      </c>
      <c r="W99" s="129">
        <f t="shared" si="15"/>
        <v>1097</v>
      </c>
      <c r="X99" s="129">
        <v>4</v>
      </c>
      <c r="Y99" s="129">
        <f t="shared" si="44"/>
        <v>76</v>
      </c>
      <c r="Z99" s="129"/>
      <c r="AA99" s="129"/>
      <c r="AB99" s="129">
        <v>0</v>
      </c>
      <c r="AC99" s="129">
        <f t="shared" si="30"/>
        <v>0</v>
      </c>
      <c r="AD99" s="129">
        <v>0</v>
      </c>
      <c r="AE99" s="129">
        <f t="shared" si="26"/>
        <v>10</v>
      </c>
      <c r="AF99" s="129">
        <v>0</v>
      </c>
      <c r="AG99" s="129">
        <f t="shared" si="22"/>
        <v>9</v>
      </c>
      <c r="AH99" s="129"/>
      <c r="AI99" s="129"/>
      <c r="AJ99" s="129"/>
      <c r="AK99" s="129"/>
      <c r="AL99" s="129">
        <v>0</v>
      </c>
      <c r="AM99" s="129">
        <f t="shared" ref="AM99:AM163" si="49">SUM(AM98,AL99)</f>
        <v>6</v>
      </c>
      <c r="AN99" s="129"/>
      <c r="AO99" s="129"/>
      <c r="AP99" s="129"/>
      <c r="AQ99" s="129"/>
      <c r="AR99" s="129"/>
      <c r="AS99" s="129"/>
      <c r="AT99" s="129"/>
      <c r="AU99" s="129"/>
      <c r="AV99" s="129"/>
      <c r="AW99" s="129"/>
      <c r="AX99" s="129">
        <v>0</v>
      </c>
      <c r="AY99" s="129">
        <f t="shared" si="31"/>
        <v>2</v>
      </c>
      <c r="AZ99" s="129">
        <v>0</v>
      </c>
      <c r="BA99" s="129">
        <v>0</v>
      </c>
      <c r="BB99" s="129">
        <v>0</v>
      </c>
      <c r="BC99" s="129">
        <f t="shared" si="8"/>
        <v>2</v>
      </c>
      <c r="BD99" s="129"/>
      <c r="BE99" s="129"/>
      <c r="BF99" s="129"/>
      <c r="BG99" s="129"/>
      <c r="BH99" s="129"/>
      <c r="BI99" s="129"/>
      <c r="BJ99" s="129">
        <v>0</v>
      </c>
      <c r="BK99" s="129">
        <f t="shared" si="16"/>
        <v>8</v>
      </c>
      <c r="BL99" s="129"/>
      <c r="BM99" s="129"/>
      <c r="BN99" s="129"/>
      <c r="BO99" s="129"/>
      <c r="BP99" s="129"/>
      <c r="BQ99" s="129"/>
      <c r="BR99" s="129"/>
      <c r="BS99" s="129"/>
      <c r="BT99" s="129">
        <v>2</v>
      </c>
      <c r="BU99" s="129">
        <f t="shared" si="17"/>
        <v>12</v>
      </c>
      <c r="BV99" s="129">
        <v>0</v>
      </c>
      <c r="BW99" s="129">
        <f t="shared" si="32"/>
        <v>5</v>
      </c>
      <c r="BX99" s="129"/>
      <c r="BY99" s="129"/>
      <c r="BZ99" s="129">
        <v>0</v>
      </c>
      <c r="CA99" s="129">
        <f t="shared" si="47"/>
        <v>0</v>
      </c>
      <c r="CB99" s="129"/>
      <c r="CC99" s="129"/>
      <c r="CD99" s="129"/>
      <c r="CE99" s="129"/>
      <c r="CF99" s="129">
        <v>0</v>
      </c>
      <c r="CG99" s="129">
        <f t="shared" si="10"/>
        <v>16</v>
      </c>
      <c r="CH99" s="129">
        <v>0</v>
      </c>
      <c r="CI99" s="129">
        <f t="shared" si="18"/>
        <v>6</v>
      </c>
      <c r="CJ99" s="129">
        <v>0</v>
      </c>
      <c r="CK99" s="129">
        <f>SUM(CK98,CJ99)</f>
        <v>0</v>
      </c>
      <c r="CL99" s="129"/>
      <c r="CM99" s="129"/>
      <c r="CN99" s="129">
        <v>0</v>
      </c>
      <c r="CO99" s="129">
        <f t="shared" si="11"/>
        <v>11</v>
      </c>
      <c r="CP99" s="129">
        <v>0</v>
      </c>
      <c r="CQ99" s="129">
        <v>0</v>
      </c>
      <c r="CR99" s="129">
        <v>1</v>
      </c>
      <c r="CS99" s="129">
        <f t="shared" si="24"/>
        <v>162</v>
      </c>
      <c r="CT99" s="129"/>
      <c r="CU99" s="129"/>
      <c r="CV99" s="129"/>
      <c r="CW99" s="129"/>
      <c r="CX99" s="129">
        <v>18</v>
      </c>
      <c r="CY99" s="129">
        <f t="shared" si="1"/>
        <v>678</v>
      </c>
      <c r="CZ99" s="129"/>
      <c r="DA99" s="129"/>
      <c r="DB99" s="129"/>
      <c r="DC99" s="129"/>
      <c r="DD99" s="129">
        <v>0</v>
      </c>
      <c r="DE99" s="129">
        <f>SUM(DD99+DE98)</f>
        <v>2</v>
      </c>
      <c r="DF99" s="129"/>
      <c r="DG99" s="129"/>
      <c r="DH99" s="129">
        <v>0</v>
      </c>
      <c r="DI99" s="129">
        <f t="shared" si="34"/>
        <v>0</v>
      </c>
      <c r="DJ99" s="129"/>
      <c r="DK99" s="129"/>
      <c r="DL99" s="129">
        <v>6</v>
      </c>
      <c r="DM99" s="129">
        <f t="shared" si="45"/>
        <v>45</v>
      </c>
      <c r="DN99" s="129"/>
      <c r="DO99" s="129"/>
      <c r="DP99" s="129"/>
      <c r="DQ99" s="129"/>
      <c r="DR99" s="129"/>
      <c r="DS99" s="129"/>
      <c r="DT99" s="129"/>
      <c r="DU99" s="129"/>
      <c r="DV99" s="129">
        <v>38</v>
      </c>
      <c r="DW99" s="129">
        <f t="shared" si="46"/>
        <v>300</v>
      </c>
      <c r="DX99" s="129"/>
      <c r="DY99" s="129"/>
      <c r="DZ99" s="129"/>
      <c r="EA99" s="129"/>
      <c r="EB99" s="129">
        <v>0</v>
      </c>
      <c r="EC99" s="129">
        <f t="shared" si="35"/>
        <v>0</v>
      </c>
      <c r="ED99" s="129"/>
      <c r="EE99" s="129"/>
      <c r="EF99" s="129"/>
      <c r="EG99" s="129"/>
      <c r="EH99" s="129"/>
      <c r="EI99" s="129"/>
      <c r="EJ99" s="129"/>
      <c r="EK99" s="129"/>
      <c r="EL99" s="129">
        <v>5</v>
      </c>
      <c r="EM99" s="129">
        <f t="shared" si="2"/>
        <v>134</v>
      </c>
      <c r="EN99" s="129">
        <v>0</v>
      </c>
      <c r="EO99" s="130">
        <f t="shared" si="36"/>
        <v>7</v>
      </c>
      <c r="EP99" s="133">
        <v>0</v>
      </c>
      <c r="EQ99" s="134">
        <f>EP99+EQ98</f>
        <v>1</v>
      </c>
      <c r="ER99" s="134"/>
      <c r="ES99" s="134"/>
      <c r="ET99" s="131">
        <v>0</v>
      </c>
      <c r="EU99" s="131">
        <f t="shared" si="28"/>
        <v>5</v>
      </c>
      <c r="EV99" s="131">
        <v>1</v>
      </c>
      <c r="EW99" s="131">
        <f t="shared" si="4"/>
        <v>44</v>
      </c>
      <c r="EX99" s="135">
        <v>0</v>
      </c>
      <c r="EY99" s="135">
        <f t="shared" si="37"/>
        <v>0</v>
      </c>
      <c r="EZ99" s="135">
        <v>0</v>
      </c>
      <c r="FA99" s="135">
        <f t="shared" si="48"/>
        <v>0</v>
      </c>
      <c r="FB99" s="135">
        <v>0</v>
      </c>
      <c r="FC99" s="135">
        <v>0</v>
      </c>
      <c r="FD99" s="135">
        <v>0</v>
      </c>
      <c r="FE99" s="135">
        <f t="shared" si="19"/>
        <v>1</v>
      </c>
      <c r="FF99" s="134">
        <v>0</v>
      </c>
      <c r="FG99" s="135">
        <f t="shared" si="39"/>
        <v>0</v>
      </c>
      <c r="FH99" s="135">
        <v>0</v>
      </c>
      <c r="FI99" s="135">
        <f t="shared" si="20"/>
        <v>4</v>
      </c>
      <c r="FJ99" s="131">
        <v>15</v>
      </c>
      <c r="FK99" s="131">
        <f t="shared" si="0"/>
        <v>1987</v>
      </c>
      <c r="FL99" s="135">
        <v>0</v>
      </c>
      <c r="FM99" s="135">
        <f t="shared" si="21"/>
        <v>32</v>
      </c>
      <c r="FN99" s="131">
        <v>0</v>
      </c>
      <c r="FO99" s="131">
        <f>SUM(FO98+FN99)</f>
        <v>0</v>
      </c>
      <c r="FP99" s="131"/>
      <c r="FQ99" s="131"/>
      <c r="FR99" s="135">
        <v>0</v>
      </c>
      <c r="FS99" s="135">
        <v>0</v>
      </c>
      <c r="FT99" s="135">
        <v>0</v>
      </c>
      <c r="FU99" s="135">
        <f t="shared" si="40"/>
        <v>3</v>
      </c>
      <c r="FV99" s="135"/>
      <c r="FW99" s="135"/>
      <c r="FX99" s="135">
        <v>19</v>
      </c>
      <c r="FY99" s="136">
        <f t="shared" si="6"/>
        <v>956</v>
      </c>
      <c r="FZ99" s="136">
        <v>0</v>
      </c>
      <c r="GA99" s="135">
        <v>1</v>
      </c>
      <c r="GB99" s="135">
        <v>0</v>
      </c>
      <c r="GC99" s="135">
        <f t="shared" si="41"/>
        <v>4</v>
      </c>
      <c r="GD99" s="131">
        <v>0</v>
      </c>
      <c r="GE99" s="131">
        <f t="shared" si="42"/>
        <v>0</v>
      </c>
      <c r="GF99" s="131"/>
      <c r="GG99" s="131"/>
      <c r="GH99" s="132"/>
    </row>
    <row r="100" spans="1:190" x14ac:dyDescent="0.2">
      <c r="A100" s="71">
        <v>44062</v>
      </c>
      <c r="B100" s="129">
        <v>0</v>
      </c>
      <c r="C100" s="129">
        <f>SUM(C99,B100)</f>
        <v>0</v>
      </c>
      <c r="D100" s="129">
        <v>0</v>
      </c>
      <c r="E100" s="129">
        <f>SUM(E99,D100)</f>
        <v>0</v>
      </c>
      <c r="F100" s="129">
        <v>0</v>
      </c>
      <c r="G100" s="129">
        <f t="shared" si="29"/>
        <v>1</v>
      </c>
      <c r="H100" s="129">
        <v>0</v>
      </c>
      <c r="I100" s="129">
        <f t="shared" si="25"/>
        <v>1</v>
      </c>
      <c r="J100" s="145">
        <v>0</v>
      </c>
      <c r="K100" s="145">
        <f>SUM(K99,J100)</f>
        <v>0</v>
      </c>
      <c r="L100" s="129">
        <v>0</v>
      </c>
      <c r="M100" s="129">
        <f t="shared" si="43"/>
        <v>1</v>
      </c>
      <c r="N100" s="129">
        <v>0</v>
      </c>
      <c r="O100" s="129">
        <f t="shared" si="13"/>
        <v>1</v>
      </c>
      <c r="P100" s="129">
        <v>0</v>
      </c>
      <c r="Q100" s="129">
        <f>SUM(Q99,P100)</f>
        <v>0</v>
      </c>
      <c r="R100" s="129">
        <v>0</v>
      </c>
      <c r="S100" s="129">
        <f>SUM(S99,R100)</f>
        <v>0</v>
      </c>
      <c r="T100" s="129">
        <v>0</v>
      </c>
      <c r="U100" s="129">
        <f t="shared" si="14"/>
        <v>2</v>
      </c>
      <c r="V100" s="129">
        <v>11</v>
      </c>
      <c r="W100" s="129">
        <f t="shared" si="15"/>
        <v>1108</v>
      </c>
      <c r="X100" s="129">
        <v>0</v>
      </c>
      <c r="Y100" s="129">
        <f t="shared" si="44"/>
        <v>76</v>
      </c>
      <c r="Z100" s="129"/>
      <c r="AA100" s="129"/>
      <c r="AB100" s="129">
        <v>0</v>
      </c>
      <c r="AC100" s="129">
        <v>0</v>
      </c>
      <c r="AD100" s="129">
        <v>0</v>
      </c>
      <c r="AE100" s="129">
        <f t="shared" si="26"/>
        <v>10</v>
      </c>
      <c r="AF100" s="129">
        <v>0</v>
      </c>
      <c r="AG100" s="129">
        <f t="shared" si="22"/>
        <v>9</v>
      </c>
      <c r="AH100" s="129"/>
      <c r="AI100" s="129"/>
      <c r="AJ100" s="129"/>
      <c r="AK100" s="129"/>
      <c r="AL100" s="129">
        <v>0</v>
      </c>
      <c r="AM100" s="129">
        <f t="shared" si="49"/>
        <v>6</v>
      </c>
      <c r="AN100" s="129"/>
      <c r="AO100" s="129"/>
      <c r="AP100" s="129"/>
      <c r="AQ100" s="129"/>
      <c r="AR100" s="129"/>
      <c r="AS100" s="129"/>
      <c r="AT100" s="129"/>
      <c r="AU100" s="129"/>
      <c r="AV100" s="129"/>
      <c r="AW100" s="129"/>
      <c r="AX100" s="129">
        <v>0</v>
      </c>
      <c r="AY100" s="129">
        <f t="shared" si="31"/>
        <v>2</v>
      </c>
      <c r="AZ100" s="129">
        <v>0</v>
      </c>
      <c r="BA100" s="129">
        <f>BA99+AZ100</f>
        <v>0</v>
      </c>
      <c r="BB100" s="129">
        <v>0</v>
      </c>
      <c r="BC100" s="129">
        <f t="shared" si="8"/>
        <v>2</v>
      </c>
      <c r="BD100" s="129"/>
      <c r="BE100" s="129"/>
      <c r="BF100" s="129"/>
      <c r="BG100" s="129"/>
      <c r="BH100" s="129"/>
      <c r="BI100" s="129"/>
      <c r="BJ100" s="129">
        <v>0</v>
      </c>
      <c r="BK100" s="129">
        <f t="shared" si="16"/>
        <v>8</v>
      </c>
      <c r="BL100" s="129"/>
      <c r="BM100" s="129"/>
      <c r="BN100" s="129"/>
      <c r="BO100" s="129"/>
      <c r="BP100" s="129"/>
      <c r="BQ100" s="129"/>
      <c r="BR100" s="129"/>
      <c r="BS100" s="129"/>
      <c r="BT100" s="129">
        <v>1</v>
      </c>
      <c r="BU100" s="129">
        <f t="shared" si="17"/>
        <v>13</v>
      </c>
      <c r="BV100" s="129">
        <v>1</v>
      </c>
      <c r="BW100" s="129">
        <v>6</v>
      </c>
      <c r="BX100" s="129"/>
      <c r="BY100" s="129"/>
      <c r="BZ100" s="129">
        <v>0</v>
      </c>
      <c r="CA100" s="129">
        <f t="shared" si="47"/>
        <v>0</v>
      </c>
      <c r="CB100" s="129"/>
      <c r="CC100" s="129"/>
      <c r="CD100" s="129"/>
      <c r="CE100" s="129"/>
      <c r="CF100" s="129">
        <v>0</v>
      </c>
      <c r="CG100" s="129">
        <f t="shared" si="10"/>
        <v>16</v>
      </c>
      <c r="CH100" s="129">
        <v>0</v>
      </c>
      <c r="CI100" s="129">
        <f t="shared" si="18"/>
        <v>6</v>
      </c>
      <c r="CJ100" s="129">
        <v>0</v>
      </c>
      <c r="CK100" s="129">
        <f>SUM(CK99,CJ100)</f>
        <v>0</v>
      </c>
      <c r="CL100" s="129"/>
      <c r="CM100" s="129"/>
      <c r="CN100" s="129">
        <v>0</v>
      </c>
      <c r="CO100" s="129">
        <f t="shared" si="11"/>
        <v>11</v>
      </c>
      <c r="CP100" s="129">
        <v>0</v>
      </c>
      <c r="CQ100" s="129">
        <f t="shared" ref="CQ100:CQ163" si="50">CQ99+CP100</f>
        <v>0</v>
      </c>
      <c r="CR100" s="129">
        <v>0</v>
      </c>
      <c r="CS100" s="129">
        <f t="shared" si="24"/>
        <v>162</v>
      </c>
      <c r="CT100" s="129"/>
      <c r="CU100" s="129"/>
      <c r="CV100" s="129"/>
      <c r="CW100" s="129"/>
      <c r="CX100" s="129">
        <v>9</v>
      </c>
      <c r="CY100" s="129">
        <f t="shared" si="1"/>
        <v>687</v>
      </c>
      <c r="CZ100" s="129"/>
      <c r="DA100" s="129"/>
      <c r="DB100" s="129"/>
      <c r="DC100" s="129"/>
      <c r="DD100" s="129">
        <v>0</v>
      </c>
      <c r="DE100" s="129">
        <f>SUM(DD100+DE99)</f>
        <v>2</v>
      </c>
      <c r="DF100" s="129"/>
      <c r="DG100" s="129"/>
      <c r="DH100" s="129">
        <v>0</v>
      </c>
      <c r="DI100" s="129">
        <f t="shared" si="34"/>
        <v>0</v>
      </c>
      <c r="DJ100" s="129"/>
      <c r="DK100" s="129"/>
      <c r="DL100" s="129">
        <v>8</v>
      </c>
      <c r="DM100" s="129">
        <f t="shared" si="45"/>
        <v>53</v>
      </c>
      <c r="DN100" s="129"/>
      <c r="DO100" s="129"/>
      <c r="DP100" s="129"/>
      <c r="DQ100" s="129"/>
      <c r="DR100" s="129"/>
      <c r="DS100" s="129"/>
      <c r="DT100" s="129"/>
      <c r="DU100" s="129"/>
      <c r="DV100" s="129">
        <v>30</v>
      </c>
      <c r="DW100" s="129">
        <f t="shared" si="46"/>
        <v>330</v>
      </c>
      <c r="DX100" s="129"/>
      <c r="DY100" s="129"/>
      <c r="DZ100" s="129"/>
      <c r="EA100" s="129"/>
      <c r="EB100" s="129">
        <v>0</v>
      </c>
      <c r="EC100" s="129">
        <f t="shared" si="35"/>
        <v>0</v>
      </c>
      <c r="ED100" s="129"/>
      <c r="EE100" s="129"/>
      <c r="EF100" s="129"/>
      <c r="EG100" s="129"/>
      <c r="EH100" s="129"/>
      <c r="EI100" s="129"/>
      <c r="EJ100" s="129"/>
      <c r="EK100" s="129"/>
      <c r="EL100" s="129">
        <v>3</v>
      </c>
      <c r="EM100" s="129">
        <f t="shared" si="2"/>
        <v>137</v>
      </c>
      <c r="EN100" s="129">
        <v>0</v>
      </c>
      <c r="EO100" s="130">
        <f t="shared" si="36"/>
        <v>7</v>
      </c>
      <c r="EP100" s="131"/>
      <c r="EQ100" s="131"/>
      <c r="ER100" s="131"/>
      <c r="ES100" s="131"/>
      <c r="ET100" s="131">
        <v>0</v>
      </c>
      <c r="EU100" s="131">
        <f t="shared" si="28"/>
        <v>5</v>
      </c>
      <c r="EV100" s="131">
        <v>0</v>
      </c>
      <c r="EW100" s="131">
        <f t="shared" si="4"/>
        <v>44</v>
      </c>
      <c r="EX100" s="135">
        <v>0</v>
      </c>
      <c r="EY100" s="135">
        <f t="shared" si="37"/>
        <v>0</v>
      </c>
      <c r="EZ100" s="135">
        <v>0</v>
      </c>
      <c r="FA100" s="135">
        <f t="shared" si="48"/>
        <v>0</v>
      </c>
      <c r="FB100" s="135">
        <v>0</v>
      </c>
      <c r="FC100" s="135">
        <f>FC99+FB100</f>
        <v>0</v>
      </c>
      <c r="FD100" s="135">
        <v>0</v>
      </c>
      <c r="FE100" s="135">
        <f t="shared" si="19"/>
        <v>1</v>
      </c>
      <c r="FF100" s="134">
        <v>0</v>
      </c>
      <c r="FG100" s="135">
        <f t="shared" si="39"/>
        <v>0</v>
      </c>
      <c r="FH100" s="135">
        <v>0</v>
      </c>
      <c r="FI100" s="135">
        <f t="shared" si="20"/>
        <v>4</v>
      </c>
      <c r="FJ100" s="131">
        <v>5</v>
      </c>
      <c r="FK100" s="131">
        <f t="shared" ref="FK100:FK131" si="51">SUM(FK99,FJ100)</f>
        <v>1992</v>
      </c>
      <c r="FL100" s="135">
        <v>0</v>
      </c>
      <c r="FM100" s="135">
        <f t="shared" si="21"/>
        <v>32</v>
      </c>
      <c r="FN100" s="131">
        <v>0</v>
      </c>
      <c r="FO100" s="131">
        <f>SUM(FO99+FN100)</f>
        <v>0</v>
      </c>
      <c r="FP100" s="131"/>
      <c r="FQ100" s="131"/>
      <c r="FR100" s="131"/>
      <c r="FS100" s="131"/>
      <c r="FT100" s="131"/>
      <c r="FU100" s="131"/>
      <c r="FV100" s="131"/>
      <c r="FW100" s="131"/>
      <c r="FX100" s="135">
        <v>7</v>
      </c>
      <c r="FY100" s="136">
        <f t="shared" si="6"/>
        <v>963</v>
      </c>
      <c r="FZ100" s="136"/>
      <c r="GA100" s="136"/>
      <c r="GB100" s="135">
        <v>2</v>
      </c>
      <c r="GC100" s="135">
        <f t="shared" si="41"/>
        <v>6</v>
      </c>
      <c r="GD100" s="131">
        <v>0</v>
      </c>
      <c r="GE100" s="131">
        <f t="shared" si="42"/>
        <v>0</v>
      </c>
      <c r="GF100" s="131"/>
      <c r="GG100" s="131"/>
      <c r="GH100" s="132"/>
    </row>
    <row r="101" spans="1:190" x14ac:dyDescent="0.2">
      <c r="A101" s="71">
        <v>44063</v>
      </c>
      <c r="B101" s="129">
        <v>3</v>
      </c>
      <c r="C101" s="129">
        <f>SUM(C100,B101)</f>
        <v>3</v>
      </c>
      <c r="D101" s="129">
        <v>0</v>
      </c>
      <c r="E101" s="129">
        <f>SUM(E100,D101)</f>
        <v>0</v>
      </c>
      <c r="F101" s="129">
        <v>0</v>
      </c>
      <c r="G101" s="129">
        <f t="shared" si="29"/>
        <v>1</v>
      </c>
      <c r="H101" s="129">
        <v>0</v>
      </c>
      <c r="I101" s="129">
        <f t="shared" si="25"/>
        <v>1</v>
      </c>
      <c r="J101" s="145">
        <v>0</v>
      </c>
      <c r="K101" s="145">
        <f>SUM(K100,J101)</f>
        <v>0</v>
      </c>
      <c r="L101" s="129">
        <v>0</v>
      </c>
      <c r="M101" s="129">
        <f>SUM(M100,L101)</f>
        <v>1</v>
      </c>
      <c r="N101" s="129">
        <v>0</v>
      </c>
      <c r="O101" s="129">
        <f t="shared" si="13"/>
        <v>1</v>
      </c>
      <c r="P101" s="129">
        <v>0</v>
      </c>
      <c r="Q101" s="129">
        <f t="shared" ref="Q101:Q163" si="52">SUM(Q100,P101)</f>
        <v>0</v>
      </c>
      <c r="R101" s="129">
        <v>0</v>
      </c>
      <c r="S101" s="129">
        <f>SUM(S100,R101)</f>
        <v>0</v>
      </c>
      <c r="T101" s="129">
        <v>0</v>
      </c>
      <c r="U101" s="129">
        <f t="shared" si="14"/>
        <v>2</v>
      </c>
      <c r="V101" s="129">
        <v>7</v>
      </c>
      <c r="W101" s="129">
        <f t="shared" si="15"/>
        <v>1115</v>
      </c>
      <c r="X101" s="129">
        <v>0</v>
      </c>
      <c r="Y101" s="129">
        <f t="shared" si="44"/>
        <v>76</v>
      </c>
      <c r="Z101" s="129"/>
      <c r="AA101" s="129"/>
      <c r="AB101" s="129">
        <v>0</v>
      </c>
      <c r="AC101" s="129">
        <v>0</v>
      </c>
      <c r="AD101" s="129">
        <v>0</v>
      </c>
      <c r="AE101" s="129">
        <f t="shared" si="26"/>
        <v>10</v>
      </c>
      <c r="AF101" s="129">
        <v>0</v>
      </c>
      <c r="AG101" s="129">
        <f t="shared" si="22"/>
        <v>9</v>
      </c>
      <c r="AH101" s="129"/>
      <c r="AI101" s="129"/>
      <c r="AJ101" s="129"/>
      <c r="AK101" s="129"/>
      <c r="AL101" s="129">
        <v>0</v>
      </c>
      <c r="AM101" s="129">
        <f t="shared" si="49"/>
        <v>6</v>
      </c>
      <c r="AN101" s="129"/>
      <c r="AO101" s="129"/>
      <c r="AP101" s="129"/>
      <c r="AQ101" s="129"/>
      <c r="AR101" s="129"/>
      <c r="AS101" s="129"/>
      <c r="AT101" s="129"/>
      <c r="AU101" s="129"/>
      <c r="AV101" s="129"/>
      <c r="AW101" s="129"/>
      <c r="AX101" s="129">
        <v>0</v>
      </c>
      <c r="AY101" s="129">
        <f t="shared" si="31"/>
        <v>2</v>
      </c>
      <c r="AZ101" s="129">
        <v>0</v>
      </c>
      <c r="BA101" s="129">
        <f>BA100+AZ101</f>
        <v>0</v>
      </c>
      <c r="BB101" s="129">
        <v>0</v>
      </c>
      <c r="BC101" s="129">
        <f t="shared" si="8"/>
        <v>2</v>
      </c>
      <c r="BD101" s="129"/>
      <c r="BE101" s="129"/>
      <c r="BF101" s="129"/>
      <c r="BG101" s="129"/>
      <c r="BH101" s="129"/>
      <c r="BI101" s="129"/>
      <c r="BJ101" s="129">
        <v>0</v>
      </c>
      <c r="BK101" s="129">
        <f t="shared" si="16"/>
        <v>8</v>
      </c>
      <c r="BL101" s="129"/>
      <c r="BM101" s="129"/>
      <c r="BN101" s="129"/>
      <c r="BO101" s="129"/>
      <c r="BP101" s="129"/>
      <c r="BQ101" s="129"/>
      <c r="BR101" s="129"/>
      <c r="BS101" s="129"/>
      <c r="BT101" s="129">
        <v>0</v>
      </c>
      <c r="BU101" s="129">
        <f t="shared" si="17"/>
        <v>13</v>
      </c>
      <c r="BV101" s="129">
        <v>0</v>
      </c>
      <c r="BW101" s="129">
        <v>6</v>
      </c>
      <c r="BX101" s="129"/>
      <c r="BY101" s="129"/>
      <c r="BZ101" s="129">
        <v>0</v>
      </c>
      <c r="CA101" s="129">
        <f t="shared" si="47"/>
        <v>0</v>
      </c>
      <c r="CB101" s="129"/>
      <c r="CC101" s="129"/>
      <c r="CD101" s="129"/>
      <c r="CE101" s="129"/>
      <c r="CF101" s="129">
        <v>0</v>
      </c>
      <c r="CG101" s="129">
        <f t="shared" si="10"/>
        <v>16</v>
      </c>
      <c r="CH101" s="129">
        <v>0</v>
      </c>
      <c r="CI101" s="129">
        <f t="shared" si="18"/>
        <v>6</v>
      </c>
      <c r="CJ101" s="129">
        <v>1</v>
      </c>
      <c r="CK101" s="129">
        <f>SUM(CK100,CJ101)</f>
        <v>1</v>
      </c>
      <c r="CL101" s="129"/>
      <c r="CM101" s="129"/>
      <c r="CN101" s="129">
        <v>0</v>
      </c>
      <c r="CO101" s="129">
        <f t="shared" si="11"/>
        <v>11</v>
      </c>
      <c r="CP101" s="129">
        <v>0</v>
      </c>
      <c r="CQ101" s="129">
        <f t="shared" si="50"/>
        <v>0</v>
      </c>
      <c r="CR101" s="129">
        <v>0</v>
      </c>
      <c r="CS101" s="129">
        <f t="shared" si="24"/>
        <v>162</v>
      </c>
      <c r="CT101" s="129"/>
      <c r="CU101" s="129"/>
      <c r="CV101" s="129"/>
      <c r="CW101" s="129"/>
      <c r="CX101" s="129">
        <v>7</v>
      </c>
      <c r="CY101" s="129">
        <f t="shared" si="1"/>
        <v>694</v>
      </c>
      <c r="CZ101" s="129"/>
      <c r="DA101" s="129"/>
      <c r="DB101" s="129"/>
      <c r="DC101" s="129"/>
      <c r="DD101" s="129">
        <v>0</v>
      </c>
      <c r="DE101" s="129">
        <f>SUM(DD101+DE100)</f>
        <v>2</v>
      </c>
      <c r="DF101" s="129"/>
      <c r="DG101" s="129"/>
      <c r="DH101" s="129">
        <v>0</v>
      </c>
      <c r="DI101" s="129">
        <f t="shared" si="34"/>
        <v>0</v>
      </c>
      <c r="DJ101" s="129"/>
      <c r="DK101" s="129"/>
      <c r="DL101" s="129">
        <v>1</v>
      </c>
      <c r="DM101" s="129">
        <f t="shared" si="45"/>
        <v>54</v>
      </c>
      <c r="DN101" s="129"/>
      <c r="DO101" s="129"/>
      <c r="DP101" s="129"/>
      <c r="DQ101" s="129"/>
      <c r="DR101" s="129"/>
      <c r="DS101" s="129"/>
      <c r="DT101" s="129"/>
      <c r="DU101" s="129"/>
      <c r="DV101" s="129">
        <v>12</v>
      </c>
      <c r="DW101" s="129">
        <f t="shared" si="46"/>
        <v>342</v>
      </c>
      <c r="DX101" s="129"/>
      <c r="DY101" s="129"/>
      <c r="DZ101" s="129"/>
      <c r="EA101" s="129"/>
      <c r="EB101" s="129">
        <v>0</v>
      </c>
      <c r="EC101" s="129">
        <f t="shared" si="35"/>
        <v>0</v>
      </c>
      <c r="ED101" s="129"/>
      <c r="EE101" s="129"/>
      <c r="EF101" s="129"/>
      <c r="EG101" s="129"/>
      <c r="EH101" s="129"/>
      <c r="EI101" s="129"/>
      <c r="EJ101" s="129"/>
      <c r="EK101" s="129"/>
      <c r="EL101" s="129">
        <v>1</v>
      </c>
      <c r="EM101" s="129">
        <f t="shared" si="2"/>
        <v>138</v>
      </c>
      <c r="EN101" s="129">
        <v>0</v>
      </c>
      <c r="EO101" s="130">
        <f t="shared" si="36"/>
        <v>7</v>
      </c>
      <c r="EP101" s="131"/>
      <c r="EQ101" s="131"/>
      <c r="ER101" s="131"/>
      <c r="ES101" s="131"/>
      <c r="ET101" s="131">
        <v>0</v>
      </c>
      <c r="EU101" s="131">
        <f t="shared" si="28"/>
        <v>5</v>
      </c>
      <c r="EV101" s="131">
        <v>2</v>
      </c>
      <c r="EW101" s="131">
        <f t="shared" si="4"/>
        <v>46</v>
      </c>
      <c r="EX101" s="135">
        <v>0</v>
      </c>
      <c r="EY101" s="135">
        <f t="shared" si="37"/>
        <v>0</v>
      </c>
      <c r="EZ101" s="135">
        <v>0</v>
      </c>
      <c r="FA101" s="135">
        <f t="shared" si="48"/>
        <v>0</v>
      </c>
      <c r="FB101" s="135">
        <v>0</v>
      </c>
      <c r="FC101" s="135">
        <f>FC100+FB101</f>
        <v>0</v>
      </c>
      <c r="FD101" s="135">
        <v>0</v>
      </c>
      <c r="FE101" s="135">
        <f t="shared" si="19"/>
        <v>1</v>
      </c>
      <c r="FF101" s="134">
        <v>0</v>
      </c>
      <c r="FG101" s="135">
        <f t="shared" si="39"/>
        <v>0</v>
      </c>
      <c r="FH101" s="135">
        <v>0</v>
      </c>
      <c r="FI101" s="135">
        <f t="shared" si="20"/>
        <v>4</v>
      </c>
      <c r="FJ101" s="131">
        <v>15</v>
      </c>
      <c r="FK101" s="131">
        <f t="shared" si="51"/>
        <v>2007</v>
      </c>
      <c r="FL101" s="135">
        <v>0</v>
      </c>
      <c r="FM101" s="135">
        <f t="shared" si="21"/>
        <v>32</v>
      </c>
      <c r="FN101" s="131">
        <v>0</v>
      </c>
      <c r="FO101" s="131">
        <f>SUM(FO100+FN101)</f>
        <v>0</v>
      </c>
      <c r="FP101" s="131"/>
      <c r="FQ101" s="131"/>
      <c r="FR101" s="131"/>
      <c r="FS101" s="131"/>
      <c r="FT101" s="131"/>
      <c r="FU101" s="131"/>
      <c r="FV101" s="131"/>
      <c r="FW101" s="131"/>
      <c r="FX101" s="135">
        <v>1</v>
      </c>
      <c r="FY101" s="136">
        <f t="shared" si="6"/>
        <v>964</v>
      </c>
      <c r="FZ101" s="136"/>
      <c r="GA101" s="136"/>
      <c r="GB101" s="135">
        <v>0</v>
      </c>
      <c r="GC101" s="135">
        <f t="shared" si="41"/>
        <v>6</v>
      </c>
      <c r="GD101" s="131">
        <v>0</v>
      </c>
      <c r="GE101" s="131">
        <f t="shared" si="42"/>
        <v>0</v>
      </c>
      <c r="GF101" s="131"/>
      <c r="GG101" s="131"/>
      <c r="GH101" s="132"/>
    </row>
    <row r="102" spans="1:190" x14ac:dyDescent="0.2">
      <c r="A102" s="71">
        <v>44064</v>
      </c>
      <c r="B102" s="129">
        <v>12</v>
      </c>
      <c r="C102" s="129">
        <f>SUM(C101,B102)</f>
        <v>15</v>
      </c>
      <c r="D102" s="129">
        <v>0</v>
      </c>
      <c r="E102" s="129">
        <f>SUM(E101,D102)</f>
        <v>0</v>
      </c>
      <c r="F102" s="129">
        <v>1</v>
      </c>
      <c r="G102" s="129">
        <f t="shared" si="29"/>
        <v>2</v>
      </c>
      <c r="H102" s="129">
        <v>0</v>
      </c>
      <c r="I102" s="129">
        <f t="shared" si="25"/>
        <v>1</v>
      </c>
      <c r="J102" s="145">
        <v>0</v>
      </c>
      <c r="K102" s="145">
        <f>SUM(K101,J102)</f>
        <v>0</v>
      </c>
      <c r="L102" s="129">
        <v>0</v>
      </c>
      <c r="M102" s="129">
        <f>SUM(M101,L102)</f>
        <v>1</v>
      </c>
      <c r="N102" s="129">
        <v>0</v>
      </c>
      <c r="O102" s="129">
        <f t="shared" si="13"/>
        <v>1</v>
      </c>
      <c r="P102" s="129">
        <v>0</v>
      </c>
      <c r="Q102" s="129">
        <f t="shared" si="52"/>
        <v>0</v>
      </c>
      <c r="R102" s="129">
        <v>0</v>
      </c>
      <c r="S102" s="129">
        <f>SUM(S101,R102)</f>
        <v>0</v>
      </c>
      <c r="T102" s="129">
        <v>0</v>
      </c>
      <c r="U102" s="129">
        <f t="shared" si="14"/>
        <v>2</v>
      </c>
      <c r="V102" s="129">
        <v>11</v>
      </c>
      <c r="W102" s="129">
        <f t="shared" si="15"/>
        <v>1126</v>
      </c>
      <c r="X102" s="129">
        <v>1</v>
      </c>
      <c r="Y102" s="129">
        <f t="shared" si="44"/>
        <v>77</v>
      </c>
      <c r="Z102" s="129"/>
      <c r="AA102" s="129"/>
      <c r="AB102" s="129">
        <v>0</v>
      </c>
      <c r="AC102" s="129">
        <v>0</v>
      </c>
      <c r="AD102" s="129">
        <v>0</v>
      </c>
      <c r="AE102" s="129">
        <f t="shared" si="26"/>
        <v>10</v>
      </c>
      <c r="AF102" s="129">
        <v>0</v>
      </c>
      <c r="AG102" s="129">
        <f t="shared" si="22"/>
        <v>9</v>
      </c>
      <c r="AH102" s="129"/>
      <c r="AI102" s="129"/>
      <c r="AJ102" s="129"/>
      <c r="AK102" s="129"/>
      <c r="AL102" s="129">
        <v>0</v>
      </c>
      <c r="AM102" s="129">
        <f t="shared" si="49"/>
        <v>6</v>
      </c>
      <c r="AN102" s="129"/>
      <c r="AO102" s="129"/>
      <c r="AP102" s="129"/>
      <c r="AQ102" s="129"/>
      <c r="AR102" s="129"/>
      <c r="AS102" s="129"/>
      <c r="AT102" s="129"/>
      <c r="AU102" s="129"/>
      <c r="AV102" s="129"/>
      <c r="AW102" s="129"/>
      <c r="AX102" s="129">
        <v>0</v>
      </c>
      <c r="AY102" s="129">
        <f t="shared" si="31"/>
        <v>2</v>
      </c>
      <c r="AZ102" s="129">
        <v>1</v>
      </c>
      <c r="BA102" s="129">
        <f>BA101+AZ102</f>
        <v>1</v>
      </c>
      <c r="BB102" s="129">
        <v>0</v>
      </c>
      <c r="BC102" s="129">
        <f t="shared" si="8"/>
        <v>2</v>
      </c>
      <c r="BD102" s="129"/>
      <c r="BE102" s="129"/>
      <c r="BF102" s="129"/>
      <c r="BG102" s="129"/>
      <c r="BH102" s="129"/>
      <c r="BI102" s="129"/>
      <c r="BJ102" s="129">
        <v>0</v>
      </c>
      <c r="BK102" s="129">
        <f t="shared" si="16"/>
        <v>8</v>
      </c>
      <c r="BL102" s="129"/>
      <c r="BM102" s="129"/>
      <c r="BN102" s="129"/>
      <c r="BO102" s="129"/>
      <c r="BP102" s="129"/>
      <c r="BQ102" s="129"/>
      <c r="BR102" s="129"/>
      <c r="BS102" s="129"/>
      <c r="BT102" s="129">
        <v>0</v>
      </c>
      <c r="BU102" s="129">
        <f t="shared" si="17"/>
        <v>13</v>
      </c>
      <c r="BV102" s="129">
        <v>1</v>
      </c>
      <c r="BW102" s="129">
        <v>7</v>
      </c>
      <c r="BX102" s="129"/>
      <c r="BY102" s="129"/>
      <c r="BZ102" s="129">
        <v>0</v>
      </c>
      <c r="CA102" s="129">
        <f t="shared" si="47"/>
        <v>0</v>
      </c>
      <c r="CB102" s="129"/>
      <c r="CC102" s="129"/>
      <c r="CD102" s="129"/>
      <c r="CE102" s="129"/>
      <c r="CF102" s="129">
        <v>0</v>
      </c>
      <c r="CG102" s="129">
        <f t="shared" si="10"/>
        <v>16</v>
      </c>
      <c r="CH102" s="129">
        <v>0</v>
      </c>
      <c r="CI102" s="129">
        <f t="shared" si="18"/>
        <v>6</v>
      </c>
      <c r="CJ102" s="129">
        <v>1</v>
      </c>
      <c r="CK102" s="129">
        <f>SUM(CK101,CJ102)</f>
        <v>2</v>
      </c>
      <c r="CL102" s="129"/>
      <c r="CM102" s="129"/>
      <c r="CN102" s="129">
        <v>0</v>
      </c>
      <c r="CO102" s="129">
        <f t="shared" si="11"/>
        <v>11</v>
      </c>
      <c r="CP102" s="129">
        <v>0</v>
      </c>
      <c r="CQ102" s="129">
        <f t="shared" si="50"/>
        <v>0</v>
      </c>
      <c r="CR102" s="129">
        <v>0</v>
      </c>
      <c r="CS102" s="129">
        <f t="shared" si="24"/>
        <v>162</v>
      </c>
      <c r="CT102" s="129"/>
      <c r="CU102" s="129"/>
      <c r="CV102" s="129"/>
      <c r="CW102" s="129"/>
      <c r="CX102" s="129">
        <v>29</v>
      </c>
      <c r="CY102" s="129">
        <f t="shared" si="1"/>
        <v>723</v>
      </c>
      <c r="CZ102" s="129"/>
      <c r="DA102" s="129"/>
      <c r="DB102" s="129"/>
      <c r="DC102" s="129"/>
      <c r="DD102" s="129">
        <v>0</v>
      </c>
      <c r="DE102" s="129">
        <f>SUM(DD102+DE101)</f>
        <v>2</v>
      </c>
      <c r="DF102" s="129"/>
      <c r="DG102" s="129"/>
      <c r="DH102" s="129">
        <v>1</v>
      </c>
      <c r="DI102" s="129">
        <f t="shared" si="34"/>
        <v>1</v>
      </c>
      <c r="DJ102" s="129"/>
      <c r="DK102" s="129"/>
      <c r="DL102" s="129">
        <v>1</v>
      </c>
      <c r="DM102" s="129">
        <f t="shared" si="45"/>
        <v>55</v>
      </c>
      <c r="DN102" s="129"/>
      <c r="DO102" s="129"/>
      <c r="DP102" s="129"/>
      <c r="DQ102" s="129"/>
      <c r="DR102" s="129"/>
      <c r="DS102" s="129"/>
      <c r="DT102" s="129"/>
      <c r="DU102" s="129"/>
      <c r="DV102" s="129">
        <v>10</v>
      </c>
      <c r="DW102" s="129">
        <f t="shared" si="46"/>
        <v>352</v>
      </c>
      <c r="DX102" s="129"/>
      <c r="DY102" s="129"/>
      <c r="DZ102" s="129"/>
      <c r="EA102" s="129"/>
      <c r="EB102" s="129">
        <v>0</v>
      </c>
      <c r="EC102" s="129">
        <f t="shared" si="35"/>
        <v>0</v>
      </c>
      <c r="ED102" s="129"/>
      <c r="EE102" s="129"/>
      <c r="EF102" s="129"/>
      <c r="EG102" s="129"/>
      <c r="EH102" s="129"/>
      <c r="EI102" s="129"/>
      <c r="EJ102" s="129"/>
      <c r="EK102" s="129"/>
      <c r="EL102" s="129">
        <v>3</v>
      </c>
      <c r="EM102" s="129">
        <f t="shared" si="2"/>
        <v>141</v>
      </c>
      <c r="EN102" s="129">
        <v>0</v>
      </c>
      <c r="EO102" s="130">
        <f t="shared" si="36"/>
        <v>7</v>
      </c>
      <c r="EP102" s="131"/>
      <c r="EQ102" s="131"/>
      <c r="ER102" s="131"/>
      <c r="ES102" s="131"/>
      <c r="ET102" s="131">
        <v>0</v>
      </c>
      <c r="EU102" s="131">
        <f t="shared" si="28"/>
        <v>5</v>
      </c>
      <c r="EV102" s="131">
        <v>0</v>
      </c>
      <c r="EW102" s="131">
        <f t="shared" si="4"/>
        <v>46</v>
      </c>
      <c r="EX102" s="135">
        <v>0</v>
      </c>
      <c r="EY102" s="135">
        <f t="shared" si="37"/>
        <v>0</v>
      </c>
      <c r="EZ102" s="135">
        <v>0</v>
      </c>
      <c r="FA102" s="135">
        <f t="shared" si="48"/>
        <v>0</v>
      </c>
      <c r="FB102" s="135">
        <v>0</v>
      </c>
      <c r="FC102" s="135">
        <f>FC101+FB102</f>
        <v>0</v>
      </c>
      <c r="FD102" s="135">
        <v>0</v>
      </c>
      <c r="FE102" s="135">
        <f t="shared" si="19"/>
        <v>1</v>
      </c>
      <c r="FF102" s="134">
        <v>0</v>
      </c>
      <c r="FG102" s="135">
        <f t="shared" si="39"/>
        <v>0</v>
      </c>
      <c r="FH102" s="135">
        <v>0</v>
      </c>
      <c r="FI102" s="135">
        <f t="shared" si="20"/>
        <v>4</v>
      </c>
      <c r="FJ102" s="131">
        <v>19</v>
      </c>
      <c r="FK102" s="131">
        <f t="shared" si="51"/>
        <v>2026</v>
      </c>
      <c r="FL102" s="135">
        <v>0</v>
      </c>
      <c r="FM102" s="135">
        <f t="shared" si="21"/>
        <v>32</v>
      </c>
      <c r="FN102" s="131">
        <v>0</v>
      </c>
      <c r="FO102" s="131">
        <f>SUM(FO101+FN102)</f>
        <v>0</v>
      </c>
      <c r="FP102" s="131"/>
      <c r="FQ102" s="131"/>
      <c r="FR102" s="131"/>
      <c r="FS102" s="131"/>
      <c r="FT102" s="131"/>
      <c r="FU102" s="131"/>
      <c r="FV102" s="131"/>
      <c r="FW102" s="131"/>
      <c r="FX102" s="135"/>
      <c r="FY102" s="136">
        <f t="shared" si="6"/>
        <v>964</v>
      </c>
      <c r="FZ102" s="136"/>
      <c r="GA102" s="136"/>
      <c r="GB102" s="135">
        <v>0</v>
      </c>
      <c r="GC102" s="135">
        <f t="shared" si="41"/>
        <v>6</v>
      </c>
      <c r="GD102" s="131">
        <v>0</v>
      </c>
      <c r="GE102" s="131">
        <f t="shared" si="42"/>
        <v>0</v>
      </c>
      <c r="GF102" s="131"/>
      <c r="GG102" s="131"/>
      <c r="GH102" s="132"/>
    </row>
    <row r="103" spans="1:190" x14ac:dyDescent="0.2">
      <c r="A103" s="71">
        <v>44065</v>
      </c>
      <c r="B103" s="129"/>
      <c r="C103" s="129">
        <f t="shared" ref="C103:C163" si="53">SUM(C102,B103)</f>
        <v>15</v>
      </c>
      <c r="D103" s="129"/>
      <c r="E103" s="129">
        <f t="shared" ref="E103:E163" si="54">SUM(E102,D103)</f>
        <v>0</v>
      </c>
      <c r="F103" s="129"/>
      <c r="G103" s="129">
        <f t="shared" si="29"/>
        <v>2</v>
      </c>
      <c r="H103" s="129"/>
      <c r="I103" s="129">
        <f t="shared" si="25"/>
        <v>1</v>
      </c>
      <c r="J103" s="145"/>
      <c r="K103" s="145">
        <f t="shared" ref="K103:K163" si="55">SUM(K102,J103)</f>
        <v>0</v>
      </c>
      <c r="L103" s="129"/>
      <c r="M103" s="129">
        <f t="shared" ref="M103:M140" si="56">SUM(M102,L103)</f>
        <v>1</v>
      </c>
      <c r="N103" s="129"/>
      <c r="O103" s="129">
        <f t="shared" si="13"/>
        <v>1</v>
      </c>
      <c r="P103" s="129"/>
      <c r="Q103" s="129">
        <f t="shared" si="52"/>
        <v>0</v>
      </c>
      <c r="R103" s="129"/>
      <c r="S103" s="129">
        <f t="shared" ref="S103:S163" si="57">SUM(S102,R103)</f>
        <v>0</v>
      </c>
      <c r="T103" s="129"/>
      <c r="U103" s="129">
        <f t="shared" si="14"/>
        <v>2</v>
      </c>
      <c r="V103" s="129"/>
      <c r="W103" s="129">
        <f t="shared" si="15"/>
        <v>1126</v>
      </c>
      <c r="X103" s="129"/>
      <c r="Y103" s="129">
        <f t="shared" si="44"/>
        <v>77</v>
      </c>
      <c r="Z103" s="129"/>
      <c r="AA103" s="129"/>
      <c r="AB103" s="129"/>
      <c r="AC103" s="129">
        <v>0</v>
      </c>
      <c r="AD103" s="129"/>
      <c r="AE103" s="129">
        <f t="shared" si="26"/>
        <v>10</v>
      </c>
      <c r="AF103" s="129"/>
      <c r="AG103" s="129">
        <f t="shared" si="22"/>
        <v>9</v>
      </c>
      <c r="AH103" s="129"/>
      <c r="AI103" s="129"/>
      <c r="AJ103" s="129"/>
      <c r="AK103" s="129"/>
      <c r="AL103" s="129"/>
      <c r="AM103" s="129">
        <f t="shared" si="49"/>
        <v>6</v>
      </c>
      <c r="AN103" s="129"/>
      <c r="AO103" s="129"/>
      <c r="AP103" s="129"/>
      <c r="AQ103" s="129"/>
      <c r="AR103" s="129"/>
      <c r="AS103" s="129"/>
      <c r="AT103" s="129"/>
      <c r="AU103" s="129"/>
      <c r="AV103" s="129"/>
      <c r="AW103" s="129"/>
      <c r="AX103" s="129"/>
      <c r="AY103" s="129">
        <f t="shared" si="31"/>
        <v>2</v>
      </c>
      <c r="AZ103" s="129"/>
      <c r="BA103" s="129">
        <f t="shared" ref="BA103:BA163" si="58">BA102+AZ103</f>
        <v>1</v>
      </c>
      <c r="BB103" s="129"/>
      <c r="BC103" s="129">
        <f t="shared" si="8"/>
        <v>2</v>
      </c>
      <c r="BD103" s="129"/>
      <c r="BE103" s="129"/>
      <c r="BF103" s="129"/>
      <c r="BG103" s="129"/>
      <c r="BH103" s="129"/>
      <c r="BI103" s="129"/>
      <c r="BJ103" s="129"/>
      <c r="BK103" s="129">
        <f t="shared" si="16"/>
        <v>8</v>
      </c>
      <c r="BL103" s="129"/>
      <c r="BM103" s="129"/>
      <c r="BN103" s="129"/>
      <c r="BO103" s="129"/>
      <c r="BP103" s="129"/>
      <c r="BQ103" s="129"/>
      <c r="BR103" s="129"/>
      <c r="BS103" s="129"/>
      <c r="BT103" s="129"/>
      <c r="BU103" s="129">
        <f t="shared" si="17"/>
        <v>13</v>
      </c>
      <c r="BV103" s="129"/>
      <c r="BW103" s="129">
        <v>7</v>
      </c>
      <c r="BX103" s="129"/>
      <c r="BY103" s="129"/>
      <c r="BZ103" s="129"/>
      <c r="CA103" s="129">
        <f t="shared" si="47"/>
        <v>0</v>
      </c>
      <c r="CB103" s="129"/>
      <c r="CC103" s="129"/>
      <c r="CD103" s="129"/>
      <c r="CE103" s="129"/>
      <c r="CF103" s="129"/>
      <c r="CG103" s="129">
        <f t="shared" si="10"/>
        <v>16</v>
      </c>
      <c r="CH103" s="129"/>
      <c r="CI103" s="129">
        <f t="shared" si="18"/>
        <v>6</v>
      </c>
      <c r="CJ103" s="129"/>
      <c r="CK103" s="129">
        <f t="shared" ref="CK103:CK163" si="59">SUM(CK102,CJ103)</f>
        <v>2</v>
      </c>
      <c r="CL103" s="129"/>
      <c r="CM103" s="129"/>
      <c r="CN103" s="129"/>
      <c r="CO103" s="129">
        <f t="shared" si="11"/>
        <v>11</v>
      </c>
      <c r="CP103" s="129"/>
      <c r="CQ103" s="129">
        <f t="shared" si="50"/>
        <v>0</v>
      </c>
      <c r="CR103" s="129"/>
      <c r="CS103" s="129">
        <f t="shared" si="24"/>
        <v>162</v>
      </c>
      <c r="CT103" s="129"/>
      <c r="CU103" s="129"/>
      <c r="CV103" s="129"/>
      <c r="CW103" s="129"/>
      <c r="CX103" s="129"/>
      <c r="CY103" s="129">
        <f t="shared" si="1"/>
        <v>723</v>
      </c>
      <c r="CZ103" s="129"/>
      <c r="DA103" s="129"/>
      <c r="DB103" s="129"/>
      <c r="DC103" s="129"/>
      <c r="DD103" s="129"/>
      <c r="DE103" s="129">
        <f t="shared" ref="DE103:DE163" si="60">SUM(DD103+DE102)</f>
        <v>2</v>
      </c>
      <c r="DF103" s="129"/>
      <c r="DG103" s="129"/>
      <c r="DH103" s="129"/>
      <c r="DI103" s="129">
        <f t="shared" si="34"/>
        <v>1</v>
      </c>
      <c r="DJ103" s="129"/>
      <c r="DK103" s="129"/>
      <c r="DL103" s="129"/>
      <c r="DM103" s="129">
        <f t="shared" si="45"/>
        <v>55</v>
      </c>
      <c r="DN103" s="129"/>
      <c r="DO103" s="129"/>
      <c r="DP103" s="129"/>
      <c r="DQ103" s="129"/>
      <c r="DR103" s="129"/>
      <c r="DS103" s="129"/>
      <c r="DT103" s="129"/>
      <c r="DU103" s="129"/>
      <c r="DV103" s="129"/>
      <c r="DW103" s="129">
        <f t="shared" si="46"/>
        <v>352</v>
      </c>
      <c r="DX103" s="129"/>
      <c r="DY103" s="129"/>
      <c r="DZ103" s="129"/>
      <c r="EA103" s="129"/>
      <c r="EB103" s="129"/>
      <c r="EC103" s="129">
        <f t="shared" si="35"/>
        <v>0</v>
      </c>
      <c r="ED103" s="129"/>
      <c r="EE103" s="129"/>
      <c r="EF103" s="129"/>
      <c r="EG103" s="129"/>
      <c r="EH103" s="129"/>
      <c r="EI103" s="129"/>
      <c r="EJ103" s="129"/>
      <c r="EK103" s="129"/>
      <c r="EL103" s="129"/>
      <c r="EM103" s="129">
        <f t="shared" si="2"/>
        <v>141</v>
      </c>
      <c r="EN103" s="129"/>
      <c r="EO103" s="130">
        <f t="shared" si="36"/>
        <v>7</v>
      </c>
      <c r="EP103" s="131"/>
      <c r="EQ103" s="131"/>
      <c r="ER103" s="131"/>
      <c r="ES103" s="131"/>
      <c r="ET103" s="131"/>
      <c r="EU103" s="131">
        <f t="shared" si="28"/>
        <v>5</v>
      </c>
      <c r="EV103" s="131"/>
      <c r="EW103" s="131">
        <f t="shared" si="4"/>
        <v>46</v>
      </c>
      <c r="EX103" s="135"/>
      <c r="EY103" s="135">
        <f t="shared" si="37"/>
        <v>0</v>
      </c>
      <c r="EZ103" s="135"/>
      <c r="FA103" s="135">
        <f t="shared" si="48"/>
        <v>0</v>
      </c>
      <c r="FB103" s="135"/>
      <c r="FC103" s="135">
        <f t="shared" ref="FC103:FC123" si="61">FC102+FB103</f>
        <v>0</v>
      </c>
      <c r="FD103" s="135"/>
      <c r="FE103" s="135">
        <f t="shared" si="19"/>
        <v>1</v>
      </c>
      <c r="FF103" s="134"/>
      <c r="FG103" s="135">
        <f t="shared" si="39"/>
        <v>0</v>
      </c>
      <c r="FH103" s="135"/>
      <c r="FI103" s="135">
        <f t="shared" si="20"/>
        <v>4</v>
      </c>
      <c r="FJ103" s="131"/>
      <c r="FK103" s="131">
        <f t="shared" si="51"/>
        <v>2026</v>
      </c>
      <c r="FL103" s="135"/>
      <c r="FM103" s="135">
        <f t="shared" si="21"/>
        <v>32</v>
      </c>
      <c r="FN103" s="131"/>
      <c r="FO103" s="131">
        <f t="shared" ref="FO103:FO155" si="62">SUM(FO102+FN103)</f>
        <v>0</v>
      </c>
      <c r="FP103" s="131"/>
      <c r="FQ103" s="131"/>
      <c r="FR103" s="131"/>
      <c r="FS103" s="131"/>
      <c r="FT103" s="131"/>
      <c r="FU103" s="131"/>
      <c r="FV103" s="131"/>
      <c r="FW103" s="131"/>
      <c r="FX103" s="135">
        <v>0</v>
      </c>
      <c r="FY103" s="136">
        <f t="shared" si="6"/>
        <v>964</v>
      </c>
      <c r="FZ103" s="136"/>
      <c r="GA103" s="136"/>
      <c r="GB103" s="135"/>
      <c r="GC103" s="135">
        <f t="shared" si="41"/>
        <v>6</v>
      </c>
      <c r="GD103" s="131"/>
      <c r="GE103" s="131">
        <f t="shared" si="42"/>
        <v>0</v>
      </c>
      <c r="GF103" s="131"/>
      <c r="GG103" s="131"/>
      <c r="GH103" s="132"/>
    </row>
    <row r="104" spans="1:190" x14ac:dyDescent="0.2">
      <c r="A104" s="71">
        <v>44066</v>
      </c>
      <c r="B104" s="129"/>
      <c r="C104" s="129">
        <f t="shared" si="53"/>
        <v>15</v>
      </c>
      <c r="D104" s="129"/>
      <c r="E104" s="129">
        <f t="shared" si="54"/>
        <v>0</v>
      </c>
      <c r="F104" s="129"/>
      <c r="G104" s="129">
        <f t="shared" si="29"/>
        <v>2</v>
      </c>
      <c r="H104" s="129"/>
      <c r="I104" s="129">
        <f t="shared" si="25"/>
        <v>1</v>
      </c>
      <c r="J104" s="145"/>
      <c r="K104" s="145">
        <f t="shared" si="55"/>
        <v>0</v>
      </c>
      <c r="L104" s="129"/>
      <c r="M104" s="129">
        <f t="shared" si="56"/>
        <v>1</v>
      </c>
      <c r="N104" s="129"/>
      <c r="O104" s="129">
        <f t="shared" si="13"/>
        <v>1</v>
      </c>
      <c r="P104" s="129"/>
      <c r="Q104" s="129">
        <f t="shared" si="52"/>
        <v>0</v>
      </c>
      <c r="R104" s="129"/>
      <c r="S104" s="129">
        <f t="shared" si="57"/>
        <v>0</v>
      </c>
      <c r="T104" s="129"/>
      <c r="U104" s="129">
        <f t="shared" si="14"/>
        <v>2</v>
      </c>
      <c r="V104" s="129"/>
      <c r="W104" s="129">
        <f t="shared" si="15"/>
        <v>1126</v>
      </c>
      <c r="X104" s="129"/>
      <c r="Y104" s="129">
        <f t="shared" si="44"/>
        <v>77</v>
      </c>
      <c r="Z104" s="129"/>
      <c r="AA104" s="129"/>
      <c r="AB104" s="129"/>
      <c r="AC104" s="129">
        <v>0</v>
      </c>
      <c r="AD104" s="129"/>
      <c r="AE104" s="129">
        <f t="shared" si="26"/>
        <v>10</v>
      </c>
      <c r="AF104" s="129"/>
      <c r="AG104" s="129">
        <f t="shared" si="22"/>
        <v>9</v>
      </c>
      <c r="AH104" s="129"/>
      <c r="AI104" s="129"/>
      <c r="AJ104" s="129"/>
      <c r="AK104" s="129"/>
      <c r="AL104" s="129"/>
      <c r="AM104" s="129">
        <f t="shared" si="49"/>
        <v>6</v>
      </c>
      <c r="AN104" s="129"/>
      <c r="AO104" s="129"/>
      <c r="AP104" s="129"/>
      <c r="AQ104" s="129"/>
      <c r="AR104" s="129"/>
      <c r="AS104" s="129"/>
      <c r="AT104" s="129"/>
      <c r="AU104" s="129"/>
      <c r="AV104" s="129"/>
      <c r="AW104" s="129"/>
      <c r="AX104" s="129"/>
      <c r="AY104" s="129">
        <f t="shared" si="31"/>
        <v>2</v>
      </c>
      <c r="AZ104" s="129"/>
      <c r="BA104" s="129">
        <f t="shared" si="58"/>
        <v>1</v>
      </c>
      <c r="BB104" s="129"/>
      <c r="BC104" s="129">
        <f t="shared" si="8"/>
        <v>2</v>
      </c>
      <c r="BD104" s="129"/>
      <c r="BE104" s="129"/>
      <c r="BF104" s="129"/>
      <c r="BG104" s="129"/>
      <c r="BH104" s="129"/>
      <c r="BI104" s="129"/>
      <c r="BJ104" s="129"/>
      <c r="BK104" s="129">
        <f t="shared" si="16"/>
        <v>8</v>
      </c>
      <c r="BL104" s="129"/>
      <c r="BM104" s="129"/>
      <c r="BN104" s="129"/>
      <c r="BO104" s="129"/>
      <c r="BP104" s="129"/>
      <c r="BQ104" s="129"/>
      <c r="BR104" s="129"/>
      <c r="BS104" s="129"/>
      <c r="BT104" s="129"/>
      <c r="BU104" s="129">
        <f t="shared" si="17"/>
        <v>13</v>
      </c>
      <c r="BV104" s="129"/>
      <c r="BW104" s="129">
        <v>7</v>
      </c>
      <c r="BX104" s="129"/>
      <c r="BY104" s="129"/>
      <c r="BZ104" s="129"/>
      <c r="CA104" s="129">
        <f t="shared" si="47"/>
        <v>0</v>
      </c>
      <c r="CB104" s="129"/>
      <c r="CC104" s="129"/>
      <c r="CD104" s="129"/>
      <c r="CE104" s="129"/>
      <c r="CF104" s="129"/>
      <c r="CG104" s="129">
        <f t="shared" si="10"/>
        <v>16</v>
      </c>
      <c r="CH104" s="129"/>
      <c r="CI104" s="129">
        <f t="shared" si="18"/>
        <v>6</v>
      </c>
      <c r="CJ104" s="129"/>
      <c r="CK104" s="129">
        <f t="shared" si="59"/>
        <v>2</v>
      </c>
      <c r="CL104" s="129"/>
      <c r="CM104" s="129"/>
      <c r="CN104" s="129"/>
      <c r="CO104" s="129">
        <f t="shared" si="11"/>
        <v>11</v>
      </c>
      <c r="CP104" s="129"/>
      <c r="CQ104" s="129">
        <f t="shared" si="50"/>
        <v>0</v>
      </c>
      <c r="CR104" s="129"/>
      <c r="CS104" s="129">
        <f t="shared" si="24"/>
        <v>162</v>
      </c>
      <c r="CT104" s="129"/>
      <c r="CU104" s="129"/>
      <c r="CV104" s="129"/>
      <c r="CW104" s="129"/>
      <c r="CX104" s="129"/>
      <c r="CY104" s="129">
        <f t="shared" si="1"/>
        <v>723</v>
      </c>
      <c r="CZ104" s="129"/>
      <c r="DA104" s="129"/>
      <c r="DB104" s="129"/>
      <c r="DC104" s="129"/>
      <c r="DD104" s="129"/>
      <c r="DE104" s="129">
        <f t="shared" si="60"/>
        <v>2</v>
      </c>
      <c r="DF104" s="129"/>
      <c r="DG104" s="129"/>
      <c r="DH104" s="129"/>
      <c r="DI104" s="129">
        <f t="shared" si="34"/>
        <v>1</v>
      </c>
      <c r="DJ104" s="129"/>
      <c r="DK104" s="129"/>
      <c r="DL104" s="129"/>
      <c r="DM104" s="129">
        <f t="shared" si="45"/>
        <v>55</v>
      </c>
      <c r="DN104" s="129"/>
      <c r="DO104" s="129"/>
      <c r="DP104" s="129"/>
      <c r="DQ104" s="129"/>
      <c r="DR104" s="129"/>
      <c r="DS104" s="129"/>
      <c r="DT104" s="129"/>
      <c r="DU104" s="129"/>
      <c r="DV104" s="129"/>
      <c r="DW104" s="129">
        <f t="shared" si="46"/>
        <v>352</v>
      </c>
      <c r="DX104" s="129"/>
      <c r="DY104" s="129"/>
      <c r="DZ104" s="129"/>
      <c r="EA104" s="129"/>
      <c r="EB104" s="129"/>
      <c r="EC104" s="129">
        <f t="shared" si="35"/>
        <v>0</v>
      </c>
      <c r="ED104" s="129"/>
      <c r="EE104" s="129"/>
      <c r="EF104" s="129"/>
      <c r="EG104" s="129"/>
      <c r="EH104" s="129"/>
      <c r="EI104" s="129"/>
      <c r="EJ104" s="129"/>
      <c r="EK104" s="129"/>
      <c r="EL104" s="129"/>
      <c r="EM104" s="129">
        <f t="shared" si="2"/>
        <v>141</v>
      </c>
      <c r="EN104" s="129"/>
      <c r="EO104" s="130">
        <f t="shared" si="36"/>
        <v>7</v>
      </c>
      <c r="EP104" s="131"/>
      <c r="EQ104" s="131"/>
      <c r="ER104" s="131"/>
      <c r="ES104" s="131"/>
      <c r="ET104" s="131"/>
      <c r="EU104" s="131">
        <f t="shared" si="28"/>
        <v>5</v>
      </c>
      <c r="EV104" s="131"/>
      <c r="EW104" s="131">
        <f t="shared" si="4"/>
        <v>46</v>
      </c>
      <c r="EX104" s="135"/>
      <c r="EY104" s="135">
        <f t="shared" si="37"/>
        <v>0</v>
      </c>
      <c r="EZ104" s="135"/>
      <c r="FA104" s="135">
        <f t="shared" si="48"/>
        <v>0</v>
      </c>
      <c r="FB104" s="135"/>
      <c r="FC104" s="135">
        <f t="shared" si="61"/>
        <v>0</v>
      </c>
      <c r="FD104" s="135"/>
      <c r="FE104" s="135">
        <f t="shared" si="19"/>
        <v>1</v>
      </c>
      <c r="FF104" s="134"/>
      <c r="FG104" s="135">
        <f t="shared" si="39"/>
        <v>0</v>
      </c>
      <c r="FH104" s="135"/>
      <c r="FI104" s="135">
        <f t="shared" si="20"/>
        <v>4</v>
      </c>
      <c r="FJ104" s="131"/>
      <c r="FK104" s="131">
        <f t="shared" si="51"/>
        <v>2026</v>
      </c>
      <c r="FL104" s="135"/>
      <c r="FM104" s="135">
        <f t="shared" si="21"/>
        <v>32</v>
      </c>
      <c r="FN104" s="131"/>
      <c r="FO104" s="131">
        <f t="shared" si="62"/>
        <v>0</v>
      </c>
      <c r="FP104" s="131"/>
      <c r="FQ104" s="131"/>
      <c r="FR104" s="131"/>
      <c r="FS104" s="131"/>
      <c r="FT104" s="131"/>
      <c r="FU104" s="131"/>
      <c r="FV104" s="131"/>
      <c r="FW104" s="131"/>
      <c r="FX104" s="135"/>
      <c r="FY104" s="136">
        <f t="shared" si="6"/>
        <v>964</v>
      </c>
      <c r="FZ104" s="136"/>
      <c r="GA104" s="136"/>
      <c r="GB104" s="135"/>
      <c r="GC104" s="135">
        <f t="shared" si="41"/>
        <v>6</v>
      </c>
      <c r="GD104" s="131"/>
      <c r="GE104" s="131">
        <f t="shared" si="42"/>
        <v>0</v>
      </c>
      <c r="GF104" s="131"/>
      <c r="GG104" s="131"/>
      <c r="GH104" s="132"/>
    </row>
    <row r="105" spans="1:190" x14ac:dyDescent="0.2">
      <c r="A105" s="71">
        <v>44067</v>
      </c>
      <c r="B105" s="129">
        <v>16</v>
      </c>
      <c r="C105" s="129">
        <f t="shared" si="53"/>
        <v>31</v>
      </c>
      <c r="D105" s="129">
        <v>0</v>
      </c>
      <c r="E105" s="129">
        <f t="shared" si="54"/>
        <v>0</v>
      </c>
      <c r="F105" s="129">
        <v>0</v>
      </c>
      <c r="G105" s="129">
        <f t="shared" si="29"/>
        <v>2</v>
      </c>
      <c r="H105" s="129">
        <v>0</v>
      </c>
      <c r="I105" s="129">
        <f t="shared" si="25"/>
        <v>1</v>
      </c>
      <c r="J105" s="145">
        <v>0</v>
      </c>
      <c r="K105" s="145">
        <f t="shared" si="55"/>
        <v>0</v>
      </c>
      <c r="L105" s="129">
        <v>0</v>
      </c>
      <c r="M105" s="129">
        <f t="shared" si="56"/>
        <v>1</v>
      </c>
      <c r="N105" s="129">
        <v>0</v>
      </c>
      <c r="O105" s="129">
        <f t="shared" si="13"/>
        <v>1</v>
      </c>
      <c r="P105" s="129">
        <v>3</v>
      </c>
      <c r="Q105" s="129">
        <f t="shared" si="52"/>
        <v>3</v>
      </c>
      <c r="R105" s="129">
        <v>0</v>
      </c>
      <c r="S105" s="129">
        <f t="shared" si="57"/>
        <v>0</v>
      </c>
      <c r="T105" s="129">
        <v>0</v>
      </c>
      <c r="U105" s="129">
        <f t="shared" si="14"/>
        <v>2</v>
      </c>
      <c r="V105" s="129">
        <v>36</v>
      </c>
      <c r="W105" s="129">
        <f t="shared" si="15"/>
        <v>1162</v>
      </c>
      <c r="X105" s="129">
        <v>3</v>
      </c>
      <c r="Y105" s="129">
        <f t="shared" si="44"/>
        <v>80</v>
      </c>
      <c r="Z105" s="129"/>
      <c r="AA105" s="129"/>
      <c r="AB105" s="129">
        <v>0</v>
      </c>
      <c r="AC105" s="129">
        <v>0</v>
      </c>
      <c r="AD105" s="129">
        <v>0</v>
      </c>
      <c r="AE105" s="129">
        <f t="shared" si="26"/>
        <v>10</v>
      </c>
      <c r="AF105" s="129">
        <v>2</v>
      </c>
      <c r="AG105" s="129">
        <f t="shared" si="22"/>
        <v>11</v>
      </c>
      <c r="AH105" s="129"/>
      <c r="AI105" s="129"/>
      <c r="AJ105" s="129"/>
      <c r="AK105" s="129"/>
      <c r="AL105" s="129">
        <v>1</v>
      </c>
      <c r="AM105" s="129">
        <f t="shared" si="49"/>
        <v>7</v>
      </c>
      <c r="AN105" s="129"/>
      <c r="AO105" s="129"/>
      <c r="AP105" s="129"/>
      <c r="AQ105" s="129"/>
      <c r="AR105" s="129"/>
      <c r="AS105" s="129"/>
      <c r="AT105" s="129"/>
      <c r="AU105" s="129"/>
      <c r="AV105" s="129"/>
      <c r="AW105" s="129"/>
      <c r="AX105" s="129">
        <v>0</v>
      </c>
      <c r="AY105" s="129">
        <f t="shared" si="31"/>
        <v>2</v>
      </c>
      <c r="AZ105" s="129">
        <v>1</v>
      </c>
      <c r="BA105" s="129">
        <f t="shared" si="58"/>
        <v>2</v>
      </c>
      <c r="BB105" s="129">
        <v>0</v>
      </c>
      <c r="BC105" s="129">
        <f t="shared" si="8"/>
        <v>2</v>
      </c>
      <c r="BD105" s="129"/>
      <c r="BE105" s="129"/>
      <c r="BF105" s="129"/>
      <c r="BG105" s="129"/>
      <c r="BH105" s="129"/>
      <c r="BI105" s="129"/>
      <c r="BJ105" s="129">
        <v>0</v>
      </c>
      <c r="BK105" s="129">
        <f t="shared" si="16"/>
        <v>8</v>
      </c>
      <c r="BL105" s="129"/>
      <c r="BM105" s="129"/>
      <c r="BN105" s="129"/>
      <c r="BO105" s="129"/>
      <c r="BP105" s="129"/>
      <c r="BQ105" s="129"/>
      <c r="BR105" s="129"/>
      <c r="BS105" s="129"/>
      <c r="BT105" s="129">
        <v>0</v>
      </c>
      <c r="BU105" s="129">
        <f t="shared" si="17"/>
        <v>13</v>
      </c>
      <c r="BV105" s="129">
        <v>0</v>
      </c>
      <c r="BW105" s="129">
        <v>7</v>
      </c>
      <c r="BX105" s="129"/>
      <c r="BY105" s="129"/>
      <c r="BZ105" s="129">
        <v>0</v>
      </c>
      <c r="CA105" s="129">
        <f t="shared" si="47"/>
        <v>0</v>
      </c>
      <c r="CB105" s="129"/>
      <c r="CC105" s="129"/>
      <c r="CD105" s="129"/>
      <c r="CE105" s="129"/>
      <c r="CF105" s="129">
        <v>0</v>
      </c>
      <c r="CG105" s="129">
        <f t="shared" si="10"/>
        <v>16</v>
      </c>
      <c r="CH105" s="129">
        <v>0</v>
      </c>
      <c r="CI105" s="129">
        <f t="shared" si="18"/>
        <v>6</v>
      </c>
      <c r="CJ105" s="129">
        <v>15</v>
      </c>
      <c r="CK105" s="129">
        <f t="shared" si="59"/>
        <v>17</v>
      </c>
      <c r="CL105" s="129"/>
      <c r="CM105" s="129"/>
      <c r="CN105" s="129">
        <v>0</v>
      </c>
      <c r="CO105" s="129">
        <f t="shared" si="11"/>
        <v>11</v>
      </c>
      <c r="CP105" s="129">
        <v>0</v>
      </c>
      <c r="CQ105" s="129">
        <f t="shared" si="50"/>
        <v>0</v>
      </c>
      <c r="CR105" s="129">
        <v>1</v>
      </c>
      <c r="CS105" s="129">
        <f t="shared" si="24"/>
        <v>163</v>
      </c>
      <c r="CT105" s="129"/>
      <c r="CU105" s="129"/>
      <c r="CV105" s="129"/>
      <c r="CW105" s="129"/>
      <c r="CX105" s="129">
        <v>41</v>
      </c>
      <c r="CY105" s="129">
        <f t="shared" si="1"/>
        <v>764</v>
      </c>
      <c r="CZ105" s="129"/>
      <c r="DA105" s="129"/>
      <c r="DB105" s="129"/>
      <c r="DC105" s="129"/>
      <c r="DD105" s="129">
        <v>1</v>
      </c>
      <c r="DE105" s="129">
        <f t="shared" si="60"/>
        <v>3</v>
      </c>
      <c r="DF105" s="129"/>
      <c r="DG105" s="129"/>
      <c r="DH105" s="129">
        <v>1</v>
      </c>
      <c r="DI105" s="129">
        <f t="shared" si="34"/>
        <v>2</v>
      </c>
      <c r="DJ105" s="129"/>
      <c r="DK105" s="129"/>
      <c r="DL105" s="129">
        <v>34</v>
      </c>
      <c r="DM105" s="129">
        <f t="shared" si="45"/>
        <v>89</v>
      </c>
      <c r="DN105" s="129"/>
      <c r="DO105" s="129"/>
      <c r="DP105" s="129"/>
      <c r="DQ105" s="129"/>
      <c r="DR105" s="129"/>
      <c r="DS105" s="129"/>
      <c r="DT105" s="129"/>
      <c r="DU105" s="129"/>
      <c r="DV105" s="129">
        <v>104</v>
      </c>
      <c r="DW105" s="129">
        <f t="shared" si="46"/>
        <v>456</v>
      </c>
      <c r="DX105" s="129"/>
      <c r="DY105" s="129"/>
      <c r="DZ105" s="129"/>
      <c r="EA105" s="129"/>
      <c r="EB105" s="129">
        <v>0</v>
      </c>
      <c r="EC105" s="129">
        <f t="shared" si="35"/>
        <v>0</v>
      </c>
      <c r="ED105" s="129"/>
      <c r="EE105" s="129"/>
      <c r="EF105" s="129"/>
      <c r="EG105" s="129"/>
      <c r="EH105" s="129"/>
      <c r="EI105" s="129"/>
      <c r="EJ105" s="129"/>
      <c r="EK105" s="129"/>
      <c r="EL105" s="129">
        <v>6</v>
      </c>
      <c r="EM105" s="129">
        <f t="shared" si="2"/>
        <v>147</v>
      </c>
      <c r="EN105" s="129">
        <v>0</v>
      </c>
      <c r="EO105" s="130">
        <f t="shared" si="36"/>
        <v>7</v>
      </c>
      <c r="EP105" s="131"/>
      <c r="EQ105" s="131"/>
      <c r="ER105" s="131"/>
      <c r="ES105" s="131"/>
      <c r="ET105" s="131">
        <v>0</v>
      </c>
      <c r="EU105" s="131">
        <f t="shared" si="28"/>
        <v>5</v>
      </c>
      <c r="EV105" s="131">
        <v>1</v>
      </c>
      <c r="EW105" s="131">
        <f t="shared" si="4"/>
        <v>47</v>
      </c>
      <c r="EX105" s="135">
        <v>0</v>
      </c>
      <c r="EY105" s="135">
        <f t="shared" si="37"/>
        <v>0</v>
      </c>
      <c r="EZ105" s="135">
        <v>0</v>
      </c>
      <c r="FA105" s="135">
        <f t="shared" si="48"/>
        <v>0</v>
      </c>
      <c r="FB105" s="135">
        <v>0</v>
      </c>
      <c r="FC105" s="135">
        <f t="shared" si="61"/>
        <v>0</v>
      </c>
      <c r="FD105" s="135">
        <v>0</v>
      </c>
      <c r="FE105" s="135">
        <f t="shared" si="19"/>
        <v>1</v>
      </c>
      <c r="FF105" s="134">
        <v>0</v>
      </c>
      <c r="FG105" s="135">
        <f t="shared" si="39"/>
        <v>0</v>
      </c>
      <c r="FH105" s="135">
        <v>0</v>
      </c>
      <c r="FI105" s="135">
        <f t="shared" si="20"/>
        <v>4</v>
      </c>
      <c r="FJ105" s="131">
        <v>41</v>
      </c>
      <c r="FK105" s="131">
        <f t="shared" si="51"/>
        <v>2067</v>
      </c>
      <c r="FL105" s="135">
        <v>0</v>
      </c>
      <c r="FM105" s="135">
        <f t="shared" si="21"/>
        <v>32</v>
      </c>
      <c r="FN105" s="131">
        <v>0</v>
      </c>
      <c r="FO105" s="131">
        <f t="shared" si="62"/>
        <v>0</v>
      </c>
      <c r="FP105" s="131"/>
      <c r="FQ105" s="131"/>
      <c r="FR105" s="131"/>
      <c r="FS105" s="131"/>
      <c r="FT105" s="131"/>
      <c r="FU105" s="131"/>
      <c r="FV105" s="131"/>
      <c r="FW105" s="131"/>
      <c r="FX105" s="135">
        <v>2</v>
      </c>
      <c r="FY105" s="136">
        <f t="shared" si="6"/>
        <v>966</v>
      </c>
      <c r="FZ105" s="136"/>
      <c r="GA105" s="136"/>
      <c r="GB105" s="135">
        <v>0</v>
      </c>
      <c r="GC105" s="135">
        <f t="shared" si="41"/>
        <v>6</v>
      </c>
      <c r="GD105" s="131">
        <v>0</v>
      </c>
      <c r="GE105" s="131">
        <f t="shared" si="42"/>
        <v>0</v>
      </c>
      <c r="GF105" s="131"/>
      <c r="GG105" s="131"/>
      <c r="GH105" s="132"/>
    </row>
    <row r="106" spans="1:190" x14ac:dyDescent="0.2">
      <c r="A106" s="71">
        <v>44068</v>
      </c>
      <c r="B106" s="129">
        <v>2</v>
      </c>
      <c r="C106" s="129">
        <f t="shared" si="53"/>
        <v>33</v>
      </c>
      <c r="D106" s="129">
        <v>0</v>
      </c>
      <c r="E106" s="129">
        <f t="shared" si="54"/>
        <v>0</v>
      </c>
      <c r="F106" s="129">
        <v>0</v>
      </c>
      <c r="G106" s="129">
        <f t="shared" si="29"/>
        <v>2</v>
      </c>
      <c r="H106" s="129">
        <v>0</v>
      </c>
      <c r="I106" s="129">
        <f t="shared" si="25"/>
        <v>1</v>
      </c>
      <c r="J106" s="145">
        <v>0</v>
      </c>
      <c r="K106" s="145">
        <f t="shared" si="55"/>
        <v>0</v>
      </c>
      <c r="L106" s="129">
        <v>0</v>
      </c>
      <c r="M106" s="129">
        <f t="shared" si="56"/>
        <v>1</v>
      </c>
      <c r="N106" s="129">
        <v>0</v>
      </c>
      <c r="O106" s="129">
        <f t="shared" si="13"/>
        <v>1</v>
      </c>
      <c r="P106" s="129">
        <v>0</v>
      </c>
      <c r="Q106" s="129">
        <f t="shared" si="52"/>
        <v>3</v>
      </c>
      <c r="R106" s="129">
        <v>0</v>
      </c>
      <c r="S106" s="129">
        <f t="shared" si="57"/>
        <v>0</v>
      </c>
      <c r="T106" s="129">
        <v>0</v>
      </c>
      <c r="U106" s="129">
        <f t="shared" si="14"/>
        <v>2</v>
      </c>
      <c r="V106" s="129">
        <v>8</v>
      </c>
      <c r="W106" s="129">
        <f t="shared" si="15"/>
        <v>1170</v>
      </c>
      <c r="X106" s="129">
        <v>3</v>
      </c>
      <c r="Y106" s="129">
        <f t="shared" si="44"/>
        <v>83</v>
      </c>
      <c r="Z106" s="129"/>
      <c r="AA106" s="129"/>
      <c r="AB106" s="129">
        <v>0</v>
      </c>
      <c r="AC106" s="129">
        <v>0</v>
      </c>
      <c r="AD106" s="129">
        <v>0</v>
      </c>
      <c r="AE106" s="129">
        <f t="shared" si="26"/>
        <v>10</v>
      </c>
      <c r="AF106" s="129">
        <v>0</v>
      </c>
      <c r="AG106" s="129">
        <f t="shared" si="22"/>
        <v>11</v>
      </c>
      <c r="AH106" s="129"/>
      <c r="AI106" s="129"/>
      <c r="AJ106" s="129"/>
      <c r="AK106" s="129"/>
      <c r="AL106" s="129">
        <v>0</v>
      </c>
      <c r="AM106" s="129">
        <f t="shared" si="49"/>
        <v>7</v>
      </c>
      <c r="AN106" s="129"/>
      <c r="AO106" s="129"/>
      <c r="AP106" s="129"/>
      <c r="AQ106" s="129"/>
      <c r="AR106" s="129"/>
      <c r="AS106" s="129"/>
      <c r="AT106" s="129"/>
      <c r="AU106" s="129"/>
      <c r="AV106" s="129"/>
      <c r="AW106" s="129"/>
      <c r="AX106" s="129">
        <v>0</v>
      </c>
      <c r="AY106" s="129">
        <f t="shared" si="31"/>
        <v>2</v>
      </c>
      <c r="AZ106" s="129">
        <v>0</v>
      </c>
      <c r="BA106" s="129">
        <f t="shared" si="58"/>
        <v>2</v>
      </c>
      <c r="BB106" s="129">
        <v>0</v>
      </c>
      <c r="BC106" s="129">
        <f t="shared" si="8"/>
        <v>2</v>
      </c>
      <c r="BD106" s="129"/>
      <c r="BE106" s="129"/>
      <c r="BF106" s="129"/>
      <c r="BG106" s="129"/>
      <c r="BH106" s="129"/>
      <c r="BI106" s="129"/>
      <c r="BJ106" s="129">
        <v>0</v>
      </c>
      <c r="BK106" s="129">
        <f t="shared" si="16"/>
        <v>8</v>
      </c>
      <c r="BL106" s="129"/>
      <c r="BM106" s="129"/>
      <c r="BN106" s="129"/>
      <c r="BO106" s="129"/>
      <c r="BP106" s="129"/>
      <c r="BQ106" s="129"/>
      <c r="BR106" s="129"/>
      <c r="BS106" s="129"/>
      <c r="BT106" s="129">
        <v>0</v>
      </c>
      <c r="BU106" s="129">
        <f t="shared" si="17"/>
        <v>13</v>
      </c>
      <c r="BV106" s="129">
        <v>0</v>
      </c>
      <c r="BW106" s="129">
        <v>7</v>
      </c>
      <c r="BX106" s="129"/>
      <c r="BY106" s="129"/>
      <c r="BZ106" s="129">
        <v>0</v>
      </c>
      <c r="CA106" s="129">
        <f t="shared" si="47"/>
        <v>0</v>
      </c>
      <c r="CB106" s="129"/>
      <c r="CC106" s="129"/>
      <c r="CD106" s="129"/>
      <c r="CE106" s="129"/>
      <c r="CF106" s="129">
        <v>0</v>
      </c>
      <c r="CG106" s="129">
        <f t="shared" si="10"/>
        <v>16</v>
      </c>
      <c r="CH106" s="129">
        <v>0</v>
      </c>
      <c r="CI106" s="129">
        <f t="shared" si="18"/>
        <v>6</v>
      </c>
      <c r="CJ106" s="129">
        <v>0</v>
      </c>
      <c r="CK106" s="129">
        <f t="shared" si="59"/>
        <v>17</v>
      </c>
      <c r="CL106" s="129"/>
      <c r="CM106" s="129"/>
      <c r="CN106" s="129">
        <v>0</v>
      </c>
      <c r="CO106" s="129">
        <f t="shared" si="11"/>
        <v>11</v>
      </c>
      <c r="CP106" s="129">
        <v>1</v>
      </c>
      <c r="CQ106" s="129">
        <f t="shared" si="50"/>
        <v>1</v>
      </c>
      <c r="CR106" s="129">
        <v>0</v>
      </c>
      <c r="CS106" s="129">
        <f t="shared" si="24"/>
        <v>163</v>
      </c>
      <c r="CT106" s="129"/>
      <c r="CU106" s="129"/>
      <c r="CV106" s="129"/>
      <c r="CW106" s="129"/>
      <c r="CX106" s="129">
        <v>4</v>
      </c>
      <c r="CY106" s="129">
        <f>SUM(CY105,CX106)</f>
        <v>768</v>
      </c>
      <c r="CZ106" s="129"/>
      <c r="DA106" s="129"/>
      <c r="DB106" s="129"/>
      <c r="DC106" s="129"/>
      <c r="DD106" s="129">
        <v>0</v>
      </c>
      <c r="DE106" s="129">
        <f t="shared" si="60"/>
        <v>3</v>
      </c>
      <c r="DF106" s="129"/>
      <c r="DG106" s="129"/>
      <c r="DH106" s="129">
        <v>0</v>
      </c>
      <c r="DI106" s="129">
        <f t="shared" si="34"/>
        <v>2</v>
      </c>
      <c r="DJ106" s="129"/>
      <c r="DK106" s="129"/>
      <c r="DL106" s="129">
        <v>3</v>
      </c>
      <c r="DM106" s="129">
        <f t="shared" si="45"/>
        <v>92</v>
      </c>
      <c r="DN106" s="129"/>
      <c r="DO106" s="129"/>
      <c r="DP106" s="129"/>
      <c r="DQ106" s="129"/>
      <c r="DR106" s="129"/>
      <c r="DS106" s="129"/>
      <c r="DT106" s="129"/>
      <c r="DU106" s="129"/>
      <c r="DV106" s="129">
        <v>20</v>
      </c>
      <c r="DW106" s="129">
        <f t="shared" si="46"/>
        <v>476</v>
      </c>
      <c r="DX106" s="129"/>
      <c r="DY106" s="129"/>
      <c r="DZ106" s="129"/>
      <c r="EA106" s="129"/>
      <c r="EB106" s="129">
        <v>0</v>
      </c>
      <c r="EC106" s="129">
        <f t="shared" si="35"/>
        <v>0</v>
      </c>
      <c r="ED106" s="129"/>
      <c r="EE106" s="129"/>
      <c r="EF106" s="129"/>
      <c r="EG106" s="129"/>
      <c r="EH106" s="129"/>
      <c r="EI106" s="129"/>
      <c r="EJ106" s="129"/>
      <c r="EK106" s="129"/>
      <c r="EL106" s="129">
        <v>0</v>
      </c>
      <c r="EM106" s="129">
        <f t="shared" si="2"/>
        <v>147</v>
      </c>
      <c r="EN106" s="129">
        <v>0</v>
      </c>
      <c r="EO106" s="130">
        <f t="shared" si="36"/>
        <v>7</v>
      </c>
      <c r="EP106" s="131"/>
      <c r="EQ106" s="131"/>
      <c r="ER106" s="131"/>
      <c r="ES106" s="131"/>
      <c r="ET106" s="131">
        <v>0</v>
      </c>
      <c r="EU106" s="131">
        <f t="shared" si="28"/>
        <v>5</v>
      </c>
      <c r="EV106" s="131">
        <v>3</v>
      </c>
      <c r="EW106" s="131">
        <f t="shared" si="4"/>
        <v>50</v>
      </c>
      <c r="EX106" s="135">
        <v>0</v>
      </c>
      <c r="EY106" s="135">
        <f t="shared" si="37"/>
        <v>0</v>
      </c>
      <c r="EZ106" s="135">
        <v>0</v>
      </c>
      <c r="FA106" s="135">
        <f t="shared" si="48"/>
        <v>0</v>
      </c>
      <c r="FB106" s="135">
        <v>0</v>
      </c>
      <c r="FC106" s="135">
        <f t="shared" si="61"/>
        <v>0</v>
      </c>
      <c r="FD106" s="135">
        <v>0</v>
      </c>
      <c r="FE106" s="135">
        <f t="shared" si="19"/>
        <v>1</v>
      </c>
      <c r="FF106" s="134">
        <v>0</v>
      </c>
      <c r="FG106" s="135">
        <f t="shared" si="39"/>
        <v>0</v>
      </c>
      <c r="FH106" s="135">
        <v>0</v>
      </c>
      <c r="FI106" s="135">
        <f t="shared" si="20"/>
        <v>4</v>
      </c>
      <c r="FJ106" s="131">
        <v>20</v>
      </c>
      <c r="FK106" s="131">
        <f t="shared" si="51"/>
        <v>2087</v>
      </c>
      <c r="FL106" s="135">
        <v>2</v>
      </c>
      <c r="FM106" s="135">
        <f t="shared" si="21"/>
        <v>34</v>
      </c>
      <c r="FN106" s="131">
        <v>0</v>
      </c>
      <c r="FO106" s="131">
        <f t="shared" si="62"/>
        <v>0</v>
      </c>
      <c r="FP106" s="131"/>
      <c r="FQ106" s="131"/>
      <c r="FR106" s="131"/>
      <c r="FS106" s="131"/>
      <c r="FT106" s="131"/>
      <c r="FU106" s="131"/>
      <c r="FV106" s="131"/>
      <c r="FW106" s="131"/>
      <c r="FX106" s="135">
        <v>4</v>
      </c>
      <c r="FY106" s="136">
        <f t="shared" si="6"/>
        <v>970</v>
      </c>
      <c r="FZ106" s="136"/>
      <c r="GA106" s="136"/>
      <c r="GB106" s="135">
        <v>0</v>
      </c>
      <c r="GC106" s="135">
        <f t="shared" si="41"/>
        <v>6</v>
      </c>
      <c r="GD106" s="131">
        <v>0</v>
      </c>
      <c r="GE106" s="131">
        <f t="shared" si="42"/>
        <v>0</v>
      </c>
      <c r="GF106" s="131"/>
      <c r="GG106" s="131"/>
      <c r="GH106" s="132"/>
    </row>
    <row r="107" spans="1:190" x14ac:dyDescent="0.2">
      <c r="A107" s="71">
        <v>44069</v>
      </c>
      <c r="B107" s="129">
        <v>4</v>
      </c>
      <c r="C107" s="129">
        <f t="shared" si="53"/>
        <v>37</v>
      </c>
      <c r="D107" s="129">
        <v>0</v>
      </c>
      <c r="E107" s="129">
        <f t="shared" si="54"/>
        <v>0</v>
      </c>
      <c r="F107" s="129">
        <v>0</v>
      </c>
      <c r="G107" s="129">
        <f t="shared" si="29"/>
        <v>2</v>
      </c>
      <c r="H107" s="129">
        <v>0</v>
      </c>
      <c r="I107" s="129">
        <f t="shared" si="25"/>
        <v>1</v>
      </c>
      <c r="J107" s="145">
        <v>1</v>
      </c>
      <c r="K107" s="145">
        <f t="shared" si="55"/>
        <v>1</v>
      </c>
      <c r="L107" s="129">
        <v>0</v>
      </c>
      <c r="M107" s="129">
        <f t="shared" si="56"/>
        <v>1</v>
      </c>
      <c r="N107" s="129">
        <v>0</v>
      </c>
      <c r="O107" s="129">
        <f t="shared" si="13"/>
        <v>1</v>
      </c>
      <c r="P107" s="129">
        <v>0</v>
      </c>
      <c r="Q107" s="129">
        <f t="shared" si="52"/>
        <v>3</v>
      </c>
      <c r="R107" s="129">
        <v>0</v>
      </c>
      <c r="S107" s="129">
        <f t="shared" si="57"/>
        <v>0</v>
      </c>
      <c r="T107" s="129">
        <v>0</v>
      </c>
      <c r="U107" s="129">
        <f t="shared" si="14"/>
        <v>2</v>
      </c>
      <c r="V107" s="129">
        <v>6</v>
      </c>
      <c r="W107" s="129">
        <f t="shared" si="15"/>
        <v>1176</v>
      </c>
      <c r="X107" s="129">
        <v>3</v>
      </c>
      <c r="Y107" s="129">
        <f t="shared" si="44"/>
        <v>86</v>
      </c>
      <c r="Z107" s="129"/>
      <c r="AA107" s="129"/>
      <c r="AB107" s="129">
        <v>0</v>
      </c>
      <c r="AC107" s="129">
        <v>0</v>
      </c>
      <c r="AD107" s="129">
        <v>0</v>
      </c>
      <c r="AE107" s="129">
        <f t="shared" si="26"/>
        <v>10</v>
      </c>
      <c r="AF107" s="129">
        <v>0</v>
      </c>
      <c r="AG107" s="129">
        <f t="shared" si="22"/>
        <v>11</v>
      </c>
      <c r="AH107" s="129"/>
      <c r="AI107" s="129"/>
      <c r="AJ107" s="129"/>
      <c r="AK107" s="129"/>
      <c r="AL107" s="129">
        <v>1</v>
      </c>
      <c r="AM107" s="129">
        <f t="shared" si="49"/>
        <v>8</v>
      </c>
      <c r="AN107" s="129"/>
      <c r="AO107" s="129"/>
      <c r="AP107" s="129"/>
      <c r="AQ107" s="129"/>
      <c r="AR107" s="129"/>
      <c r="AS107" s="129"/>
      <c r="AT107" s="129"/>
      <c r="AU107" s="129"/>
      <c r="AV107" s="129"/>
      <c r="AW107" s="129"/>
      <c r="AX107" s="129">
        <v>0</v>
      </c>
      <c r="AY107" s="129">
        <f t="shared" si="31"/>
        <v>2</v>
      </c>
      <c r="AZ107" s="129">
        <v>0</v>
      </c>
      <c r="BA107" s="129">
        <f t="shared" si="58"/>
        <v>2</v>
      </c>
      <c r="BB107" s="129">
        <v>0</v>
      </c>
      <c r="BC107" s="129">
        <f t="shared" si="8"/>
        <v>2</v>
      </c>
      <c r="BD107" s="129"/>
      <c r="BE107" s="129"/>
      <c r="BF107" s="129"/>
      <c r="BG107" s="129"/>
      <c r="BH107" s="129"/>
      <c r="BI107" s="129"/>
      <c r="BJ107" s="129">
        <v>0</v>
      </c>
      <c r="BK107" s="129">
        <f t="shared" si="16"/>
        <v>8</v>
      </c>
      <c r="BL107" s="129"/>
      <c r="BM107" s="129"/>
      <c r="BN107" s="129"/>
      <c r="BO107" s="129"/>
      <c r="BP107" s="129"/>
      <c r="BQ107" s="129"/>
      <c r="BR107" s="129"/>
      <c r="BS107" s="129"/>
      <c r="BT107" s="129">
        <v>0</v>
      </c>
      <c r="BU107" s="129">
        <f t="shared" si="17"/>
        <v>13</v>
      </c>
      <c r="BV107" s="129">
        <v>0</v>
      </c>
      <c r="BW107" s="129">
        <v>7</v>
      </c>
      <c r="BX107" s="129"/>
      <c r="BY107" s="129"/>
      <c r="BZ107" s="129">
        <v>0</v>
      </c>
      <c r="CA107" s="129">
        <f t="shared" si="47"/>
        <v>0</v>
      </c>
      <c r="CB107" s="129"/>
      <c r="CC107" s="129"/>
      <c r="CD107" s="129"/>
      <c r="CE107" s="129"/>
      <c r="CF107" s="129">
        <v>0</v>
      </c>
      <c r="CG107" s="129">
        <f t="shared" si="10"/>
        <v>16</v>
      </c>
      <c r="CH107" s="129">
        <v>0</v>
      </c>
      <c r="CI107" s="129">
        <f t="shared" si="18"/>
        <v>6</v>
      </c>
      <c r="CJ107" s="129">
        <v>0</v>
      </c>
      <c r="CK107" s="129">
        <f t="shared" si="59"/>
        <v>17</v>
      </c>
      <c r="CL107" s="129"/>
      <c r="CM107" s="129"/>
      <c r="CN107" s="129">
        <v>0</v>
      </c>
      <c r="CO107" s="129">
        <f t="shared" si="11"/>
        <v>11</v>
      </c>
      <c r="CP107" s="129">
        <v>0</v>
      </c>
      <c r="CQ107" s="129">
        <f t="shared" si="50"/>
        <v>1</v>
      </c>
      <c r="CR107" s="129">
        <v>0</v>
      </c>
      <c r="CS107" s="129">
        <f t="shared" si="24"/>
        <v>163</v>
      </c>
      <c r="CT107" s="129"/>
      <c r="CU107" s="129"/>
      <c r="CV107" s="129"/>
      <c r="CW107" s="129"/>
      <c r="CX107" s="129">
        <v>2</v>
      </c>
      <c r="CY107" s="129">
        <f>SUM(CY106,CX107)</f>
        <v>770</v>
      </c>
      <c r="CZ107" s="129"/>
      <c r="DA107" s="129"/>
      <c r="DB107" s="129"/>
      <c r="DC107" s="129"/>
      <c r="DD107" s="129">
        <v>0</v>
      </c>
      <c r="DE107" s="129">
        <f t="shared" si="60"/>
        <v>3</v>
      </c>
      <c r="DF107" s="129"/>
      <c r="DG107" s="129"/>
      <c r="DH107" s="129">
        <v>0</v>
      </c>
      <c r="DI107" s="129">
        <f t="shared" si="34"/>
        <v>2</v>
      </c>
      <c r="DJ107" s="129"/>
      <c r="DK107" s="129"/>
      <c r="DL107" s="129">
        <v>3</v>
      </c>
      <c r="DM107" s="129">
        <f t="shared" si="45"/>
        <v>95</v>
      </c>
      <c r="DN107" s="129"/>
      <c r="DO107" s="129"/>
      <c r="DP107" s="129"/>
      <c r="DQ107" s="129"/>
      <c r="DR107" s="129"/>
      <c r="DS107" s="129"/>
      <c r="DT107" s="129"/>
      <c r="DU107" s="129"/>
      <c r="DV107" s="129">
        <v>18</v>
      </c>
      <c r="DW107" s="129">
        <f t="shared" si="46"/>
        <v>494</v>
      </c>
      <c r="DX107" s="129"/>
      <c r="DY107" s="129"/>
      <c r="DZ107" s="129"/>
      <c r="EA107" s="129"/>
      <c r="EB107" s="129">
        <v>0</v>
      </c>
      <c r="EC107" s="129">
        <f t="shared" si="35"/>
        <v>0</v>
      </c>
      <c r="ED107" s="129"/>
      <c r="EE107" s="129"/>
      <c r="EF107" s="129"/>
      <c r="EG107" s="129"/>
      <c r="EH107" s="129"/>
      <c r="EI107" s="129"/>
      <c r="EJ107" s="129"/>
      <c r="EK107" s="129"/>
      <c r="EL107" s="129">
        <v>2</v>
      </c>
      <c r="EM107" s="129">
        <f t="shared" si="2"/>
        <v>149</v>
      </c>
      <c r="EN107" s="129">
        <v>0</v>
      </c>
      <c r="EO107" s="130">
        <f t="shared" si="36"/>
        <v>7</v>
      </c>
      <c r="EP107" s="131"/>
      <c r="EQ107" s="131"/>
      <c r="ER107" s="131"/>
      <c r="ES107" s="131"/>
      <c r="ET107" s="131">
        <v>0</v>
      </c>
      <c r="EU107" s="131">
        <f t="shared" si="28"/>
        <v>5</v>
      </c>
      <c r="EV107" s="131">
        <v>0</v>
      </c>
      <c r="EW107" s="131">
        <f t="shared" si="4"/>
        <v>50</v>
      </c>
      <c r="EX107" s="135">
        <v>0</v>
      </c>
      <c r="EY107" s="135">
        <f t="shared" si="37"/>
        <v>0</v>
      </c>
      <c r="EZ107" s="135">
        <v>0</v>
      </c>
      <c r="FA107" s="135">
        <f t="shared" si="48"/>
        <v>0</v>
      </c>
      <c r="FB107" s="135">
        <v>0</v>
      </c>
      <c r="FC107" s="135">
        <f t="shared" si="61"/>
        <v>0</v>
      </c>
      <c r="FD107" s="135">
        <v>0</v>
      </c>
      <c r="FE107" s="135">
        <f t="shared" si="19"/>
        <v>1</v>
      </c>
      <c r="FF107" s="134">
        <v>0</v>
      </c>
      <c r="FG107" s="135">
        <f t="shared" si="39"/>
        <v>0</v>
      </c>
      <c r="FH107" s="135">
        <v>0</v>
      </c>
      <c r="FI107" s="135">
        <f t="shared" si="20"/>
        <v>4</v>
      </c>
      <c r="FJ107" s="131">
        <v>10</v>
      </c>
      <c r="FK107" s="131">
        <f t="shared" si="51"/>
        <v>2097</v>
      </c>
      <c r="FL107" s="135">
        <v>1</v>
      </c>
      <c r="FM107" s="135">
        <f t="shared" si="21"/>
        <v>35</v>
      </c>
      <c r="FN107" s="131">
        <v>0</v>
      </c>
      <c r="FO107" s="131">
        <f t="shared" si="62"/>
        <v>0</v>
      </c>
      <c r="FP107" s="131"/>
      <c r="FQ107" s="131"/>
      <c r="FR107" s="131"/>
      <c r="FS107" s="131"/>
      <c r="FT107" s="131"/>
      <c r="FU107" s="131"/>
      <c r="FV107" s="131"/>
      <c r="FW107" s="131"/>
      <c r="FX107" s="131"/>
      <c r="FY107" s="131"/>
      <c r="FZ107" s="131"/>
      <c r="GA107" s="131"/>
      <c r="GB107" s="135">
        <v>1</v>
      </c>
      <c r="GC107" s="135">
        <f t="shared" si="41"/>
        <v>7</v>
      </c>
      <c r="GD107" s="131">
        <v>0</v>
      </c>
      <c r="GE107" s="131">
        <f t="shared" si="42"/>
        <v>0</v>
      </c>
      <c r="GF107" s="131"/>
      <c r="GG107" s="131"/>
      <c r="GH107" s="132"/>
    </row>
    <row r="108" spans="1:190" x14ac:dyDescent="0.2">
      <c r="A108" s="71">
        <v>44070</v>
      </c>
      <c r="B108" s="129">
        <v>1</v>
      </c>
      <c r="C108" s="129">
        <f t="shared" si="53"/>
        <v>38</v>
      </c>
      <c r="D108" s="129">
        <v>0</v>
      </c>
      <c r="E108" s="129">
        <f t="shared" si="54"/>
        <v>0</v>
      </c>
      <c r="F108" s="129">
        <v>0</v>
      </c>
      <c r="G108" s="129">
        <f t="shared" si="29"/>
        <v>2</v>
      </c>
      <c r="H108" s="129">
        <v>0</v>
      </c>
      <c r="I108" s="129">
        <f t="shared" si="25"/>
        <v>1</v>
      </c>
      <c r="J108" s="145">
        <v>0</v>
      </c>
      <c r="K108" s="145">
        <f t="shared" si="55"/>
        <v>1</v>
      </c>
      <c r="L108" s="129">
        <v>0</v>
      </c>
      <c r="M108" s="129">
        <f t="shared" si="56"/>
        <v>1</v>
      </c>
      <c r="N108" s="129">
        <v>0</v>
      </c>
      <c r="O108" s="129">
        <f t="shared" si="13"/>
        <v>1</v>
      </c>
      <c r="P108" s="129">
        <v>2</v>
      </c>
      <c r="Q108" s="129">
        <f t="shared" si="52"/>
        <v>5</v>
      </c>
      <c r="R108" s="129">
        <v>0</v>
      </c>
      <c r="S108" s="129">
        <f t="shared" si="57"/>
        <v>0</v>
      </c>
      <c r="T108" s="129">
        <v>0</v>
      </c>
      <c r="U108" s="129">
        <f t="shared" si="14"/>
        <v>2</v>
      </c>
      <c r="V108" s="129">
        <v>7</v>
      </c>
      <c r="W108" s="129">
        <f t="shared" si="15"/>
        <v>1183</v>
      </c>
      <c r="X108" s="129">
        <v>0</v>
      </c>
      <c r="Y108" s="129">
        <f t="shared" si="44"/>
        <v>86</v>
      </c>
      <c r="Z108" s="129"/>
      <c r="AA108" s="129"/>
      <c r="AB108" s="129">
        <v>0</v>
      </c>
      <c r="AC108" s="129">
        <v>0</v>
      </c>
      <c r="AD108" s="129">
        <v>0</v>
      </c>
      <c r="AE108" s="129">
        <f t="shared" si="26"/>
        <v>10</v>
      </c>
      <c r="AF108" s="129">
        <v>0</v>
      </c>
      <c r="AG108" s="129">
        <f t="shared" si="22"/>
        <v>11</v>
      </c>
      <c r="AH108" s="129"/>
      <c r="AI108" s="129"/>
      <c r="AJ108" s="129"/>
      <c r="AK108" s="129"/>
      <c r="AL108" s="129">
        <v>0</v>
      </c>
      <c r="AM108" s="129">
        <f t="shared" si="49"/>
        <v>8</v>
      </c>
      <c r="AN108" s="129"/>
      <c r="AO108" s="129"/>
      <c r="AP108" s="129"/>
      <c r="AQ108" s="129"/>
      <c r="AR108" s="129"/>
      <c r="AS108" s="129"/>
      <c r="AT108" s="129"/>
      <c r="AU108" s="129"/>
      <c r="AV108" s="129"/>
      <c r="AW108" s="129"/>
      <c r="AX108" s="129">
        <v>0</v>
      </c>
      <c r="AY108" s="129">
        <f t="shared" si="31"/>
        <v>2</v>
      </c>
      <c r="AZ108" s="129">
        <v>0</v>
      </c>
      <c r="BA108" s="129">
        <f t="shared" si="58"/>
        <v>2</v>
      </c>
      <c r="BB108" s="129">
        <v>0</v>
      </c>
      <c r="BC108" s="129">
        <f t="shared" si="8"/>
        <v>2</v>
      </c>
      <c r="BD108" s="129"/>
      <c r="BE108" s="129"/>
      <c r="BF108" s="129"/>
      <c r="BG108" s="129"/>
      <c r="BH108" s="129"/>
      <c r="BI108" s="129"/>
      <c r="BJ108" s="129">
        <v>0</v>
      </c>
      <c r="BK108" s="129">
        <f t="shared" si="16"/>
        <v>8</v>
      </c>
      <c r="BL108" s="129"/>
      <c r="BM108" s="129"/>
      <c r="BN108" s="129"/>
      <c r="BO108" s="129"/>
      <c r="BP108" s="129"/>
      <c r="BQ108" s="129"/>
      <c r="BR108" s="129"/>
      <c r="BS108" s="129"/>
      <c r="BT108" s="129">
        <v>0</v>
      </c>
      <c r="BU108" s="129">
        <f t="shared" si="17"/>
        <v>13</v>
      </c>
      <c r="BV108" s="129">
        <v>0</v>
      </c>
      <c r="BW108" s="129">
        <v>7</v>
      </c>
      <c r="BX108" s="129"/>
      <c r="BY108" s="129"/>
      <c r="BZ108" s="129">
        <v>0</v>
      </c>
      <c r="CA108" s="129">
        <f t="shared" si="47"/>
        <v>0</v>
      </c>
      <c r="CB108" s="129"/>
      <c r="CC108" s="129"/>
      <c r="CD108" s="129"/>
      <c r="CE108" s="129"/>
      <c r="CF108" s="129">
        <v>0</v>
      </c>
      <c r="CG108" s="129">
        <f t="shared" si="10"/>
        <v>16</v>
      </c>
      <c r="CH108" s="129">
        <v>0</v>
      </c>
      <c r="CI108" s="129">
        <f t="shared" si="18"/>
        <v>6</v>
      </c>
      <c r="CJ108" s="129">
        <v>0</v>
      </c>
      <c r="CK108" s="129">
        <f t="shared" si="59"/>
        <v>17</v>
      </c>
      <c r="CL108" s="129"/>
      <c r="CM108" s="129"/>
      <c r="CN108" s="129">
        <v>0</v>
      </c>
      <c r="CO108" s="129">
        <f t="shared" si="11"/>
        <v>11</v>
      </c>
      <c r="CP108" s="129">
        <v>0</v>
      </c>
      <c r="CQ108" s="129">
        <f t="shared" si="50"/>
        <v>1</v>
      </c>
      <c r="CR108" s="129">
        <v>3</v>
      </c>
      <c r="CS108" s="129">
        <f t="shared" si="24"/>
        <v>166</v>
      </c>
      <c r="CT108" s="129"/>
      <c r="CU108" s="129"/>
      <c r="CV108" s="129"/>
      <c r="CW108" s="129"/>
      <c r="CX108" s="129">
        <v>0</v>
      </c>
      <c r="CY108" s="129">
        <f>SUM(CY107,CX108)</f>
        <v>770</v>
      </c>
      <c r="CZ108" s="129"/>
      <c r="DA108" s="129"/>
      <c r="DB108" s="129"/>
      <c r="DC108" s="129"/>
      <c r="DD108" s="129">
        <v>0</v>
      </c>
      <c r="DE108" s="129">
        <f t="shared" si="60"/>
        <v>3</v>
      </c>
      <c r="DF108" s="129"/>
      <c r="DG108" s="129"/>
      <c r="DH108" s="129">
        <v>0</v>
      </c>
      <c r="DI108" s="129">
        <f t="shared" si="34"/>
        <v>2</v>
      </c>
      <c r="DJ108" s="129"/>
      <c r="DK108" s="129"/>
      <c r="DL108" s="129">
        <v>2</v>
      </c>
      <c r="DM108" s="129">
        <f t="shared" si="45"/>
        <v>97</v>
      </c>
      <c r="DN108" s="129"/>
      <c r="DO108" s="129"/>
      <c r="DP108" s="129"/>
      <c r="DQ108" s="129"/>
      <c r="DR108" s="129"/>
      <c r="DS108" s="129"/>
      <c r="DT108" s="129"/>
      <c r="DU108" s="129"/>
      <c r="DV108" s="129">
        <v>14</v>
      </c>
      <c r="DW108" s="129">
        <f t="shared" si="46"/>
        <v>508</v>
      </c>
      <c r="DX108" s="129"/>
      <c r="DY108" s="129"/>
      <c r="DZ108" s="129"/>
      <c r="EA108" s="129"/>
      <c r="EB108" s="129">
        <v>0</v>
      </c>
      <c r="EC108" s="129">
        <f t="shared" si="35"/>
        <v>0</v>
      </c>
      <c r="ED108" s="129"/>
      <c r="EE108" s="129"/>
      <c r="EF108" s="129"/>
      <c r="EG108" s="129"/>
      <c r="EH108" s="129"/>
      <c r="EI108" s="129"/>
      <c r="EJ108" s="129"/>
      <c r="EK108" s="129"/>
      <c r="EL108" s="129">
        <v>2</v>
      </c>
      <c r="EM108" s="129">
        <f t="shared" si="2"/>
        <v>151</v>
      </c>
      <c r="EN108" s="129">
        <v>0</v>
      </c>
      <c r="EO108" s="130">
        <f t="shared" si="36"/>
        <v>7</v>
      </c>
      <c r="EP108" s="131"/>
      <c r="EQ108" s="131"/>
      <c r="ER108" s="131"/>
      <c r="ES108" s="131"/>
      <c r="ET108" s="131">
        <v>0</v>
      </c>
      <c r="EU108" s="131">
        <f t="shared" si="28"/>
        <v>5</v>
      </c>
      <c r="EV108" s="131">
        <v>1</v>
      </c>
      <c r="EW108" s="131">
        <f t="shared" si="4"/>
        <v>51</v>
      </c>
      <c r="EX108" s="135">
        <v>0</v>
      </c>
      <c r="EY108" s="135">
        <f t="shared" si="37"/>
        <v>0</v>
      </c>
      <c r="EZ108" s="135">
        <v>0</v>
      </c>
      <c r="FA108" s="135">
        <f t="shared" si="48"/>
        <v>0</v>
      </c>
      <c r="FB108" s="135">
        <v>0</v>
      </c>
      <c r="FC108" s="135">
        <f t="shared" si="61"/>
        <v>0</v>
      </c>
      <c r="FD108" s="135">
        <v>0</v>
      </c>
      <c r="FE108" s="135">
        <f t="shared" si="19"/>
        <v>1</v>
      </c>
      <c r="FF108" s="134">
        <v>0</v>
      </c>
      <c r="FG108" s="135">
        <f t="shared" si="39"/>
        <v>0</v>
      </c>
      <c r="FH108" s="135">
        <v>0</v>
      </c>
      <c r="FI108" s="135">
        <f t="shared" si="20"/>
        <v>4</v>
      </c>
      <c r="FJ108" s="131">
        <v>15</v>
      </c>
      <c r="FK108" s="131">
        <f t="shared" si="51"/>
        <v>2112</v>
      </c>
      <c r="FL108" s="135">
        <v>3</v>
      </c>
      <c r="FM108" s="135">
        <f t="shared" si="21"/>
        <v>38</v>
      </c>
      <c r="FN108" s="131">
        <v>0</v>
      </c>
      <c r="FO108" s="131">
        <f t="shared" si="62"/>
        <v>0</v>
      </c>
      <c r="FP108" s="131"/>
      <c r="FQ108" s="131"/>
      <c r="FR108" s="131"/>
      <c r="FS108" s="131"/>
      <c r="FT108" s="131"/>
      <c r="FU108" s="131"/>
      <c r="FV108" s="131"/>
      <c r="FW108" s="131"/>
      <c r="FX108" s="131"/>
      <c r="FY108" s="131"/>
      <c r="FZ108" s="131"/>
      <c r="GA108" s="131"/>
      <c r="GB108" s="135">
        <v>0</v>
      </c>
      <c r="GC108" s="135">
        <f t="shared" si="41"/>
        <v>7</v>
      </c>
      <c r="GD108" s="131">
        <v>0</v>
      </c>
      <c r="GE108" s="131">
        <f t="shared" si="42"/>
        <v>0</v>
      </c>
      <c r="GF108" s="131"/>
      <c r="GG108" s="131"/>
      <c r="GH108" s="132"/>
    </row>
    <row r="109" spans="1:190" x14ac:dyDescent="0.2">
      <c r="A109" s="71">
        <v>44071</v>
      </c>
      <c r="B109" s="129">
        <v>2</v>
      </c>
      <c r="C109" s="129">
        <f t="shared" si="53"/>
        <v>40</v>
      </c>
      <c r="D109" s="129">
        <v>0</v>
      </c>
      <c r="E109" s="129">
        <f t="shared" si="54"/>
        <v>0</v>
      </c>
      <c r="F109" s="129">
        <v>0</v>
      </c>
      <c r="G109" s="129">
        <f t="shared" si="29"/>
        <v>2</v>
      </c>
      <c r="H109" s="129">
        <v>0</v>
      </c>
      <c r="I109" s="129">
        <f t="shared" si="25"/>
        <v>1</v>
      </c>
      <c r="J109" s="145">
        <v>0</v>
      </c>
      <c r="K109" s="145">
        <f t="shared" si="55"/>
        <v>1</v>
      </c>
      <c r="L109" s="129">
        <v>0</v>
      </c>
      <c r="M109" s="129">
        <f t="shared" si="56"/>
        <v>1</v>
      </c>
      <c r="N109" s="129">
        <v>0</v>
      </c>
      <c r="O109" s="129">
        <f t="shared" si="13"/>
        <v>1</v>
      </c>
      <c r="P109" s="129">
        <v>1</v>
      </c>
      <c r="Q109" s="129">
        <f t="shared" si="52"/>
        <v>6</v>
      </c>
      <c r="R109" s="129">
        <v>0</v>
      </c>
      <c r="S109" s="129">
        <f t="shared" si="57"/>
        <v>0</v>
      </c>
      <c r="T109" s="129">
        <v>0</v>
      </c>
      <c r="U109" s="129">
        <f t="shared" si="14"/>
        <v>2</v>
      </c>
      <c r="V109" s="129">
        <v>8</v>
      </c>
      <c r="W109" s="129">
        <f t="shared" si="15"/>
        <v>1191</v>
      </c>
      <c r="X109" s="129">
        <v>2</v>
      </c>
      <c r="Y109" s="129">
        <f t="shared" si="44"/>
        <v>88</v>
      </c>
      <c r="Z109" s="129"/>
      <c r="AA109" s="129"/>
      <c r="AB109" s="129">
        <v>0</v>
      </c>
      <c r="AC109" s="129">
        <v>0</v>
      </c>
      <c r="AD109" s="129">
        <v>0</v>
      </c>
      <c r="AE109" s="129">
        <f t="shared" si="26"/>
        <v>10</v>
      </c>
      <c r="AF109" s="129">
        <v>0</v>
      </c>
      <c r="AG109" s="129">
        <f t="shared" si="22"/>
        <v>11</v>
      </c>
      <c r="AH109" s="129"/>
      <c r="AI109" s="129"/>
      <c r="AJ109" s="129"/>
      <c r="AK109" s="129"/>
      <c r="AL109" s="129">
        <v>0</v>
      </c>
      <c r="AM109" s="129">
        <f t="shared" si="49"/>
        <v>8</v>
      </c>
      <c r="AN109" s="129"/>
      <c r="AO109" s="129"/>
      <c r="AP109" s="129"/>
      <c r="AQ109" s="129"/>
      <c r="AR109" s="129"/>
      <c r="AS109" s="129"/>
      <c r="AT109" s="129"/>
      <c r="AU109" s="129"/>
      <c r="AV109" s="129"/>
      <c r="AW109" s="129"/>
      <c r="AX109" s="129">
        <v>0</v>
      </c>
      <c r="AY109" s="129">
        <f t="shared" si="31"/>
        <v>2</v>
      </c>
      <c r="AZ109" s="129">
        <v>0</v>
      </c>
      <c r="BA109" s="129">
        <f t="shared" si="58"/>
        <v>2</v>
      </c>
      <c r="BB109" s="129">
        <v>0</v>
      </c>
      <c r="BC109" s="129">
        <f t="shared" si="8"/>
        <v>2</v>
      </c>
      <c r="BD109" s="129"/>
      <c r="BE109" s="129"/>
      <c r="BF109" s="129"/>
      <c r="BG109" s="129"/>
      <c r="BH109" s="129"/>
      <c r="BI109" s="129"/>
      <c r="BJ109" s="129">
        <v>0</v>
      </c>
      <c r="BK109" s="129">
        <f t="shared" si="16"/>
        <v>8</v>
      </c>
      <c r="BL109" s="129"/>
      <c r="BM109" s="129"/>
      <c r="BN109" s="129"/>
      <c r="BO109" s="129"/>
      <c r="BP109" s="129"/>
      <c r="BQ109" s="129"/>
      <c r="BR109" s="129"/>
      <c r="BS109" s="129"/>
      <c r="BT109" s="129">
        <v>0</v>
      </c>
      <c r="BU109" s="129">
        <f t="shared" si="17"/>
        <v>13</v>
      </c>
      <c r="BV109" s="129">
        <v>0</v>
      </c>
      <c r="BW109" s="129">
        <v>7</v>
      </c>
      <c r="BX109" s="129"/>
      <c r="BY109" s="129"/>
      <c r="BZ109" s="129">
        <v>0</v>
      </c>
      <c r="CA109" s="129">
        <f t="shared" si="47"/>
        <v>0</v>
      </c>
      <c r="CB109" s="129"/>
      <c r="CC109" s="129"/>
      <c r="CD109" s="129"/>
      <c r="CE109" s="129"/>
      <c r="CF109" s="129">
        <v>0</v>
      </c>
      <c r="CG109" s="129">
        <f t="shared" si="10"/>
        <v>16</v>
      </c>
      <c r="CH109" s="129">
        <v>0</v>
      </c>
      <c r="CI109" s="129">
        <f t="shared" si="18"/>
        <v>6</v>
      </c>
      <c r="CJ109" s="129">
        <v>1</v>
      </c>
      <c r="CK109" s="129">
        <f t="shared" si="59"/>
        <v>18</v>
      </c>
      <c r="CL109" s="129"/>
      <c r="CM109" s="129"/>
      <c r="CN109" s="129">
        <v>0</v>
      </c>
      <c r="CO109" s="129">
        <f t="shared" si="11"/>
        <v>11</v>
      </c>
      <c r="CP109" s="129">
        <v>0</v>
      </c>
      <c r="CQ109" s="129">
        <f t="shared" si="50"/>
        <v>1</v>
      </c>
      <c r="CR109" s="129">
        <v>0</v>
      </c>
      <c r="CS109" s="129">
        <f t="shared" si="24"/>
        <v>166</v>
      </c>
      <c r="CT109" s="129"/>
      <c r="CU109" s="129"/>
      <c r="CV109" s="129"/>
      <c r="CW109" s="129"/>
      <c r="CX109" s="129">
        <v>25</v>
      </c>
      <c r="CY109" s="129">
        <f>SUM(CY108,CX109)</f>
        <v>795</v>
      </c>
      <c r="CZ109" s="129"/>
      <c r="DA109" s="129"/>
      <c r="DB109" s="129"/>
      <c r="DC109" s="129"/>
      <c r="DD109" s="129">
        <v>0</v>
      </c>
      <c r="DE109" s="129">
        <f t="shared" si="60"/>
        <v>3</v>
      </c>
      <c r="DF109" s="129"/>
      <c r="DG109" s="129"/>
      <c r="DH109" s="129">
        <v>0</v>
      </c>
      <c r="DI109" s="129">
        <f t="shared" si="34"/>
        <v>2</v>
      </c>
      <c r="DJ109" s="129"/>
      <c r="DK109" s="129"/>
      <c r="DL109" s="129">
        <v>4</v>
      </c>
      <c r="DM109" s="129">
        <f t="shared" si="45"/>
        <v>101</v>
      </c>
      <c r="DN109" s="129"/>
      <c r="DO109" s="129"/>
      <c r="DP109" s="129"/>
      <c r="DQ109" s="129"/>
      <c r="DR109" s="129"/>
      <c r="DS109" s="129"/>
      <c r="DT109" s="129"/>
      <c r="DU109" s="129"/>
      <c r="DV109" s="129">
        <v>14</v>
      </c>
      <c r="DW109" s="129">
        <f t="shared" si="46"/>
        <v>522</v>
      </c>
      <c r="DX109" s="129"/>
      <c r="DY109" s="129"/>
      <c r="DZ109" s="129"/>
      <c r="EA109" s="129"/>
      <c r="EB109" s="129">
        <v>0</v>
      </c>
      <c r="EC109" s="129">
        <f t="shared" si="35"/>
        <v>0</v>
      </c>
      <c r="ED109" s="129"/>
      <c r="EE109" s="129"/>
      <c r="EF109" s="129"/>
      <c r="EG109" s="129"/>
      <c r="EH109" s="129"/>
      <c r="EI109" s="129"/>
      <c r="EJ109" s="129"/>
      <c r="EK109" s="129"/>
      <c r="EL109" s="129">
        <v>4</v>
      </c>
      <c r="EM109" s="129">
        <f t="shared" si="2"/>
        <v>155</v>
      </c>
      <c r="EN109" s="129">
        <v>0</v>
      </c>
      <c r="EO109" s="130">
        <f t="shared" si="36"/>
        <v>7</v>
      </c>
      <c r="EP109" s="131"/>
      <c r="EQ109" s="131"/>
      <c r="ER109" s="131"/>
      <c r="ES109" s="131"/>
      <c r="ET109" s="131">
        <v>0</v>
      </c>
      <c r="EU109" s="131">
        <f t="shared" si="28"/>
        <v>5</v>
      </c>
      <c r="EV109" s="131">
        <v>0</v>
      </c>
      <c r="EW109" s="131">
        <f t="shared" si="4"/>
        <v>51</v>
      </c>
      <c r="EX109" s="135">
        <v>0</v>
      </c>
      <c r="EY109" s="135">
        <f t="shared" si="37"/>
        <v>0</v>
      </c>
      <c r="EZ109" s="135">
        <v>0</v>
      </c>
      <c r="FA109" s="135">
        <f t="shared" si="48"/>
        <v>0</v>
      </c>
      <c r="FB109" s="135">
        <v>0</v>
      </c>
      <c r="FC109" s="135">
        <f t="shared" si="61"/>
        <v>0</v>
      </c>
      <c r="FD109" s="135">
        <v>0</v>
      </c>
      <c r="FE109" s="135">
        <f t="shared" si="19"/>
        <v>1</v>
      </c>
      <c r="FF109" s="134">
        <v>0</v>
      </c>
      <c r="FG109" s="135">
        <f t="shared" si="39"/>
        <v>0</v>
      </c>
      <c r="FH109" s="135">
        <v>0</v>
      </c>
      <c r="FI109" s="135">
        <f t="shared" si="20"/>
        <v>4</v>
      </c>
      <c r="FJ109" s="131">
        <v>15</v>
      </c>
      <c r="FK109" s="131">
        <f t="shared" si="51"/>
        <v>2127</v>
      </c>
      <c r="FL109" s="135">
        <v>2</v>
      </c>
      <c r="FM109" s="135">
        <f t="shared" si="21"/>
        <v>40</v>
      </c>
      <c r="FN109" s="131">
        <v>0</v>
      </c>
      <c r="FO109" s="131">
        <f t="shared" si="62"/>
        <v>0</v>
      </c>
      <c r="FP109" s="131"/>
      <c r="FQ109" s="131"/>
      <c r="FR109" s="131"/>
      <c r="FS109" s="131"/>
      <c r="FT109" s="131"/>
      <c r="FU109" s="131"/>
      <c r="FV109" s="131"/>
      <c r="FW109" s="131"/>
      <c r="FX109" s="131"/>
      <c r="FY109" s="131"/>
      <c r="FZ109" s="131"/>
      <c r="GA109" s="131"/>
      <c r="GB109" s="135">
        <v>0</v>
      </c>
      <c r="GC109" s="135">
        <f t="shared" si="41"/>
        <v>7</v>
      </c>
      <c r="GD109" s="131">
        <v>0</v>
      </c>
      <c r="GE109" s="131">
        <f t="shared" si="42"/>
        <v>0</v>
      </c>
      <c r="GF109" s="131"/>
      <c r="GG109" s="131"/>
      <c r="GH109" s="132"/>
    </row>
    <row r="110" spans="1:190" x14ac:dyDescent="0.2">
      <c r="A110" s="71">
        <v>44072</v>
      </c>
      <c r="B110" s="129"/>
      <c r="C110" s="129">
        <f t="shared" si="53"/>
        <v>40</v>
      </c>
      <c r="D110" s="129"/>
      <c r="E110" s="129">
        <f t="shared" si="54"/>
        <v>0</v>
      </c>
      <c r="F110" s="129"/>
      <c r="G110" s="129">
        <f t="shared" si="29"/>
        <v>2</v>
      </c>
      <c r="H110" s="129"/>
      <c r="I110" s="129">
        <f t="shared" si="25"/>
        <v>1</v>
      </c>
      <c r="J110" s="145"/>
      <c r="K110" s="145">
        <f t="shared" si="55"/>
        <v>1</v>
      </c>
      <c r="L110" s="129"/>
      <c r="M110" s="129">
        <f t="shared" si="56"/>
        <v>1</v>
      </c>
      <c r="N110" s="129"/>
      <c r="O110" s="129">
        <f t="shared" si="13"/>
        <v>1</v>
      </c>
      <c r="P110" s="129"/>
      <c r="Q110" s="129">
        <f t="shared" si="52"/>
        <v>6</v>
      </c>
      <c r="R110" s="129"/>
      <c r="S110" s="129">
        <f t="shared" si="57"/>
        <v>0</v>
      </c>
      <c r="T110" s="129"/>
      <c r="U110" s="129">
        <f t="shared" si="14"/>
        <v>2</v>
      </c>
      <c r="V110" s="129"/>
      <c r="W110" s="129">
        <f t="shared" si="15"/>
        <v>1191</v>
      </c>
      <c r="X110" s="129"/>
      <c r="Y110" s="129">
        <f t="shared" si="44"/>
        <v>88</v>
      </c>
      <c r="Z110" s="129"/>
      <c r="AA110" s="129"/>
      <c r="AB110" s="129"/>
      <c r="AC110" s="129">
        <v>0</v>
      </c>
      <c r="AD110" s="129"/>
      <c r="AE110" s="129">
        <f t="shared" si="26"/>
        <v>10</v>
      </c>
      <c r="AF110" s="129"/>
      <c r="AG110" s="129">
        <f t="shared" si="22"/>
        <v>11</v>
      </c>
      <c r="AH110" s="129"/>
      <c r="AI110" s="129"/>
      <c r="AJ110" s="129"/>
      <c r="AK110" s="129"/>
      <c r="AL110" s="129"/>
      <c r="AM110" s="129">
        <f t="shared" si="49"/>
        <v>8</v>
      </c>
      <c r="AN110" s="129"/>
      <c r="AO110" s="129"/>
      <c r="AP110" s="129"/>
      <c r="AQ110" s="129"/>
      <c r="AR110" s="129"/>
      <c r="AS110" s="129"/>
      <c r="AT110" s="129"/>
      <c r="AU110" s="129"/>
      <c r="AV110" s="129"/>
      <c r="AW110" s="129"/>
      <c r="AX110" s="129"/>
      <c r="AY110" s="129">
        <f t="shared" si="31"/>
        <v>2</v>
      </c>
      <c r="AZ110" s="129"/>
      <c r="BA110" s="129">
        <f t="shared" si="58"/>
        <v>2</v>
      </c>
      <c r="BB110" s="129"/>
      <c r="BC110" s="129">
        <f t="shared" si="8"/>
        <v>2</v>
      </c>
      <c r="BD110" s="129"/>
      <c r="BE110" s="129"/>
      <c r="BF110" s="129"/>
      <c r="BG110" s="129"/>
      <c r="BH110" s="129"/>
      <c r="BI110" s="129"/>
      <c r="BJ110" s="129"/>
      <c r="BK110" s="129">
        <f t="shared" si="16"/>
        <v>8</v>
      </c>
      <c r="BL110" s="129"/>
      <c r="BM110" s="129"/>
      <c r="BN110" s="129"/>
      <c r="BO110" s="129"/>
      <c r="BP110" s="129"/>
      <c r="BQ110" s="129"/>
      <c r="BR110" s="129"/>
      <c r="BS110" s="129"/>
      <c r="BT110" s="129"/>
      <c r="BU110" s="129">
        <f t="shared" si="17"/>
        <v>13</v>
      </c>
      <c r="BV110" s="129"/>
      <c r="BW110" s="129">
        <v>7</v>
      </c>
      <c r="BX110" s="129"/>
      <c r="BY110" s="129"/>
      <c r="BZ110" s="129"/>
      <c r="CA110" s="129">
        <f t="shared" si="47"/>
        <v>0</v>
      </c>
      <c r="CB110" s="129"/>
      <c r="CC110" s="129"/>
      <c r="CD110" s="129"/>
      <c r="CE110" s="129"/>
      <c r="CF110" s="129"/>
      <c r="CG110" s="129">
        <f t="shared" si="10"/>
        <v>16</v>
      </c>
      <c r="CH110" s="129"/>
      <c r="CI110" s="129">
        <f t="shared" si="18"/>
        <v>6</v>
      </c>
      <c r="CJ110" s="129"/>
      <c r="CK110" s="129">
        <f t="shared" si="59"/>
        <v>18</v>
      </c>
      <c r="CL110" s="129"/>
      <c r="CM110" s="129"/>
      <c r="CN110" s="129"/>
      <c r="CO110" s="129">
        <f t="shared" si="11"/>
        <v>11</v>
      </c>
      <c r="CP110" s="129"/>
      <c r="CQ110" s="129">
        <f t="shared" si="50"/>
        <v>1</v>
      </c>
      <c r="CR110" s="129"/>
      <c r="CS110" s="129">
        <f t="shared" si="24"/>
        <v>166</v>
      </c>
      <c r="CT110" s="129"/>
      <c r="CU110" s="129"/>
      <c r="CV110" s="129"/>
      <c r="CW110" s="129"/>
      <c r="CX110" s="129"/>
      <c r="CY110" s="129">
        <f t="shared" ref="CY110:CY163" si="63">SUM(CY109,CX110)</f>
        <v>795</v>
      </c>
      <c r="CZ110" s="129"/>
      <c r="DA110" s="129"/>
      <c r="DB110" s="129"/>
      <c r="DC110" s="129"/>
      <c r="DD110" s="129"/>
      <c r="DE110" s="129">
        <f t="shared" si="60"/>
        <v>3</v>
      </c>
      <c r="DF110" s="129"/>
      <c r="DG110" s="129"/>
      <c r="DH110" s="129"/>
      <c r="DI110" s="129">
        <f t="shared" si="34"/>
        <v>2</v>
      </c>
      <c r="DJ110" s="129"/>
      <c r="DK110" s="129"/>
      <c r="DL110" s="129"/>
      <c r="DM110" s="129">
        <f t="shared" si="45"/>
        <v>101</v>
      </c>
      <c r="DN110" s="129"/>
      <c r="DO110" s="129"/>
      <c r="DP110" s="129"/>
      <c r="DQ110" s="129"/>
      <c r="DR110" s="129"/>
      <c r="DS110" s="129"/>
      <c r="DT110" s="129"/>
      <c r="DU110" s="129"/>
      <c r="DV110" s="129"/>
      <c r="DW110" s="129">
        <f t="shared" si="46"/>
        <v>522</v>
      </c>
      <c r="DX110" s="129"/>
      <c r="DY110" s="129"/>
      <c r="DZ110" s="129"/>
      <c r="EA110" s="129"/>
      <c r="EB110" s="129"/>
      <c r="EC110" s="129">
        <f t="shared" si="35"/>
        <v>0</v>
      </c>
      <c r="ED110" s="129"/>
      <c r="EE110" s="129"/>
      <c r="EF110" s="129"/>
      <c r="EG110" s="129"/>
      <c r="EH110" s="129"/>
      <c r="EI110" s="129"/>
      <c r="EJ110" s="129"/>
      <c r="EK110" s="129"/>
      <c r="EL110" s="129"/>
      <c r="EM110" s="129">
        <f t="shared" si="2"/>
        <v>155</v>
      </c>
      <c r="EN110" s="129"/>
      <c r="EO110" s="130">
        <f t="shared" si="36"/>
        <v>7</v>
      </c>
      <c r="EP110" s="131"/>
      <c r="EQ110" s="131"/>
      <c r="ER110" s="131"/>
      <c r="ES110" s="131"/>
      <c r="ET110" s="131"/>
      <c r="EU110" s="131">
        <f t="shared" si="28"/>
        <v>5</v>
      </c>
      <c r="EV110" s="131"/>
      <c r="EW110" s="131">
        <f t="shared" si="4"/>
        <v>51</v>
      </c>
      <c r="EX110" s="135"/>
      <c r="EY110" s="135">
        <f t="shared" si="37"/>
        <v>0</v>
      </c>
      <c r="EZ110" s="135"/>
      <c r="FA110" s="135">
        <f t="shared" si="48"/>
        <v>0</v>
      </c>
      <c r="FB110" s="135"/>
      <c r="FC110" s="135">
        <f t="shared" si="61"/>
        <v>0</v>
      </c>
      <c r="FD110" s="135"/>
      <c r="FE110" s="135">
        <f t="shared" si="19"/>
        <v>1</v>
      </c>
      <c r="FF110" s="134"/>
      <c r="FG110" s="135">
        <f t="shared" si="39"/>
        <v>0</v>
      </c>
      <c r="FH110" s="135"/>
      <c r="FI110" s="135">
        <f t="shared" si="20"/>
        <v>4</v>
      </c>
      <c r="FJ110" s="131"/>
      <c r="FK110" s="131">
        <f t="shared" si="51"/>
        <v>2127</v>
      </c>
      <c r="FL110" s="135"/>
      <c r="FM110" s="135">
        <f t="shared" si="21"/>
        <v>40</v>
      </c>
      <c r="FN110" s="131"/>
      <c r="FO110" s="131">
        <f t="shared" si="62"/>
        <v>0</v>
      </c>
      <c r="FP110" s="131"/>
      <c r="FQ110" s="131"/>
      <c r="FR110" s="131"/>
      <c r="FS110" s="131"/>
      <c r="FT110" s="131"/>
      <c r="FU110" s="131"/>
      <c r="FV110" s="131"/>
      <c r="FW110" s="131"/>
      <c r="FX110" s="131"/>
      <c r="FY110" s="131"/>
      <c r="FZ110" s="131"/>
      <c r="GA110" s="131"/>
      <c r="GB110" s="135"/>
      <c r="GC110" s="135">
        <f t="shared" si="41"/>
        <v>7</v>
      </c>
      <c r="GD110" s="131"/>
      <c r="GE110" s="131">
        <f t="shared" si="42"/>
        <v>0</v>
      </c>
      <c r="GF110" s="131"/>
      <c r="GG110" s="131"/>
      <c r="GH110" s="132"/>
    </row>
    <row r="111" spans="1:190" x14ac:dyDescent="0.2">
      <c r="A111" s="71">
        <v>44073</v>
      </c>
      <c r="B111" s="129"/>
      <c r="C111" s="129">
        <f t="shared" si="53"/>
        <v>40</v>
      </c>
      <c r="D111" s="129"/>
      <c r="E111" s="129">
        <f t="shared" si="54"/>
        <v>0</v>
      </c>
      <c r="F111" s="129"/>
      <c r="G111" s="129">
        <f t="shared" si="29"/>
        <v>2</v>
      </c>
      <c r="H111" s="129"/>
      <c r="I111" s="129">
        <f t="shared" si="25"/>
        <v>1</v>
      </c>
      <c r="J111" s="145"/>
      <c r="K111" s="145">
        <f t="shared" si="55"/>
        <v>1</v>
      </c>
      <c r="L111" s="129"/>
      <c r="M111" s="129">
        <f t="shared" si="56"/>
        <v>1</v>
      </c>
      <c r="N111" s="129"/>
      <c r="O111" s="129">
        <f t="shared" si="13"/>
        <v>1</v>
      </c>
      <c r="P111" s="129"/>
      <c r="Q111" s="129">
        <f t="shared" si="52"/>
        <v>6</v>
      </c>
      <c r="R111" s="129"/>
      <c r="S111" s="129">
        <f t="shared" si="57"/>
        <v>0</v>
      </c>
      <c r="T111" s="129"/>
      <c r="U111" s="129">
        <f t="shared" si="14"/>
        <v>2</v>
      </c>
      <c r="V111" s="129"/>
      <c r="W111" s="129">
        <f t="shared" si="15"/>
        <v>1191</v>
      </c>
      <c r="X111" s="129"/>
      <c r="Y111" s="129">
        <f t="shared" si="44"/>
        <v>88</v>
      </c>
      <c r="Z111" s="129"/>
      <c r="AA111" s="129"/>
      <c r="AB111" s="129"/>
      <c r="AC111" s="129">
        <f t="shared" ref="AC111:AC163" si="64">AC110+AB111</f>
        <v>0</v>
      </c>
      <c r="AD111" s="129"/>
      <c r="AE111" s="129">
        <f t="shared" si="26"/>
        <v>10</v>
      </c>
      <c r="AF111" s="129"/>
      <c r="AG111" s="129">
        <f t="shared" si="22"/>
        <v>11</v>
      </c>
      <c r="AH111" s="129"/>
      <c r="AI111" s="129"/>
      <c r="AJ111" s="129"/>
      <c r="AK111" s="129"/>
      <c r="AL111" s="129"/>
      <c r="AM111" s="129">
        <f t="shared" si="49"/>
        <v>8</v>
      </c>
      <c r="AN111" s="129"/>
      <c r="AO111" s="129"/>
      <c r="AP111" s="129"/>
      <c r="AQ111" s="129"/>
      <c r="AR111" s="129"/>
      <c r="AS111" s="129"/>
      <c r="AT111" s="129"/>
      <c r="AU111" s="129"/>
      <c r="AV111" s="129"/>
      <c r="AW111" s="129"/>
      <c r="AX111" s="129"/>
      <c r="AY111" s="129">
        <f t="shared" si="31"/>
        <v>2</v>
      </c>
      <c r="AZ111" s="129"/>
      <c r="BA111" s="129">
        <f t="shared" si="58"/>
        <v>2</v>
      </c>
      <c r="BB111" s="129"/>
      <c r="BC111" s="129">
        <f t="shared" si="8"/>
        <v>2</v>
      </c>
      <c r="BD111" s="129"/>
      <c r="BE111" s="129"/>
      <c r="BF111" s="129"/>
      <c r="BG111" s="129"/>
      <c r="BH111" s="129"/>
      <c r="BI111" s="129"/>
      <c r="BJ111" s="129"/>
      <c r="BK111" s="129">
        <f t="shared" si="16"/>
        <v>8</v>
      </c>
      <c r="BL111" s="129"/>
      <c r="BM111" s="129"/>
      <c r="BN111" s="129"/>
      <c r="BO111" s="129"/>
      <c r="BP111" s="129"/>
      <c r="BQ111" s="129"/>
      <c r="BR111" s="129"/>
      <c r="BS111" s="129"/>
      <c r="BT111" s="129"/>
      <c r="BU111" s="129">
        <f t="shared" si="17"/>
        <v>13</v>
      </c>
      <c r="BV111" s="129"/>
      <c r="BW111" s="129">
        <v>7</v>
      </c>
      <c r="BX111" s="129"/>
      <c r="BY111" s="129"/>
      <c r="BZ111" s="129"/>
      <c r="CA111" s="129">
        <f t="shared" si="47"/>
        <v>0</v>
      </c>
      <c r="CB111" s="129"/>
      <c r="CC111" s="129"/>
      <c r="CD111" s="129"/>
      <c r="CE111" s="129"/>
      <c r="CF111" s="129"/>
      <c r="CG111" s="129">
        <f t="shared" si="10"/>
        <v>16</v>
      </c>
      <c r="CH111" s="129"/>
      <c r="CI111" s="129">
        <f t="shared" si="18"/>
        <v>6</v>
      </c>
      <c r="CJ111" s="129"/>
      <c r="CK111" s="129">
        <f t="shared" si="59"/>
        <v>18</v>
      </c>
      <c r="CL111" s="129"/>
      <c r="CM111" s="129"/>
      <c r="CN111" s="129"/>
      <c r="CO111" s="129">
        <f t="shared" si="11"/>
        <v>11</v>
      </c>
      <c r="CP111" s="129"/>
      <c r="CQ111" s="129">
        <f t="shared" si="50"/>
        <v>1</v>
      </c>
      <c r="CR111" s="129"/>
      <c r="CS111" s="129">
        <f t="shared" si="24"/>
        <v>166</v>
      </c>
      <c r="CT111" s="129"/>
      <c r="CU111" s="129"/>
      <c r="CV111" s="129"/>
      <c r="CW111" s="129"/>
      <c r="CX111" s="129"/>
      <c r="CY111" s="129">
        <f t="shared" si="63"/>
        <v>795</v>
      </c>
      <c r="CZ111" s="129"/>
      <c r="DA111" s="129"/>
      <c r="DB111" s="129"/>
      <c r="DC111" s="129"/>
      <c r="DD111" s="129"/>
      <c r="DE111" s="129">
        <f t="shared" si="60"/>
        <v>3</v>
      </c>
      <c r="DF111" s="129"/>
      <c r="DG111" s="129"/>
      <c r="DH111" s="129"/>
      <c r="DI111" s="129">
        <f t="shared" si="34"/>
        <v>2</v>
      </c>
      <c r="DJ111" s="129"/>
      <c r="DK111" s="129"/>
      <c r="DL111" s="129"/>
      <c r="DM111" s="129">
        <f t="shared" si="45"/>
        <v>101</v>
      </c>
      <c r="DN111" s="129"/>
      <c r="DO111" s="129"/>
      <c r="DP111" s="129"/>
      <c r="DQ111" s="129"/>
      <c r="DR111" s="129"/>
      <c r="DS111" s="129"/>
      <c r="DT111" s="129"/>
      <c r="DU111" s="129"/>
      <c r="DV111" s="129"/>
      <c r="DW111" s="129">
        <f t="shared" si="46"/>
        <v>522</v>
      </c>
      <c r="DX111" s="129"/>
      <c r="DY111" s="129"/>
      <c r="DZ111" s="129"/>
      <c r="EA111" s="129"/>
      <c r="EB111" s="129"/>
      <c r="EC111" s="129">
        <f t="shared" si="35"/>
        <v>0</v>
      </c>
      <c r="ED111" s="129"/>
      <c r="EE111" s="129"/>
      <c r="EF111" s="129"/>
      <c r="EG111" s="129"/>
      <c r="EH111" s="129"/>
      <c r="EI111" s="129"/>
      <c r="EJ111" s="129"/>
      <c r="EK111" s="129"/>
      <c r="EL111" s="129"/>
      <c r="EM111" s="129">
        <f t="shared" si="2"/>
        <v>155</v>
      </c>
      <c r="EN111" s="129"/>
      <c r="EO111" s="130">
        <f t="shared" si="36"/>
        <v>7</v>
      </c>
      <c r="EP111" s="131"/>
      <c r="EQ111" s="131"/>
      <c r="ER111" s="131"/>
      <c r="ES111" s="131"/>
      <c r="ET111" s="131"/>
      <c r="EU111" s="131">
        <f t="shared" si="28"/>
        <v>5</v>
      </c>
      <c r="EV111" s="131"/>
      <c r="EW111" s="131">
        <f t="shared" si="4"/>
        <v>51</v>
      </c>
      <c r="EX111" s="135"/>
      <c r="EY111" s="135">
        <f t="shared" si="37"/>
        <v>0</v>
      </c>
      <c r="EZ111" s="135"/>
      <c r="FA111" s="135">
        <f t="shared" si="48"/>
        <v>0</v>
      </c>
      <c r="FB111" s="135"/>
      <c r="FC111" s="135">
        <f t="shared" si="61"/>
        <v>0</v>
      </c>
      <c r="FD111" s="135"/>
      <c r="FE111" s="135">
        <f t="shared" si="19"/>
        <v>1</v>
      </c>
      <c r="FF111" s="134"/>
      <c r="FG111" s="135">
        <f t="shared" si="39"/>
        <v>0</v>
      </c>
      <c r="FH111" s="135"/>
      <c r="FI111" s="135">
        <f t="shared" si="20"/>
        <v>4</v>
      </c>
      <c r="FJ111" s="131"/>
      <c r="FK111" s="131">
        <f t="shared" si="51"/>
        <v>2127</v>
      </c>
      <c r="FL111" s="135"/>
      <c r="FM111" s="135">
        <f t="shared" si="21"/>
        <v>40</v>
      </c>
      <c r="FN111" s="131"/>
      <c r="FO111" s="131">
        <f t="shared" si="62"/>
        <v>0</v>
      </c>
      <c r="FP111" s="131"/>
      <c r="FQ111" s="131"/>
      <c r="FR111" s="131"/>
      <c r="FS111" s="131"/>
      <c r="FT111" s="131"/>
      <c r="FU111" s="131"/>
      <c r="FV111" s="131"/>
      <c r="FW111" s="131"/>
      <c r="FX111" s="131"/>
      <c r="FY111" s="131"/>
      <c r="FZ111" s="131"/>
      <c r="GA111" s="131"/>
      <c r="GB111" s="135"/>
      <c r="GC111" s="135">
        <f t="shared" si="41"/>
        <v>7</v>
      </c>
      <c r="GD111" s="131"/>
      <c r="GE111" s="131">
        <f t="shared" si="42"/>
        <v>0</v>
      </c>
      <c r="GF111" s="131"/>
      <c r="GG111" s="131"/>
      <c r="GH111" s="132"/>
    </row>
    <row r="112" spans="1:190" x14ac:dyDescent="0.2">
      <c r="A112" s="71">
        <v>44074</v>
      </c>
      <c r="B112" s="129">
        <v>4</v>
      </c>
      <c r="C112" s="129">
        <f t="shared" si="53"/>
        <v>44</v>
      </c>
      <c r="D112" s="129">
        <v>0</v>
      </c>
      <c r="E112" s="129">
        <f t="shared" si="54"/>
        <v>0</v>
      </c>
      <c r="F112" s="129">
        <v>0</v>
      </c>
      <c r="G112" s="129">
        <f t="shared" si="29"/>
        <v>2</v>
      </c>
      <c r="H112" s="129">
        <v>0</v>
      </c>
      <c r="I112" s="129">
        <f t="shared" si="25"/>
        <v>1</v>
      </c>
      <c r="J112" s="145">
        <v>2</v>
      </c>
      <c r="K112" s="145">
        <f t="shared" si="55"/>
        <v>3</v>
      </c>
      <c r="L112" s="129">
        <v>0</v>
      </c>
      <c r="M112" s="129">
        <f t="shared" si="56"/>
        <v>1</v>
      </c>
      <c r="N112" s="129">
        <v>0</v>
      </c>
      <c r="O112" s="129">
        <f t="shared" si="13"/>
        <v>1</v>
      </c>
      <c r="P112" s="129">
        <v>5</v>
      </c>
      <c r="Q112" s="129">
        <f t="shared" si="52"/>
        <v>11</v>
      </c>
      <c r="R112" s="129">
        <v>0</v>
      </c>
      <c r="S112" s="129">
        <f t="shared" si="57"/>
        <v>0</v>
      </c>
      <c r="T112" s="129">
        <v>0</v>
      </c>
      <c r="U112" s="129">
        <f t="shared" si="14"/>
        <v>2</v>
      </c>
      <c r="V112" s="129">
        <v>32</v>
      </c>
      <c r="W112" s="129">
        <f t="shared" si="15"/>
        <v>1223</v>
      </c>
      <c r="X112" s="129">
        <v>1</v>
      </c>
      <c r="Y112" s="129">
        <f t="shared" si="44"/>
        <v>89</v>
      </c>
      <c r="Z112" s="129"/>
      <c r="AA112" s="129"/>
      <c r="AB112" s="129">
        <v>1</v>
      </c>
      <c r="AC112" s="129">
        <f t="shared" si="64"/>
        <v>1</v>
      </c>
      <c r="AD112" s="129">
        <v>0</v>
      </c>
      <c r="AE112" s="129">
        <f t="shared" si="26"/>
        <v>10</v>
      </c>
      <c r="AF112" s="129">
        <v>0</v>
      </c>
      <c r="AG112" s="129">
        <f t="shared" si="22"/>
        <v>11</v>
      </c>
      <c r="AH112" s="129"/>
      <c r="AI112" s="129"/>
      <c r="AJ112" s="129"/>
      <c r="AK112" s="129"/>
      <c r="AL112" s="129">
        <v>0</v>
      </c>
      <c r="AM112" s="129">
        <f t="shared" si="49"/>
        <v>8</v>
      </c>
      <c r="AN112" s="129"/>
      <c r="AO112" s="129"/>
      <c r="AP112" s="129"/>
      <c r="AQ112" s="129"/>
      <c r="AR112" s="129"/>
      <c r="AS112" s="129"/>
      <c r="AT112" s="129"/>
      <c r="AU112" s="129"/>
      <c r="AV112" s="129"/>
      <c r="AW112" s="129"/>
      <c r="AX112" s="129">
        <v>0</v>
      </c>
      <c r="AY112" s="129">
        <f t="shared" si="31"/>
        <v>2</v>
      </c>
      <c r="AZ112" s="129">
        <v>1</v>
      </c>
      <c r="BA112" s="129">
        <f t="shared" si="58"/>
        <v>3</v>
      </c>
      <c r="BB112" s="129">
        <v>0</v>
      </c>
      <c r="BC112" s="129">
        <f t="shared" si="8"/>
        <v>2</v>
      </c>
      <c r="BD112" s="129"/>
      <c r="BE112" s="129"/>
      <c r="BF112" s="129"/>
      <c r="BG112" s="129"/>
      <c r="BH112" s="129"/>
      <c r="BI112" s="129"/>
      <c r="BJ112" s="129">
        <v>1</v>
      </c>
      <c r="BK112" s="129">
        <f t="shared" si="16"/>
        <v>9</v>
      </c>
      <c r="BL112" s="129"/>
      <c r="BM112" s="129"/>
      <c r="BN112" s="129"/>
      <c r="BO112" s="129"/>
      <c r="BP112" s="129"/>
      <c r="BQ112" s="129"/>
      <c r="BR112" s="129"/>
      <c r="BS112" s="129"/>
      <c r="BT112" s="129">
        <v>0</v>
      </c>
      <c r="BU112" s="129">
        <f t="shared" si="17"/>
        <v>13</v>
      </c>
      <c r="BV112" s="129">
        <v>0</v>
      </c>
      <c r="BW112" s="129">
        <v>7</v>
      </c>
      <c r="BX112" s="129"/>
      <c r="BY112" s="129"/>
      <c r="BZ112" s="129">
        <v>0</v>
      </c>
      <c r="CA112" s="129">
        <f t="shared" si="47"/>
        <v>0</v>
      </c>
      <c r="CB112" s="129"/>
      <c r="CC112" s="129"/>
      <c r="CD112" s="129"/>
      <c r="CE112" s="129"/>
      <c r="CF112" s="129">
        <v>1</v>
      </c>
      <c r="CG112" s="129">
        <f t="shared" si="10"/>
        <v>17</v>
      </c>
      <c r="CH112" s="129">
        <v>0</v>
      </c>
      <c r="CI112" s="129">
        <f t="shared" si="18"/>
        <v>6</v>
      </c>
      <c r="CJ112" s="129">
        <v>4</v>
      </c>
      <c r="CK112" s="129">
        <f t="shared" si="59"/>
        <v>22</v>
      </c>
      <c r="CL112" s="129"/>
      <c r="CM112" s="129"/>
      <c r="CN112" s="129">
        <v>1</v>
      </c>
      <c r="CO112" s="129">
        <f t="shared" si="11"/>
        <v>12</v>
      </c>
      <c r="CP112" s="129">
        <v>0</v>
      </c>
      <c r="CQ112" s="129">
        <f t="shared" si="50"/>
        <v>1</v>
      </c>
      <c r="CR112" s="129">
        <v>6</v>
      </c>
      <c r="CS112" s="129">
        <f t="shared" si="24"/>
        <v>172</v>
      </c>
      <c r="CT112" s="129"/>
      <c r="CU112" s="129"/>
      <c r="CV112" s="129"/>
      <c r="CW112" s="129"/>
      <c r="CX112" s="129">
        <v>33</v>
      </c>
      <c r="CY112" s="129">
        <f t="shared" si="63"/>
        <v>828</v>
      </c>
      <c r="CZ112" s="129"/>
      <c r="DA112" s="129"/>
      <c r="DB112" s="129"/>
      <c r="DC112" s="129"/>
      <c r="DD112" s="129">
        <v>0</v>
      </c>
      <c r="DE112" s="129">
        <f t="shared" si="60"/>
        <v>3</v>
      </c>
      <c r="DF112" s="129"/>
      <c r="DG112" s="129"/>
      <c r="DH112" s="129">
        <v>0</v>
      </c>
      <c r="DI112" s="129">
        <f t="shared" si="34"/>
        <v>2</v>
      </c>
      <c r="DJ112" s="129"/>
      <c r="DK112" s="129"/>
      <c r="DL112" s="129">
        <v>8</v>
      </c>
      <c r="DM112" s="129">
        <f t="shared" si="45"/>
        <v>109</v>
      </c>
      <c r="DN112" s="129"/>
      <c r="DO112" s="129"/>
      <c r="DP112" s="129"/>
      <c r="DQ112" s="129"/>
      <c r="DR112" s="129"/>
      <c r="DS112" s="129"/>
      <c r="DT112" s="129"/>
      <c r="DU112" s="129"/>
      <c r="DV112" s="129">
        <v>71</v>
      </c>
      <c r="DW112" s="129">
        <f t="shared" si="46"/>
        <v>593</v>
      </c>
      <c r="DX112" s="129"/>
      <c r="DY112" s="129"/>
      <c r="DZ112" s="129"/>
      <c r="EA112" s="129"/>
      <c r="EB112" s="129">
        <v>0</v>
      </c>
      <c r="EC112" s="129">
        <f t="shared" si="35"/>
        <v>0</v>
      </c>
      <c r="ED112" s="129"/>
      <c r="EE112" s="129"/>
      <c r="EF112" s="129"/>
      <c r="EG112" s="129"/>
      <c r="EH112" s="129"/>
      <c r="EI112" s="129"/>
      <c r="EJ112" s="129"/>
      <c r="EK112" s="129"/>
      <c r="EL112" s="129">
        <v>1</v>
      </c>
      <c r="EM112" s="129">
        <f t="shared" si="2"/>
        <v>156</v>
      </c>
      <c r="EN112" s="129">
        <v>0</v>
      </c>
      <c r="EO112" s="130">
        <f t="shared" si="36"/>
        <v>7</v>
      </c>
      <c r="EP112" s="131"/>
      <c r="EQ112" s="131"/>
      <c r="ER112" s="131"/>
      <c r="ES112" s="131"/>
      <c r="ET112" s="131">
        <v>0</v>
      </c>
      <c r="EU112" s="131">
        <f t="shared" si="28"/>
        <v>5</v>
      </c>
      <c r="EV112" s="131">
        <v>1</v>
      </c>
      <c r="EW112" s="131">
        <f t="shared" si="4"/>
        <v>52</v>
      </c>
      <c r="EX112" s="135">
        <v>1</v>
      </c>
      <c r="EY112" s="135">
        <f t="shared" si="37"/>
        <v>1</v>
      </c>
      <c r="EZ112" s="135">
        <v>0</v>
      </c>
      <c r="FA112" s="135">
        <f t="shared" si="48"/>
        <v>0</v>
      </c>
      <c r="FB112" s="135">
        <v>0</v>
      </c>
      <c r="FC112" s="135">
        <f t="shared" si="61"/>
        <v>0</v>
      </c>
      <c r="FD112" s="135">
        <v>0</v>
      </c>
      <c r="FE112" s="135">
        <f t="shared" si="19"/>
        <v>1</v>
      </c>
      <c r="FF112" s="134">
        <v>0</v>
      </c>
      <c r="FG112" s="135">
        <f t="shared" si="39"/>
        <v>0</v>
      </c>
      <c r="FH112" s="135">
        <v>0</v>
      </c>
      <c r="FI112" s="135">
        <f t="shared" si="20"/>
        <v>4</v>
      </c>
      <c r="FJ112" s="131">
        <v>51</v>
      </c>
      <c r="FK112" s="131">
        <f t="shared" si="51"/>
        <v>2178</v>
      </c>
      <c r="FL112" s="135">
        <v>3</v>
      </c>
      <c r="FM112" s="135">
        <f t="shared" si="21"/>
        <v>43</v>
      </c>
      <c r="FN112" s="131">
        <v>0</v>
      </c>
      <c r="FO112" s="131">
        <f t="shared" si="62"/>
        <v>0</v>
      </c>
      <c r="FP112" s="131"/>
      <c r="FQ112" s="131"/>
      <c r="FR112" s="131"/>
      <c r="FS112" s="131"/>
      <c r="FT112" s="131"/>
      <c r="FU112" s="131"/>
      <c r="FV112" s="131"/>
      <c r="FW112" s="131"/>
      <c r="FX112" s="131"/>
      <c r="FY112" s="131"/>
      <c r="FZ112" s="131"/>
      <c r="GA112" s="131"/>
      <c r="GB112" s="135">
        <v>0</v>
      </c>
      <c r="GC112" s="135">
        <f t="shared" si="41"/>
        <v>7</v>
      </c>
      <c r="GD112" s="131">
        <v>0</v>
      </c>
      <c r="GE112" s="131">
        <f t="shared" si="42"/>
        <v>0</v>
      </c>
      <c r="GF112" s="131"/>
      <c r="GG112" s="131"/>
      <c r="GH112" s="132"/>
    </row>
    <row r="113" spans="1:190" x14ac:dyDescent="0.2">
      <c r="A113" s="71">
        <v>44075</v>
      </c>
      <c r="B113" s="129">
        <v>1</v>
      </c>
      <c r="C113" s="129">
        <f t="shared" si="53"/>
        <v>45</v>
      </c>
      <c r="D113" s="129">
        <v>0</v>
      </c>
      <c r="E113" s="129">
        <f t="shared" si="54"/>
        <v>0</v>
      </c>
      <c r="F113" s="129">
        <v>0</v>
      </c>
      <c r="G113" s="129">
        <f t="shared" si="29"/>
        <v>2</v>
      </c>
      <c r="H113" s="129">
        <v>0</v>
      </c>
      <c r="I113" s="129">
        <f t="shared" si="25"/>
        <v>1</v>
      </c>
      <c r="J113" s="145">
        <v>0</v>
      </c>
      <c r="K113" s="145">
        <f t="shared" si="55"/>
        <v>3</v>
      </c>
      <c r="L113" s="129">
        <v>0</v>
      </c>
      <c r="M113" s="129">
        <f t="shared" si="56"/>
        <v>1</v>
      </c>
      <c r="N113" s="129">
        <v>0</v>
      </c>
      <c r="O113" s="129">
        <f t="shared" si="13"/>
        <v>1</v>
      </c>
      <c r="P113" s="129">
        <v>2</v>
      </c>
      <c r="Q113" s="129">
        <f t="shared" si="52"/>
        <v>13</v>
      </c>
      <c r="R113" s="129">
        <v>0</v>
      </c>
      <c r="S113" s="129">
        <f t="shared" si="57"/>
        <v>0</v>
      </c>
      <c r="T113" s="129">
        <v>1</v>
      </c>
      <c r="U113" s="129">
        <f t="shared" si="14"/>
        <v>3</v>
      </c>
      <c r="V113" s="129">
        <v>4</v>
      </c>
      <c r="W113" s="129">
        <f t="shared" si="15"/>
        <v>1227</v>
      </c>
      <c r="X113" s="129">
        <v>0</v>
      </c>
      <c r="Y113" s="129">
        <f t="shared" si="44"/>
        <v>89</v>
      </c>
      <c r="Z113" s="129"/>
      <c r="AA113" s="129"/>
      <c r="AB113" s="129">
        <v>0</v>
      </c>
      <c r="AC113" s="129">
        <f t="shared" si="64"/>
        <v>1</v>
      </c>
      <c r="AD113" s="129">
        <v>0</v>
      </c>
      <c r="AE113" s="129">
        <f t="shared" si="26"/>
        <v>10</v>
      </c>
      <c r="AF113" s="129">
        <v>0</v>
      </c>
      <c r="AG113" s="129">
        <f t="shared" si="22"/>
        <v>11</v>
      </c>
      <c r="AH113" s="129"/>
      <c r="AI113" s="129"/>
      <c r="AJ113" s="129"/>
      <c r="AK113" s="129"/>
      <c r="AL113" s="129">
        <v>0</v>
      </c>
      <c r="AM113" s="129">
        <f t="shared" si="49"/>
        <v>8</v>
      </c>
      <c r="AN113" s="129"/>
      <c r="AO113" s="129"/>
      <c r="AP113" s="129"/>
      <c r="AQ113" s="129"/>
      <c r="AR113" s="129"/>
      <c r="AS113" s="129"/>
      <c r="AT113" s="129"/>
      <c r="AU113" s="129"/>
      <c r="AV113" s="129"/>
      <c r="AW113" s="129"/>
      <c r="AX113" s="129">
        <v>0</v>
      </c>
      <c r="AY113" s="129">
        <f t="shared" si="31"/>
        <v>2</v>
      </c>
      <c r="AZ113" s="129">
        <v>4</v>
      </c>
      <c r="BA113" s="129">
        <f t="shared" si="58"/>
        <v>7</v>
      </c>
      <c r="BB113" s="129">
        <v>0</v>
      </c>
      <c r="BC113" s="129">
        <f t="shared" si="8"/>
        <v>2</v>
      </c>
      <c r="BD113" s="129"/>
      <c r="BE113" s="129"/>
      <c r="BF113" s="129"/>
      <c r="BG113" s="129"/>
      <c r="BH113" s="129"/>
      <c r="BI113" s="129"/>
      <c r="BJ113" s="129">
        <v>0</v>
      </c>
      <c r="BK113" s="129">
        <f t="shared" si="16"/>
        <v>9</v>
      </c>
      <c r="BL113" s="129"/>
      <c r="BM113" s="129"/>
      <c r="BN113" s="129"/>
      <c r="BO113" s="129"/>
      <c r="BP113" s="129"/>
      <c r="BQ113" s="129"/>
      <c r="BR113" s="129"/>
      <c r="BS113" s="129"/>
      <c r="BT113" s="129">
        <v>0</v>
      </c>
      <c r="BU113" s="129">
        <f t="shared" si="17"/>
        <v>13</v>
      </c>
      <c r="BV113" s="129">
        <v>0</v>
      </c>
      <c r="BW113" s="129">
        <v>7</v>
      </c>
      <c r="BX113" s="129"/>
      <c r="BY113" s="129"/>
      <c r="BZ113" s="129">
        <v>0</v>
      </c>
      <c r="CA113" s="129">
        <f t="shared" si="47"/>
        <v>0</v>
      </c>
      <c r="CB113" s="129"/>
      <c r="CC113" s="129"/>
      <c r="CD113" s="129"/>
      <c r="CE113" s="129"/>
      <c r="CF113" s="129">
        <v>2</v>
      </c>
      <c r="CG113" s="129">
        <f t="shared" si="10"/>
        <v>19</v>
      </c>
      <c r="CH113" s="129">
        <v>0</v>
      </c>
      <c r="CI113" s="129">
        <f t="shared" si="18"/>
        <v>6</v>
      </c>
      <c r="CJ113" s="129">
        <v>0</v>
      </c>
      <c r="CK113" s="129">
        <f t="shared" si="59"/>
        <v>22</v>
      </c>
      <c r="CL113" s="129"/>
      <c r="CM113" s="129"/>
      <c r="CN113" s="129">
        <v>0</v>
      </c>
      <c r="CO113" s="129">
        <f t="shared" si="11"/>
        <v>12</v>
      </c>
      <c r="CP113" s="129">
        <v>0</v>
      </c>
      <c r="CQ113" s="129">
        <f t="shared" si="50"/>
        <v>1</v>
      </c>
      <c r="CR113" s="129">
        <v>0</v>
      </c>
      <c r="CS113" s="129">
        <f t="shared" si="24"/>
        <v>172</v>
      </c>
      <c r="CT113" s="129"/>
      <c r="CU113" s="129"/>
      <c r="CV113" s="129"/>
      <c r="CW113" s="129"/>
      <c r="CX113" s="129">
        <v>6</v>
      </c>
      <c r="CY113" s="129">
        <f t="shared" si="63"/>
        <v>834</v>
      </c>
      <c r="CZ113" s="129"/>
      <c r="DA113" s="129"/>
      <c r="DB113" s="129"/>
      <c r="DC113" s="129"/>
      <c r="DD113" s="129">
        <v>0</v>
      </c>
      <c r="DE113" s="129">
        <f t="shared" si="60"/>
        <v>3</v>
      </c>
      <c r="DF113" s="129"/>
      <c r="DG113" s="129"/>
      <c r="DH113" s="129">
        <v>0</v>
      </c>
      <c r="DI113" s="129">
        <f t="shared" si="34"/>
        <v>2</v>
      </c>
      <c r="DJ113" s="129"/>
      <c r="DK113" s="129"/>
      <c r="DL113" s="129">
        <v>4</v>
      </c>
      <c r="DM113" s="129">
        <f t="shared" si="45"/>
        <v>113</v>
      </c>
      <c r="DN113" s="129"/>
      <c r="DO113" s="129"/>
      <c r="DP113" s="129"/>
      <c r="DQ113" s="129"/>
      <c r="DR113" s="129"/>
      <c r="DS113" s="129"/>
      <c r="DT113" s="129"/>
      <c r="DU113" s="129"/>
      <c r="DV113" s="129">
        <v>10</v>
      </c>
      <c r="DW113" s="129">
        <f t="shared" si="46"/>
        <v>603</v>
      </c>
      <c r="DX113" s="129"/>
      <c r="DY113" s="129"/>
      <c r="DZ113" s="129"/>
      <c r="EA113" s="129"/>
      <c r="EB113" s="129">
        <v>0</v>
      </c>
      <c r="EC113" s="129">
        <f t="shared" si="35"/>
        <v>0</v>
      </c>
      <c r="ED113" s="129"/>
      <c r="EE113" s="129"/>
      <c r="EF113" s="129"/>
      <c r="EG113" s="129"/>
      <c r="EH113" s="129"/>
      <c r="EI113" s="129"/>
      <c r="EJ113" s="129"/>
      <c r="EK113" s="129"/>
      <c r="EL113" s="129">
        <v>1</v>
      </c>
      <c r="EM113" s="129">
        <f t="shared" si="2"/>
        <v>157</v>
      </c>
      <c r="EN113" s="129">
        <v>0</v>
      </c>
      <c r="EO113" s="130">
        <f t="shared" si="36"/>
        <v>7</v>
      </c>
      <c r="EP113" s="131"/>
      <c r="EQ113" s="131"/>
      <c r="ER113" s="131"/>
      <c r="ES113" s="131"/>
      <c r="ET113" s="131">
        <v>0</v>
      </c>
      <c r="EU113" s="131">
        <f t="shared" si="28"/>
        <v>5</v>
      </c>
      <c r="EV113" s="131">
        <v>1</v>
      </c>
      <c r="EW113" s="131">
        <f t="shared" si="4"/>
        <v>53</v>
      </c>
      <c r="EX113" s="135">
        <v>0</v>
      </c>
      <c r="EY113" s="135">
        <f t="shared" si="37"/>
        <v>1</v>
      </c>
      <c r="EZ113" s="135">
        <v>0</v>
      </c>
      <c r="FA113" s="135">
        <f t="shared" si="48"/>
        <v>0</v>
      </c>
      <c r="FB113" s="135">
        <v>0</v>
      </c>
      <c r="FC113" s="135">
        <f t="shared" si="61"/>
        <v>0</v>
      </c>
      <c r="FD113" s="135">
        <v>0</v>
      </c>
      <c r="FE113" s="135">
        <f t="shared" si="19"/>
        <v>1</v>
      </c>
      <c r="FF113" s="134">
        <v>0</v>
      </c>
      <c r="FG113" s="135">
        <f t="shared" si="39"/>
        <v>0</v>
      </c>
      <c r="FH113" s="135">
        <v>0</v>
      </c>
      <c r="FI113" s="135">
        <f t="shared" si="20"/>
        <v>4</v>
      </c>
      <c r="FJ113" s="131">
        <v>18</v>
      </c>
      <c r="FK113" s="131">
        <f t="shared" si="51"/>
        <v>2196</v>
      </c>
      <c r="FL113" s="135">
        <v>0</v>
      </c>
      <c r="FM113" s="135">
        <f t="shared" si="21"/>
        <v>43</v>
      </c>
      <c r="FN113" s="131">
        <v>0</v>
      </c>
      <c r="FO113" s="131">
        <f t="shared" si="62"/>
        <v>0</v>
      </c>
      <c r="FP113" s="131"/>
      <c r="FQ113" s="131"/>
      <c r="FR113" s="131"/>
      <c r="FS113" s="131"/>
      <c r="FT113" s="131"/>
      <c r="FU113" s="131"/>
      <c r="FV113" s="131"/>
      <c r="FW113" s="131"/>
      <c r="FX113" s="131"/>
      <c r="FY113" s="131"/>
      <c r="FZ113" s="131"/>
      <c r="GA113" s="131"/>
      <c r="GB113" s="135">
        <v>0</v>
      </c>
      <c r="GC113" s="135">
        <f t="shared" si="41"/>
        <v>7</v>
      </c>
      <c r="GD113" s="131">
        <v>0</v>
      </c>
      <c r="GE113" s="131">
        <f t="shared" si="42"/>
        <v>0</v>
      </c>
      <c r="GF113" s="131"/>
      <c r="GG113" s="131"/>
      <c r="GH113" s="132"/>
    </row>
    <row r="114" spans="1:190" x14ac:dyDescent="0.2">
      <c r="A114" s="71">
        <v>44076</v>
      </c>
      <c r="B114" s="129">
        <v>1</v>
      </c>
      <c r="C114" s="129">
        <f t="shared" si="53"/>
        <v>46</v>
      </c>
      <c r="D114" s="129">
        <v>0</v>
      </c>
      <c r="E114" s="129">
        <f t="shared" si="54"/>
        <v>0</v>
      </c>
      <c r="F114" s="129">
        <v>0</v>
      </c>
      <c r="G114" s="129">
        <f t="shared" si="29"/>
        <v>2</v>
      </c>
      <c r="H114" s="129">
        <v>0</v>
      </c>
      <c r="I114" s="129">
        <f t="shared" si="25"/>
        <v>1</v>
      </c>
      <c r="J114" s="145">
        <v>0</v>
      </c>
      <c r="K114" s="145">
        <f t="shared" si="55"/>
        <v>3</v>
      </c>
      <c r="L114" s="129">
        <v>1</v>
      </c>
      <c r="M114" s="129">
        <f t="shared" si="56"/>
        <v>2</v>
      </c>
      <c r="N114" s="129">
        <v>0</v>
      </c>
      <c r="O114" s="129">
        <f t="shared" si="13"/>
        <v>1</v>
      </c>
      <c r="P114" s="129">
        <v>0</v>
      </c>
      <c r="Q114" s="129">
        <f t="shared" si="52"/>
        <v>13</v>
      </c>
      <c r="R114" s="129">
        <v>0</v>
      </c>
      <c r="S114" s="129">
        <f t="shared" si="57"/>
        <v>0</v>
      </c>
      <c r="T114" s="129">
        <v>0</v>
      </c>
      <c r="U114" s="129">
        <f t="shared" si="14"/>
        <v>3</v>
      </c>
      <c r="V114" s="129">
        <v>2</v>
      </c>
      <c r="W114" s="129">
        <f t="shared" si="15"/>
        <v>1229</v>
      </c>
      <c r="X114" s="129">
        <v>0</v>
      </c>
      <c r="Y114" s="129">
        <f t="shared" si="44"/>
        <v>89</v>
      </c>
      <c r="Z114" s="129"/>
      <c r="AA114" s="129"/>
      <c r="AB114" s="129">
        <v>0</v>
      </c>
      <c r="AC114" s="129">
        <f t="shared" si="64"/>
        <v>1</v>
      </c>
      <c r="AD114" s="129">
        <v>0</v>
      </c>
      <c r="AE114" s="129">
        <f t="shared" si="26"/>
        <v>10</v>
      </c>
      <c r="AF114" s="129">
        <v>0</v>
      </c>
      <c r="AG114" s="129">
        <f t="shared" si="22"/>
        <v>11</v>
      </c>
      <c r="AH114" s="129"/>
      <c r="AI114" s="129"/>
      <c r="AJ114" s="129"/>
      <c r="AK114" s="129"/>
      <c r="AL114" s="129">
        <v>0</v>
      </c>
      <c r="AM114" s="129">
        <f t="shared" si="49"/>
        <v>8</v>
      </c>
      <c r="AN114" s="129"/>
      <c r="AO114" s="129"/>
      <c r="AP114" s="129"/>
      <c r="AQ114" s="129"/>
      <c r="AR114" s="129"/>
      <c r="AS114" s="129"/>
      <c r="AT114" s="129"/>
      <c r="AU114" s="129"/>
      <c r="AV114" s="129"/>
      <c r="AW114" s="129"/>
      <c r="AX114" s="129">
        <v>0</v>
      </c>
      <c r="AY114" s="129">
        <f t="shared" si="31"/>
        <v>2</v>
      </c>
      <c r="AZ114" s="129">
        <v>0</v>
      </c>
      <c r="BA114" s="129">
        <f t="shared" si="58"/>
        <v>7</v>
      </c>
      <c r="BB114" s="129">
        <v>0</v>
      </c>
      <c r="BC114" s="129">
        <f t="shared" si="8"/>
        <v>2</v>
      </c>
      <c r="BD114" s="129"/>
      <c r="BE114" s="129"/>
      <c r="BF114" s="129"/>
      <c r="BG114" s="129"/>
      <c r="BH114" s="129"/>
      <c r="BI114" s="129"/>
      <c r="BJ114" s="129">
        <v>3</v>
      </c>
      <c r="BK114" s="129">
        <f t="shared" si="16"/>
        <v>12</v>
      </c>
      <c r="BL114" s="129"/>
      <c r="BM114" s="129"/>
      <c r="BN114" s="129"/>
      <c r="BO114" s="129"/>
      <c r="BP114" s="129"/>
      <c r="BQ114" s="129"/>
      <c r="BR114" s="129"/>
      <c r="BS114" s="129"/>
      <c r="BT114" s="129">
        <v>0</v>
      </c>
      <c r="BU114" s="129">
        <f t="shared" si="17"/>
        <v>13</v>
      </c>
      <c r="BV114" s="129">
        <v>0</v>
      </c>
      <c r="BW114" s="129">
        <v>7</v>
      </c>
      <c r="BX114" s="129"/>
      <c r="BY114" s="129"/>
      <c r="BZ114" s="129">
        <v>0</v>
      </c>
      <c r="CA114" s="129">
        <f t="shared" si="47"/>
        <v>0</v>
      </c>
      <c r="CB114" s="129"/>
      <c r="CC114" s="129"/>
      <c r="CD114" s="129"/>
      <c r="CE114" s="129"/>
      <c r="CF114" s="129">
        <v>1</v>
      </c>
      <c r="CG114" s="129">
        <f t="shared" si="10"/>
        <v>20</v>
      </c>
      <c r="CH114" s="129">
        <v>0</v>
      </c>
      <c r="CI114" s="129">
        <f t="shared" si="18"/>
        <v>6</v>
      </c>
      <c r="CJ114" s="129">
        <v>0</v>
      </c>
      <c r="CK114" s="129">
        <f t="shared" si="59"/>
        <v>22</v>
      </c>
      <c r="CL114" s="129"/>
      <c r="CM114" s="129"/>
      <c r="CN114" s="129">
        <v>0</v>
      </c>
      <c r="CO114" s="129">
        <f t="shared" si="11"/>
        <v>12</v>
      </c>
      <c r="CP114" s="129">
        <v>0</v>
      </c>
      <c r="CQ114" s="129">
        <f t="shared" si="50"/>
        <v>1</v>
      </c>
      <c r="CR114" s="129">
        <v>0</v>
      </c>
      <c r="CS114" s="129">
        <f t="shared" si="24"/>
        <v>172</v>
      </c>
      <c r="CT114" s="129"/>
      <c r="CU114" s="129"/>
      <c r="CV114" s="129"/>
      <c r="CW114" s="129"/>
      <c r="CX114" s="129">
        <v>0</v>
      </c>
      <c r="CY114" s="129">
        <f t="shared" si="63"/>
        <v>834</v>
      </c>
      <c r="CZ114" s="129"/>
      <c r="DA114" s="129"/>
      <c r="DB114" s="129"/>
      <c r="DC114" s="129"/>
      <c r="DD114" s="129">
        <v>0</v>
      </c>
      <c r="DE114" s="129">
        <f t="shared" si="60"/>
        <v>3</v>
      </c>
      <c r="DF114" s="129"/>
      <c r="DG114" s="129"/>
      <c r="DH114" s="129">
        <v>0</v>
      </c>
      <c r="DI114" s="129">
        <f t="shared" si="34"/>
        <v>2</v>
      </c>
      <c r="DJ114" s="129"/>
      <c r="DK114" s="129"/>
      <c r="DL114" s="129">
        <v>5</v>
      </c>
      <c r="DM114" s="129">
        <f t="shared" si="45"/>
        <v>118</v>
      </c>
      <c r="DN114" s="129"/>
      <c r="DO114" s="129"/>
      <c r="DP114" s="129"/>
      <c r="DQ114" s="129"/>
      <c r="DR114" s="129"/>
      <c r="DS114" s="129"/>
      <c r="DT114" s="129"/>
      <c r="DU114" s="129"/>
      <c r="DV114" s="129">
        <v>14</v>
      </c>
      <c r="DW114" s="129">
        <f t="shared" si="46"/>
        <v>617</v>
      </c>
      <c r="DX114" s="129"/>
      <c r="DY114" s="129"/>
      <c r="DZ114" s="129"/>
      <c r="EA114" s="129"/>
      <c r="EB114" s="129">
        <v>0</v>
      </c>
      <c r="EC114" s="129">
        <f t="shared" si="35"/>
        <v>0</v>
      </c>
      <c r="ED114" s="129"/>
      <c r="EE114" s="129"/>
      <c r="EF114" s="129"/>
      <c r="EG114" s="129"/>
      <c r="EH114" s="129"/>
      <c r="EI114" s="129">
        <v>17</v>
      </c>
      <c r="EJ114" s="129"/>
      <c r="EK114" s="129"/>
      <c r="EL114" s="129">
        <v>2</v>
      </c>
      <c r="EM114" s="129">
        <f t="shared" si="2"/>
        <v>159</v>
      </c>
      <c r="EN114" s="129">
        <v>0</v>
      </c>
      <c r="EO114" s="130">
        <f t="shared" si="36"/>
        <v>7</v>
      </c>
      <c r="EP114" s="131"/>
      <c r="EQ114" s="131"/>
      <c r="ER114" s="131"/>
      <c r="ES114" s="131"/>
      <c r="ET114" s="131">
        <v>0</v>
      </c>
      <c r="EU114" s="131">
        <f t="shared" si="28"/>
        <v>5</v>
      </c>
      <c r="EV114" s="131">
        <v>3</v>
      </c>
      <c r="EW114" s="131">
        <f t="shared" si="4"/>
        <v>56</v>
      </c>
      <c r="EX114" s="135">
        <v>0</v>
      </c>
      <c r="EY114" s="135">
        <f t="shared" si="37"/>
        <v>1</v>
      </c>
      <c r="EZ114" s="135">
        <v>0</v>
      </c>
      <c r="FA114" s="135">
        <f t="shared" si="48"/>
        <v>0</v>
      </c>
      <c r="FB114" s="135">
        <v>0</v>
      </c>
      <c r="FC114" s="135">
        <f t="shared" si="61"/>
        <v>0</v>
      </c>
      <c r="FD114" s="135">
        <v>0</v>
      </c>
      <c r="FE114" s="135">
        <f t="shared" si="19"/>
        <v>1</v>
      </c>
      <c r="FF114" s="134">
        <v>0</v>
      </c>
      <c r="FG114" s="135">
        <f t="shared" si="39"/>
        <v>0</v>
      </c>
      <c r="FH114" s="135">
        <v>0</v>
      </c>
      <c r="FI114" s="135">
        <f t="shared" si="20"/>
        <v>4</v>
      </c>
      <c r="FJ114" s="131">
        <v>17</v>
      </c>
      <c r="FK114" s="131">
        <f t="shared" si="51"/>
        <v>2213</v>
      </c>
      <c r="FL114" s="135">
        <v>0</v>
      </c>
      <c r="FM114" s="135">
        <f t="shared" si="21"/>
        <v>43</v>
      </c>
      <c r="FN114" s="131">
        <v>1</v>
      </c>
      <c r="FO114" s="131">
        <f t="shared" si="62"/>
        <v>1</v>
      </c>
      <c r="FP114" s="131"/>
      <c r="FQ114" s="131"/>
      <c r="FR114" s="131"/>
      <c r="FS114" s="131"/>
      <c r="FT114" s="131"/>
      <c r="FU114" s="131"/>
      <c r="FV114" s="131"/>
      <c r="FW114" s="131"/>
      <c r="FX114" s="131"/>
      <c r="FY114" s="131"/>
      <c r="FZ114" s="131"/>
      <c r="GA114" s="131"/>
      <c r="GB114" s="135">
        <v>0</v>
      </c>
      <c r="GC114" s="135">
        <f t="shared" si="41"/>
        <v>7</v>
      </c>
      <c r="GD114" s="131">
        <v>0</v>
      </c>
      <c r="GE114" s="131">
        <f t="shared" si="42"/>
        <v>0</v>
      </c>
      <c r="GF114" s="131"/>
      <c r="GG114" s="131"/>
      <c r="GH114" s="132"/>
    </row>
    <row r="115" spans="1:190" x14ac:dyDescent="0.2">
      <c r="A115" s="71">
        <v>44077</v>
      </c>
      <c r="B115" s="129">
        <v>0</v>
      </c>
      <c r="C115" s="129">
        <f t="shared" si="53"/>
        <v>46</v>
      </c>
      <c r="D115" s="129">
        <v>0</v>
      </c>
      <c r="E115" s="129">
        <f t="shared" si="54"/>
        <v>0</v>
      </c>
      <c r="F115" s="129">
        <v>0</v>
      </c>
      <c r="G115" s="129">
        <f t="shared" si="29"/>
        <v>2</v>
      </c>
      <c r="H115" s="129">
        <v>0</v>
      </c>
      <c r="I115" s="129">
        <f t="shared" si="25"/>
        <v>1</v>
      </c>
      <c r="J115" s="145">
        <v>0</v>
      </c>
      <c r="K115" s="145">
        <f t="shared" si="55"/>
        <v>3</v>
      </c>
      <c r="L115" s="129">
        <v>0</v>
      </c>
      <c r="M115" s="129">
        <f t="shared" si="56"/>
        <v>2</v>
      </c>
      <c r="N115" s="129">
        <v>0</v>
      </c>
      <c r="O115" s="129">
        <f t="shared" si="13"/>
        <v>1</v>
      </c>
      <c r="P115" s="129">
        <v>0</v>
      </c>
      <c r="Q115" s="129">
        <f t="shared" si="52"/>
        <v>13</v>
      </c>
      <c r="R115" s="129">
        <v>0</v>
      </c>
      <c r="S115" s="129">
        <f t="shared" si="57"/>
        <v>0</v>
      </c>
      <c r="T115" s="129">
        <v>0</v>
      </c>
      <c r="U115" s="129">
        <f t="shared" si="14"/>
        <v>3</v>
      </c>
      <c r="V115" s="129">
        <v>2</v>
      </c>
      <c r="W115" s="129">
        <f t="shared" si="15"/>
        <v>1231</v>
      </c>
      <c r="X115" s="129">
        <v>1</v>
      </c>
      <c r="Y115" s="129">
        <f t="shared" si="44"/>
        <v>90</v>
      </c>
      <c r="Z115" s="129"/>
      <c r="AA115" s="129"/>
      <c r="AB115" s="129">
        <v>0</v>
      </c>
      <c r="AC115" s="129">
        <f t="shared" si="64"/>
        <v>1</v>
      </c>
      <c r="AD115" s="129">
        <v>0</v>
      </c>
      <c r="AE115" s="129">
        <f t="shared" si="26"/>
        <v>10</v>
      </c>
      <c r="AF115" s="129">
        <v>0</v>
      </c>
      <c r="AG115" s="129">
        <f t="shared" si="22"/>
        <v>11</v>
      </c>
      <c r="AH115" s="129"/>
      <c r="AI115" s="129"/>
      <c r="AJ115" s="129"/>
      <c r="AK115" s="129"/>
      <c r="AL115" s="129">
        <v>0</v>
      </c>
      <c r="AM115" s="129">
        <f t="shared" si="49"/>
        <v>8</v>
      </c>
      <c r="AN115" s="129"/>
      <c r="AO115" s="129"/>
      <c r="AP115" s="129"/>
      <c r="AQ115" s="129"/>
      <c r="AR115" s="129"/>
      <c r="AS115" s="129"/>
      <c r="AT115" s="129"/>
      <c r="AU115" s="129"/>
      <c r="AV115" s="129">
        <v>0</v>
      </c>
      <c r="AW115" s="129">
        <f>SUM(AW114,AV115)</f>
        <v>0</v>
      </c>
      <c r="AX115" s="129">
        <v>0</v>
      </c>
      <c r="AY115" s="129">
        <f t="shared" si="31"/>
        <v>2</v>
      </c>
      <c r="AZ115" s="129">
        <v>0</v>
      </c>
      <c r="BA115" s="129">
        <f t="shared" si="58"/>
        <v>7</v>
      </c>
      <c r="BB115" s="129">
        <v>0</v>
      </c>
      <c r="BC115" s="129">
        <f t="shared" si="8"/>
        <v>2</v>
      </c>
      <c r="BD115" s="129"/>
      <c r="BE115" s="129"/>
      <c r="BF115" s="129"/>
      <c r="BG115" s="129"/>
      <c r="BH115" s="129"/>
      <c r="BI115" s="129"/>
      <c r="BJ115" s="129">
        <v>1</v>
      </c>
      <c r="BK115" s="129">
        <f t="shared" si="16"/>
        <v>13</v>
      </c>
      <c r="BL115" s="129"/>
      <c r="BM115" s="129"/>
      <c r="BN115" s="129"/>
      <c r="BO115" s="129"/>
      <c r="BP115" s="129"/>
      <c r="BQ115" s="129"/>
      <c r="BR115" s="129"/>
      <c r="BS115" s="129"/>
      <c r="BT115" s="129">
        <v>0</v>
      </c>
      <c r="BU115" s="129">
        <f t="shared" si="17"/>
        <v>13</v>
      </c>
      <c r="BV115" s="129">
        <v>0</v>
      </c>
      <c r="BW115" s="129">
        <v>7</v>
      </c>
      <c r="BX115" s="129">
        <v>0</v>
      </c>
      <c r="BY115" s="129">
        <f>SUM(BY114,BX115)</f>
        <v>0</v>
      </c>
      <c r="BZ115" s="129">
        <v>0</v>
      </c>
      <c r="CA115" s="129">
        <f t="shared" si="47"/>
        <v>0</v>
      </c>
      <c r="CB115" s="129">
        <v>0</v>
      </c>
      <c r="CC115" s="129">
        <f>SUM(CC114,CB115)</f>
        <v>0</v>
      </c>
      <c r="CD115" s="129">
        <v>0</v>
      </c>
      <c r="CE115" s="129">
        <f t="shared" ref="CE115:CE163" si="65">SUM(CD115+CE114)</f>
        <v>0</v>
      </c>
      <c r="CF115" s="129">
        <v>0</v>
      </c>
      <c r="CG115" s="129">
        <f t="shared" si="10"/>
        <v>20</v>
      </c>
      <c r="CH115" s="129">
        <v>0</v>
      </c>
      <c r="CI115" s="129">
        <f t="shared" si="18"/>
        <v>6</v>
      </c>
      <c r="CJ115" s="129">
        <v>0</v>
      </c>
      <c r="CK115" s="129">
        <f t="shared" si="59"/>
        <v>22</v>
      </c>
      <c r="CL115" s="129"/>
      <c r="CM115" s="129"/>
      <c r="CN115" s="129">
        <v>0</v>
      </c>
      <c r="CO115" s="129">
        <f t="shared" si="11"/>
        <v>12</v>
      </c>
      <c r="CP115" s="129">
        <v>0</v>
      </c>
      <c r="CQ115" s="129">
        <f t="shared" si="50"/>
        <v>1</v>
      </c>
      <c r="CR115" s="129">
        <v>0</v>
      </c>
      <c r="CS115" s="129">
        <f t="shared" si="24"/>
        <v>172</v>
      </c>
      <c r="CT115" s="129"/>
      <c r="CU115" s="129"/>
      <c r="CV115" s="129"/>
      <c r="CW115" s="129"/>
      <c r="CX115" s="129">
        <v>0</v>
      </c>
      <c r="CY115" s="129">
        <f t="shared" si="63"/>
        <v>834</v>
      </c>
      <c r="CZ115" s="129"/>
      <c r="DA115" s="129"/>
      <c r="DB115" s="129"/>
      <c r="DC115" s="129"/>
      <c r="DD115" s="129">
        <v>3</v>
      </c>
      <c r="DE115" s="129">
        <f t="shared" si="60"/>
        <v>6</v>
      </c>
      <c r="DF115" s="129">
        <v>0</v>
      </c>
      <c r="DG115" s="129">
        <f>SUM(DG114,DF115)</f>
        <v>0</v>
      </c>
      <c r="DH115" s="129">
        <v>0</v>
      </c>
      <c r="DI115" s="129">
        <f t="shared" si="34"/>
        <v>2</v>
      </c>
      <c r="DJ115" s="129"/>
      <c r="DK115" s="129"/>
      <c r="DL115" s="129">
        <v>8</v>
      </c>
      <c r="DM115" s="129">
        <f t="shared" si="45"/>
        <v>126</v>
      </c>
      <c r="DN115" s="129"/>
      <c r="DO115" s="129"/>
      <c r="DP115" s="129"/>
      <c r="DQ115" s="129"/>
      <c r="DR115" s="129"/>
      <c r="DS115" s="129"/>
      <c r="DT115" s="129"/>
      <c r="DU115" s="129"/>
      <c r="DV115" s="129">
        <v>11</v>
      </c>
      <c r="DW115" s="129">
        <f t="shared" si="46"/>
        <v>628</v>
      </c>
      <c r="DX115" s="129"/>
      <c r="DY115" s="129"/>
      <c r="DZ115" s="129"/>
      <c r="EA115" s="129"/>
      <c r="EB115" s="129">
        <v>0</v>
      </c>
      <c r="EC115" s="129">
        <f t="shared" si="35"/>
        <v>0</v>
      </c>
      <c r="ED115" s="129">
        <v>0</v>
      </c>
      <c r="EE115" s="129">
        <f>SUM(EE114,ED115)</f>
        <v>0</v>
      </c>
      <c r="EF115" s="129"/>
      <c r="EG115" s="129"/>
      <c r="EH115" s="129">
        <v>0</v>
      </c>
      <c r="EI115" s="129">
        <f>SUM(EI114,EH115)</f>
        <v>17</v>
      </c>
      <c r="EJ115" s="129"/>
      <c r="EK115" s="129"/>
      <c r="EL115" s="129">
        <v>8</v>
      </c>
      <c r="EM115" s="129">
        <f t="shared" si="2"/>
        <v>167</v>
      </c>
      <c r="EN115" s="129">
        <v>0</v>
      </c>
      <c r="EO115" s="130">
        <f t="shared" si="36"/>
        <v>7</v>
      </c>
      <c r="EP115" s="131"/>
      <c r="EQ115" s="131"/>
      <c r="ER115" s="131"/>
      <c r="ES115" s="131"/>
      <c r="ET115" s="131">
        <v>0</v>
      </c>
      <c r="EU115" s="131">
        <f t="shared" si="28"/>
        <v>5</v>
      </c>
      <c r="EV115" s="131">
        <v>0</v>
      </c>
      <c r="EW115" s="131">
        <f t="shared" si="4"/>
        <v>56</v>
      </c>
      <c r="EX115" s="135">
        <v>0</v>
      </c>
      <c r="EY115" s="135">
        <f t="shared" si="37"/>
        <v>1</v>
      </c>
      <c r="EZ115" s="135">
        <v>0</v>
      </c>
      <c r="FA115" s="135">
        <f t="shared" si="48"/>
        <v>0</v>
      </c>
      <c r="FB115" s="135">
        <v>0</v>
      </c>
      <c r="FC115" s="135">
        <f t="shared" si="61"/>
        <v>0</v>
      </c>
      <c r="FD115" s="135">
        <v>0</v>
      </c>
      <c r="FE115" s="135">
        <f t="shared" si="19"/>
        <v>1</v>
      </c>
      <c r="FF115" s="134">
        <v>0</v>
      </c>
      <c r="FG115" s="135">
        <f t="shared" si="39"/>
        <v>0</v>
      </c>
      <c r="FH115" s="135">
        <v>0</v>
      </c>
      <c r="FI115" s="135">
        <f t="shared" si="20"/>
        <v>4</v>
      </c>
      <c r="FJ115" s="131">
        <v>17</v>
      </c>
      <c r="FK115" s="131">
        <f t="shared" si="51"/>
        <v>2230</v>
      </c>
      <c r="FL115" s="135">
        <v>1</v>
      </c>
      <c r="FM115" s="135">
        <f t="shared" si="21"/>
        <v>44</v>
      </c>
      <c r="FN115" s="131">
        <v>0</v>
      </c>
      <c r="FO115" s="131">
        <f t="shared" si="62"/>
        <v>1</v>
      </c>
      <c r="FP115" s="131">
        <v>0</v>
      </c>
      <c r="FQ115" s="131">
        <f>SUM(FQ114,FP115)</f>
        <v>0</v>
      </c>
      <c r="FR115" s="131"/>
      <c r="FS115" s="131"/>
      <c r="FT115" s="131"/>
      <c r="FU115" s="131"/>
      <c r="FV115" s="131"/>
      <c r="FW115" s="131"/>
      <c r="FX115" s="131"/>
      <c r="FY115" s="131"/>
      <c r="FZ115" s="131"/>
      <c r="GA115" s="131"/>
      <c r="GB115" s="135">
        <v>0</v>
      </c>
      <c r="GC115" s="135">
        <f t="shared" si="41"/>
        <v>7</v>
      </c>
      <c r="GD115" s="131">
        <v>0</v>
      </c>
      <c r="GE115" s="131">
        <f t="shared" si="42"/>
        <v>0</v>
      </c>
      <c r="GF115" s="131">
        <v>0</v>
      </c>
      <c r="GG115" s="131">
        <f>SUM(GG114,GF115)</f>
        <v>0</v>
      </c>
      <c r="GH115" s="132"/>
    </row>
    <row r="116" spans="1:190" x14ac:dyDescent="0.2">
      <c r="A116" s="71">
        <v>44078</v>
      </c>
      <c r="B116" s="129">
        <v>0</v>
      </c>
      <c r="C116" s="129">
        <f t="shared" si="53"/>
        <v>46</v>
      </c>
      <c r="D116" s="129">
        <v>0</v>
      </c>
      <c r="E116" s="129">
        <f t="shared" si="54"/>
        <v>0</v>
      </c>
      <c r="F116" s="129">
        <v>0</v>
      </c>
      <c r="G116" s="129">
        <f t="shared" si="29"/>
        <v>2</v>
      </c>
      <c r="H116" s="129">
        <v>0</v>
      </c>
      <c r="I116" s="129">
        <f t="shared" si="25"/>
        <v>1</v>
      </c>
      <c r="J116" s="145">
        <v>0</v>
      </c>
      <c r="K116" s="145">
        <f t="shared" si="55"/>
        <v>3</v>
      </c>
      <c r="L116" s="129">
        <v>0</v>
      </c>
      <c r="M116" s="129">
        <f t="shared" si="56"/>
        <v>2</v>
      </c>
      <c r="N116" s="129">
        <v>0</v>
      </c>
      <c r="O116" s="129">
        <f t="shared" si="13"/>
        <v>1</v>
      </c>
      <c r="P116" s="129"/>
      <c r="Q116" s="129">
        <f t="shared" si="52"/>
        <v>13</v>
      </c>
      <c r="R116" s="129">
        <v>0</v>
      </c>
      <c r="S116" s="129">
        <f t="shared" si="57"/>
        <v>0</v>
      </c>
      <c r="T116" s="129">
        <v>0</v>
      </c>
      <c r="U116" s="129">
        <f t="shared" si="14"/>
        <v>3</v>
      </c>
      <c r="V116" s="129">
        <v>10</v>
      </c>
      <c r="W116" s="129">
        <f t="shared" si="15"/>
        <v>1241</v>
      </c>
      <c r="X116" s="129">
        <v>0</v>
      </c>
      <c r="Y116" s="129">
        <f t="shared" si="44"/>
        <v>90</v>
      </c>
      <c r="Z116" s="129"/>
      <c r="AA116" s="129"/>
      <c r="AB116" s="129">
        <v>0</v>
      </c>
      <c r="AC116" s="129">
        <f t="shared" si="64"/>
        <v>1</v>
      </c>
      <c r="AD116" s="129">
        <v>0</v>
      </c>
      <c r="AE116" s="129">
        <f t="shared" si="26"/>
        <v>10</v>
      </c>
      <c r="AF116" s="129">
        <v>0</v>
      </c>
      <c r="AG116" s="129">
        <f t="shared" si="22"/>
        <v>11</v>
      </c>
      <c r="AH116" s="129"/>
      <c r="AI116" s="129"/>
      <c r="AJ116" s="129"/>
      <c r="AK116" s="129"/>
      <c r="AL116" s="129"/>
      <c r="AM116" s="129">
        <f t="shared" si="49"/>
        <v>8</v>
      </c>
      <c r="AN116" s="129"/>
      <c r="AO116" s="129"/>
      <c r="AP116" s="129"/>
      <c r="AQ116" s="129"/>
      <c r="AR116" s="129"/>
      <c r="AS116" s="129"/>
      <c r="AT116" s="129"/>
      <c r="AU116" s="129"/>
      <c r="AV116" s="129">
        <v>0</v>
      </c>
      <c r="AW116" s="129">
        <f>SUM(AW115,AV116)</f>
        <v>0</v>
      </c>
      <c r="AX116" s="129">
        <v>0</v>
      </c>
      <c r="AY116" s="129">
        <f t="shared" si="31"/>
        <v>2</v>
      </c>
      <c r="AZ116" s="129">
        <v>0</v>
      </c>
      <c r="BA116" s="129">
        <f t="shared" si="58"/>
        <v>7</v>
      </c>
      <c r="BB116" s="129">
        <v>0</v>
      </c>
      <c r="BC116" s="129">
        <f t="shared" si="8"/>
        <v>2</v>
      </c>
      <c r="BD116" s="129"/>
      <c r="BE116" s="129"/>
      <c r="BF116" s="129"/>
      <c r="BG116" s="129"/>
      <c r="BH116" s="129"/>
      <c r="BI116" s="129"/>
      <c r="BJ116" s="129">
        <v>0</v>
      </c>
      <c r="BK116" s="129">
        <f t="shared" si="16"/>
        <v>13</v>
      </c>
      <c r="BL116" s="129"/>
      <c r="BM116" s="129"/>
      <c r="BN116" s="129"/>
      <c r="BO116" s="129"/>
      <c r="BP116" s="129"/>
      <c r="BQ116" s="129"/>
      <c r="BR116" s="129"/>
      <c r="BS116" s="129"/>
      <c r="BT116" s="129">
        <v>0</v>
      </c>
      <c r="BU116" s="129">
        <f t="shared" si="17"/>
        <v>13</v>
      </c>
      <c r="BV116" s="129">
        <v>0</v>
      </c>
      <c r="BW116" s="129">
        <v>7</v>
      </c>
      <c r="BX116" s="129">
        <v>0</v>
      </c>
      <c r="BY116" s="129">
        <f>SUM(BY115,BX116)</f>
        <v>0</v>
      </c>
      <c r="BZ116" s="129">
        <v>0</v>
      </c>
      <c r="CA116" s="129">
        <f t="shared" si="47"/>
        <v>0</v>
      </c>
      <c r="CB116" s="129">
        <v>0</v>
      </c>
      <c r="CC116" s="129">
        <f>SUM(CC115,CB116)</f>
        <v>0</v>
      </c>
      <c r="CD116" s="129">
        <v>0</v>
      </c>
      <c r="CE116" s="129">
        <f t="shared" si="65"/>
        <v>0</v>
      </c>
      <c r="CF116" s="129"/>
      <c r="CG116" s="129">
        <f t="shared" si="10"/>
        <v>20</v>
      </c>
      <c r="CH116" s="129">
        <v>0</v>
      </c>
      <c r="CI116" s="129">
        <f t="shared" si="18"/>
        <v>6</v>
      </c>
      <c r="CJ116" s="129">
        <v>0</v>
      </c>
      <c r="CK116" s="129">
        <f t="shared" si="59"/>
        <v>22</v>
      </c>
      <c r="CL116" s="129"/>
      <c r="CM116" s="129"/>
      <c r="CN116" s="129">
        <v>0</v>
      </c>
      <c r="CO116" s="129">
        <f t="shared" si="11"/>
        <v>12</v>
      </c>
      <c r="CP116" s="129">
        <v>0</v>
      </c>
      <c r="CQ116" s="129">
        <f t="shared" si="50"/>
        <v>1</v>
      </c>
      <c r="CR116" s="129">
        <v>0</v>
      </c>
      <c r="CS116" s="129">
        <f t="shared" si="24"/>
        <v>172</v>
      </c>
      <c r="CT116" s="129"/>
      <c r="CU116" s="129"/>
      <c r="CV116" s="129"/>
      <c r="CW116" s="129"/>
      <c r="CX116" s="129">
        <v>7</v>
      </c>
      <c r="CY116" s="129">
        <f t="shared" si="63"/>
        <v>841</v>
      </c>
      <c r="CZ116" s="129"/>
      <c r="DA116" s="129"/>
      <c r="DB116" s="129"/>
      <c r="DC116" s="129"/>
      <c r="DD116" s="129">
        <v>0</v>
      </c>
      <c r="DE116" s="129">
        <f t="shared" si="60"/>
        <v>6</v>
      </c>
      <c r="DF116" s="129">
        <v>0</v>
      </c>
      <c r="DG116" s="129">
        <f>SUM(DG115,DF116)</f>
        <v>0</v>
      </c>
      <c r="DH116" s="129">
        <v>0</v>
      </c>
      <c r="DI116" s="129">
        <f t="shared" si="34"/>
        <v>2</v>
      </c>
      <c r="DJ116" s="129"/>
      <c r="DK116" s="129"/>
      <c r="DL116" s="129">
        <v>3</v>
      </c>
      <c r="DM116" s="129">
        <f t="shared" si="45"/>
        <v>129</v>
      </c>
      <c r="DN116" s="129"/>
      <c r="DO116" s="129"/>
      <c r="DP116" s="129"/>
      <c r="DQ116" s="129"/>
      <c r="DR116" s="129"/>
      <c r="DS116" s="129"/>
      <c r="DT116" s="129"/>
      <c r="DU116" s="129"/>
      <c r="DV116" s="129">
        <v>4</v>
      </c>
      <c r="DW116" s="129">
        <f t="shared" si="46"/>
        <v>632</v>
      </c>
      <c r="DX116" s="129"/>
      <c r="DY116" s="129"/>
      <c r="DZ116" s="129"/>
      <c r="EA116" s="129"/>
      <c r="EB116" s="129">
        <v>0</v>
      </c>
      <c r="EC116" s="129">
        <f t="shared" si="35"/>
        <v>0</v>
      </c>
      <c r="ED116" s="129">
        <v>0</v>
      </c>
      <c r="EE116" s="129">
        <f>SUM(EE115,ED116)</f>
        <v>0</v>
      </c>
      <c r="EF116" s="129"/>
      <c r="EG116" s="129"/>
      <c r="EH116" s="129">
        <v>0</v>
      </c>
      <c r="EI116" s="129">
        <f>SUM(EI115,EH116)</f>
        <v>17</v>
      </c>
      <c r="EJ116" s="129"/>
      <c r="EK116" s="129"/>
      <c r="EL116" s="129">
        <v>1</v>
      </c>
      <c r="EM116" s="129">
        <f t="shared" si="2"/>
        <v>168</v>
      </c>
      <c r="EN116" s="129">
        <v>0</v>
      </c>
      <c r="EO116" s="130">
        <f t="shared" si="36"/>
        <v>7</v>
      </c>
      <c r="EP116" s="131"/>
      <c r="EQ116" s="131"/>
      <c r="ER116" s="131"/>
      <c r="ES116" s="131"/>
      <c r="ET116" s="131">
        <v>0</v>
      </c>
      <c r="EU116" s="131">
        <f t="shared" si="28"/>
        <v>5</v>
      </c>
      <c r="EV116" s="131">
        <v>0</v>
      </c>
      <c r="EW116" s="131">
        <f t="shared" si="4"/>
        <v>56</v>
      </c>
      <c r="EX116" s="135"/>
      <c r="EY116" s="135"/>
      <c r="EZ116" s="135"/>
      <c r="FA116" s="135"/>
      <c r="FB116" s="135">
        <v>0</v>
      </c>
      <c r="FC116" s="135">
        <f t="shared" si="61"/>
        <v>0</v>
      </c>
      <c r="FD116" s="135">
        <v>0</v>
      </c>
      <c r="FE116" s="135">
        <f t="shared" si="19"/>
        <v>1</v>
      </c>
      <c r="FF116" s="134">
        <v>0</v>
      </c>
      <c r="FG116" s="135">
        <f t="shared" si="39"/>
        <v>0</v>
      </c>
      <c r="FH116" s="135">
        <v>0</v>
      </c>
      <c r="FI116" s="135">
        <f t="shared" si="20"/>
        <v>4</v>
      </c>
      <c r="FJ116" s="131">
        <v>19</v>
      </c>
      <c r="FK116" s="131">
        <f t="shared" si="51"/>
        <v>2249</v>
      </c>
      <c r="FL116" s="135">
        <v>4</v>
      </c>
      <c r="FM116" s="135">
        <f t="shared" si="21"/>
        <v>48</v>
      </c>
      <c r="FN116" s="131">
        <v>0</v>
      </c>
      <c r="FO116" s="131">
        <f t="shared" si="62"/>
        <v>1</v>
      </c>
      <c r="FP116" s="131">
        <v>0</v>
      </c>
      <c r="FQ116" s="131">
        <f>SUM(FQ115,FP116)</f>
        <v>0</v>
      </c>
      <c r="FR116" s="131"/>
      <c r="FS116" s="131"/>
      <c r="FT116" s="131"/>
      <c r="FU116" s="131"/>
      <c r="FV116" s="131"/>
      <c r="FW116" s="131"/>
      <c r="FX116" s="131"/>
      <c r="FY116" s="131"/>
      <c r="FZ116" s="131"/>
      <c r="GA116" s="131"/>
      <c r="GB116" s="135">
        <v>0</v>
      </c>
      <c r="GC116" s="135">
        <f t="shared" si="41"/>
        <v>7</v>
      </c>
      <c r="GD116" s="131">
        <v>0</v>
      </c>
      <c r="GE116" s="131">
        <f t="shared" si="42"/>
        <v>0</v>
      </c>
      <c r="GF116" s="131">
        <v>0</v>
      </c>
      <c r="GG116" s="131">
        <f>SUM(GG115,GF116)</f>
        <v>0</v>
      </c>
      <c r="GH116" s="132"/>
    </row>
    <row r="117" spans="1:190" x14ac:dyDescent="0.2">
      <c r="A117" s="71">
        <v>44079</v>
      </c>
      <c r="B117" s="129"/>
      <c r="C117" s="129">
        <f t="shared" si="53"/>
        <v>46</v>
      </c>
      <c r="D117" s="129"/>
      <c r="E117" s="129">
        <f t="shared" si="54"/>
        <v>0</v>
      </c>
      <c r="F117" s="129"/>
      <c r="G117" s="129">
        <f t="shared" si="29"/>
        <v>2</v>
      </c>
      <c r="H117" s="129"/>
      <c r="I117" s="129">
        <f t="shared" si="25"/>
        <v>1</v>
      </c>
      <c r="J117" s="145"/>
      <c r="K117" s="145">
        <f t="shared" si="55"/>
        <v>3</v>
      </c>
      <c r="L117" s="129"/>
      <c r="M117" s="129">
        <f t="shared" si="56"/>
        <v>2</v>
      </c>
      <c r="N117" s="129"/>
      <c r="O117" s="129">
        <f t="shared" si="13"/>
        <v>1</v>
      </c>
      <c r="P117" s="129"/>
      <c r="Q117" s="129">
        <f t="shared" si="52"/>
        <v>13</v>
      </c>
      <c r="R117" s="129"/>
      <c r="S117" s="129">
        <f t="shared" si="57"/>
        <v>0</v>
      </c>
      <c r="T117" s="129"/>
      <c r="U117" s="129">
        <f t="shared" si="14"/>
        <v>3</v>
      </c>
      <c r="V117" s="129"/>
      <c r="W117" s="129">
        <f t="shared" si="15"/>
        <v>1241</v>
      </c>
      <c r="X117" s="129"/>
      <c r="Y117" s="129">
        <f t="shared" si="44"/>
        <v>90</v>
      </c>
      <c r="Z117" s="129"/>
      <c r="AA117" s="129"/>
      <c r="AB117" s="129"/>
      <c r="AC117" s="129">
        <f t="shared" si="64"/>
        <v>1</v>
      </c>
      <c r="AD117" s="129"/>
      <c r="AE117" s="129">
        <f t="shared" si="26"/>
        <v>10</v>
      </c>
      <c r="AF117" s="129"/>
      <c r="AG117" s="129">
        <f t="shared" si="22"/>
        <v>11</v>
      </c>
      <c r="AH117" s="129"/>
      <c r="AI117" s="129"/>
      <c r="AJ117" s="129"/>
      <c r="AK117" s="129"/>
      <c r="AL117" s="129"/>
      <c r="AM117" s="129">
        <f t="shared" si="49"/>
        <v>8</v>
      </c>
      <c r="AN117" s="129"/>
      <c r="AO117" s="129"/>
      <c r="AP117" s="129"/>
      <c r="AQ117" s="129"/>
      <c r="AR117" s="129"/>
      <c r="AS117" s="129"/>
      <c r="AT117" s="129"/>
      <c r="AU117" s="129"/>
      <c r="AV117" s="129"/>
      <c r="AW117" s="129">
        <f t="shared" ref="AW117:AW163" si="66">SUM(AW116,AV117)</f>
        <v>0</v>
      </c>
      <c r="AX117" s="129"/>
      <c r="AY117" s="129">
        <f t="shared" si="31"/>
        <v>2</v>
      </c>
      <c r="AZ117" s="129"/>
      <c r="BA117" s="129">
        <f t="shared" si="58"/>
        <v>7</v>
      </c>
      <c r="BB117" s="129"/>
      <c r="BC117" s="129">
        <f t="shared" si="8"/>
        <v>2</v>
      </c>
      <c r="BD117" s="129"/>
      <c r="BE117" s="129"/>
      <c r="BF117" s="129"/>
      <c r="BG117" s="129"/>
      <c r="BH117" s="129"/>
      <c r="BI117" s="129"/>
      <c r="BJ117" s="129"/>
      <c r="BK117" s="129">
        <f t="shared" si="16"/>
        <v>13</v>
      </c>
      <c r="BL117" s="129"/>
      <c r="BM117" s="129"/>
      <c r="BN117" s="129"/>
      <c r="BO117" s="129"/>
      <c r="BP117" s="129"/>
      <c r="BQ117" s="129"/>
      <c r="BR117" s="129"/>
      <c r="BS117" s="129"/>
      <c r="BT117" s="129"/>
      <c r="BU117" s="129">
        <f t="shared" si="17"/>
        <v>13</v>
      </c>
      <c r="BV117" s="129"/>
      <c r="BW117" s="129">
        <v>7</v>
      </c>
      <c r="BX117" s="129"/>
      <c r="BY117" s="129">
        <f t="shared" ref="BY117:BY163" si="67">SUM(BY116,BX117)</f>
        <v>0</v>
      </c>
      <c r="BZ117" s="129"/>
      <c r="CA117" s="129">
        <f t="shared" si="47"/>
        <v>0</v>
      </c>
      <c r="CB117" s="129"/>
      <c r="CC117" s="129">
        <f t="shared" ref="CC117:CC163" si="68">SUM(CC116,CB117)</f>
        <v>0</v>
      </c>
      <c r="CD117" s="129"/>
      <c r="CE117" s="129">
        <f t="shared" si="65"/>
        <v>0</v>
      </c>
      <c r="CF117" s="129"/>
      <c r="CG117" s="129">
        <f t="shared" si="10"/>
        <v>20</v>
      </c>
      <c r="CH117" s="129"/>
      <c r="CI117" s="129">
        <f t="shared" si="18"/>
        <v>6</v>
      </c>
      <c r="CJ117" s="129"/>
      <c r="CK117" s="129">
        <f t="shared" si="59"/>
        <v>22</v>
      </c>
      <c r="CL117" s="129"/>
      <c r="CM117" s="129"/>
      <c r="CN117" s="129"/>
      <c r="CO117" s="129">
        <f t="shared" si="11"/>
        <v>12</v>
      </c>
      <c r="CP117" s="129"/>
      <c r="CQ117" s="129">
        <f t="shared" si="50"/>
        <v>1</v>
      </c>
      <c r="CR117" s="129"/>
      <c r="CS117" s="129">
        <f t="shared" si="24"/>
        <v>172</v>
      </c>
      <c r="CT117" s="129"/>
      <c r="CU117" s="129"/>
      <c r="CV117" s="129"/>
      <c r="CW117" s="129"/>
      <c r="CX117" s="129"/>
      <c r="CY117" s="129">
        <f t="shared" si="63"/>
        <v>841</v>
      </c>
      <c r="CZ117" s="129"/>
      <c r="DA117" s="129"/>
      <c r="DB117" s="129"/>
      <c r="DC117" s="129"/>
      <c r="DD117" s="129"/>
      <c r="DE117" s="129">
        <f t="shared" si="60"/>
        <v>6</v>
      </c>
      <c r="DF117" s="129"/>
      <c r="DG117" s="129">
        <f t="shared" ref="DG117:DG163" si="69">SUM(DG116,DF117)</f>
        <v>0</v>
      </c>
      <c r="DH117" s="129"/>
      <c r="DI117" s="129">
        <f t="shared" si="34"/>
        <v>2</v>
      </c>
      <c r="DJ117" s="129"/>
      <c r="DK117" s="129"/>
      <c r="DL117" s="129"/>
      <c r="DM117" s="129">
        <f t="shared" si="45"/>
        <v>129</v>
      </c>
      <c r="DN117" s="129"/>
      <c r="DO117" s="129"/>
      <c r="DP117" s="129"/>
      <c r="DQ117" s="129"/>
      <c r="DR117" s="129"/>
      <c r="DS117" s="129"/>
      <c r="DT117" s="129"/>
      <c r="DU117" s="129"/>
      <c r="DV117" s="129"/>
      <c r="DW117" s="129">
        <f t="shared" si="46"/>
        <v>632</v>
      </c>
      <c r="DX117" s="129"/>
      <c r="DY117" s="129"/>
      <c r="DZ117" s="129"/>
      <c r="EA117" s="129"/>
      <c r="EB117" s="129"/>
      <c r="EC117" s="129">
        <f t="shared" si="35"/>
        <v>0</v>
      </c>
      <c r="ED117" s="129"/>
      <c r="EE117" s="129">
        <f t="shared" ref="EE117:EE163" si="70">SUM(EE116,ED117)</f>
        <v>0</v>
      </c>
      <c r="EF117" s="129"/>
      <c r="EG117" s="129"/>
      <c r="EH117" s="129"/>
      <c r="EI117" s="129">
        <f t="shared" ref="EI117:EI163" si="71">SUM(EI116,EH117)</f>
        <v>17</v>
      </c>
      <c r="EJ117" s="129"/>
      <c r="EK117" s="129"/>
      <c r="EL117" s="129"/>
      <c r="EM117" s="129">
        <f t="shared" si="2"/>
        <v>168</v>
      </c>
      <c r="EN117" s="129"/>
      <c r="EO117" s="130">
        <f t="shared" si="36"/>
        <v>7</v>
      </c>
      <c r="EP117" s="131"/>
      <c r="EQ117" s="131"/>
      <c r="ER117" s="131"/>
      <c r="ES117" s="131"/>
      <c r="ET117" s="131"/>
      <c r="EU117" s="131">
        <f t="shared" si="28"/>
        <v>5</v>
      </c>
      <c r="EV117" s="131"/>
      <c r="EW117" s="131">
        <f t="shared" si="4"/>
        <v>56</v>
      </c>
      <c r="EX117" s="135"/>
      <c r="EY117" s="135"/>
      <c r="EZ117" s="135"/>
      <c r="FA117" s="135"/>
      <c r="FB117" s="135"/>
      <c r="FC117" s="135">
        <f t="shared" si="61"/>
        <v>0</v>
      </c>
      <c r="FD117" s="135"/>
      <c r="FE117" s="135">
        <f t="shared" si="19"/>
        <v>1</v>
      </c>
      <c r="FF117" s="134">
        <v>1</v>
      </c>
      <c r="FG117" s="135">
        <f t="shared" si="39"/>
        <v>1</v>
      </c>
      <c r="FH117" s="135">
        <v>1</v>
      </c>
      <c r="FI117" s="135">
        <f t="shared" si="20"/>
        <v>5</v>
      </c>
      <c r="FJ117" s="131"/>
      <c r="FK117" s="131">
        <f t="shared" si="51"/>
        <v>2249</v>
      </c>
      <c r="FL117" s="131">
        <v>0</v>
      </c>
      <c r="FM117" s="135">
        <f t="shared" si="21"/>
        <v>48</v>
      </c>
      <c r="FN117" s="131"/>
      <c r="FO117" s="131">
        <f t="shared" si="62"/>
        <v>1</v>
      </c>
      <c r="FP117" s="131"/>
      <c r="FQ117" s="131">
        <f t="shared" ref="FQ117:FQ137" si="72">SUM(FQ116,FP117)</f>
        <v>0</v>
      </c>
      <c r="FR117" s="131"/>
      <c r="FS117" s="131"/>
      <c r="FT117" s="131"/>
      <c r="FU117" s="131"/>
      <c r="FV117" s="131"/>
      <c r="FW117" s="131"/>
      <c r="FX117" s="131"/>
      <c r="FY117" s="131"/>
      <c r="FZ117" s="131"/>
      <c r="GA117" s="131"/>
      <c r="GB117" s="135"/>
      <c r="GC117" s="135">
        <f t="shared" si="41"/>
        <v>7</v>
      </c>
      <c r="GD117" s="131"/>
      <c r="GE117" s="131">
        <f t="shared" si="42"/>
        <v>0</v>
      </c>
      <c r="GF117" s="131"/>
      <c r="GG117" s="131">
        <f t="shared" ref="GG117:GG155" si="73">SUM(GG116,GF117)</f>
        <v>0</v>
      </c>
      <c r="GH117" s="132"/>
    </row>
    <row r="118" spans="1:190" x14ac:dyDescent="0.2">
      <c r="A118" s="71">
        <v>44080</v>
      </c>
      <c r="B118" s="129"/>
      <c r="C118" s="129">
        <f t="shared" si="53"/>
        <v>46</v>
      </c>
      <c r="D118" s="129"/>
      <c r="E118" s="129">
        <f t="shared" si="54"/>
        <v>0</v>
      </c>
      <c r="F118" s="129"/>
      <c r="G118" s="129">
        <f t="shared" si="29"/>
        <v>2</v>
      </c>
      <c r="H118" s="129"/>
      <c r="I118" s="129">
        <f t="shared" si="25"/>
        <v>1</v>
      </c>
      <c r="J118" s="145"/>
      <c r="K118" s="145">
        <f t="shared" si="55"/>
        <v>3</v>
      </c>
      <c r="L118" s="129"/>
      <c r="M118" s="129">
        <f t="shared" si="56"/>
        <v>2</v>
      </c>
      <c r="N118" s="129"/>
      <c r="O118" s="129">
        <f t="shared" si="13"/>
        <v>1</v>
      </c>
      <c r="P118" s="129"/>
      <c r="Q118" s="129">
        <f t="shared" si="52"/>
        <v>13</v>
      </c>
      <c r="R118" s="129"/>
      <c r="S118" s="129">
        <f t="shared" si="57"/>
        <v>0</v>
      </c>
      <c r="T118" s="129"/>
      <c r="U118" s="129">
        <f t="shared" si="14"/>
        <v>3</v>
      </c>
      <c r="V118" s="129"/>
      <c r="W118" s="129">
        <f t="shared" si="15"/>
        <v>1241</v>
      </c>
      <c r="X118" s="129"/>
      <c r="Y118" s="129">
        <f t="shared" si="44"/>
        <v>90</v>
      </c>
      <c r="Z118" s="129"/>
      <c r="AA118" s="129"/>
      <c r="AB118" s="129"/>
      <c r="AC118" s="129">
        <f t="shared" si="64"/>
        <v>1</v>
      </c>
      <c r="AD118" s="129"/>
      <c r="AE118" s="129">
        <f t="shared" si="26"/>
        <v>10</v>
      </c>
      <c r="AF118" s="129"/>
      <c r="AG118" s="129">
        <f t="shared" si="22"/>
        <v>11</v>
      </c>
      <c r="AH118" s="129"/>
      <c r="AI118" s="129"/>
      <c r="AJ118" s="129"/>
      <c r="AK118" s="129"/>
      <c r="AL118" s="129"/>
      <c r="AM118" s="129">
        <f t="shared" si="49"/>
        <v>8</v>
      </c>
      <c r="AN118" s="129"/>
      <c r="AO118" s="129"/>
      <c r="AP118" s="129"/>
      <c r="AQ118" s="129"/>
      <c r="AR118" s="129"/>
      <c r="AS118" s="129"/>
      <c r="AT118" s="129"/>
      <c r="AU118" s="129"/>
      <c r="AV118" s="129"/>
      <c r="AW118" s="129">
        <f t="shared" si="66"/>
        <v>0</v>
      </c>
      <c r="AX118" s="129"/>
      <c r="AY118" s="129">
        <f t="shared" si="31"/>
        <v>2</v>
      </c>
      <c r="AZ118" s="129"/>
      <c r="BA118" s="129">
        <f t="shared" si="58"/>
        <v>7</v>
      </c>
      <c r="BB118" s="129"/>
      <c r="BC118" s="129">
        <f t="shared" si="8"/>
        <v>2</v>
      </c>
      <c r="BD118" s="129"/>
      <c r="BE118" s="129"/>
      <c r="BF118" s="129"/>
      <c r="BG118" s="129"/>
      <c r="BH118" s="129"/>
      <c r="BI118" s="129"/>
      <c r="BJ118" s="129"/>
      <c r="BK118" s="129">
        <f t="shared" si="16"/>
        <v>13</v>
      </c>
      <c r="BL118" s="129"/>
      <c r="BM118" s="129"/>
      <c r="BN118" s="129"/>
      <c r="BO118" s="129"/>
      <c r="BP118" s="129"/>
      <c r="BQ118" s="129"/>
      <c r="BR118" s="129"/>
      <c r="BS118" s="129"/>
      <c r="BT118" s="129"/>
      <c r="BU118" s="129">
        <f t="shared" si="17"/>
        <v>13</v>
      </c>
      <c r="BV118" s="129"/>
      <c r="BW118" s="129">
        <v>7</v>
      </c>
      <c r="BX118" s="129"/>
      <c r="BY118" s="129">
        <f t="shared" si="67"/>
        <v>0</v>
      </c>
      <c r="BZ118" s="129"/>
      <c r="CA118" s="129">
        <f t="shared" si="47"/>
        <v>0</v>
      </c>
      <c r="CB118" s="129"/>
      <c r="CC118" s="129">
        <f t="shared" si="68"/>
        <v>0</v>
      </c>
      <c r="CD118" s="129"/>
      <c r="CE118" s="129">
        <f t="shared" si="65"/>
        <v>0</v>
      </c>
      <c r="CF118" s="129"/>
      <c r="CG118" s="129">
        <f t="shared" si="10"/>
        <v>20</v>
      </c>
      <c r="CH118" s="129"/>
      <c r="CI118" s="129">
        <f t="shared" si="18"/>
        <v>6</v>
      </c>
      <c r="CJ118" s="129"/>
      <c r="CK118" s="129">
        <f t="shared" si="59"/>
        <v>22</v>
      </c>
      <c r="CL118" s="129"/>
      <c r="CM118" s="129"/>
      <c r="CN118" s="129"/>
      <c r="CO118" s="129">
        <f t="shared" si="11"/>
        <v>12</v>
      </c>
      <c r="CP118" s="129"/>
      <c r="CQ118" s="129">
        <f t="shared" si="50"/>
        <v>1</v>
      </c>
      <c r="CR118" s="129"/>
      <c r="CS118" s="129">
        <f t="shared" si="24"/>
        <v>172</v>
      </c>
      <c r="CT118" s="129"/>
      <c r="CU118" s="129"/>
      <c r="CV118" s="129"/>
      <c r="CW118" s="129"/>
      <c r="CX118" s="129"/>
      <c r="CY118" s="129">
        <f t="shared" si="63"/>
        <v>841</v>
      </c>
      <c r="CZ118" s="129"/>
      <c r="DA118" s="129"/>
      <c r="DB118" s="129"/>
      <c r="DC118" s="129"/>
      <c r="DD118" s="129"/>
      <c r="DE118" s="129">
        <f t="shared" si="60"/>
        <v>6</v>
      </c>
      <c r="DF118" s="129"/>
      <c r="DG118" s="129">
        <f t="shared" si="69"/>
        <v>0</v>
      </c>
      <c r="DH118" s="129"/>
      <c r="DI118" s="129">
        <f t="shared" si="34"/>
        <v>2</v>
      </c>
      <c r="DJ118" s="129"/>
      <c r="DK118" s="129"/>
      <c r="DL118" s="129"/>
      <c r="DM118" s="129">
        <f t="shared" si="45"/>
        <v>129</v>
      </c>
      <c r="DN118" s="129"/>
      <c r="DO118" s="129"/>
      <c r="DP118" s="129"/>
      <c r="DQ118" s="129"/>
      <c r="DR118" s="129"/>
      <c r="DS118" s="129"/>
      <c r="DT118" s="129"/>
      <c r="DU118" s="129"/>
      <c r="DV118" s="129"/>
      <c r="DW118" s="129">
        <f t="shared" si="46"/>
        <v>632</v>
      </c>
      <c r="DX118" s="129"/>
      <c r="DY118" s="129"/>
      <c r="DZ118" s="129"/>
      <c r="EA118" s="129"/>
      <c r="EB118" s="129"/>
      <c r="EC118" s="129">
        <f t="shared" si="35"/>
        <v>0</v>
      </c>
      <c r="ED118" s="129"/>
      <c r="EE118" s="129">
        <f t="shared" si="70"/>
        <v>0</v>
      </c>
      <c r="EF118" s="129"/>
      <c r="EG118" s="129"/>
      <c r="EH118" s="129"/>
      <c r="EI118" s="129">
        <f t="shared" si="71"/>
        <v>17</v>
      </c>
      <c r="EJ118" s="129"/>
      <c r="EK118" s="129"/>
      <c r="EL118" s="129"/>
      <c r="EM118" s="129">
        <f t="shared" si="2"/>
        <v>168</v>
      </c>
      <c r="EN118" s="129"/>
      <c r="EO118" s="130">
        <f t="shared" si="36"/>
        <v>7</v>
      </c>
      <c r="EP118" s="131"/>
      <c r="EQ118" s="131"/>
      <c r="ER118" s="131"/>
      <c r="ES118" s="131"/>
      <c r="ET118" s="131"/>
      <c r="EU118" s="131">
        <f t="shared" si="28"/>
        <v>5</v>
      </c>
      <c r="EV118" s="131"/>
      <c r="EW118" s="131">
        <f t="shared" si="4"/>
        <v>56</v>
      </c>
      <c r="EX118" s="135"/>
      <c r="EY118" s="135"/>
      <c r="EZ118" s="135"/>
      <c r="FA118" s="135"/>
      <c r="FB118" s="135"/>
      <c r="FC118" s="135">
        <f t="shared" si="61"/>
        <v>0</v>
      </c>
      <c r="FD118" s="135"/>
      <c r="FE118" s="135">
        <f t="shared" si="19"/>
        <v>1</v>
      </c>
      <c r="FF118" s="135"/>
      <c r="FG118" s="135"/>
      <c r="FH118" s="135"/>
      <c r="FI118" s="135"/>
      <c r="FJ118" s="131"/>
      <c r="FK118" s="131">
        <f t="shared" si="51"/>
        <v>2249</v>
      </c>
      <c r="FL118" s="131">
        <v>2</v>
      </c>
      <c r="FM118" s="135">
        <f t="shared" si="21"/>
        <v>50</v>
      </c>
      <c r="FN118" s="131"/>
      <c r="FO118" s="131">
        <f t="shared" si="62"/>
        <v>1</v>
      </c>
      <c r="FP118" s="131"/>
      <c r="FQ118" s="131">
        <f t="shared" si="72"/>
        <v>0</v>
      </c>
      <c r="FR118" s="131"/>
      <c r="FS118" s="131"/>
      <c r="FT118" s="131"/>
      <c r="FU118" s="131"/>
      <c r="FV118" s="131"/>
      <c r="FW118" s="131"/>
      <c r="FX118" s="131"/>
      <c r="FY118" s="131"/>
      <c r="FZ118" s="131"/>
      <c r="GA118" s="131"/>
      <c r="GB118" s="135"/>
      <c r="GC118" s="135">
        <f t="shared" si="41"/>
        <v>7</v>
      </c>
      <c r="GD118" s="131"/>
      <c r="GE118" s="131">
        <f t="shared" si="42"/>
        <v>0</v>
      </c>
      <c r="GF118" s="131"/>
      <c r="GG118" s="131">
        <f t="shared" si="73"/>
        <v>0</v>
      </c>
      <c r="GH118" s="132"/>
    </row>
    <row r="119" spans="1:190" x14ac:dyDescent="0.2">
      <c r="A119" s="71">
        <v>44081</v>
      </c>
      <c r="B119" s="129">
        <v>5</v>
      </c>
      <c r="C119" s="129">
        <f t="shared" si="53"/>
        <v>51</v>
      </c>
      <c r="D119" s="129">
        <v>0</v>
      </c>
      <c r="E119" s="129">
        <f t="shared" si="54"/>
        <v>0</v>
      </c>
      <c r="F119" s="129">
        <v>0</v>
      </c>
      <c r="G119" s="129">
        <f t="shared" si="29"/>
        <v>2</v>
      </c>
      <c r="H119" s="129">
        <v>0</v>
      </c>
      <c r="I119" s="129">
        <f t="shared" si="25"/>
        <v>1</v>
      </c>
      <c r="J119" s="145">
        <v>0</v>
      </c>
      <c r="K119" s="145">
        <f t="shared" si="55"/>
        <v>3</v>
      </c>
      <c r="L119" s="129">
        <v>0</v>
      </c>
      <c r="M119" s="129">
        <f t="shared" si="56"/>
        <v>2</v>
      </c>
      <c r="N119" s="129">
        <v>0</v>
      </c>
      <c r="O119" s="129">
        <f t="shared" si="13"/>
        <v>1</v>
      </c>
      <c r="P119" s="129"/>
      <c r="Q119" s="129">
        <f t="shared" si="52"/>
        <v>13</v>
      </c>
      <c r="R119" s="129">
        <v>0</v>
      </c>
      <c r="S119" s="129">
        <f t="shared" si="57"/>
        <v>0</v>
      </c>
      <c r="T119" s="129">
        <v>0</v>
      </c>
      <c r="U119" s="129">
        <f t="shared" si="14"/>
        <v>3</v>
      </c>
      <c r="V119" s="129">
        <v>7</v>
      </c>
      <c r="W119" s="129">
        <f t="shared" si="15"/>
        <v>1248</v>
      </c>
      <c r="X119" s="129">
        <v>2</v>
      </c>
      <c r="Y119" s="129">
        <f t="shared" si="44"/>
        <v>92</v>
      </c>
      <c r="Z119" s="129"/>
      <c r="AA119" s="129"/>
      <c r="AB119" s="129">
        <v>0</v>
      </c>
      <c r="AC119" s="129">
        <f t="shared" si="64"/>
        <v>1</v>
      </c>
      <c r="AD119" s="129">
        <v>0</v>
      </c>
      <c r="AE119" s="129">
        <f t="shared" si="26"/>
        <v>10</v>
      </c>
      <c r="AF119" s="129">
        <v>0</v>
      </c>
      <c r="AG119" s="129">
        <f t="shared" si="22"/>
        <v>11</v>
      </c>
      <c r="AH119" s="129"/>
      <c r="AI119" s="129"/>
      <c r="AJ119" s="129"/>
      <c r="AK119" s="129"/>
      <c r="AL119" s="129"/>
      <c r="AM119" s="129">
        <f t="shared" si="49"/>
        <v>8</v>
      </c>
      <c r="AN119" s="129"/>
      <c r="AO119" s="129"/>
      <c r="AP119" s="129"/>
      <c r="AQ119" s="129"/>
      <c r="AR119" s="129"/>
      <c r="AS119" s="129"/>
      <c r="AT119" s="129"/>
      <c r="AU119" s="129"/>
      <c r="AV119" s="129">
        <v>0</v>
      </c>
      <c r="AW119" s="129">
        <f t="shared" si="66"/>
        <v>0</v>
      </c>
      <c r="AX119" s="129">
        <v>0</v>
      </c>
      <c r="AY119" s="129">
        <f t="shared" si="31"/>
        <v>2</v>
      </c>
      <c r="AZ119" s="129">
        <v>0</v>
      </c>
      <c r="BA119" s="129">
        <f t="shared" si="58"/>
        <v>7</v>
      </c>
      <c r="BB119" s="129">
        <v>0</v>
      </c>
      <c r="BC119" s="129">
        <f>SUM(BC118+BB119)</f>
        <v>2</v>
      </c>
      <c r="BD119" s="129"/>
      <c r="BE119" s="129"/>
      <c r="BF119" s="129"/>
      <c r="BG119" s="129"/>
      <c r="BH119" s="129"/>
      <c r="BI119" s="129"/>
      <c r="BJ119" s="129">
        <v>0</v>
      </c>
      <c r="BK119" s="129">
        <f t="shared" si="16"/>
        <v>13</v>
      </c>
      <c r="BL119" s="129"/>
      <c r="BM119" s="129"/>
      <c r="BN119" s="129"/>
      <c r="BO119" s="129"/>
      <c r="BP119" s="129"/>
      <c r="BQ119" s="129"/>
      <c r="BR119" s="129"/>
      <c r="BS119" s="129"/>
      <c r="BT119" s="129">
        <v>0</v>
      </c>
      <c r="BU119" s="129">
        <f t="shared" si="17"/>
        <v>13</v>
      </c>
      <c r="BV119" s="129">
        <v>0</v>
      </c>
      <c r="BW119" s="129">
        <v>7</v>
      </c>
      <c r="BX119" s="129">
        <v>3</v>
      </c>
      <c r="BY119" s="129">
        <f t="shared" si="67"/>
        <v>3</v>
      </c>
      <c r="BZ119" s="129">
        <v>0</v>
      </c>
      <c r="CA119" s="129">
        <f t="shared" si="47"/>
        <v>0</v>
      </c>
      <c r="CB119" s="129">
        <v>0</v>
      </c>
      <c r="CC119" s="129">
        <f t="shared" si="68"/>
        <v>0</v>
      </c>
      <c r="CD119" s="129">
        <v>0</v>
      </c>
      <c r="CE119" s="129">
        <f t="shared" si="65"/>
        <v>0</v>
      </c>
      <c r="CF119" s="129"/>
      <c r="CG119" s="129">
        <f t="shared" si="10"/>
        <v>20</v>
      </c>
      <c r="CH119" s="129">
        <v>0</v>
      </c>
      <c r="CI119" s="129">
        <f t="shared" si="18"/>
        <v>6</v>
      </c>
      <c r="CJ119" s="129">
        <v>2</v>
      </c>
      <c r="CK119" s="129">
        <f t="shared" si="59"/>
        <v>24</v>
      </c>
      <c r="CL119" s="129"/>
      <c r="CM119" s="129"/>
      <c r="CN119" s="129">
        <v>0</v>
      </c>
      <c r="CO119" s="129">
        <f t="shared" si="11"/>
        <v>12</v>
      </c>
      <c r="CP119" s="129">
        <v>0</v>
      </c>
      <c r="CQ119" s="129">
        <f t="shared" si="50"/>
        <v>1</v>
      </c>
      <c r="CR119" s="129">
        <v>4</v>
      </c>
      <c r="CS119" s="129">
        <f t="shared" si="24"/>
        <v>176</v>
      </c>
      <c r="CT119" s="129"/>
      <c r="CU119" s="129"/>
      <c r="CV119" s="129"/>
      <c r="CW119" s="129"/>
      <c r="CX119" s="129">
        <v>37</v>
      </c>
      <c r="CY119" s="129">
        <f t="shared" si="63"/>
        <v>878</v>
      </c>
      <c r="CZ119" s="129"/>
      <c r="DA119" s="129"/>
      <c r="DB119" s="129"/>
      <c r="DC119" s="129"/>
      <c r="DD119" s="129">
        <v>0</v>
      </c>
      <c r="DE119" s="129">
        <f t="shared" si="60"/>
        <v>6</v>
      </c>
      <c r="DF119" s="129">
        <v>0</v>
      </c>
      <c r="DG119" s="129">
        <f t="shared" si="69"/>
        <v>0</v>
      </c>
      <c r="DH119" s="129">
        <v>0</v>
      </c>
      <c r="DI119" s="129">
        <f t="shared" si="34"/>
        <v>2</v>
      </c>
      <c r="DJ119" s="129"/>
      <c r="DK119" s="129"/>
      <c r="DL119" s="129">
        <v>2</v>
      </c>
      <c r="DM119" s="129">
        <f t="shared" si="45"/>
        <v>131</v>
      </c>
      <c r="DN119" s="129"/>
      <c r="DO119" s="129"/>
      <c r="DP119" s="129"/>
      <c r="DQ119" s="129"/>
      <c r="DR119" s="129"/>
      <c r="DS119" s="129"/>
      <c r="DT119" s="129"/>
      <c r="DU119" s="129"/>
      <c r="DV119" s="129">
        <v>63</v>
      </c>
      <c r="DW119" s="129">
        <f t="shared" si="46"/>
        <v>695</v>
      </c>
      <c r="DX119" s="129"/>
      <c r="DY119" s="129"/>
      <c r="DZ119" s="129"/>
      <c r="EA119" s="129"/>
      <c r="EB119" s="129">
        <v>0</v>
      </c>
      <c r="EC119" s="129">
        <f t="shared" si="35"/>
        <v>0</v>
      </c>
      <c r="ED119" s="129">
        <v>0</v>
      </c>
      <c r="EE119" s="129">
        <f t="shared" si="70"/>
        <v>0</v>
      </c>
      <c r="EF119" s="129"/>
      <c r="EG119" s="129"/>
      <c r="EH119" s="129">
        <v>0</v>
      </c>
      <c r="EI119" s="129">
        <f t="shared" si="71"/>
        <v>17</v>
      </c>
      <c r="EJ119" s="129"/>
      <c r="EK119" s="129"/>
      <c r="EL119" s="129">
        <v>3</v>
      </c>
      <c r="EM119" s="129">
        <f t="shared" si="2"/>
        <v>171</v>
      </c>
      <c r="EN119" s="129">
        <v>0</v>
      </c>
      <c r="EO119" s="130">
        <f t="shared" si="36"/>
        <v>7</v>
      </c>
      <c r="EP119" s="131"/>
      <c r="EQ119" s="131"/>
      <c r="ER119" s="131"/>
      <c r="ES119" s="131"/>
      <c r="ET119" s="131">
        <v>0</v>
      </c>
      <c r="EU119" s="131">
        <f t="shared" si="28"/>
        <v>5</v>
      </c>
      <c r="EV119" s="131">
        <v>0</v>
      </c>
      <c r="EW119" s="131">
        <f t="shared" si="4"/>
        <v>56</v>
      </c>
      <c r="EX119" s="135"/>
      <c r="EY119" s="135"/>
      <c r="EZ119" s="135"/>
      <c r="FA119" s="135"/>
      <c r="FB119" s="135">
        <v>0</v>
      </c>
      <c r="FC119" s="135">
        <f t="shared" si="61"/>
        <v>0</v>
      </c>
      <c r="FD119" s="135">
        <v>0</v>
      </c>
      <c r="FE119" s="135">
        <f t="shared" si="19"/>
        <v>1</v>
      </c>
      <c r="FF119" s="135"/>
      <c r="FG119" s="135"/>
      <c r="FH119" s="135"/>
      <c r="FI119" s="135"/>
      <c r="FJ119" s="131">
        <v>38</v>
      </c>
      <c r="FK119" s="131">
        <f t="shared" si="51"/>
        <v>2287</v>
      </c>
      <c r="FL119" s="131"/>
      <c r="FM119" s="131"/>
      <c r="FN119" s="131">
        <v>0</v>
      </c>
      <c r="FO119" s="131">
        <f t="shared" si="62"/>
        <v>1</v>
      </c>
      <c r="FP119" s="131">
        <v>0</v>
      </c>
      <c r="FQ119" s="131">
        <f t="shared" si="72"/>
        <v>0</v>
      </c>
      <c r="FR119" s="131"/>
      <c r="FS119" s="131"/>
      <c r="FT119" s="131"/>
      <c r="FU119" s="131"/>
      <c r="FV119" s="131"/>
      <c r="FW119" s="131"/>
      <c r="FX119" s="131"/>
      <c r="FY119" s="131"/>
      <c r="FZ119" s="131"/>
      <c r="GA119" s="131"/>
      <c r="GB119" s="135">
        <v>1</v>
      </c>
      <c r="GC119" s="135">
        <f t="shared" si="41"/>
        <v>8</v>
      </c>
      <c r="GD119" s="131">
        <v>0</v>
      </c>
      <c r="GE119" s="131">
        <f t="shared" si="42"/>
        <v>0</v>
      </c>
      <c r="GF119" s="131">
        <v>0</v>
      </c>
      <c r="GG119" s="131">
        <f t="shared" si="73"/>
        <v>0</v>
      </c>
      <c r="GH119" s="132"/>
    </row>
    <row r="120" spans="1:190" x14ac:dyDescent="0.2">
      <c r="A120" s="71">
        <v>44082</v>
      </c>
      <c r="B120" s="129">
        <v>0</v>
      </c>
      <c r="C120" s="129">
        <f t="shared" si="53"/>
        <v>51</v>
      </c>
      <c r="D120" s="129">
        <v>0</v>
      </c>
      <c r="E120" s="129">
        <f t="shared" si="54"/>
        <v>0</v>
      </c>
      <c r="F120" s="129">
        <v>1</v>
      </c>
      <c r="G120" s="129">
        <f t="shared" si="29"/>
        <v>3</v>
      </c>
      <c r="H120" s="129">
        <v>0</v>
      </c>
      <c r="I120" s="129">
        <f t="shared" si="25"/>
        <v>1</v>
      </c>
      <c r="J120" s="145">
        <v>0</v>
      </c>
      <c r="K120" s="145">
        <f t="shared" si="55"/>
        <v>3</v>
      </c>
      <c r="L120" s="129">
        <v>0</v>
      </c>
      <c r="M120" s="129">
        <f t="shared" si="56"/>
        <v>2</v>
      </c>
      <c r="N120" s="129">
        <v>0</v>
      </c>
      <c r="O120" s="129">
        <f t="shared" si="13"/>
        <v>1</v>
      </c>
      <c r="P120" s="129"/>
      <c r="Q120" s="129">
        <f t="shared" si="52"/>
        <v>13</v>
      </c>
      <c r="R120" s="129">
        <v>0</v>
      </c>
      <c r="S120" s="129">
        <f t="shared" si="57"/>
        <v>0</v>
      </c>
      <c r="T120" s="129">
        <v>0</v>
      </c>
      <c r="U120" s="129">
        <f t="shared" si="14"/>
        <v>3</v>
      </c>
      <c r="V120" s="129">
        <v>7</v>
      </c>
      <c r="W120" s="129">
        <f t="shared" si="15"/>
        <v>1255</v>
      </c>
      <c r="X120" s="129">
        <v>1</v>
      </c>
      <c r="Y120" s="129">
        <f t="shared" si="44"/>
        <v>93</v>
      </c>
      <c r="Z120" s="129"/>
      <c r="AA120" s="129"/>
      <c r="AB120" s="129">
        <v>0</v>
      </c>
      <c r="AC120" s="129">
        <f t="shared" si="64"/>
        <v>1</v>
      </c>
      <c r="AD120" s="129">
        <v>0</v>
      </c>
      <c r="AE120" s="129">
        <f t="shared" si="26"/>
        <v>10</v>
      </c>
      <c r="AF120" s="129">
        <v>0</v>
      </c>
      <c r="AG120" s="129">
        <f t="shared" si="22"/>
        <v>11</v>
      </c>
      <c r="AH120" s="129"/>
      <c r="AI120" s="129"/>
      <c r="AJ120" s="129"/>
      <c r="AK120" s="129"/>
      <c r="AL120" s="129"/>
      <c r="AM120" s="129">
        <f t="shared" si="49"/>
        <v>8</v>
      </c>
      <c r="AN120" s="129"/>
      <c r="AO120" s="129"/>
      <c r="AP120" s="129"/>
      <c r="AQ120" s="129"/>
      <c r="AR120" s="129"/>
      <c r="AS120" s="129"/>
      <c r="AT120" s="129"/>
      <c r="AU120" s="129"/>
      <c r="AV120" s="129">
        <v>0</v>
      </c>
      <c r="AW120" s="129">
        <f t="shared" si="66"/>
        <v>0</v>
      </c>
      <c r="AX120" s="129">
        <v>0</v>
      </c>
      <c r="AY120" s="129">
        <f t="shared" si="31"/>
        <v>2</v>
      </c>
      <c r="AZ120" s="129">
        <v>1</v>
      </c>
      <c r="BA120" s="129">
        <f t="shared" si="58"/>
        <v>8</v>
      </c>
      <c r="BB120" s="129">
        <v>0</v>
      </c>
      <c r="BC120" s="129">
        <f>SUM(BC119+BB120)</f>
        <v>2</v>
      </c>
      <c r="BD120" s="129"/>
      <c r="BE120" s="129"/>
      <c r="BF120" s="129"/>
      <c r="BG120" s="129"/>
      <c r="BH120" s="129"/>
      <c r="BI120" s="129"/>
      <c r="BJ120" s="129">
        <v>1</v>
      </c>
      <c r="BK120" s="129">
        <f t="shared" si="16"/>
        <v>14</v>
      </c>
      <c r="BL120" s="129"/>
      <c r="BM120" s="129"/>
      <c r="BN120" s="129"/>
      <c r="BO120" s="129"/>
      <c r="BP120" s="129"/>
      <c r="BQ120" s="129"/>
      <c r="BR120" s="129"/>
      <c r="BS120" s="129"/>
      <c r="BT120" s="129">
        <v>0</v>
      </c>
      <c r="BU120" s="129">
        <f t="shared" si="17"/>
        <v>13</v>
      </c>
      <c r="BV120" s="129">
        <v>0</v>
      </c>
      <c r="BW120" s="129">
        <v>7</v>
      </c>
      <c r="BX120" s="129">
        <v>2</v>
      </c>
      <c r="BY120" s="129">
        <f t="shared" si="67"/>
        <v>5</v>
      </c>
      <c r="BZ120" s="129">
        <v>0</v>
      </c>
      <c r="CA120" s="129">
        <f t="shared" si="47"/>
        <v>0</v>
      </c>
      <c r="CB120" s="129">
        <v>0</v>
      </c>
      <c r="CC120" s="129">
        <f t="shared" si="68"/>
        <v>0</v>
      </c>
      <c r="CD120" s="129">
        <v>0</v>
      </c>
      <c r="CE120" s="129">
        <f t="shared" si="65"/>
        <v>0</v>
      </c>
      <c r="CF120" s="129"/>
      <c r="CG120" s="129">
        <f t="shared" si="10"/>
        <v>20</v>
      </c>
      <c r="CH120" s="129">
        <v>0</v>
      </c>
      <c r="CI120" s="129">
        <f t="shared" si="18"/>
        <v>6</v>
      </c>
      <c r="CJ120" s="129">
        <v>0</v>
      </c>
      <c r="CK120" s="129">
        <f t="shared" si="59"/>
        <v>24</v>
      </c>
      <c r="CL120" s="129"/>
      <c r="CM120" s="129"/>
      <c r="CN120" s="129">
        <v>0</v>
      </c>
      <c r="CO120" s="129">
        <f t="shared" si="11"/>
        <v>12</v>
      </c>
      <c r="CP120" s="129">
        <v>0</v>
      </c>
      <c r="CQ120" s="129">
        <f t="shared" si="50"/>
        <v>1</v>
      </c>
      <c r="CR120" s="129">
        <v>0</v>
      </c>
      <c r="CS120" s="129">
        <f t="shared" si="24"/>
        <v>176</v>
      </c>
      <c r="CT120" s="129"/>
      <c r="CU120" s="129"/>
      <c r="CV120" s="129"/>
      <c r="CW120" s="129"/>
      <c r="CX120" s="129">
        <v>22</v>
      </c>
      <c r="CY120" s="129">
        <f t="shared" si="63"/>
        <v>900</v>
      </c>
      <c r="CZ120" s="129"/>
      <c r="DA120" s="129"/>
      <c r="DB120" s="129"/>
      <c r="DC120" s="129"/>
      <c r="DD120" s="129">
        <v>0</v>
      </c>
      <c r="DE120" s="129">
        <f t="shared" si="60"/>
        <v>6</v>
      </c>
      <c r="DF120" s="129">
        <v>0</v>
      </c>
      <c r="DG120" s="129">
        <f t="shared" si="69"/>
        <v>0</v>
      </c>
      <c r="DH120" s="129">
        <v>0</v>
      </c>
      <c r="DI120" s="129">
        <f t="shared" si="34"/>
        <v>2</v>
      </c>
      <c r="DJ120" s="129"/>
      <c r="DK120" s="129"/>
      <c r="DL120" s="129">
        <v>1</v>
      </c>
      <c r="DM120" s="129">
        <f t="shared" si="45"/>
        <v>132</v>
      </c>
      <c r="DN120" s="129"/>
      <c r="DO120" s="129"/>
      <c r="DP120" s="129"/>
      <c r="DQ120" s="129"/>
      <c r="DR120" s="129"/>
      <c r="DS120" s="129"/>
      <c r="DT120" s="129"/>
      <c r="DU120" s="129"/>
      <c r="DV120" s="129">
        <v>10</v>
      </c>
      <c r="DW120" s="129">
        <f t="shared" si="46"/>
        <v>705</v>
      </c>
      <c r="DX120" s="129"/>
      <c r="DY120" s="129"/>
      <c r="DZ120" s="129"/>
      <c r="EA120" s="129"/>
      <c r="EB120" s="129">
        <v>0</v>
      </c>
      <c r="EC120" s="129">
        <f t="shared" si="35"/>
        <v>0</v>
      </c>
      <c r="ED120" s="129">
        <v>0</v>
      </c>
      <c r="EE120" s="129">
        <f t="shared" si="70"/>
        <v>0</v>
      </c>
      <c r="EF120" s="129"/>
      <c r="EG120" s="129"/>
      <c r="EH120" s="129">
        <v>0</v>
      </c>
      <c r="EI120" s="129">
        <f t="shared" si="71"/>
        <v>17</v>
      </c>
      <c r="EJ120" s="129"/>
      <c r="EK120" s="129"/>
      <c r="EL120" s="129">
        <v>2</v>
      </c>
      <c r="EM120" s="129">
        <f t="shared" si="2"/>
        <v>173</v>
      </c>
      <c r="EN120" s="129">
        <v>0</v>
      </c>
      <c r="EO120" s="130">
        <f t="shared" si="36"/>
        <v>7</v>
      </c>
      <c r="EP120" s="131"/>
      <c r="EQ120" s="131"/>
      <c r="ER120" s="131"/>
      <c r="ES120" s="131"/>
      <c r="ET120" s="131">
        <v>0</v>
      </c>
      <c r="EU120" s="131">
        <f t="shared" si="28"/>
        <v>5</v>
      </c>
      <c r="EV120" s="131">
        <v>0</v>
      </c>
      <c r="EW120" s="131">
        <f t="shared" si="4"/>
        <v>56</v>
      </c>
      <c r="EX120" s="135"/>
      <c r="EY120" s="135"/>
      <c r="EZ120" s="135"/>
      <c r="FA120" s="135"/>
      <c r="FB120" s="135">
        <v>0</v>
      </c>
      <c r="FC120" s="135">
        <f t="shared" si="61"/>
        <v>0</v>
      </c>
      <c r="FD120" s="135">
        <v>0</v>
      </c>
      <c r="FE120" s="135">
        <f t="shared" si="19"/>
        <v>1</v>
      </c>
      <c r="FF120" s="135"/>
      <c r="FG120" s="135"/>
      <c r="FH120" s="135"/>
      <c r="FI120" s="135"/>
      <c r="FJ120" s="131">
        <v>5</v>
      </c>
      <c r="FK120" s="131">
        <f t="shared" si="51"/>
        <v>2292</v>
      </c>
      <c r="FL120" s="131"/>
      <c r="FM120" s="131"/>
      <c r="FN120" s="131">
        <v>0</v>
      </c>
      <c r="FO120" s="131">
        <f t="shared" si="62"/>
        <v>1</v>
      </c>
      <c r="FP120" s="131">
        <v>0</v>
      </c>
      <c r="FQ120" s="131">
        <f t="shared" si="72"/>
        <v>0</v>
      </c>
      <c r="FR120" s="131"/>
      <c r="FS120" s="131"/>
      <c r="FT120" s="131"/>
      <c r="FU120" s="131"/>
      <c r="FV120" s="131"/>
      <c r="FW120" s="131"/>
      <c r="FX120" s="131"/>
      <c r="FY120" s="131"/>
      <c r="FZ120" s="131"/>
      <c r="GA120" s="131"/>
      <c r="GB120" s="135">
        <v>0</v>
      </c>
      <c r="GC120" s="135">
        <f t="shared" si="41"/>
        <v>8</v>
      </c>
      <c r="GD120" s="131">
        <v>0</v>
      </c>
      <c r="GE120" s="131">
        <f t="shared" si="42"/>
        <v>0</v>
      </c>
      <c r="GF120" s="131">
        <v>0</v>
      </c>
      <c r="GG120" s="131">
        <f t="shared" si="73"/>
        <v>0</v>
      </c>
      <c r="GH120" s="132"/>
    </row>
    <row r="121" spans="1:190" x14ac:dyDescent="0.2">
      <c r="A121" s="71">
        <v>44083</v>
      </c>
      <c r="B121" s="129">
        <v>0</v>
      </c>
      <c r="C121" s="129">
        <f t="shared" si="53"/>
        <v>51</v>
      </c>
      <c r="D121" s="129">
        <v>0</v>
      </c>
      <c r="E121" s="129">
        <f t="shared" si="54"/>
        <v>0</v>
      </c>
      <c r="F121" s="129">
        <v>0</v>
      </c>
      <c r="G121" s="129">
        <f t="shared" si="29"/>
        <v>3</v>
      </c>
      <c r="H121" s="129">
        <v>0</v>
      </c>
      <c r="I121" s="129">
        <f t="shared" si="25"/>
        <v>1</v>
      </c>
      <c r="J121" s="145">
        <v>0</v>
      </c>
      <c r="K121" s="145">
        <f t="shared" si="55"/>
        <v>3</v>
      </c>
      <c r="L121" s="129">
        <v>0</v>
      </c>
      <c r="M121" s="129">
        <f t="shared" si="56"/>
        <v>2</v>
      </c>
      <c r="N121" s="129">
        <v>0</v>
      </c>
      <c r="O121" s="129">
        <f t="shared" si="13"/>
        <v>1</v>
      </c>
      <c r="P121" s="129"/>
      <c r="Q121" s="129">
        <f t="shared" si="52"/>
        <v>13</v>
      </c>
      <c r="R121" s="129">
        <v>0</v>
      </c>
      <c r="S121" s="129">
        <f t="shared" si="57"/>
        <v>0</v>
      </c>
      <c r="T121" s="129">
        <v>0</v>
      </c>
      <c r="U121" s="129">
        <f t="shared" si="14"/>
        <v>3</v>
      </c>
      <c r="V121" s="129">
        <v>4</v>
      </c>
      <c r="W121" s="129">
        <f t="shared" si="15"/>
        <v>1259</v>
      </c>
      <c r="X121" s="129">
        <v>7</v>
      </c>
      <c r="Y121" s="129">
        <f t="shared" si="44"/>
        <v>100</v>
      </c>
      <c r="Z121" s="129"/>
      <c r="AA121" s="129"/>
      <c r="AB121" s="129">
        <v>0</v>
      </c>
      <c r="AC121" s="129">
        <f t="shared" si="64"/>
        <v>1</v>
      </c>
      <c r="AD121" s="129">
        <v>0</v>
      </c>
      <c r="AE121" s="129">
        <f t="shared" si="26"/>
        <v>10</v>
      </c>
      <c r="AF121" s="129">
        <v>0</v>
      </c>
      <c r="AG121" s="129">
        <f t="shared" si="22"/>
        <v>11</v>
      </c>
      <c r="AH121" s="129"/>
      <c r="AI121" s="129"/>
      <c r="AJ121" s="129"/>
      <c r="AK121" s="129"/>
      <c r="AL121" s="129"/>
      <c r="AM121" s="129">
        <f t="shared" si="49"/>
        <v>8</v>
      </c>
      <c r="AN121" s="129"/>
      <c r="AO121" s="129"/>
      <c r="AP121" s="129"/>
      <c r="AQ121" s="129"/>
      <c r="AR121" s="129"/>
      <c r="AS121" s="129"/>
      <c r="AT121" s="129"/>
      <c r="AU121" s="129"/>
      <c r="AV121" s="129">
        <v>0</v>
      </c>
      <c r="AW121" s="129">
        <f t="shared" si="66"/>
        <v>0</v>
      </c>
      <c r="AX121" s="129">
        <v>0</v>
      </c>
      <c r="AY121" s="129">
        <f t="shared" si="31"/>
        <v>2</v>
      </c>
      <c r="AZ121" s="129">
        <v>0</v>
      </c>
      <c r="BA121" s="129">
        <f t="shared" si="58"/>
        <v>8</v>
      </c>
      <c r="BB121" s="129">
        <v>0</v>
      </c>
      <c r="BC121" s="129">
        <f>SUM(BC120+BB121)</f>
        <v>2</v>
      </c>
      <c r="BD121" s="129"/>
      <c r="BE121" s="129"/>
      <c r="BF121" s="129"/>
      <c r="BG121" s="129"/>
      <c r="BH121" s="129"/>
      <c r="BI121" s="129"/>
      <c r="BJ121" s="129">
        <v>0</v>
      </c>
      <c r="BK121" s="129">
        <f t="shared" si="16"/>
        <v>14</v>
      </c>
      <c r="BL121" s="129"/>
      <c r="BM121" s="129"/>
      <c r="BN121" s="129"/>
      <c r="BO121" s="129"/>
      <c r="BP121" s="129"/>
      <c r="BQ121" s="129"/>
      <c r="BR121" s="129"/>
      <c r="BS121" s="129"/>
      <c r="BT121" s="129">
        <v>0</v>
      </c>
      <c r="BU121" s="129">
        <f t="shared" si="17"/>
        <v>13</v>
      </c>
      <c r="BV121" s="129">
        <v>0</v>
      </c>
      <c r="BW121" s="129">
        <f>BW120+BV121</f>
        <v>7</v>
      </c>
      <c r="BX121" s="129">
        <v>2</v>
      </c>
      <c r="BY121" s="129">
        <f t="shared" si="67"/>
        <v>7</v>
      </c>
      <c r="BZ121" s="129">
        <v>0</v>
      </c>
      <c r="CA121" s="129">
        <f t="shared" si="47"/>
        <v>0</v>
      </c>
      <c r="CB121" s="129">
        <v>1</v>
      </c>
      <c r="CC121" s="129">
        <f t="shared" si="68"/>
        <v>1</v>
      </c>
      <c r="CD121" s="129">
        <v>0</v>
      </c>
      <c r="CE121" s="129">
        <f t="shared" si="65"/>
        <v>0</v>
      </c>
      <c r="CF121" s="129"/>
      <c r="CG121" s="129">
        <f t="shared" si="10"/>
        <v>20</v>
      </c>
      <c r="CH121" s="129">
        <v>0</v>
      </c>
      <c r="CI121" s="129">
        <f t="shared" si="18"/>
        <v>6</v>
      </c>
      <c r="CJ121" s="129">
        <v>1</v>
      </c>
      <c r="CK121" s="129">
        <f t="shared" si="59"/>
        <v>25</v>
      </c>
      <c r="CL121" s="129"/>
      <c r="CM121" s="129"/>
      <c r="CN121" s="129">
        <v>0</v>
      </c>
      <c r="CO121" s="129">
        <f t="shared" si="11"/>
        <v>12</v>
      </c>
      <c r="CP121" s="129">
        <v>0</v>
      </c>
      <c r="CQ121" s="129">
        <f t="shared" si="50"/>
        <v>1</v>
      </c>
      <c r="CR121" s="129">
        <v>0</v>
      </c>
      <c r="CS121" s="129">
        <f t="shared" si="24"/>
        <v>176</v>
      </c>
      <c r="CT121" s="129"/>
      <c r="CU121" s="129"/>
      <c r="CV121" s="129"/>
      <c r="CW121" s="129"/>
      <c r="CX121" s="129">
        <v>3</v>
      </c>
      <c r="CY121" s="129">
        <f t="shared" si="63"/>
        <v>903</v>
      </c>
      <c r="CZ121" s="129"/>
      <c r="DA121" s="129"/>
      <c r="DB121" s="129"/>
      <c r="DC121" s="129"/>
      <c r="DD121" s="129">
        <v>0</v>
      </c>
      <c r="DE121" s="129">
        <f t="shared" si="60"/>
        <v>6</v>
      </c>
      <c r="DF121" s="129">
        <v>0</v>
      </c>
      <c r="DG121" s="129">
        <f t="shared" si="69"/>
        <v>0</v>
      </c>
      <c r="DH121" s="129">
        <v>0</v>
      </c>
      <c r="DI121" s="129">
        <f t="shared" si="34"/>
        <v>2</v>
      </c>
      <c r="DJ121" s="129"/>
      <c r="DK121" s="129"/>
      <c r="DL121" s="129">
        <v>6</v>
      </c>
      <c r="DM121" s="129">
        <f t="shared" si="45"/>
        <v>138</v>
      </c>
      <c r="DN121" s="129"/>
      <c r="DO121" s="129"/>
      <c r="DP121" s="129"/>
      <c r="DQ121" s="129"/>
      <c r="DR121" s="129"/>
      <c r="DS121" s="129"/>
      <c r="DT121" s="129"/>
      <c r="DU121" s="129"/>
      <c r="DV121" s="129">
        <v>5</v>
      </c>
      <c r="DW121" s="129">
        <f t="shared" si="46"/>
        <v>710</v>
      </c>
      <c r="DX121" s="129"/>
      <c r="DY121" s="129"/>
      <c r="DZ121" s="129"/>
      <c r="EA121" s="129"/>
      <c r="EB121" s="129">
        <v>0</v>
      </c>
      <c r="EC121" s="129">
        <f t="shared" si="35"/>
        <v>0</v>
      </c>
      <c r="ED121" s="129">
        <v>0</v>
      </c>
      <c r="EE121" s="129">
        <f t="shared" si="70"/>
        <v>0</v>
      </c>
      <c r="EF121" s="129"/>
      <c r="EG121" s="129"/>
      <c r="EH121" s="129">
        <v>1</v>
      </c>
      <c r="EI121" s="129">
        <f t="shared" si="71"/>
        <v>18</v>
      </c>
      <c r="EJ121" s="129"/>
      <c r="EK121" s="129"/>
      <c r="EL121" s="129">
        <v>1</v>
      </c>
      <c r="EM121" s="129">
        <f t="shared" si="2"/>
        <v>174</v>
      </c>
      <c r="EN121" s="129">
        <v>0</v>
      </c>
      <c r="EO121" s="130">
        <f t="shared" si="36"/>
        <v>7</v>
      </c>
      <c r="EP121" s="131"/>
      <c r="EQ121" s="131"/>
      <c r="ER121" s="131"/>
      <c r="ES121" s="131"/>
      <c r="ET121" s="131">
        <v>0</v>
      </c>
      <c r="EU121" s="131">
        <f t="shared" si="28"/>
        <v>5</v>
      </c>
      <c r="EV121" s="131">
        <v>3</v>
      </c>
      <c r="EW121" s="131">
        <f t="shared" si="4"/>
        <v>59</v>
      </c>
      <c r="EX121" s="135"/>
      <c r="EY121" s="135"/>
      <c r="EZ121" s="135"/>
      <c r="FA121" s="135"/>
      <c r="FB121" s="135">
        <v>0</v>
      </c>
      <c r="FC121" s="135">
        <f t="shared" si="61"/>
        <v>0</v>
      </c>
      <c r="FD121" s="135">
        <v>0</v>
      </c>
      <c r="FE121" s="135">
        <f t="shared" si="19"/>
        <v>1</v>
      </c>
      <c r="FF121" s="135"/>
      <c r="FG121" s="135"/>
      <c r="FH121" s="135"/>
      <c r="FI121" s="135"/>
      <c r="FJ121" s="131">
        <v>19</v>
      </c>
      <c r="FK121" s="131">
        <f t="shared" si="51"/>
        <v>2311</v>
      </c>
      <c r="FL121" s="131"/>
      <c r="FM121" s="131"/>
      <c r="FN121" s="131">
        <v>0</v>
      </c>
      <c r="FO121" s="131">
        <f t="shared" si="62"/>
        <v>1</v>
      </c>
      <c r="FP121" s="131">
        <v>0</v>
      </c>
      <c r="FQ121" s="131">
        <f t="shared" si="72"/>
        <v>0</v>
      </c>
      <c r="FR121" s="131"/>
      <c r="FS121" s="131"/>
      <c r="FT121" s="131"/>
      <c r="FU121" s="131"/>
      <c r="FV121" s="131"/>
      <c r="FW121" s="131"/>
      <c r="FX121" s="131"/>
      <c r="FY121" s="131"/>
      <c r="FZ121" s="131"/>
      <c r="GA121" s="131"/>
      <c r="GB121" s="135">
        <v>0</v>
      </c>
      <c r="GC121" s="135">
        <f t="shared" si="41"/>
        <v>8</v>
      </c>
      <c r="GD121" s="131">
        <v>0</v>
      </c>
      <c r="GE121" s="131">
        <f t="shared" si="42"/>
        <v>0</v>
      </c>
      <c r="GF121" s="131">
        <v>0</v>
      </c>
      <c r="GG121" s="131">
        <f t="shared" si="73"/>
        <v>0</v>
      </c>
      <c r="GH121" s="132"/>
    </row>
    <row r="122" spans="1:190" x14ac:dyDescent="0.2">
      <c r="A122" s="71">
        <v>44084</v>
      </c>
      <c r="B122" s="129">
        <v>0</v>
      </c>
      <c r="C122" s="129">
        <f t="shared" si="53"/>
        <v>51</v>
      </c>
      <c r="D122" s="129">
        <v>0</v>
      </c>
      <c r="E122" s="129">
        <f t="shared" si="54"/>
        <v>0</v>
      </c>
      <c r="F122" s="129">
        <v>0</v>
      </c>
      <c r="G122" s="129">
        <f t="shared" si="29"/>
        <v>3</v>
      </c>
      <c r="H122" s="129">
        <v>0</v>
      </c>
      <c r="I122" s="129">
        <f t="shared" si="25"/>
        <v>1</v>
      </c>
      <c r="J122" s="145">
        <v>0</v>
      </c>
      <c r="K122" s="145">
        <f t="shared" si="55"/>
        <v>3</v>
      </c>
      <c r="L122" s="129">
        <v>0</v>
      </c>
      <c r="M122" s="129">
        <f t="shared" si="56"/>
        <v>2</v>
      </c>
      <c r="N122" s="129">
        <v>0</v>
      </c>
      <c r="O122" s="129">
        <f t="shared" si="13"/>
        <v>1</v>
      </c>
      <c r="P122" s="129"/>
      <c r="Q122" s="129">
        <f t="shared" si="52"/>
        <v>13</v>
      </c>
      <c r="R122" s="129">
        <v>0</v>
      </c>
      <c r="S122" s="129">
        <f t="shared" si="57"/>
        <v>0</v>
      </c>
      <c r="T122" s="129">
        <v>0</v>
      </c>
      <c r="U122" s="129">
        <f t="shared" si="14"/>
        <v>3</v>
      </c>
      <c r="V122" s="129">
        <v>6</v>
      </c>
      <c r="W122" s="129">
        <f t="shared" si="15"/>
        <v>1265</v>
      </c>
      <c r="X122" s="129">
        <v>0</v>
      </c>
      <c r="Y122" s="129">
        <f t="shared" si="44"/>
        <v>100</v>
      </c>
      <c r="Z122" s="129"/>
      <c r="AA122" s="129"/>
      <c r="AB122" s="129">
        <v>0</v>
      </c>
      <c r="AC122" s="129">
        <f t="shared" si="64"/>
        <v>1</v>
      </c>
      <c r="AD122" s="129">
        <v>0</v>
      </c>
      <c r="AE122" s="129">
        <f t="shared" si="26"/>
        <v>10</v>
      </c>
      <c r="AF122" s="129">
        <v>0</v>
      </c>
      <c r="AG122" s="129">
        <f t="shared" si="22"/>
        <v>11</v>
      </c>
      <c r="AH122" s="129"/>
      <c r="AI122" s="129"/>
      <c r="AJ122" s="129"/>
      <c r="AK122" s="129"/>
      <c r="AL122" s="129"/>
      <c r="AM122" s="129">
        <f t="shared" si="49"/>
        <v>8</v>
      </c>
      <c r="AN122" s="129"/>
      <c r="AO122" s="129"/>
      <c r="AP122" s="129"/>
      <c r="AQ122" s="129"/>
      <c r="AR122" s="129"/>
      <c r="AS122" s="129"/>
      <c r="AT122" s="129"/>
      <c r="AU122" s="129"/>
      <c r="AV122" s="129">
        <v>0</v>
      </c>
      <c r="AW122" s="129">
        <f t="shared" si="66"/>
        <v>0</v>
      </c>
      <c r="AX122" s="129">
        <v>0</v>
      </c>
      <c r="AY122" s="129">
        <f t="shared" si="31"/>
        <v>2</v>
      </c>
      <c r="AZ122" s="129">
        <v>0</v>
      </c>
      <c r="BA122" s="129">
        <f t="shared" si="58"/>
        <v>8</v>
      </c>
      <c r="BB122" s="129">
        <v>0</v>
      </c>
      <c r="BC122" s="129">
        <f>SUM(BC121+BB122)</f>
        <v>2</v>
      </c>
      <c r="BD122" s="129"/>
      <c r="BE122" s="129"/>
      <c r="BF122" s="129"/>
      <c r="BG122" s="129"/>
      <c r="BH122" s="129"/>
      <c r="BI122" s="129"/>
      <c r="BJ122" s="129">
        <v>0</v>
      </c>
      <c r="BK122" s="129">
        <f t="shared" si="16"/>
        <v>14</v>
      </c>
      <c r="BL122" s="129"/>
      <c r="BM122" s="129"/>
      <c r="BN122" s="129"/>
      <c r="BO122" s="129"/>
      <c r="BP122" s="129"/>
      <c r="BQ122" s="129"/>
      <c r="BR122" s="129"/>
      <c r="BS122" s="129"/>
      <c r="BT122" s="129">
        <v>0</v>
      </c>
      <c r="BU122" s="129">
        <f t="shared" si="17"/>
        <v>13</v>
      </c>
      <c r="BV122" s="129">
        <v>1</v>
      </c>
      <c r="BW122" s="129">
        <f>BW121+BV122</f>
        <v>8</v>
      </c>
      <c r="BX122" s="129">
        <v>5</v>
      </c>
      <c r="BY122" s="129">
        <f t="shared" si="67"/>
        <v>12</v>
      </c>
      <c r="BZ122" s="129">
        <v>0</v>
      </c>
      <c r="CA122" s="129">
        <f t="shared" si="47"/>
        <v>0</v>
      </c>
      <c r="CB122" s="129">
        <v>0</v>
      </c>
      <c r="CC122" s="129">
        <f t="shared" si="68"/>
        <v>1</v>
      </c>
      <c r="CD122" s="129">
        <v>0</v>
      </c>
      <c r="CE122" s="129">
        <f t="shared" si="65"/>
        <v>0</v>
      </c>
      <c r="CF122" s="129"/>
      <c r="CG122" s="129">
        <f t="shared" si="10"/>
        <v>20</v>
      </c>
      <c r="CH122" s="129">
        <v>0</v>
      </c>
      <c r="CI122" s="129">
        <f t="shared" si="18"/>
        <v>6</v>
      </c>
      <c r="CJ122" s="129">
        <v>1</v>
      </c>
      <c r="CK122" s="129">
        <f t="shared" si="59"/>
        <v>26</v>
      </c>
      <c r="CL122" s="129"/>
      <c r="CM122" s="129"/>
      <c r="CN122" s="129">
        <v>0</v>
      </c>
      <c r="CO122" s="129">
        <f t="shared" si="11"/>
        <v>12</v>
      </c>
      <c r="CP122" s="129">
        <v>0</v>
      </c>
      <c r="CQ122" s="129">
        <f t="shared" si="50"/>
        <v>1</v>
      </c>
      <c r="CR122" s="129">
        <v>0</v>
      </c>
      <c r="CS122" s="129">
        <f t="shared" si="24"/>
        <v>176</v>
      </c>
      <c r="CT122" s="129"/>
      <c r="CU122" s="129"/>
      <c r="CV122" s="129"/>
      <c r="CW122" s="129"/>
      <c r="CX122" s="129">
        <v>2</v>
      </c>
      <c r="CY122" s="129">
        <f t="shared" si="63"/>
        <v>905</v>
      </c>
      <c r="CZ122" s="129"/>
      <c r="DA122" s="129"/>
      <c r="DB122" s="129"/>
      <c r="DC122" s="129"/>
      <c r="DD122" s="129">
        <v>0</v>
      </c>
      <c r="DE122" s="129">
        <f t="shared" si="60"/>
        <v>6</v>
      </c>
      <c r="DF122" s="129">
        <v>0</v>
      </c>
      <c r="DG122" s="129">
        <f t="shared" si="69"/>
        <v>0</v>
      </c>
      <c r="DH122" s="129">
        <v>0</v>
      </c>
      <c r="DI122" s="129">
        <f t="shared" si="34"/>
        <v>2</v>
      </c>
      <c r="DJ122" s="129"/>
      <c r="DK122" s="129"/>
      <c r="DL122" s="129">
        <v>0</v>
      </c>
      <c r="DM122" s="129">
        <f t="shared" si="45"/>
        <v>138</v>
      </c>
      <c r="DN122" s="129"/>
      <c r="DO122" s="129"/>
      <c r="DP122" s="129"/>
      <c r="DQ122" s="129"/>
      <c r="DR122" s="129"/>
      <c r="DS122" s="129"/>
      <c r="DT122" s="129"/>
      <c r="DU122" s="129"/>
      <c r="DV122" s="129">
        <v>8</v>
      </c>
      <c r="DW122" s="129">
        <f t="shared" si="46"/>
        <v>718</v>
      </c>
      <c r="DX122" s="129"/>
      <c r="DY122" s="129"/>
      <c r="DZ122" s="129"/>
      <c r="EA122" s="129"/>
      <c r="EB122" s="129">
        <v>0</v>
      </c>
      <c r="EC122" s="129">
        <f t="shared" si="35"/>
        <v>0</v>
      </c>
      <c r="ED122" s="129">
        <v>1</v>
      </c>
      <c r="EE122" s="129">
        <f t="shared" si="70"/>
        <v>1</v>
      </c>
      <c r="EF122" s="129"/>
      <c r="EG122" s="129"/>
      <c r="EH122" s="129">
        <v>0</v>
      </c>
      <c r="EI122" s="129">
        <f t="shared" si="71"/>
        <v>18</v>
      </c>
      <c r="EJ122" s="129"/>
      <c r="EK122" s="129"/>
      <c r="EL122" s="129">
        <v>0</v>
      </c>
      <c r="EM122" s="129">
        <f t="shared" si="2"/>
        <v>174</v>
      </c>
      <c r="EN122" s="129">
        <v>0</v>
      </c>
      <c r="EO122" s="130">
        <f t="shared" si="36"/>
        <v>7</v>
      </c>
      <c r="EP122" s="131"/>
      <c r="EQ122" s="131"/>
      <c r="ER122" s="131"/>
      <c r="ES122" s="131"/>
      <c r="ET122" s="131">
        <v>0</v>
      </c>
      <c r="EU122" s="131">
        <f t="shared" si="28"/>
        <v>5</v>
      </c>
      <c r="EV122" s="131">
        <v>1</v>
      </c>
      <c r="EW122" s="131">
        <f t="shared" si="4"/>
        <v>60</v>
      </c>
      <c r="EX122" s="135"/>
      <c r="EY122" s="135"/>
      <c r="EZ122" s="135"/>
      <c r="FA122" s="135"/>
      <c r="FB122" s="135">
        <v>0</v>
      </c>
      <c r="FC122" s="135">
        <f t="shared" si="61"/>
        <v>0</v>
      </c>
      <c r="FD122" s="135">
        <v>0</v>
      </c>
      <c r="FE122" s="135">
        <f t="shared" si="19"/>
        <v>1</v>
      </c>
      <c r="FF122" s="135"/>
      <c r="FG122" s="135"/>
      <c r="FH122" s="135"/>
      <c r="FI122" s="135"/>
      <c r="FJ122" s="131">
        <v>11</v>
      </c>
      <c r="FK122" s="131">
        <f t="shared" si="51"/>
        <v>2322</v>
      </c>
      <c r="FL122" s="131"/>
      <c r="FM122" s="131"/>
      <c r="FN122" s="131">
        <v>0</v>
      </c>
      <c r="FO122" s="131">
        <f t="shared" si="62"/>
        <v>1</v>
      </c>
      <c r="FP122" s="131">
        <v>0</v>
      </c>
      <c r="FQ122" s="131">
        <f t="shared" si="72"/>
        <v>0</v>
      </c>
      <c r="FR122" s="131"/>
      <c r="FS122" s="131"/>
      <c r="FT122" s="131"/>
      <c r="FU122" s="131"/>
      <c r="FV122" s="131"/>
      <c r="FW122" s="131"/>
      <c r="FX122" s="131"/>
      <c r="FY122" s="131"/>
      <c r="FZ122" s="131"/>
      <c r="GA122" s="131"/>
      <c r="GB122" s="135">
        <v>0</v>
      </c>
      <c r="GC122" s="135">
        <f>SUM(GB122+GC121)</f>
        <v>8</v>
      </c>
      <c r="GD122" s="131">
        <v>0</v>
      </c>
      <c r="GE122" s="131">
        <f t="shared" si="42"/>
        <v>0</v>
      </c>
      <c r="GF122" s="131">
        <v>0</v>
      </c>
      <c r="GG122" s="131">
        <f t="shared" si="73"/>
        <v>0</v>
      </c>
      <c r="GH122" s="132"/>
    </row>
    <row r="123" spans="1:190" x14ac:dyDescent="0.2">
      <c r="A123" s="71">
        <v>44085</v>
      </c>
      <c r="B123" s="129">
        <v>0</v>
      </c>
      <c r="C123" s="129">
        <f t="shared" si="53"/>
        <v>51</v>
      </c>
      <c r="D123" s="129">
        <v>0</v>
      </c>
      <c r="E123" s="129">
        <f t="shared" si="54"/>
        <v>0</v>
      </c>
      <c r="F123" s="129">
        <v>0</v>
      </c>
      <c r="G123" s="129">
        <f t="shared" si="29"/>
        <v>3</v>
      </c>
      <c r="H123" s="129">
        <v>0</v>
      </c>
      <c r="I123" s="129">
        <f t="shared" si="25"/>
        <v>1</v>
      </c>
      <c r="J123" s="145">
        <v>0</v>
      </c>
      <c r="K123" s="145">
        <f t="shared" si="55"/>
        <v>3</v>
      </c>
      <c r="L123" s="129">
        <v>0</v>
      </c>
      <c r="M123" s="129">
        <f t="shared" si="56"/>
        <v>2</v>
      </c>
      <c r="N123" s="129">
        <v>0</v>
      </c>
      <c r="O123" s="129">
        <f t="shared" si="13"/>
        <v>1</v>
      </c>
      <c r="P123" s="129"/>
      <c r="Q123" s="129">
        <f t="shared" si="52"/>
        <v>13</v>
      </c>
      <c r="R123" s="129">
        <v>0</v>
      </c>
      <c r="S123" s="129">
        <f t="shared" si="57"/>
        <v>0</v>
      </c>
      <c r="T123" s="129">
        <v>0</v>
      </c>
      <c r="U123" s="129">
        <f t="shared" si="14"/>
        <v>3</v>
      </c>
      <c r="V123" s="129">
        <v>10</v>
      </c>
      <c r="W123" s="129">
        <f t="shared" si="15"/>
        <v>1275</v>
      </c>
      <c r="X123" s="129">
        <v>0</v>
      </c>
      <c r="Y123" s="129">
        <f t="shared" si="44"/>
        <v>100</v>
      </c>
      <c r="Z123" s="129">
        <v>0</v>
      </c>
      <c r="AA123" s="129">
        <f t="shared" ref="AA123:AA163" si="74">SUM(AA122,Z123)</f>
        <v>0</v>
      </c>
      <c r="AB123" s="129">
        <v>0</v>
      </c>
      <c r="AC123" s="129">
        <f t="shared" si="64"/>
        <v>1</v>
      </c>
      <c r="AD123" s="129">
        <v>0</v>
      </c>
      <c r="AE123" s="129">
        <f t="shared" si="26"/>
        <v>10</v>
      </c>
      <c r="AF123" s="129">
        <v>0</v>
      </c>
      <c r="AG123" s="129">
        <f t="shared" si="22"/>
        <v>11</v>
      </c>
      <c r="AH123" s="129"/>
      <c r="AI123" s="129"/>
      <c r="AJ123" s="129"/>
      <c r="AK123" s="129"/>
      <c r="AL123" s="129"/>
      <c r="AM123" s="129">
        <f t="shared" si="49"/>
        <v>8</v>
      </c>
      <c r="AN123" s="129">
        <v>0</v>
      </c>
      <c r="AO123" s="129">
        <f>SUM(AO122,AN123)</f>
        <v>0</v>
      </c>
      <c r="AP123" s="129"/>
      <c r="AQ123" s="129"/>
      <c r="AR123" s="129"/>
      <c r="AS123" s="129"/>
      <c r="AT123" s="129"/>
      <c r="AU123" s="129"/>
      <c r="AV123" s="129">
        <v>0</v>
      </c>
      <c r="AW123" s="129">
        <f t="shared" si="66"/>
        <v>0</v>
      </c>
      <c r="AX123" s="129">
        <v>0</v>
      </c>
      <c r="AY123" s="129">
        <f t="shared" si="31"/>
        <v>2</v>
      </c>
      <c r="AZ123" s="129">
        <v>0</v>
      </c>
      <c r="BA123" s="129">
        <f t="shared" si="58"/>
        <v>8</v>
      </c>
      <c r="BB123" s="129">
        <v>0</v>
      </c>
      <c r="BC123" s="129">
        <f>SUM(BC122+BB123)</f>
        <v>2</v>
      </c>
      <c r="BD123" s="129"/>
      <c r="BE123" s="129"/>
      <c r="BF123" s="129"/>
      <c r="BG123" s="129"/>
      <c r="BH123" s="129"/>
      <c r="BI123" s="129"/>
      <c r="BJ123" s="129">
        <v>0</v>
      </c>
      <c r="BK123" s="129">
        <f t="shared" si="16"/>
        <v>14</v>
      </c>
      <c r="BL123" s="129"/>
      <c r="BM123" s="129"/>
      <c r="BN123" s="129"/>
      <c r="BO123" s="129"/>
      <c r="BP123" s="129"/>
      <c r="BQ123" s="129"/>
      <c r="BR123" s="129"/>
      <c r="BS123" s="129"/>
      <c r="BT123" s="129">
        <v>0</v>
      </c>
      <c r="BU123" s="129">
        <f t="shared" si="17"/>
        <v>13</v>
      </c>
      <c r="BV123" s="129">
        <v>0</v>
      </c>
      <c r="BW123" s="129">
        <f>BW122+BV123</f>
        <v>8</v>
      </c>
      <c r="BX123" s="129">
        <v>12</v>
      </c>
      <c r="BY123" s="129">
        <f t="shared" si="67"/>
        <v>24</v>
      </c>
      <c r="BZ123" s="129">
        <v>0</v>
      </c>
      <c r="CA123" s="129">
        <f t="shared" si="47"/>
        <v>0</v>
      </c>
      <c r="CB123" s="129">
        <v>0</v>
      </c>
      <c r="CC123" s="129">
        <f t="shared" si="68"/>
        <v>1</v>
      </c>
      <c r="CD123" s="129">
        <v>0</v>
      </c>
      <c r="CE123" s="129">
        <f t="shared" si="65"/>
        <v>0</v>
      </c>
      <c r="CF123" s="129"/>
      <c r="CG123" s="129">
        <f t="shared" si="10"/>
        <v>20</v>
      </c>
      <c r="CH123" s="129">
        <v>0</v>
      </c>
      <c r="CI123" s="129">
        <f t="shared" si="18"/>
        <v>6</v>
      </c>
      <c r="CJ123" s="129">
        <v>0</v>
      </c>
      <c r="CK123" s="129">
        <f t="shared" si="59"/>
        <v>26</v>
      </c>
      <c r="CL123" s="129"/>
      <c r="CM123" s="129"/>
      <c r="CN123" s="129">
        <v>0</v>
      </c>
      <c r="CO123" s="129">
        <f t="shared" si="11"/>
        <v>12</v>
      </c>
      <c r="CP123" s="129">
        <v>0</v>
      </c>
      <c r="CQ123" s="129">
        <f t="shared" si="50"/>
        <v>1</v>
      </c>
      <c r="CR123" s="129">
        <v>1</v>
      </c>
      <c r="CS123" s="129">
        <f t="shared" si="24"/>
        <v>177</v>
      </c>
      <c r="CT123" s="129"/>
      <c r="CU123" s="129"/>
      <c r="CV123" s="129"/>
      <c r="CW123" s="129"/>
      <c r="CX123" s="129">
        <v>8</v>
      </c>
      <c r="CY123" s="129">
        <f t="shared" si="63"/>
        <v>913</v>
      </c>
      <c r="CZ123" s="129"/>
      <c r="DA123" s="129"/>
      <c r="DB123" s="129">
        <v>0</v>
      </c>
      <c r="DC123" s="129">
        <f>SUM(DC122,DB123)</f>
        <v>0</v>
      </c>
      <c r="DD123" s="129">
        <v>0</v>
      </c>
      <c r="DE123" s="129">
        <f t="shared" si="60"/>
        <v>6</v>
      </c>
      <c r="DF123" s="129">
        <v>0</v>
      </c>
      <c r="DG123" s="129">
        <f t="shared" si="69"/>
        <v>0</v>
      </c>
      <c r="DH123" s="129">
        <v>0</v>
      </c>
      <c r="DI123" s="129">
        <f t="shared" si="34"/>
        <v>2</v>
      </c>
      <c r="DJ123" s="129"/>
      <c r="DK123" s="129"/>
      <c r="DL123" s="129">
        <v>2</v>
      </c>
      <c r="DM123" s="129">
        <f t="shared" si="45"/>
        <v>140</v>
      </c>
      <c r="DN123" s="129"/>
      <c r="DO123" s="129"/>
      <c r="DP123" s="129"/>
      <c r="DQ123" s="129"/>
      <c r="DR123" s="129"/>
      <c r="DS123" s="129"/>
      <c r="DT123" s="129"/>
      <c r="DU123" s="129"/>
      <c r="DV123" s="129">
        <v>5</v>
      </c>
      <c r="DW123" s="129">
        <f t="shared" si="46"/>
        <v>723</v>
      </c>
      <c r="DX123" s="129">
        <v>0</v>
      </c>
      <c r="DY123" s="129">
        <f>SUM(DY122,DX123)</f>
        <v>0</v>
      </c>
      <c r="DZ123" s="129"/>
      <c r="EA123" s="129"/>
      <c r="EB123" s="129">
        <v>0</v>
      </c>
      <c r="EC123" s="129">
        <f t="shared" si="35"/>
        <v>0</v>
      </c>
      <c r="ED123" s="129">
        <v>0</v>
      </c>
      <c r="EE123" s="129">
        <f t="shared" si="70"/>
        <v>1</v>
      </c>
      <c r="EF123" s="129"/>
      <c r="EG123" s="129"/>
      <c r="EH123" s="129">
        <v>0</v>
      </c>
      <c r="EI123" s="129">
        <f t="shared" si="71"/>
        <v>18</v>
      </c>
      <c r="EJ123" s="129"/>
      <c r="EK123" s="129"/>
      <c r="EL123" s="129">
        <v>1</v>
      </c>
      <c r="EM123" s="129">
        <f t="shared" si="2"/>
        <v>175</v>
      </c>
      <c r="EN123" s="129">
        <v>0</v>
      </c>
      <c r="EO123" s="130">
        <f t="shared" si="36"/>
        <v>7</v>
      </c>
      <c r="EP123" s="131"/>
      <c r="EQ123" s="131"/>
      <c r="ER123" s="131"/>
      <c r="ES123" s="131"/>
      <c r="ET123" s="131">
        <v>0</v>
      </c>
      <c r="EU123" s="131">
        <f t="shared" si="28"/>
        <v>5</v>
      </c>
      <c r="EV123" s="131">
        <v>0</v>
      </c>
      <c r="EW123" s="131">
        <f t="shared" si="4"/>
        <v>60</v>
      </c>
      <c r="EX123" s="135"/>
      <c r="EY123" s="135"/>
      <c r="EZ123" s="135"/>
      <c r="FA123" s="135"/>
      <c r="FB123" s="135">
        <v>0</v>
      </c>
      <c r="FC123" s="135">
        <f t="shared" si="61"/>
        <v>0</v>
      </c>
      <c r="FD123" s="135">
        <v>0</v>
      </c>
      <c r="FE123" s="135">
        <f t="shared" si="19"/>
        <v>1</v>
      </c>
      <c r="FF123" s="135"/>
      <c r="FG123" s="135"/>
      <c r="FH123" s="135"/>
      <c r="FI123" s="135"/>
      <c r="FJ123" s="131">
        <v>14</v>
      </c>
      <c r="FK123" s="131">
        <f t="shared" si="51"/>
        <v>2336</v>
      </c>
      <c r="FL123" s="131"/>
      <c r="FM123" s="131"/>
      <c r="FN123" s="131">
        <v>0</v>
      </c>
      <c r="FO123" s="131">
        <f t="shared" si="62"/>
        <v>1</v>
      </c>
      <c r="FP123" s="131">
        <v>0</v>
      </c>
      <c r="FQ123" s="131">
        <f t="shared" si="72"/>
        <v>0</v>
      </c>
      <c r="FR123" s="131"/>
      <c r="FS123" s="131"/>
      <c r="FT123" s="131"/>
      <c r="FU123" s="131"/>
      <c r="FV123" s="131"/>
      <c r="FW123" s="131"/>
      <c r="FX123" s="131"/>
      <c r="FY123" s="131"/>
      <c r="FZ123" s="131"/>
      <c r="GA123" s="131"/>
      <c r="GB123" s="135">
        <v>0</v>
      </c>
      <c r="GC123" s="135">
        <f t="shared" si="41"/>
        <v>8</v>
      </c>
      <c r="GD123" s="131">
        <v>0</v>
      </c>
      <c r="GE123" s="131">
        <f t="shared" si="42"/>
        <v>0</v>
      </c>
      <c r="GF123" s="131">
        <v>0</v>
      </c>
      <c r="GG123" s="131">
        <f t="shared" si="73"/>
        <v>0</v>
      </c>
      <c r="GH123" s="132"/>
    </row>
    <row r="124" spans="1:190" x14ac:dyDescent="0.2">
      <c r="A124" s="71">
        <v>44086</v>
      </c>
      <c r="B124" s="129"/>
      <c r="C124" s="129">
        <f t="shared" si="53"/>
        <v>51</v>
      </c>
      <c r="D124" s="129"/>
      <c r="E124" s="129">
        <f t="shared" si="54"/>
        <v>0</v>
      </c>
      <c r="F124" s="129"/>
      <c r="G124" s="129">
        <f t="shared" si="29"/>
        <v>3</v>
      </c>
      <c r="H124" s="129"/>
      <c r="I124" s="129">
        <f t="shared" si="25"/>
        <v>1</v>
      </c>
      <c r="J124" s="145"/>
      <c r="K124" s="145">
        <f t="shared" si="55"/>
        <v>3</v>
      </c>
      <c r="L124" s="129"/>
      <c r="M124" s="129">
        <f t="shared" si="56"/>
        <v>2</v>
      </c>
      <c r="N124" s="129"/>
      <c r="O124" s="129">
        <f t="shared" si="13"/>
        <v>1</v>
      </c>
      <c r="P124" s="129"/>
      <c r="Q124" s="129">
        <f t="shared" si="52"/>
        <v>13</v>
      </c>
      <c r="R124" s="129"/>
      <c r="S124" s="129">
        <f t="shared" si="57"/>
        <v>0</v>
      </c>
      <c r="T124" s="129"/>
      <c r="U124" s="129">
        <f t="shared" si="14"/>
        <v>3</v>
      </c>
      <c r="V124" s="129"/>
      <c r="W124" s="129">
        <f t="shared" si="15"/>
        <v>1275</v>
      </c>
      <c r="X124" s="129"/>
      <c r="Y124" s="129">
        <f t="shared" si="44"/>
        <v>100</v>
      </c>
      <c r="Z124" s="129"/>
      <c r="AA124" s="129">
        <f t="shared" si="74"/>
        <v>0</v>
      </c>
      <c r="AB124" s="129"/>
      <c r="AC124" s="129">
        <f t="shared" si="64"/>
        <v>1</v>
      </c>
      <c r="AD124" s="129"/>
      <c r="AE124" s="129">
        <f t="shared" si="26"/>
        <v>10</v>
      </c>
      <c r="AF124" s="129"/>
      <c r="AG124" s="129">
        <f t="shared" si="22"/>
        <v>11</v>
      </c>
      <c r="AH124" s="129"/>
      <c r="AI124" s="129"/>
      <c r="AJ124" s="129"/>
      <c r="AK124" s="129"/>
      <c r="AL124" s="129"/>
      <c r="AM124" s="129">
        <f t="shared" si="49"/>
        <v>8</v>
      </c>
      <c r="AN124" s="129"/>
      <c r="AO124" s="129">
        <f t="shared" ref="AO124:AO163" si="75">SUM(AO123,AN124)</f>
        <v>0</v>
      </c>
      <c r="AP124" s="129"/>
      <c r="AQ124" s="129"/>
      <c r="AR124" s="129"/>
      <c r="AS124" s="129"/>
      <c r="AT124" s="129"/>
      <c r="AU124" s="129"/>
      <c r="AV124" s="129"/>
      <c r="AW124" s="129">
        <f t="shared" si="66"/>
        <v>0</v>
      </c>
      <c r="AX124" s="129"/>
      <c r="AY124" s="129">
        <f t="shared" si="31"/>
        <v>2</v>
      </c>
      <c r="AZ124" s="129"/>
      <c r="BA124" s="129">
        <f t="shared" si="58"/>
        <v>8</v>
      </c>
      <c r="BB124" s="129"/>
      <c r="BC124" s="129">
        <f t="shared" ref="BC124:BC163" si="76">SUM(BC123+BB124)</f>
        <v>2</v>
      </c>
      <c r="BD124" s="129"/>
      <c r="BE124" s="129"/>
      <c r="BF124" s="129"/>
      <c r="BG124" s="129"/>
      <c r="BH124" s="129"/>
      <c r="BI124" s="129"/>
      <c r="BJ124" s="129"/>
      <c r="BK124" s="129">
        <f t="shared" si="16"/>
        <v>14</v>
      </c>
      <c r="BL124" s="129"/>
      <c r="BM124" s="129"/>
      <c r="BN124" s="129"/>
      <c r="BO124" s="129"/>
      <c r="BP124" s="129"/>
      <c r="BQ124" s="129"/>
      <c r="BR124" s="129"/>
      <c r="BS124" s="129"/>
      <c r="BT124" s="129"/>
      <c r="BU124" s="129">
        <f t="shared" si="17"/>
        <v>13</v>
      </c>
      <c r="BV124" s="129"/>
      <c r="BW124" s="129">
        <f t="shared" ref="BW124:BW163" si="77">BW123+BV124</f>
        <v>8</v>
      </c>
      <c r="BX124" s="129"/>
      <c r="BY124" s="129">
        <f t="shared" si="67"/>
        <v>24</v>
      </c>
      <c r="BZ124" s="129"/>
      <c r="CA124" s="129">
        <f t="shared" si="47"/>
        <v>0</v>
      </c>
      <c r="CB124" s="129"/>
      <c r="CC124" s="129">
        <f t="shared" si="68"/>
        <v>1</v>
      </c>
      <c r="CD124" s="129"/>
      <c r="CE124" s="129">
        <f t="shared" si="65"/>
        <v>0</v>
      </c>
      <c r="CF124" s="129"/>
      <c r="CG124" s="129">
        <f t="shared" si="10"/>
        <v>20</v>
      </c>
      <c r="CH124" s="129"/>
      <c r="CI124" s="129">
        <f t="shared" si="18"/>
        <v>6</v>
      </c>
      <c r="CJ124" s="129"/>
      <c r="CK124" s="129">
        <f t="shared" si="59"/>
        <v>26</v>
      </c>
      <c r="CL124" s="129"/>
      <c r="CM124" s="129"/>
      <c r="CN124" s="129"/>
      <c r="CO124" s="129">
        <f t="shared" si="11"/>
        <v>12</v>
      </c>
      <c r="CP124" s="129"/>
      <c r="CQ124" s="129">
        <f t="shared" si="50"/>
        <v>1</v>
      </c>
      <c r="CR124" s="129"/>
      <c r="CS124" s="129">
        <f t="shared" si="24"/>
        <v>177</v>
      </c>
      <c r="CT124" s="129"/>
      <c r="CU124" s="129"/>
      <c r="CV124" s="129"/>
      <c r="CW124" s="129"/>
      <c r="CX124" s="129"/>
      <c r="CY124" s="129">
        <f t="shared" si="63"/>
        <v>913</v>
      </c>
      <c r="CZ124" s="129"/>
      <c r="DA124" s="129"/>
      <c r="DB124" s="129"/>
      <c r="DC124" s="129">
        <f t="shared" ref="DC124:DC163" si="78">SUM(DC123,DB124)</f>
        <v>0</v>
      </c>
      <c r="DD124" s="129"/>
      <c r="DE124" s="129">
        <f t="shared" si="60"/>
        <v>6</v>
      </c>
      <c r="DF124" s="129"/>
      <c r="DG124" s="129">
        <f t="shared" si="69"/>
        <v>0</v>
      </c>
      <c r="DH124" s="129"/>
      <c r="DI124" s="129">
        <f t="shared" si="34"/>
        <v>2</v>
      </c>
      <c r="DJ124" s="129"/>
      <c r="DK124" s="129"/>
      <c r="DL124" s="129"/>
      <c r="DM124" s="129">
        <f t="shared" si="45"/>
        <v>140</v>
      </c>
      <c r="DN124" s="129"/>
      <c r="DO124" s="129"/>
      <c r="DP124" s="129"/>
      <c r="DQ124" s="129"/>
      <c r="DR124" s="129"/>
      <c r="DS124" s="129"/>
      <c r="DT124" s="129"/>
      <c r="DU124" s="129"/>
      <c r="DV124" s="129"/>
      <c r="DW124" s="129">
        <f t="shared" si="46"/>
        <v>723</v>
      </c>
      <c r="DX124" s="129"/>
      <c r="DY124" s="129">
        <f t="shared" ref="DY124:DY163" si="79">SUM(DY123,DX124)</f>
        <v>0</v>
      </c>
      <c r="DZ124" s="129"/>
      <c r="EA124" s="129"/>
      <c r="EB124" s="129"/>
      <c r="EC124" s="129">
        <f t="shared" si="35"/>
        <v>0</v>
      </c>
      <c r="ED124" s="129"/>
      <c r="EE124" s="129">
        <f t="shared" si="70"/>
        <v>1</v>
      </c>
      <c r="EF124" s="129"/>
      <c r="EG124" s="129"/>
      <c r="EH124" s="129"/>
      <c r="EI124" s="129">
        <f t="shared" si="71"/>
        <v>18</v>
      </c>
      <c r="EJ124" s="129"/>
      <c r="EK124" s="129"/>
      <c r="EL124" s="129"/>
      <c r="EM124" s="129">
        <f t="shared" si="2"/>
        <v>175</v>
      </c>
      <c r="EN124" s="129"/>
      <c r="EO124" s="130">
        <f t="shared" si="36"/>
        <v>7</v>
      </c>
      <c r="EP124" s="131"/>
      <c r="EQ124" s="131"/>
      <c r="ER124" s="131"/>
      <c r="ES124" s="131"/>
      <c r="ET124" s="131"/>
      <c r="EU124" s="131">
        <f t="shared" si="28"/>
        <v>5</v>
      </c>
      <c r="EV124" s="131"/>
      <c r="EW124" s="131">
        <f t="shared" si="4"/>
        <v>60</v>
      </c>
      <c r="EX124" s="131"/>
      <c r="EY124" s="131"/>
      <c r="EZ124" s="131"/>
      <c r="FA124" s="131"/>
      <c r="FB124" s="135"/>
      <c r="FC124" s="135"/>
      <c r="FD124" s="135"/>
      <c r="FE124" s="135"/>
      <c r="FF124" s="135"/>
      <c r="FG124" s="135"/>
      <c r="FH124" s="135"/>
      <c r="FI124" s="135"/>
      <c r="FJ124" s="131"/>
      <c r="FK124" s="131">
        <f t="shared" si="51"/>
        <v>2336</v>
      </c>
      <c r="FL124" s="131"/>
      <c r="FM124" s="131"/>
      <c r="FN124" s="131"/>
      <c r="FO124" s="131">
        <f t="shared" si="62"/>
        <v>1</v>
      </c>
      <c r="FP124" s="131"/>
      <c r="FQ124" s="131">
        <f t="shared" si="72"/>
        <v>0</v>
      </c>
      <c r="FR124" s="131"/>
      <c r="FS124" s="131"/>
      <c r="FT124" s="131"/>
      <c r="FU124" s="131"/>
      <c r="FV124" s="131"/>
      <c r="FW124" s="131"/>
      <c r="FX124" s="131"/>
      <c r="FY124" s="131"/>
      <c r="FZ124" s="131"/>
      <c r="GA124" s="131"/>
      <c r="GB124" s="131"/>
      <c r="GC124" s="131"/>
      <c r="GD124" s="131"/>
      <c r="GE124" s="131">
        <f t="shared" si="42"/>
        <v>0</v>
      </c>
      <c r="GF124" s="131"/>
      <c r="GG124" s="131">
        <f t="shared" si="73"/>
        <v>0</v>
      </c>
      <c r="GH124" s="132"/>
    </row>
    <row r="125" spans="1:190" x14ac:dyDescent="0.2">
      <c r="A125" s="71">
        <v>44087</v>
      </c>
      <c r="B125" s="129"/>
      <c r="C125" s="129">
        <f t="shared" si="53"/>
        <v>51</v>
      </c>
      <c r="D125" s="129"/>
      <c r="E125" s="129">
        <f t="shared" si="54"/>
        <v>0</v>
      </c>
      <c r="F125" s="129"/>
      <c r="G125" s="129">
        <f t="shared" si="29"/>
        <v>3</v>
      </c>
      <c r="H125" s="129"/>
      <c r="I125" s="129">
        <f t="shared" si="25"/>
        <v>1</v>
      </c>
      <c r="J125" s="145"/>
      <c r="K125" s="145">
        <f t="shared" si="55"/>
        <v>3</v>
      </c>
      <c r="L125" s="129"/>
      <c r="M125" s="129">
        <f t="shared" si="56"/>
        <v>2</v>
      </c>
      <c r="N125" s="129"/>
      <c r="O125" s="129">
        <f t="shared" si="13"/>
        <v>1</v>
      </c>
      <c r="P125" s="129"/>
      <c r="Q125" s="129">
        <f t="shared" si="52"/>
        <v>13</v>
      </c>
      <c r="R125" s="129"/>
      <c r="S125" s="129">
        <f t="shared" si="57"/>
        <v>0</v>
      </c>
      <c r="T125" s="129"/>
      <c r="U125" s="129">
        <f t="shared" si="14"/>
        <v>3</v>
      </c>
      <c r="V125" s="129"/>
      <c r="W125" s="129">
        <f t="shared" si="15"/>
        <v>1275</v>
      </c>
      <c r="X125" s="129"/>
      <c r="Y125" s="129">
        <f t="shared" si="44"/>
        <v>100</v>
      </c>
      <c r="Z125" s="129"/>
      <c r="AA125" s="129">
        <f t="shared" si="74"/>
        <v>0</v>
      </c>
      <c r="AB125" s="129"/>
      <c r="AC125" s="129">
        <f t="shared" si="64"/>
        <v>1</v>
      </c>
      <c r="AD125" s="129"/>
      <c r="AE125" s="129">
        <f t="shared" si="26"/>
        <v>10</v>
      </c>
      <c r="AF125" s="129"/>
      <c r="AG125" s="129">
        <f t="shared" si="22"/>
        <v>11</v>
      </c>
      <c r="AH125" s="129"/>
      <c r="AI125" s="129"/>
      <c r="AJ125" s="129"/>
      <c r="AK125" s="129"/>
      <c r="AL125" s="129"/>
      <c r="AM125" s="129">
        <f t="shared" si="49"/>
        <v>8</v>
      </c>
      <c r="AN125" s="129"/>
      <c r="AO125" s="129">
        <f t="shared" si="75"/>
        <v>0</v>
      </c>
      <c r="AP125" s="129"/>
      <c r="AQ125" s="129"/>
      <c r="AR125" s="129"/>
      <c r="AS125" s="129"/>
      <c r="AT125" s="129"/>
      <c r="AU125" s="129"/>
      <c r="AV125" s="129"/>
      <c r="AW125" s="129">
        <f t="shared" si="66"/>
        <v>0</v>
      </c>
      <c r="AX125" s="129"/>
      <c r="AY125" s="129">
        <f t="shared" si="31"/>
        <v>2</v>
      </c>
      <c r="AZ125" s="129"/>
      <c r="BA125" s="129">
        <f t="shared" si="58"/>
        <v>8</v>
      </c>
      <c r="BB125" s="129"/>
      <c r="BC125" s="129">
        <f t="shared" si="76"/>
        <v>2</v>
      </c>
      <c r="BD125" s="129"/>
      <c r="BE125" s="129"/>
      <c r="BF125" s="129"/>
      <c r="BG125" s="129"/>
      <c r="BH125" s="129"/>
      <c r="BI125" s="129"/>
      <c r="BJ125" s="129"/>
      <c r="BK125" s="129">
        <f t="shared" si="16"/>
        <v>14</v>
      </c>
      <c r="BL125" s="129"/>
      <c r="BM125" s="129"/>
      <c r="BN125" s="129"/>
      <c r="BO125" s="129"/>
      <c r="BP125" s="129"/>
      <c r="BQ125" s="129"/>
      <c r="BR125" s="129"/>
      <c r="BS125" s="129"/>
      <c r="BT125" s="129"/>
      <c r="BU125" s="129">
        <f t="shared" si="17"/>
        <v>13</v>
      </c>
      <c r="BV125" s="129"/>
      <c r="BW125" s="129">
        <f t="shared" si="77"/>
        <v>8</v>
      </c>
      <c r="BX125" s="129"/>
      <c r="BY125" s="129">
        <f t="shared" si="67"/>
        <v>24</v>
      </c>
      <c r="BZ125" s="129"/>
      <c r="CA125" s="129">
        <f t="shared" si="47"/>
        <v>0</v>
      </c>
      <c r="CB125" s="129"/>
      <c r="CC125" s="129">
        <f t="shared" si="68"/>
        <v>1</v>
      </c>
      <c r="CD125" s="129"/>
      <c r="CE125" s="129">
        <f t="shared" si="65"/>
        <v>0</v>
      </c>
      <c r="CF125" s="129"/>
      <c r="CG125" s="129">
        <f t="shared" si="10"/>
        <v>20</v>
      </c>
      <c r="CH125" s="129"/>
      <c r="CI125" s="129">
        <f t="shared" si="18"/>
        <v>6</v>
      </c>
      <c r="CJ125" s="129"/>
      <c r="CK125" s="129">
        <f t="shared" si="59"/>
        <v>26</v>
      </c>
      <c r="CL125" s="129"/>
      <c r="CM125" s="129"/>
      <c r="CN125" s="129"/>
      <c r="CO125" s="129">
        <f t="shared" si="11"/>
        <v>12</v>
      </c>
      <c r="CP125" s="129"/>
      <c r="CQ125" s="129">
        <f t="shared" si="50"/>
        <v>1</v>
      </c>
      <c r="CR125" s="129"/>
      <c r="CS125" s="129">
        <f t="shared" si="24"/>
        <v>177</v>
      </c>
      <c r="CT125" s="129"/>
      <c r="CU125" s="129"/>
      <c r="CV125" s="129"/>
      <c r="CW125" s="129"/>
      <c r="CX125" s="129"/>
      <c r="CY125" s="129">
        <f t="shared" si="63"/>
        <v>913</v>
      </c>
      <c r="CZ125" s="129"/>
      <c r="DA125" s="129"/>
      <c r="DB125" s="129"/>
      <c r="DC125" s="129">
        <f t="shared" si="78"/>
        <v>0</v>
      </c>
      <c r="DD125" s="129"/>
      <c r="DE125" s="129">
        <f t="shared" si="60"/>
        <v>6</v>
      </c>
      <c r="DF125" s="129"/>
      <c r="DG125" s="129">
        <f t="shared" si="69"/>
        <v>0</v>
      </c>
      <c r="DH125" s="129"/>
      <c r="DI125" s="129">
        <f t="shared" si="34"/>
        <v>2</v>
      </c>
      <c r="DJ125" s="129"/>
      <c r="DK125" s="129"/>
      <c r="DL125" s="129"/>
      <c r="DM125" s="129">
        <f t="shared" si="45"/>
        <v>140</v>
      </c>
      <c r="DN125" s="129"/>
      <c r="DO125" s="129"/>
      <c r="DP125" s="129"/>
      <c r="DQ125" s="129"/>
      <c r="DR125" s="129"/>
      <c r="DS125" s="129"/>
      <c r="DT125" s="129"/>
      <c r="DU125" s="129"/>
      <c r="DV125" s="129"/>
      <c r="DW125" s="129">
        <f t="shared" si="46"/>
        <v>723</v>
      </c>
      <c r="DX125" s="129"/>
      <c r="DY125" s="129">
        <f t="shared" si="79"/>
        <v>0</v>
      </c>
      <c r="DZ125" s="129"/>
      <c r="EA125" s="129"/>
      <c r="EB125" s="129"/>
      <c r="EC125" s="129">
        <f t="shared" si="35"/>
        <v>0</v>
      </c>
      <c r="ED125" s="129"/>
      <c r="EE125" s="129">
        <f t="shared" si="70"/>
        <v>1</v>
      </c>
      <c r="EF125" s="129"/>
      <c r="EG125" s="129"/>
      <c r="EH125" s="129"/>
      <c r="EI125" s="129">
        <f t="shared" si="71"/>
        <v>18</v>
      </c>
      <c r="EJ125" s="129"/>
      <c r="EK125" s="129"/>
      <c r="EL125" s="129"/>
      <c r="EM125" s="129">
        <f t="shared" si="2"/>
        <v>175</v>
      </c>
      <c r="EN125" s="129"/>
      <c r="EO125" s="130">
        <f t="shared" si="36"/>
        <v>7</v>
      </c>
      <c r="EP125" s="131"/>
      <c r="EQ125" s="131"/>
      <c r="ER125" s="131"/>
      <c r="ES125" s="131"/>
      <c r="ET125" s="131"/>
      <c r="EU125" s="131">
        <f t="shared" si="28"/>
        <v>5</v>
      </c>
      <c r="EV125" s="131"/>
      <c r="EW125" s="131">
        <f t="shared" si="4"/>
        <v>60</v>
      </c>
      <c r="EX125" s="131"/>
      <c r="EY125" s="131"/>
      <c r="EZ125" s="131"/>
      <c r="FA125" s="131"/>
      <c r="FB125" s="131"/>
      <c r="FC125" s="131"/>
      <c r="FD125" s="131"/>
      <c r="FE125" s="131"/>
      <c r="FF125" s="131"/>
      <c r="FG125" s="131"/>
      <c r="FH125" s="131"/>
      <c r="FI125" s="131"/>
      <c r="FJ125" s="131"/>
      <c r="FK125" s="131">
        <f t="shared" si="51"/>
        <v>2336</v>
      </c>
      <c r="FL125" s="131"/>
      <c r="FM125" s="131"/>
      <c r="FN125" s="131"/>
      <c r="FO125" s="131">
        <f t="shared" si="62"/>
        <v>1</v>
      </c>
      <c r="FP125" s="131"/>
      <c r="FQ125" s="131">
        <f t="shared" si="72"/>
        <v>0</v>
      </c>
      <c r="FR125" s="131"/>
      <c r="FS125" s="131"/>
      <c r="FT125" s="131"/>
      <c r="FU125" s="131"/>
      <c r="FV125" s="131"/>
      <c r="FW125" s="131"/>
      <c r="FX125" s="131"/>
      <c r="FY125" s="131"/>
      <c r="FZ125" s="131"/>
      <c r="GA125" s="131"/>
      <c r="GB125" s="131"/>
      <c r="GC125" s="131"/>
      <c r="GD125" s="131"/>
      <c r="GE125" s="131">
        <f t="shared" si="42"/>
        <v>0</v>
      </c>
      <c r="GF125" s="131"/>
      <c r="GG125" s="131">
        <f t="shared" si="73"/>
        <v>0</v>
      </c>
      <c r="GH125" s="132"/>
    </row>
    <row r="126" spans="1:190" x14ac:dyDescent="0.2">
      <c r="A126" s="71">
        <v>44088</v>
      </c>
      <c r="B126" s="129">
        <v>2</v>
      </c>
      <c r="C126" s="129">
        <f t="shared" si="53"/>
        <v>53</v>
      </c>
      <c r="D126" s="129">
        <v>0</v>
      </c>
      <c r="E126" s="129">
        <f t="shared" si="54"/>
        <v>0</v>
      </c>
      <c r="F126" s="129">
        <v>1</v>
      </c>
      <c r="G126" s="129">
        <f t="shared" si="29"/>
        <v>4</v>
      </c>
      <c r="H126" s="129">
        <v>0</v>
      </c>
      <c r="I126" s="129">
        <f t="shared" si="25"/>
        <v>1</v>
      </c>
      <c r="J126" s="145">
        <v>0</v>
      </c>
      <c r="K126" s="145">
        <f t="shared" si="55"/>
        <v>3</v>
      </c>
      <c r="L126" s="129">
        <v>0</v>
      </c>
      <c r="M126" s="129">
        <f t="shared" si="56"/>
        <v>2</v>
      </c>
      <c r="N126" s="129">
        <v>0</v>
      </c>
      <c r="O126" s="129">
        <f t="shared" si="13"/>
        <v>1</v>
      </c>
      <c r="P126" s="129"/>
      <c r="Q126" s="129">
        <f t="shared" si="52"/>
        <v>13</v>
      </c>
      <c r="R126" s="129">
        <v>0</v>
      </c>
      <c r="S126" s="129">
        <f t="shared" si="57"/>
        <v>0</v>
      </c>
      <c r="T126" s="129">
        <v>0</v>
      </c>
      <c r="U126" s="129">
        <f t="shared" si="14"/>
        <v>3</v>
      </c>
      <c r="V126" s="129">
        <v>26</v>
      </c>
      <c r="W126" s="129">
        <f t="shared" si="15"/>
        <v>1301</v>
      </c>
      <c r="X126" s="129">
        <v>6</v>
      </c>
      <c r="Y126" s="129">
        <f t="shared" si="44"/>
        <v>106</v>
      </c>
      <c r="Z126" s="129">
        <v>0</v>
      </c>
      <c r="AA126" s="129">
        <f t="shared" si="74"/>
        <v>0</v>
      </c>
      <c r="AB126" s="129">
        <v>1</v>
      </c>
      <c r="AC126" s="129">
        <f t="shared" si="64"/>
        <v>2</v>
      </c>
      <c r="AD126" s="129">
        <v>0</v>
      </c>
      <c r="AE126" s="129">
        <f t="shared" si="26"/>
        <v>10</v>
      </c>
      <c r="AF126" s="129">
        <v>0</v>
      </c>
      <c r="AG126" s="129">
        <f t="shared" si="22"/>
        <v>11</v>
      </c>
      <c r="AH126" s="129"/>
      <c r="AI126" s="129"/>
      <c r="AJ126" s="129"/>
      <c r="AK126" s="129"/>
      <c r="AL126" s="129"/>
      <c r="AM126" s="129">
        <f t="shared" si="49"/>
        <v>8</v>
      </c>
      <c r="AN126" s="129">
        <v>6</v>
      </c>
      <c r="AO126" s="129">
        <f t="shared" si="75"/>
        <v>6</v>
      </c>
      <c r="AP126" s="129"/>
      <c r="AQ126" s="129"/>
      <c r="AR126" s="129"/>
      <c r="AS126" s="129"/>
      <c r="AT126" s="129"/>
      <c r="AU126" s="129"/>
      <c r="AV126" s="129">
        <v>0</v>
      </c>
      <c r="AW126" s="129">
        <f t="shared" si="66"/>
        <v>0</v>
      </c>
      <c r="AX126" s="129">
        <v>0</v>
      </c>
      <c r="AY126" s="129">
        <f t="shared" si="31"/>
        <v>2</v>
      </c>
      <c r="AZ126" s="129">
        <v>1</v>
      </c>
      <c r="BA126" s="129">
        <f t="shared" si="58"/>
        <v>9</v>
      </c>
      <c r="BB126" s="129">
        <v>0</v>
      </c>
      <c r="BC126" s="129">
        <f t="shared" si="76"/>
        <v>2</v>
      </c>
      <c r="BD126" s="129"/>
      <c r="BE126" s="129"/>
      <c r="BF126" s="129"/>
      <c r="BG126" s="129"/>
      <c r="BH126" s="129"/>
      <c r="BI126" s="129"/>
      <c r="BJ126" s="129">
        <v>0</v>
      </c>
      <c r="BK126" s="129">
        <f t="shared" si="16"/>
        <v>14</v>
      </c>
      <c r="BL126" s="129"/>
      <c r="BM126" s="129"/>
      <c r="BN126" s="129"/>
      <c r="BO126" s="129"/>
      <c r="BP126" s="129"/>
      <c r="BQ126" s="129"/>
      <c r="BR126" s="129"/>
      <c r="BS126" s="129"/>
      <c r="BT126" s="129">
        <v>0</v>
      </c>
      <c r="BU126" s="129">
        <f t="shared" si="17"/>
        <v>13</v>
      </c>
      <c r="BV126" s="129">
        <v>0</v>
      </c>
      <c r="BW126" s="129">
        <f t="shared" si="77"/>
        <v>8</v>
      </c>
      <c r="BX126" s="129">
        <v>50</v>
      </c>
      <c r="BY126" s="129">
        <f t="shared" si="67"/>
        <v>74</v>
      </c>
      <c r="BZ126" s="129">
        <v>0</v>
      </c>
      <c r="CA126" s="129">
        <f t="shared" si="47"/>
        <v>0</v>
      </c>
      <c r="CB126" s="129">
        <v>2</v>
      </c>
      <c r="CC126" s="129">
        <f t="shared" si="68"/>
        <v>3</v>
      </c>
      <c r="CD126" s="129">
        <v>0</v>
      </c>
      <c r="CE126" s="129">
        <f t="shared" si="65"/>
        <v>0</v>
      </c>
      <c r="CF126" s="129"/>
      <c r="CG126" s="129">
        <f t="shared" si="10"/>
        <v>20</v>
      </c>
      <c r="CH126" s="129">
        <v>2</v>
      </c>
      <c r="CI126" s="129">
        <f t="shared" si="18"/>
        <v>8</v>
      </c>
      <c r="CJ126" s="129">
        <v>2</v>
      </c>
      <c r="CK126" s="129">
        <f t="shared" si="59"/>
        <v>28</v>
      </c>
      <c r="CL126" s="129"/>
      <c r="CM126" s="129"/>
      <c r="CN126" s="129">
        <v>0</v>
      </c>
      <c r="CO126" s="129">
        <f t="shared" si="11"/>
        <v>12</v>
      </c>
      <c r="CP126" s="129">
        <v>0</v>
      </c>
      <c r="CQ126" s="129">
        <f t="shared" si="50"/>
        <v>1</v>
      </c>
      <c r="CR126" s="129">
        <v>2</v>
      </c>
      <c r="CS126" s="129">
        <f t="shared" si="24"/>
        <v>179</v>
      </c>
      <c r="CT126" s="129"/>
      <c r="CU126" s="129"/>
      <c r="CV126" s="129"/>
      <c r="CW126" s="129"/>
      <c r="CX126" s="129">
        <v>42</v>
      </c>
      <c r="CY126" s="129">
        <f t="shared" si="63"/>
        <v>955</v>
      </c>
      <c r="CZ126" s="129"/>
      <c r="DA126" s="129"/>
      <c r="DB126" s="129">
        <v>2</v>
      </c>
      <c r="DC126" s="129">
        <f t="shared" si="78"/>
        <v>2</v>
      </c>
      <c r="DD126" s="129">
        <v>0</v>
      </c>
      <c r="DE126" s="129">
        <f t="shared" si="60"/>
        <v>6</v>
      </c>
      <c r="DF126" s="129">
        <v>0</v>
      </c>
      <c r="DG126" s="129">
        <f t="shared" si="69"/>
        <v>0</v>
      </c>
      <c r="DH126" s="129">
        <v>0</v>
      </c>
      <c r="DI126" s="129">
        <f t="shared" si="34"/>
        <v>2</v>
      </c>
      <c r="DJ126" s="129"/>
      <c r="DK126" s="129"/>
      <c r="DL126" s="129">
        <v>10</v>
      </c>
      <c r="DM126" s="129">
        <f t="shared" si="45"/>
        <v>150</v>
      </c>
      <c r="DN126" s="129"/>
      <c r="DO126" s="129"/>
      <c r="DP126" s="129"/>
      <c r="DQ126" s="129"/>
      <c r="DR126" s="129"/>
      <c r="DS126" s="129"/>
      <c r="DT126" s="129"/>
      <c r="DU126" s="129"/>
      <c r="DV126" s="129">
        <v>34</v>
      </c>
      <c r="DW126" s="129">
        <f t="shared" si="46"/>
        <v>757</v>
      </c>
      <c r="DX126" s="129">
        <v>3</v>
      </c>
      <c r="DY126" s="129">
        <f t="shared" si="79"/>
        <v>3</v>
      </c>
      <c r="DZ126" s="129"/>
      <c r="EA126" s="129"/>
      <c r="EB126" s="129">
        <v>0</v>
      </c>
      <c r="EC126" s="129">
        <f t="shared" si="35"/>
        <v>0</v>
      </c>
      <c r="ED126" s="129">
        <v>3</v>
      </c>
      <c r="EE126" s="129">
        <f t="shared" si="70"/>
        <v>4</v>
      </c>
      <c r="EF126" s="129"/>
      <c r="EG126" s="129"/>
      <c r="EH126" s="129">
        <v>3</v>
      </c>
      <c r="EI126" s="129">
        <f t="shared" si="71"/>
        <v>21</v>
      </c>
      <c r="EJ126" s="129"/>
      <c r="EK126" s="129"/>
      <c r="EL126" s="129">
        <v>9</v>
      </c>
      <c r="EM126" s="129">
        <f t="shared" si="2"/>
        <v>184</v>
      </c>
      <c r="EN126" s="129">
        <v>0</v>
      </c>
      <c r="EO126" s="130">
        <f t="shared" si="36"/>
        <v>7</v>
      </c>
      <c r="EP126" s="131"/>
      <c r="EQ126" s="131"/>
      <c r="ER126" s="131"/>
      <c r="ES126" s="131"/>
      <c r="ET126" s="131">
        <v>0</v>
      </c>
      <c r="EU126" s="131">
        <f t="shared" si="28"/>
        <v>5</v>
      </c>
      <c r="EV126" s="131">
        <v>0</v>
      </c>
      <c r="EW126" s="131">
        <f t="shared" si="4"/>
        <v>60</v>
      </c>
      <c r="EX126" s="131"/>
      <c r="EY126" s="131"/>
      <c r="EZ126" s="131"/>
      <c r="FA126" s="131"/>
      <c r="FB126" s="131"/>
      <c r="FC126" s="131"/>
      <c r="FD126" s="131"/>
      <c r="FE126" s="131"/>
      <c r="FF126" s="131"/>
      <c r="FG126" s="131"/>
      <c r="FH126" s="131"/>
      <c r="FI126" s="131"/>
      <c r="FJ126" s="131">
        <v>44</v>
      </c>
      <c r="FK126" s="131">
        <f t="shared" si="51"/>
        <v>2380</v>
      </c>
      <c r="FL126" s="131"/>
      <c r="FM126" s="131"/>
      <c r="FN126" s="131">
        <v>0</v>
      </c>
      <c r="FO126" s="131">
        <f t="shared" si="62"/>
        <v>1</v>
      </c>
      <c r="FP126" s="131">
        <v>0</v>
      </c>
      <c r="FQ126" s="131">
        <f t="shared" si="72"/>
        <v>0</v>
      </c>
      <c r="FR126" s="131"/>
      <c r="FS126" s="131"/>
      <c r="FT126" s="131"/>
      <c r="FU126" s="131"/>
      <c r="FV126" s="131"/>
      <c r="FW126" s="131"/>
      <c r="FX126" s="131"/>
      <c r="FY126" s="131"/>
      <c r="FZ126" s="131"/>
      <c r="GA126" s="131"/>
      <c r="GB126" s="131"/>
      <c r="GC126" s="131"/>
      <c r="GD126" s="131">
        <v>0</v>
      </c>
      <c r="GE126" s="131">
        <f t="shared" si="42"/>
        <v>0</v>
      </c>
      <c r="GF126" s="131">
        <v>0</v>
      </c>
      <c r="GG126" s="131">
        <f t="shared" si="73"/>
        <v>0</v>
      </c>
      <c r="GH126" s="132"/>
    </row>
    <row r="127" spans="1:190" x14ac:dyDescent="0.2">
      <c r="A127" s="71">
        <v>44089</v>
      </c>
      <c r="B127" s="129">
        <v>6</v>
      </c>
      <c r="C127" s="129">
        <f t="shared" si="53"/>
        <v>59</v>
      </c>
      <c r="D127" s="129">
        <v>0</v>
      </c>
      <c r="E127" s="129">
        <f t="shared" si="54"/>
        <v>0</v>
      </c>
      <c r="F127" s="129">
        <v>0</v>
      </c>
      <c r="G127" s="129">
        <f t="shared" si="29"/>
        <v>4</v>
      </c>
      <c r="H127" s="129">
        <v>0</v>
      </c>
      <c r="I127" s="129">
        <f t="shared" si="25"/>
        <v>1</v>
      </c>
      <c r="J127" s="145">
        <v>0</v>
      </c>
      <c r="K127" s="145">
        <f t="shared" si="55"/>
        <v>3</v>
      </c>
      <c r="L127" s="129">
        <v>0</v>
      </c>
      <c r="M127" s="129">
        <f t="shared" si="56"/>
        <v>2</v>
      </c>
      <c r="N127" s="129">
        <v>0</v>
      </c>
      <c r="O127" s="129">
        <f t="shared" si="13"/>
        <v>1</v>
      </c>
      <c r="P127" s="129"/>
      <c r="Q127" s="129">
        <f t="shared" si="52"/>
        <v>13</v>
      </c>
      <c r="R127" s="129">
        <v>0</v>
      </c>
      <c r="S127" s="129">
        <f t="shared" si="57"/>
        <v>0</v>
      </c>
      <c r="T127" s="129">
        <v>0</v>
      </c>
      <c r="U127" s="129">
        <f t="shared" si="14"/>
        <v>3</v>
      </c>
      <c r="V127" s="129">
        <v>3</v>
      </c>
      <c r="W127" s="129">
        <f t="shared" si="15"/>
        <v>1304</v>
      </c>
      <c r="X127" s="129">
        <v>0</v>
      </c>
      <c r="Y127" s="129">
        <f t="shared" si="44"/>
        <v>106</v>
      </c>
      <c r="Z127" s="129">
        <v>0</v>
      </c>
      <c r="AA127" s="129">
        <f t="shared" si="74"/>
        <v>0</v>
      </c>
      <c r="AB127" s="129">
        <v>0</v>
      </c>
      <c r="AC127" s="129">
        <f t="shared" si="64"/>
        <v>2</v>
      </c>
      <c r="AD127" s="129">
        <v>0</v>
      </c>
      <c r="AE127" s="129">
        <f t="shared" si="26"/>
        <v>10</v>
      </c>
      <c r="AF127" s="129">
        <v>0</v>
      </c>
      <c r="AG127" s="129">
        <f t="shared" si="22"/>
        <v>11</v>
      </c>
      <c r="AH127" s="129"/>
      <c r="AI127" s="129"/>
      <c r="AJ127" s="129"/>
      <c r="AK127" s="129"/>
      <c r="AL127" s="129"/>
      <c r="AM127" s="129">
        <f t="shared" si="49"/>
        <v>8</v>
      </c>
      <c r="AN127" s="129">
        <v>5</v>
      </c>
      <c r="AO127" s="129">
        <f t="shared" si="75"/>
        <v>11</v>
      </c>
      <c r="AP127" s="129"/>
      <c r="AQ127" s="129"/>
      <c r="AR127" s="129"/>
      <c r="AS127" s="129"/>
      <c r="AT127" s="129"/>
      <c r="AU127" s="129"/>
      <c r="AV127" s="129">
        <v>0</v>
      </c>
      <c r="AW127" s="129">
        <f t="shared" si="66"/>
        <v>0</v>
      </c>
      <c r="AX127" s="129">
        <v>0</v>
      </c>
      <c r="AY127" s="129">
        <f t="shared" si="31"/>
        <v>2</v>
      </c>
      <c r="AZ127" s="129">
        <v>0</v>
      </c>
      <c r="BA127" s="129">
        <f t="shared" si="58"/>
        <v>9</v>
      </c>
      <c r="BB127" s="129">
        <v>0</v>
      </c>
      <c r="BC127" s="129">
        <f t="shared" si="76"/>
        <v>2</v>
      </c>
      <c r="BD127" s="129"/>
      <c r="BE127" s="129"/>
      <c r="BF127" s="129"/>
      <c r="BG127" s="129"/>
      <c r="BH127" s="129"/>
      <c r="BI127" s="129"/>
      <c r="BJ127" s="129">
        <v>0</v>
      </c>
      <c r="BK127" s="129">
        <f t="shared" si="16"/>
        <v>14</v>
      </c>
      <c r="BL127" s="129"/>
      <c r="BM127" s="129"/>
      <c r="BN127" s="129"/>
      <c r="BO127" s="129"/>
      <c r="BP127" s="129"/>
      <c r="BQ127" s="129"/>
      <c r="BR127" s="129"/>
      <c r="BS127" s="129"/>
      <c r="BT127" s="129">
        <v>0</v>
      </c>
      <c r="BU127" s="129">
        <f t="shared" si="17"/>
        <v>13</v>
      </c>
      <c r="BV127" s="129">
        <v>0</v>
      </c>
      <c r="BW127" s="129">
        <f t="shared" si="77"/>
        <v>8</v>
      </c>
      <c r="BX127" s="129">
        <v>14</v>
      </c>
      <c r="BY127" s="129">
        <f t="shared" si="67"/>
        <v>88</v>
      </c>
      <c r="BZ127" s="129">
        <v>0</v>
      </c>
      <c r="CA127" s="129">
        <f t="shared" si="47"/>
        <v>0</v>
      </c>
      <c r="CB127" s="129">
        <v>2</v>
      </c>
      <c r="CC127" s="129">
        <f t="shared" si="68"/>
        <v>5</v>
      </c>
      <c r="CD127" s="129">
        <v>0</v>
      </c>
      <c r="CE127" s="129">
        <f t="shared" si="65"/>
        <v>0</v>
      </c>
      <c r="CF127" s="129"/>
      <c r="CG127" s="129">
        <f t="shared" si="10"/>
        <v>20</v>
      </c>
      <c r="CH127" s="129">
        <v>0</v>
      </c>
      <c r="CI127" s="129">
        <f t="shared" si="18"/>
        <v>8</v>
      </c>
      <c r="CJ127" s="129">
        <v>0</v>
      </c>
      <c r="CK127" s="129">
        <f t="shared" si="59"/>
        <v>28</v>
      </c>
      <c r="CL127" s="129"/>
      <c r="CM127" s="129"/>
      <c r="CN127" s="129">
        <v>0</v>
      </c>
      <c r="CO127" s="129">
        <f t="shared" si="11"/>
        <v>12</v>
      </c>
      <c r="CP127" s="129">
        <v>0</v>
      </c>
      <c r="CQ127" s="129">
        <f t="shared" si="50"/>
        <v>1</v>
      </c>
      <c r="CR127" s="129">
        <v>0</v>
      </c>
      <c r="CS127" s="129">
        <f t="shared" si="24"/>
        <v>179</v>
      </c>
      <c r="CT127" s="129"/>
      <c r="CU127" s="129"/>
      <c r="CV127" s="129"/>
      <c r="CW127" s="129"/>
      <c r="CX127" s="129">
        <v>12</v>
      </c>
      <c r="CY127" s="129">
        <f t="shared" si="63"/>
        <v>967</v>
      </c>
      <c r="CZ127" s="129"/>
      <c r="DA127" s="129"/>
      <c r="DB127" s="129">
        <v>3</v>
      </c>
      <c r="DC127" s="129">
        <f t="shared" si="78"/>
        <v>5</v>
      </c>
      <c r="DD127" s="129">
        <v>0</v>
      </c>
      <c r="DE127" s="129">
        <f t="shared" si="60"/>
        <v>6</v>
      </c>
      <c r="DF127" s="129">
        <v>1</v>
      </c>
      <c r="DG127" s="129">
        <f t="shared" si="69"/>
        <v>1</v>
      </c>
      <c r="DH127" s="129">
        <v>0</v>
      </c>
      <c r="DI127" s="129">
        <f t="shared" si="34"/>
        <v>2</v>
      </c>
      <c r="DJ127" s="129"/>
      <c r="DK127" s="129"/>
      <c r="DL127" s="129">
        <v>7</v>
      </c>
      <c r="DM127" s="129">
        <f t="shared" si="45"/>
        <v>157</v>
      </c>
      <c r="DN127" s="129"/>
      <c r="DO127" s="129"/>
      <c r="DP127" s="129"/>
      <c r="DQ127" s="129"/>
      <c r="DR127" s="129"/>
      <c r="DS127" s="129"/>
      <c r="DT127" s="129"/>
      <c r="DU127" s="129"/>
      <c r="DV127" s="129">
        <v>4</v>
      </c>
      <c r="DW127" s="129">
        <f t="shared" si="46"/>
        <v>761</v>
      </c>
      <c r="DX127" s="129">
        <v>2</v>
      </c>
      <c r="DY127" s="129">
        <f t="shared" si="79"/>
        <v>5</v>
      </c>
      <c r="DZ127" s="129"/>
      <c r="EA127" s="129"/>
      <c r="EB127" s="129">
        <v>0</v>
      </c>
      <c r="EC127" s="129">
        <f t="shared" si="35"/>
        <v>0</v>
      </c>
      <c r="ED127" s="129">
        <v>1</v>
      </c>
      <c r="EE127" s="129">
        <f t="shared" si="70"/>
        <v>5</v>
      </c>
      <c r="EF127" s="129"/>
      <c r="EG127" s="129"/>
      <c r="EH127" s="129">
        <v>0</v>
      </c>
      <c r="EI127" s="129">
        <f t="shared" si="71"/>
        <v>21</v>
      </c>
      <c r="EJ127" s="129"/>
      <c r="EK127" s="129"/>
      <c r="EL127" s="129">
        <v>1</v>
      </c>
      <c r="EM127" s="129">
        <f t="shared" si="2"/>
        <v>185</v>
      </c>
      <c r="EN127" s="129">
        <v>0</v>
      </c>
      <c r="EO127" s="130">
        <f t="shared" si="36"/>
        <v>7</v>
      </c>
      <c r="EP127" s="131"/>
      <c r="EQ127" s="131"/>
      <c r="ER127" s="131"/>
      <c r="ES127" s="131"/>
      <c r="ET127" s="131">
        <v>0</v>
      </c>
      <c r="EU127" s="131">
        <f t="shared" si="28"/>
        <v>5</v>
      </c>
      <c r="EV127" s="131">
        <v>0</v>
      </c>
      <c r="EW127" s="131">
        <f t="shared" si="4"/>
        <v>60</v>
      </c>
      <c r="EX127" s="131"/>
      <c r="EY127" s="131"/>
      <c r="EZ127" s="131"/>
      <c r="FA127" s="131"/>
      <c r="FB127" s="131"/>
      <c r="FC127" s="131"/>
      <c r="FD127" s="131"/>
      <c r="FE127" s="131"/>
      <c r="FF127" s="131"/>
      <c r="FG127" s="131"/>
      <c r="FH127" s="131"/>
      <c r="FI127" s="131"/>
      <c r="FJ127" s="131">
        <v>5</v>
      </c>
      <c r="FK127" s="131">
        <f t="shared" si="51"/>
        <v>2385</v>
      </c>
      <c r="FL127" s="131"/>
      <c r="FM127" s="131"/>
      <c r="FN127" s="131">
        <v>0</v>
      </c>
      <c r="FO127" s="131">
        <f t="shared" si="62"/>
        <v>1</v>
      </c>
      <c r="FP127" s="131">
        <v>0</v>
      </c>
      <c r="FQ127" s="131">
        <f t="shared" si="72"/>
        <v>0</v>
      </c>
      <c r="FR127" s="131"/>
      <c r="FS127" s="131"/>
      <c r="FT127" s="131"/>
      <c r="FU127" s="131"/>
      <c r="FV127" s="131"/>
      <c r="FW127" s="131"/>
      <c r="FX127" s="131"/>
      <c r="FY127" s="131"/>
      <c r="FZ127" s="131"/>
      <c r="GA127" s="131"/>
      <c r="GB127" s="131"/>
      <c r="GC127" s="131"/>
      <c r="GD127" s="131">
        <v>0</v>
      </c>
      <c r="GE127" s="131">
        <f t="shared" si="42"/>
        <v>0</v>
      </c>
      <c r="GF127" s="131">
        <v>0</v>
      </c>
      <c r="GG127" s="131">
        <f t="shared" si="73"/>
        <v>0</v>
      </c>
      <c r="GH127" s="132"/>
    </row>
    <row r="128" spans="1:190" x14ac:dyDescent="0.2">
      <c r="A128" s="71">
        <v>44090</v>
      </c>
      <c r="B128" s="129">
        <v>0</v>
      </c>
      <c r="C128" s="129">
        <f t="shared" si="53"/>
        <v>59</v>
      </c>
      <c r="D128" s="129">
        <v>0</v>
      </c>
      <c r="E128" s="129">
        <f t="shared" si="54"/>
        <v>0</v>
      </c>
      <c r="F128" s="129">
        <v>0</v>
      </c>
      <c r="G128" s="129">
        <f t="shared" si="29"/>
        <v>4</v>
      </c>
      <c r="H128" s="129">
        <v>0</v>
      </c>
      <c r="I128" s="129">
        <f t="shared" si="25"/>
        <v>1</v>
      </c>
      <c r="J128" s="145">
        <v>0</v>
      </c>
      <c r="K128" s="145">
        <f t="shared" si="55"/>
        <v>3</v>
      </c>
      <c r="L128" s="129">
        <v>0</v>
      </c>
      <c r="M128" s="129">
        <f t="shared" si="56"/>
        <v>2</v>
      </c>
      <c r="N128" s="129">
        <v>0</v>
      </c>
      <c r="O128" s="129">
        <f t="shared" si="13"/>
        <v>1</v>
      </c>
      <c r="P128" s="129"/>
      <c r="Q128" s="129">
        <f t="shared" si="52"/>
        <v>13</v>
      </c>
      <c r="R128" s="129">
        <v>0</v>
      </c>
      <c r="S128" s="129">
        <f t="shared" si="57"/>
        <v>0</v>
      </c>
      <c r="T128" s="129">
        <v>0</v>
      </c>
      <c r="U128" s="129">
        <f t="shared" si="14"/>
        <v>3</v>
      </c>
      <c r="V128" s="129">
        <v>3</v>
      </c>
      <c r="W128" s="129">
        <f t="shared" si="15"/>
        <v>1307</v>
      </c>
      <c r="X128" s="129">
        <v>1</v>
      </c>
      <c r="Y128" s="129">
        <f t="shared" si="44"/>
        <v>107</v>
      </c>
      <c r="Z128" s="129">
        <v>0</v>
      </c>
      <c r="AA128" s="129">
        <f t="shared" si="74"/>
        <v>0</v>
      </c>
      <c r="AB128" s="129">
        <v>1</v>
      </c>
      <c r="AC128" s="129">
        <f t="shared" si="64"/>
        <v>3</v>
      </c>
      <c r="AD128" s="129">
        <v>0</v>
      </c>
      <c r="AE128" s="129">
        <f t="shared" si="26"/>
        <v>10</v>
      </c>
      <c r="AF128" s="129">
        <v>0</v>
      </c>
      <c r="AG128" s="129">
        <f t="shared" si="22"/>
        <v>11</v>
      </c>
      <c r="AH128" s="129"/>
      <c r="AI128" s="129"/>
      <c r="AJ128" s="129"/>
      <c r="AK128" s="129"/>
      <c r="AL128" s="129"/>
      <c r="AM128" s="129">
        <f t="shared" si="49"/>
        <v>8</v>
      </c>
      <c r="AN128" s="129">
        <v>0</v>
      </c>
      <c r="AO128" s="129">
        <f t="shared" si="75"/>
        <v>11</v>
      </c>
      <c r="AP128" s="129"/>
      <c r="AQ128" s="129"/>
      <c r="AR128" s="129"/>
      <c r="AS128" s="129"/>
      <c r="AT128" s="129"/>
      <c r="AU128" s="129"/>
      <c r="AV128" s="129">
        <v>0</v>
      </c>
      <c r="AW128" s="129">
        <f t="shared" si="66"/>
        <v>0</v>
      </c>
      <c r="AX128" s="129">
        <v>0</v>
      </c>
      <c r="AY128" s="129">
        <f t="shared" si="31"/>
        <v>2</v>
      </c>
      <c r="AZ128" s="129">
        <v>0</v>
      </c>
      <c r="BA128" s="129">
        <f t="shared" si="58"/>
        <v>9</v>
      </c>
      <c r="BB128" s="129">
        <v>0</v>
      </c>
      <c r="BC128" s="129">
        <f t="shared" si="76"/>
        <v>2</v>
      </c>
      <c r="BD128" s="129"/>
      <c r="BE128" s="129"/>
      <c r="BF128" s="129"/>
      <c r="BG128" s="129"/>
      <c r="BH128" s="129"/>
      <c r="BI128" s="129"/>
      <c r="BJ128" s="129">
        <v>0</v>
      </c>
      <c r="BK128" s="129">
        <f t="shared" si="16"/>
        <v>14</v>
      </c>
      <c r="BL128" s="129"/>
      <c r="BM128" s="129"/>
      <c r="BN128" s="129"/>
      <c r="BO128" s="129"/>
      <c r="BP128" s="129"/>
      <c r="BQ128" s="129"/>
      <c r="BR128" s="129"/>
      <c r="BS128" s="129"/>
      <c r="BT128" s="129">
        <v>0</v>
      </c>
      <c r="BU128" s="129">
        <f t="shared" si="17"/>
        <v>13</v>
      </c>
      <c r="BV128" s="129">
        <v>0</v>
      </c>
      <c r="BW128" s="129">
        <f t="shared" si="77"/>
        <v>8</v>
      </c>
      <c r="BX128" s="129">
        <v>4</v>
      </c>
      <c r="BY128" s="129">
        <f t="shared" si="67"/>
        <v>92</v>
      </c>
      <c r="BZ128" s="129">
        <v>0</v>
      </c>
      <c r="CA128" s="129">
        <f t="shared" si="47"/>
        <v>0</v>
      </c>
      <c r="CB128" s="129">
        <v>0</v>
      </c>
      <c r="CC128" s="129">
        <f t="shared" si="68"/>
        <v>5</v>
      </c>
      <c r="CD128" s="129">
        <v>0</v>
      </c>
      <c r="CE128" s="129">
        <f t="shared" si="65"/>
        <v>0</v>
      </c>
      <c r="CF128" s="129"/>
      <c r="CG128" s="129">
        <f t="shared" si="10"/>
        <v>20</v>
      </c>
      <c r="CH128" s="129">
        <v>0</v>
      </c>
      <c r="CI128" s="129">
        <f t="shared" si="18"/>
        <v>8</v>
      </c>
      <c r="CJ128" s="129">
        <v>0</v>
      </c>
      <c r="CK128" s="129">
        <f t="shared" si="59"/>
        <v>28</v>
      </c>
      <c r="CL128" s="129"/>
      <c r="CM128" s="129"/>
      <c r="CN128" s="129">
        <v>0</v>
      </c>
      <c r="CO128" s="129">
        <f t="shared" si="11"/>
        <v>12</v>
      </c>
      <c r="CP128" s="129">
        <v>0</v>
      </c>
      <c r="CQ128" s="129">
        <f t="shared" si="50"/>
        <v>1</v>
      </c>
      <c r="CR128" s="129">
        <v>0</v>
      </c>
      <c r="CS128" s="129">
        <f t="shared" si="24"/>
        <v>179</v>
      </c>
      <c r="CT128" s="129"/>
      <c r="CU128" s="129"/>
      <c r="CV128" s="129"/>
      <c r="CW128" s="129"/>
      <c r="CX128" s="129">
        <v>4</v>
      </c>
      <c r="CY128" s="129">
        <f t="shared" si="63"/>
        <v>971</v>
      </c>
      <c r="CZ128" s="129"/>
      <c r="DA128" s="129"/>
      <c r="DB128" s="129">
        <v>1</v>
      </c>
      <c r="DC128" s="129">
        <f t="shared" si="78"/>
        <v>6</v>
      </c>
      <c r="DD128" s="129">
        <v>0</v>
      </c>
      <c r="DE128" s="129">
        <f t="shared" si="60"/>
        <v>6</v>
      </c>
      <c r="DF128" s="129">
        <v>0</v>
      </c>
      <c r="DG128" s="129">
        <f t="shared" si="69"/>
        <v>1</v>
      </c>
      <c r="DH128" s="129">
        <v>0</v>
      </c>
      <c r="DI128" s="129">
        <f t="shared" si="34"/>
        <v>2</v>
      </c>
      <c r="DJ128" s="129"/>
      <c r="DK128" s="129"/>
      <c r="DL128" s="129">
        <v>1</v>
      </c>
      <c r="DM128" s="129">
        <f t="shared" si="45"/>
        <v>158</v>
      </c>
      <c r="DN128" s="129"/>
      <c r="DO128" s="129"/>
      <c r="DP128" s="129"/>
      <c r="DQ128" s="129"/>
      <c r="DR128" s="129"/>
      <c r="DS128" s="129"/>
      <c r="DT128" s="129"/>
      <c r="DU128" s="129"/>
      <c r="DV128" s="129">
        <v>13</v>
      </c>
      <c r="DW128" s="129">
        <f t="shared" si="46"/>
        <v>774</v>
      </c>
      <c r="DX128" s="129">
        <v>1</v>
      </c>
      <c r="DY128" s="129">
        <f t="shared" si="79"/>
        <v>6</v>
      </c>
      <c r="DZ128" s="129"/>
      <c r="EA128" s="129"/>
      <c r="EB128" s="129">
        <v>0</v>
      </c>
      <c r="EC128" s="129">
        <f t="shared" si="35"/>
        <v>0</v>
      </c>
      <c r="ED128" s="129">
        <v>0</v>
      </c>
      <c r="EE128" s="129">
        <f t="shared" si="70"/>
        <v>5</v>
      </c>
      <c r="EF128" s="129"/>
      <c r="EG128" s="129"/>
      <c r="EH128" s="129">
        <v>4</v>
      </c>
      <c r="EI128" s="129">
        <f t="shared" si="71"/>
        <v>25</v>
      </c>
      <c r="EJ128" s="129"/>
      <c r="EK128" s="129"/>
      <c r="EL128" s="129">
        <v>1</v>
      </c>
      <c r="EM128" s="129">
        <f t="shared" si="2"/>
        <v>186</v>
      </c>
      <c r="EN128" s="129">
        <v>0</v>
      </c>
      <c r="EO128" s="130">
        <f t="shared" si="36"/>
        <v>7</v>
      </c>
      <c r="EP128" s="131"/>
      <c r="EQ128" s="131"/>
      <c r="ER128" s="131"/>
      <c r="ES128" s="131"/>
      <c r="ET128" s="131">
        <v>0</v>
      </c>
      <c r="EU128" s="131">
        <f t="shared" si="28"/>
        <v>5</v>
      </c>
      <c r="EV128" s="131">
        <v>0</v>
      </c>
      <c r="EW128" s="131">
        <f t="shared" si="4"/>
        <v>60</v>
      </c>
      <c r="EX128" s="131"/>
      <c r="EY128" s="131"/>
      <c r="EZ128" s="131"/>
      <c r="FA128" s="131"/>
      <c r="FB128" s="131"/>
      <c r="FC128" s="131"/>
      <c r="FD128" s="131"/>
      <c r="FE128" s="131"/>
      <c r="FF128" s="131"/>
      <c r="FG128" s="131"/>
      <c r="FH128" s="131"/>
      <c r="FI128" s="131"/>
      <c r="FJ128" s="131">
        <v>29</v>
      </c>
      <c r="FK128" s="131">
        <f t="shared" si="51"/>
        <v>2414</v>
      </c>
      <c r="FL128" s="131"/>
      <c r="FM128" s="131"/>
      <c r="FN128" s="131">
        <v>0</v>
      </c>
      <c r="FO128" s="131">
        <f t="shared" si="62"/>
        <v>1</v>
      </c>
      <c r="FP128" s="131">
        <v>0</v>
      </c>
      <c r="FQ128" s="131">
        <f t="shared" si="72"/>
        <v>0</v>
      </c>
      <c r="FR128" s="131"/>
      <c r="FS128" s="131"/>
      <c r="FT128" s="131"/>
      <c r="FU128" s="131"/>
      <c r="FV128" s="131"/>
      <c r="FW128" s="131"/>
      <c r="FX128" s="131"/>
      <c r="FY128" s="131"/>
      <c r="FZ128" s="131"/>
      <c r="GA128" s="131"/>
      <c r="GB128" s="131"/>
      <c r="GC128" s="131"/>
      <c r="GD128" s="131">
        <v>0</v>
      </c>
      <c r="GE128" s="131">
        <f t="shared" si="42"/>
        <v>0</v>
      </c>
      <c r="GF128" s="131">
        <v>0</v>
      </c>
      <c r="GG128" s="131">
        <f t="shared" si="73"/>
        <v>0</v>
      </c>
      <c r="GH128" s="132"/>
    </row>
    <row r="129" spans="1:190" x14ac:dyDescent="0.2">
      <c r="A129" s="71">
        <v>44091</v>
      </c>
      <c r="B129" s="129">
        <v>0</v>
      </c>
      <c r="C129" s="129">
        <f t="shared" si="53"/>
        <v>59</v>
      </c>
      <c r="D129" s="129">
        <v>0</v>
      </c>
      <c r="E129" s="129">
        <f t="shared" si="54"/>
        <v>0</v>
      </c>
      <c r="F129" s="129">
        <v>0</v>
      </c>
      <c r="G129" s="129">
        <f t="shared" si="29"/>
        <v>4</v>
      </c>
      <c r="H129" s="129">
        <v>0</v>
      </c>
      <c r="I129" s="129">
        <f t="shared" si="25"/>
        <v>1</v>
      </c>
      <c r="J129" s="145">
        <v>0</v>
      </c>
      <c r="K129" s="145">
        <f t="shared" si="55"/>
        <v>3</v>
      </c>
      <c r="L129" s="129">
        <v>0</v>
      </c>
      <c r="M129" s="129">
        <f t="shared" si="56"/>
        <v>2</v>
      </c>
      <c r="N129" s="129">
        <v>0</v>
      </c>
      <c r="O129" s="129">
        <f t="shared" si="13"/>
        <v>1</v>
      </c>
      <c r="P129" s="129"/>
      <c r="Q129" s="129">
        <f t="shared" si="52"/>
        <v>13</v>
      </c>
      <c r="R129" s="129">
        <v>0</v>
      </c>
      <c r="S129" s="129">
        <f t="shared" si="57"/>
        <v>0</v>
      </c>
      <c r="T129" s="129">
        <v>0</v>
      </c>
      <c r="U129" s="129">
        <f t="shared" si="14"/>
        <v>3</v>
      </c>
      <c r="V129" s="129">
        <v>6</v>
      </c>
      <c r="W129" s="129">
        <f t="shared" si="15"/>
        <v>1313</v>
      </c>
      <c r="X129" s="129">
        <v>0</v>
      </c>
      <c r="Y129" s="129">
        <f t="shared" si="44"/>
        <v>107</v>
      </c>
      <c r="Z129" s="129">
        <v>0</v>
      </c>
      <c r="AA129" s="129">
        <f t="shared" si="74"/>
        <v>0</v>
      </c>
      <c r="AB129" s="129">
        <v>0</v>
      </c>
      <c r="AC129" s="129">
        <f t="shared" si="64"/>
        <v>3</v>
      </c>
      <c r="AD129" s="129">
        <v>0</v>
      </c>
      <c r="AE129" s="129">
        <f t="shared" si="26"/>
        <v>10</v>
      </c>
      <c r="AF129" s="129">
        <v>0</v>
      </c>
      <c r="AG129" s="129">
        <f t="shared" si="22"/>
        <v>11</v>
      </c>
      <c r="AH129" s="129"/>
      <c r="AI129" s="129"/>
      <c r="AJ129" s="129"/>
      <c r="AK129" s="129"/>
      <c r="AL129" s="129"/>
      <c r="AM129" s="129">
        <f t="shared" si="49"/>
        <v>8</v>
      </c>
      <c r="AN129" s="129">
        <v>10</v>
      </c>
      <c r="AO129" s="129">
        <f t="shared" si="75"/>
        <v>21</v>
      </c>
      <c r="AP129" s="129"/>
      <c r="AQ129" s="129"/>
      <c r="AR129" s="129"/>
      <c r="AS129" s="129"/>
      <c r="AT129" s="129"/>
      <c r="AU129" s="129"/>
      <c r="AV129" s="129">
        <v>0</v>
      </c>
      <c r="AW129" s="129">
        <f t="shared" si="66"/>
        <v>0</v>
      </c>
      <c r="AX129" s="129">
        <v>0</v>
      </c>
      <c r="AY129" s="129">
        <f t="shared" si="31"/>
        <v>2</v>
      </c>
      <c r="AZ129" s="129">
        <v>0</v>
      </c>
      <c r="BA129" s="129">
        <f t="shared" si="58"/>
        <v>9</v>
      </c>
      <c r="BB129" s="129">
        <v>0</v>
      </c>
      <c r="BC129" s="129">
        <f t="shared" si="76"/>
        <v>2</v>
      </c>
      <c r="BD129" s="129"/>
      <c r="BE129" s="129"/>
      <c r="BF129" s="129"/>
      <c r="BG129" s="129"/>
      <c r="BH129" s="129"/>
      <c r="BI129" s="129"/>
      <c r="BJ129" s="129">
        <v>0</v>
      </c>
      <c r="BK129" s="129">
        <f t="shared" si="16"/>
        <v>14</v>
      </c>
      <c r="BL129" s="129"/>
      <c r="BM129" s="129"/>
      <c r="BN129" s="129"/>
      <c r="BO129" s="129"/>
      <c r="BP129" s="129"/>
      <c r="BQ129" s="129"/>
      <c r="BR129" s="129"/>
      <c r="BS129" s="129"/>
      <c r="BT129" s="129">
        <v>0</v>
      </c>
      <c r="BU129" s="129">
        <f t="shared" si="17"/>
        <v>13</v>
      </c>
      <c r="BV129" s="129">
        <v>1</v>
      </c>
      <c r="BW129" s="129">
        <f t="shared" si="77"/>
        <v>9</v>
      </c>
      <c r="BX129" s="129">
        <v>0</v>
      </c>
      <c r="BY129" s="129">
        <f t="shared" si="67"/>
        <v>92</v>
      </c>
      <c r="BZ129" s="129">
        <v>6</v>
      </c>
      <c r="CA129" s="129">
        <f t="shared" si="47"/>
        <v>6</v>
      </c>
      <c r="CB129" s="129">
        <v>1</v>
      </c>
      <c r="CC129" s="129">
        <f t="shared" si="68"/>
        <v>6</v>
      </c>
      <c r="CD129" s="129">
        <v>0</v>
      </c>
      <c r="CE129" s="129">
        <f t="shared" si="65"/>
        <v>0</v>
      </c>
      <c r="CF129" s="129"/>
      <c r="CG129" s="129">
        <f t="shared" si="10"/>
        <v>20</v>
      </c>
      <c r="CH129" s="129">
        <v>0</v>
      </c>
      <c r="CI129" s="129">
        <f t="shared" si="18"/>
        <v>8</v>
      </c>
      <c r="CJ129" s="129">
        <v>0</v>
      </c>
      <c r="CK129" s="129">
        <f t="shared" si="59"/>
        <v>28</v>
      </c>
      <c r="CL129" s="129"/>
      <c r="CM129" s="129"/>
      <c r="CN129" s="129">
        <v>0</v>
      </c>
      <c r="CO129" s="129">
        <f t="shared" si="11"/>
        <v>12</v>
      </c>
      <c r="CP129" s="129">
        <v>0</v>
      </c>
      <c r="CQ129" s="129">
        <f t="shared" si="50"/>
        <v>1</v>
      </c>
      <c r="CR129" s="129">
        <v>0</v>
      </c>
      <c r="CS129" s="129">
        <f t="shared" si="24"/>
        <v>179</v>
      </c>
      <c r="CT129" s="129"/>
      <c r="CU129" s="129"/>
      <c r="CV129" s="129"/>
      <c r="CW129" s="129"/>
      <c r="CX129" s="129">
        <v>5</v>
      </c>
      <c r="CY129" s="129">
        <f t="shared" si="63"/>
        <v>976</v>
      </c>
      <c r="CZ129" s="129"/>
      <c r="DA129" s="129"/>
      <c r="DB129" s="129">
        <v>0</v>
      </c>
      <c r="DC129" s="129">
        <f t="shared" si="78"/>
        <v>6</v>
      </c>
      <c r="DD129" s="129">
        <v>0</v>
      </c>
      <c r="DE129" s="129">
        <f t="shared" si="60"/>
        <v>6</v>
      </c>
      <c r="DF129" s="129">
        <v>0</v>
      </c>
      <c r="DG129" s="129">
        <f t="shared" si="69"/>
        <v>1</v>
      </c>
      <c r="DH129" s="129">
        <v>0</v>
      </c>
      <c r="DI129" s="129">
        <f t="shared" si="34"/>
        <v>2</v>
      </c>
      <c r="DJ129" s="129"/>
      <c r="DK129" s="129"/>
      <c r="DL129" s="129">
        <v>4</v>
      </c>
      <c r="DM129" s="129">
        <f t="shared" si="45"/>
        <v>162</v>
      </c>
      <c r="DN129" s="129"/>
      <c r="DO129" s="129"/>
      <c r="DP129" s="129"/>
      <c r="DQ129" s="129"/>
      <c r="DR129" s="129"/>
      <c r="DS129" s="129"/>
      <c r="DT129" s="129"/>
      <c r="DU129" s="129"/>
      <c r="DV129" s="129">
        <v>9</v>
      </c>
      <c r="DW129" s="129">
        <f t="shared" si="46"/>
        <v>783</v>
      </c>
      <c r="DX129" s="129">
        <v>4</v>
      </c>
      <c r="DY129" s="129">
        <f t="shared" si="79"/>
        <v>10</v>
      </c>
      <c r="DZ129" s="129"/>
      <c r="EA129" s="129"/>
      <c r="EB129" s="129">
        <v>0</v>
      </c>
      <c r="EC129" s="129">
        <f t="shared" si="35"/>
        <v>0</v>
      </c>
      <c r="ED129" s="129">
        <v>2</v>
      </c>
      <c r="EE129" s="129">
        <f t="shared" si="70"/>
        <v>7</v>
      </c>
      <c r="EF129" s="129"/>
      <c r="EG129" s="129"/>
      <c r="EH129" s="129">
        <v>0</v>
      </c>
      <c r="EI129" s="129">
        <f t="shared" si="71"/>
        <v>25</v>
      </c>
      <c r="EJ129" s="129"/>
      <c r="EK129" s="129"/>
      <c r="EL129" s="129">
        <v>1</v>
      </c>
      <c r="EM129" s="129">
        <f t="shared" si="2"/>
        <v>187</v>
      </c>
      <c r="EN129" s="129">
        <v>0</v>
      </c>
      <c r="EO129" s="130">
        <f t="shared" si="36"/>
        <v>7</v>
      </c>
      <c r="EP129" s="131"/>
      <c r="EQ129" s="131"/>
      <c r="ER129" s="131"/>
      <c r="ES129" s="131"/>
      <c r="ET129" s="131">
        <v>0</v>
      </c>
      <c r="EU129" s="131">
        <f t="shared" si="28"/>
        <v>5</v>
      </c>
      <c r="EV129" s="131">
        <v>0</v>
      </c>
      <c r="EW129" s="131">
        <f t="shared" si="4"/>
        <v>60</v>
      </c>
      <c r="EX129" s="131"/>
      <c r="EY129" s="131"/>
      <c r="EZ129" s="131"/>
      <c r="FA129" s="131"/>
      <c r="FB129" s="131"/>
      <c r="FC129" s="131"/>
      <c r="FD129" s="131"/>
      <c r="FE129" s="131"/>
      <c r="FF129" s="131"/>
      <c r="FG129" s="131"/>
      <c r="FH129" s="131"/>
      <c r="FI129" s="131"/>
      <c r="FJ129" s="131">
        <v>13</v>
      </c>
      <c r="FK129" s="131">
        <f t="shared" si="51"/>
        <v>2427</v>
      </c>
      <c r="FL129" s="131"/>
      <c r="FM129" s="131"/>
      <c r="FN129" s="131">
        <v>0</v>
      </c>
      <c r="FO129" s="131">
        <f t="shared" si="62"/>
        <v>1</v>
      </c>
      <c r="FP129" s="131">
        <v>0</v>
      </c>
      <c r="FQ129" s="131">
        <f t="shared" si="72"/>
        <v>0</v>
      </c>
      <c r="FR129" s="131"/>
      <c r="FS129" s="131"/>
      <c r="FT129" s="131"/>
      <c r="FU129" s="131"/>
      <c r="FV129" s="131"/>
      <c r="FW129" s="131"/>
      <c r="FX129" s="131"/>
      <c r="FY129" s="131"/>
      <c r="FZ129" s="131"/>
      <c r="GA129" s="131"/>
      <c r="GB129" s="131"/>
      <c r="GC129" s="131"/>
      <c r="GD129" s="131">
        <v>0</v>
      </c>
      <c r="GE129" s="131">
        <f t="shared" si="42"/>
        <v>0</v>
      </c>
      <c r="GF129" s="131">
        <v>0</v>
      </c>
      <c r="GG129" s="131">
        <f t="shared" si="73"/>
        <v>0</v>
      </c>
      <c r="GH129" s="132"/>
    </row>
    <row r="130" spans="1:190" x14ac:dyDescent="0.2">
      <c r="A130" s="71">
        <v>44092</v>
      </c>
      <c r="B130" s="129">
        <v>0</v>
      </c>
      <c r="C130" s="129">
        <f t="shared" si="53"/>
        <v>59</v>
      </c>
      <c r="D130" s="129">
        <v>0</v>
      </c>
      <c r="E130" s="129">
        <f t="shared" si="54"/>
        <v>0</v>
      </c>
      <c r="F130" s="129">
        <v>0</v>
      </c>
      <c r="G130" s="129">
        <f t="shared" si="29"/>
        <v>4</v>
      </c>
      <c r="H130" s="129">
        <v>0</v>
      </c>
      <c r="I130" s="129">
        <f t="shared" si="25"/>
        <v>1</v>
      </c>
      <c r="J130" s="145">
        <v>0</v>
      </c>
      <c r="K130" s="145">
        <f t="shared" si="55"/>
        <v>3</v>
      </c>
      <c r="L130" s="129">
        <v>0</v>
      </c>
      <c r="M130" s="129">
        <f t="shared" si="56"/>
        <v>2</v>
      </c>
      <c r="N130" s="129">
        <v>0</v>
      </c>
      <c r="O130" s="129">
        <f t="shared" si="13"/>
        <v>1</v>
      </c>
      <c r="P130" s="129"/>
      <c r="Q130" s="129">
        <f t="shared" si="52"/>
        <v>13</v>
      </c>
      <c r="R130" s="129">
        <v>0</v>
      </c>
      <c r="S130" s="129">
        <f t="shared" si="57"/>
        <v>0</v>
      </c>
      <c r="T130" s="129">
        <v>0</v>
      </c>
      <c r="U130" s="129">
        <f t="shared" si="14"/>
        <v>3</v>
      </c>
      <c r="V130" s="129">
        <v>12</v>
      </c>
      <c r="W130" s="129">
        <f t="shared" si="15"/>
        <v>1325</v>
      </c>
      <c r="X130" s="129">
        <v>0</v>
      </c>
      <c r="Y130" s="129">
        <f t="shared" si="44"/>
        <v>107</v>
      </c>
      <c r="Z130" s="129">
        <v>0</v>
      </c>
      <c r="AA130" s="129">
        <f t="shared" si="74"/>
        <v>0</v>
      </c>
      <c r="AB130" s="129">
        <v>0</v>
      </c>
      <c r="AC130" s="129">
        <f t="shared" si="64"/>
        <v>3</v>
      </c>
      <c r="AD130" s="129">
        <v>0</v>
      </c>
      <c r="AE130" s="129">
        <f t="shared" si="26"/>
        <v>10</v>
      </c>
      <c r="AF130" s="129">
        <v>0</v>
      </c>
      <c r="AG130" s="129">
        <f t="shared" si="22"/>
        <v>11</v>
      </c>
      <c r="AH130" s="129"/>
      <c r="AI130" s="129"/>
      <c r="AJ130" s="129"/>
      <c r="AK130" s="129"/>
      <c r="AL130" s="129"/>
      <c r="AM130" s="129">
        <f t="shared" si="49"/>
        <v>8</v>
      </c>
      <c r="AN130" s="129">
        <v>11</v>
      </c>
      <c r="AO130" s="129">
        <f t="shared" si="75"/>
        <v>32</v>
      </c>
      <c r="AP130" s="129"/>
      <c r="AQ130" s="129"/>
      <c r="AR130" s="129"/>
      <c r="AS130" s="129"/>
      <c r="AT130" s="129"/>
      <c r="AU130" s="129"/>
      <c r="AV130" s="129">
        <v>0</v>
      </c>
      <c r="AW130" s="129">
        <f t="shared" si="66"/>
        <v>0</v>
      </c>
      <c r="AX130" s="129">
        <v>0</v>
      </c>
      <c r="AY130" s="129">
        <f t="shared" si="31"/>
        <v>2</v>
      </c>
      <c r="AZ130" s="129">
        <v>0</v>
      </c>
      <c r="BA130" s="129">
        <f t="shared" si="58"/>
        <v>9</v>
      </c>
      <c r="BB130" s="129">
        <v>0</v>
      </c>
      <c r="BC130" s="129">
        <f t="shared" si="76"/>
        <v>2</v>
      </c>
      <c r="BD130" s="129"/>
      <c r="BE130" s="129"/>
      <c r="BF130" s="129"/>
      <c r="BG130" s="129"/>
      <c r="BH130" s="129"/>
      <c r="BI130" s="129"/>
      <c r="BJ130" s="129">
        <v>3</v>
      </c>
      <c r="BK130" s="129">
        <f t="shared" si="16"/>
        <v>17</v>
      </c>
      <c r="BL130" s="129"/>
      <c r="BM130" s="129"/>
      <c r="BN130" s="129"/>
      <c r="BO130" s="129"/>
      <c r="BP130" s="129"/>
      <c r="BQ130" s="129"/>
      <c r="BR130" s="129"/>
      <c r="BS130" s="129"/>
      <c r="BT130" s="129">
        <v>0</v>
      </c>
      <c r="BU130" s="129">
        <f t="shared" si="17"/>
        <v>13</v>
      </c>
      <c r="BV130" s="129">
        <v>3</v>
      </c>
      <c r="BW130" s="129">
        <f t="shared" si="77"/>
        <v>12</v>
      </c>
      <c r="BX130" s="129">
        <v>12</v>
      </c>
      <c r="BY130" s="129">
        <f t="shared" si="67"/>
        <v>104</v>
      </c>
      <c r="BZ130" s="129">
        <v>0</v>
      </c>
      <c r="CA130" s="129">
        <f t="shared" si="47"/>
        <v>6</v>
      </c>
      <c r="CB130" s="129">
        <v>0</v>
      </c>
      <c r="CC130" s="129">
        <f t="shared" si="68"/>
        <v>6</v>
      </c>
      <c r="CD130" s="129">
        <v>0</v>
      </c>
      <c r="CE130" s="129">
        <f t="shared" si="65"/>
        <v>0</v>
      </c>
      <c r="CF130" s="129"/>
      <c r="CG130" s="129">
        <f t="shared" si="10"/>
        <v>20</v>
      </c>
      <c r="CH130" s="129">
        <v>0</v>
      </c>
      <c r="CI130" s="129">
        <f t="shared" si="18"/>
        <v>8</v>
      </c>
      <c r="CJ130" s="129">
        <v>0</v>
      </c>
      <c r="CK130" s="129">
        <f t="shared" si="59"/>
        <v>28</v>
      </c>
      <c r="CL130" s="129"/>
      <c r="CM130" s="129"/>
      <c r="CN130" s="129">
        <v>0</v>
      </c>
      <c r="CO130" s="129">
        <f t="shared" si="11"/>
        <v>12</v>
      </c>
      <c r="CP130" s="129">
        <v>0</v>
      </c>
      <c r="CQ130" s="129">
        <f t="shared" si="50"/>
        <v>1</v>
      </c>
      <c r="CR130" s="129">
        <v>2</v>
      </c>
      <c r="CS130" s="129">
        <f t="shared" si="24"/>
        <v>181</v>
      </c>
      <c r="CT130" s="129"/>
      <c r="CU130" s="129"/>
      <c r="CV130" s="129"/>
      <c r="CW130" s="129"/>
      <c r="CX130" s="129">
        <v>10</v>
      </c>
      <c r="CY130" s="129">
        <f t="shared" si="63"/>
        <v>986</v>
      </c>
      <c r="CZ130" s="129"/>
      <c r="DA130" s="129"/>
      <c r="DB130" s="129">
        <v>1</v>
      </c>
      <c r="DC130" s="129">
        <f t="shared" si="78"/>
        <v>7</v>
      </c>
      <c r="DD130" s="129">
        <v>0</v>
      </c>
      <c r="DE130" s="129">
        <f t="shared" si="60"/>
        <v>6</v>
      </c>
      <c r="DF130" s="129">
        <v>0</v>
      </c>
      <c r="DG130" s="129">
        <f t="shared" si="69"/>
        <v>1</v>
      </c>
      <c r="DH130" s="129">
        <v>0</v>
      </c>
      <c r="DI130" s="129">
        <f t="shared" si="34"/>
        <v>2</v>
      </c>
      <c r="DJ130" s="129"/>
      <c r="DK130" s="129"/>
      <c r="DL130" s="129">
        <v>8</v>
      </c>
      <c r="DM130" s="129">
        <f t="shared" si="45"/>
        <v>170</v>
      </c>
      <c r="DN130" s="129"/>
      <c r="DO130" s="129"/>
      <c r="DP130" s="129"/>
      <c r="DQ130" s="129"/>
      <c r="DR130" s="129"/>
      <c r="DS130" s="129"/>
      <c r="DT130" s="129"/>
      <c r="DU130" s="129"/>
      <c r="DV130" s="129">
        <v>10</v>
      </c>
      <c r="DW130" s="129">
        <f t="shared" si="46"/>
        <v>793</v>
      </c>
      <c r="DX130" s="129">
        <v>0</v>
      </c>
      <c r="DY130" s="129">
        <f t="shared" si="79"/>
        <v>10</v>
      </c>
      <c r="DZ130" s="129"/>
      <c r="EA130" s="129"/>
      <c r="EB130" s="129">
        <v>0</v>
      </c>
      <c r="EC130" s="129">
        <f t="shared" si="35"/>
        <v>0</v>
      </c>
      <c r="ED130" s="129">
        <v>0</v>
      </c>
      <c r="EE130" s="129">
        <f t="shared" si="70"/>
        <v>7</v>
      </c>
      <c r="EF130" s="129"/>
      <c r="EG130" s="129"/>
      <c r="EH130" s="129">
        <v>0</v>
      </c>
      <c r="EI130" s="129">
        <f t="shared" si="71"/>
        <v>25</v>
      </c>
      <c r="EJ130" s="129"/>
      <c r="EK130" s="129"/>
      <c r="EL130" s="129">
        <v>0</v>
      </c>
      <c r="EM130" s="129">
        <f t="shared" si="2"/>
        <v>187</v>
      </c>
      <c r="EN130" s="129">
        <v>0</v>
      </c>
      <c r="EO130" s="130">
        <f t="shared" si="36"/>
        <v>7</v>
      </c>
      <c r="EP130" s="131"/>
      <c r="EQ130" s="131"/>
      <c r="ER130" s="131"/>
      <c r="ES130" s="131"/>
      <c r="ET130" s="131">
        <v>0</v>
      </c>
      <c r="EU130" s="131">
        <f t="shared" si="28"/>
        <v>5</v>
      </c>
      <c r="EV130" s="131">
        <v>0</v>
      </c>
      <c r="EW130" s="131">
        <f t="shared" si="4"/>
        <v>60</v>
      </c>
      <c r="EX130" s="131"/>
      <c r="EY130" s="131"/>
      <c r="EZ130" s="131"/>
      <c r="FA130" s="131"/>
      <c r="FB130" s="131"/>
      <c r="FC130" s="131"/>
      <c r="FD130" s="131"/>
      <c r="FE130" s="131"/>
      <c r="FF130" s="131"/>
      <c r="FG130" s="131"/>
      <c r="FH130" s="131"/>
      <c r="FI130" s="131"/>
      <c r="FJ130" s="131">
        <v>11</v>
      </c>
      <c r="FK130" s="131">
        <f t="shared" si="51"/>
        <v>2438</v>
      </c>
      <c r="FL130" s="131"/>
      <c r="FM130" s="131"/>
      <c r="FN130" s="131">
        <v>0</v>
      </c>
      <c r="FO130" s="131">
        <f t="shared" si="62"/>
        <v>1</v>
      </c>
      <c r="FP130" s="131">
        <v>0</v>
      </c>
      <c r="FQ130" s="131">
        <f t="shared" si="72"/>
        <v>0</v>
      </c>
      <c r="FR130" s="131"/>
      <c r="FS130" s="131"/>
      <c r="FT130" s="131"/>
      <c r="FU130" s="131"/>
      <c r="FV130" s="131"/>
      <c r="FW130" s="131"/>
      <c r="FX130" s="131"/>
      <c r="FY130" s="131"/>
      <c r="FZ130" s="131"/>
      <c r="GA130" s="131"/>
      <c r="GB130" s="131"/>
      <c r="GC130" s="131"/>
      <c r="GD130" s="131">
        <v>0</v>
      </c>
      <c r="GE130" s="131">
        <f t="shared" si="42"/>
        <v>0</v>
      </c>
      <c r="GF130" s="131">
        <v>0</v>
      </c>
      <c r="GG130" s="131">
        <f t="shared" si="73"/>
        <v>0</v>
      </c>
      <c r="GH130" s="132"/>
    </row>
    <row r="131" spans="1:190" x14ac:dyDescent="0.2">
      <c r="A131" s="71">
        <v>44093</v>
      </c>
      <c r="B131" s="129"/>
      <c r="C131" s="129">
        <f t="shared" si="53"/>
        <v>59</v>
      </c>
      <c r="D131" s="129"/>
      <c r="E131" s="129">
        <f t="shared" si="54"/>
        <v>0</v>
      </c>
      <c r="F131" s="129"/>
      <c r="G131" s="129">
        <f t="shared" si="29"/>
        <v>4</v>
      </c>
      <c r="H131" s="129"/>
      <c r="I131" s="129">
        <f t="shared" si="25"/>
        <v>1</v>
      </c>
      <c r="J131" s="145"/>
      <c r="K131" s="145">
        <f t="shared" si="55"/>
        <v>3</v>
      </c>
      <c r="L131" s="129"/>
      <c r="M131" s="129">
        <f t="shared" si="56"/>
        <v>2</v>
      </c>
      <c r="N131" s="129"/>
      <c r="O131" s="129">
        <f t="shared" si="13"/>
        <v>1</v>
      </c>
      <c r="P131" s="129"/>
      <c r="Q131" s="129">
        <f t="shared" si="52"/>
        <v>13</v>
      </c>
      <c r="R131" s="129"/>
      <c r="S131" s="129">
        <f t="shared" si="57"/>
        <v>0</v>
      </c>
      <c r="T131" s="129"/>
      <c r="U131" s="129">
        <f t="shared" si="14"/>
        <v>3</v>
      </c>
      <c r="V131" s="129"/>
      <c r="W131" s="129">
        <f t="shared" si="15"/>
        <v>1325</v>
      </c>
      <c r="X131" s="129"/>
      <c r="Y131" s="129">
        <f t="shared" si="44"/>
        <v>107</v>
      </c>
      <c r="Z131" s="129"/>
      <c r="AA131" s="129">
        <f t="shared" si="74"/>
        <v>0</v>
      </c>
      <c r="AB131" s="129"/>
      <c r="AC131" s="129">
        <f t="shared" si="64"/>
        <v>3</v>
      </c>
      <c r="AD131" s="129"/>
      <c r="AE131" s="129">
        <f t="shared" si="26"/>
        <v>10</v>
      </c>
      <c r="AF131" s="129"/>
      <c r="AG131" s="129">
        <f t="shared" si="22"/>
        <v>11</v>
      </c>
      <c r="AH131" s="129"/>
      <c r="AI131" s="129"/>
      <c r="AJ131" s="129"/>
      <c r="AK131" s="129"/>
      <c r="AL131" s="129"/>
      <c r="AM131" s="129">
        <f t="shared" si="49"/>
        <v>8</v>
      </c>
      <c r="AN131" s="129"/>
      <c r="AO131" s="129">
        <f t="shared" si="75"/>
        <v>32</v>
      </c>
      <c r="AP131" s="129"/>
      <c r="AQ131" s="129"/>
      <c r="AR131" s="129"/>
      <c r="AS131" s="129"/>
      <c r="AT131" s="129"/>
      <c r="AU131" s="129"/>
      <c r="AV131" s="129"/>
      <c r="AW131" s="129">
        <f t="shared" si="66"/>
        <v>0</v>
      </c>
      <c r="AX131" s="129"/>
      <c r="AY131" s="129">
        <f t="shared" si="31"/>
        <v>2</v>
      </c>
      <c r="AZ131" s="129"/>
      <c r="BA131" s="129">
        <f t="shared" si="58"/>
        <v>9</v>
      </c>
      <c r="BB131" s="129"/>
      <c r="BC131" s="129">
        <f t="shared" si="76"/>
        <v>2</v>
      </c>
      <c r="BD131" s="129"/>
      <c r="BE131" s="129"/>
      <c r="BF131" s="129"/>
      <c r="BG131" s="129"/>
      <c r="BH131" s="129"/>
      <c r="BI131" s="129"/>
      <c r="BJ131" s="129"/>
      <c r="BK131" s="129">
        <f t="shared" si="16"/>
        <v>17</v>
      </c>
      <c r="BL131" s="129"/>
      <c r="BM131" s="129"/>
      <c r="BN131" s="129"/>
      <c r="BO131" s="129"/>
      <c r="BP131" s="129"/>
      <c r="BQ131" s="129"/>
      <c r="BR131" s="129"/>
      <c r="BS131" s="129"/>
      <c r="BT131" s="129"/>
      <c r="BU131" s="129">
        <f t="shared" si="17"/>
        <v>13</v>
      </c>
      <c r="BV131" s="129"/>
      <c r="BW131" s="129">
        <f t="shared" si="77"/>
        <v>12</v>
      </c>
      <c r="BX131" s="129"/>
      <c r="BY131" s="129">
        <f t="shared" si="67"/>
        <v>104</v>
      </c>
      <c r="BZ131" s="129"/>
      <c r="CA131" s="129">
        <f t="shared" si="47"/>
        <v>6</v>
      </c>
      <c r="CB131" s="129"/>
      <c r="CC131" s="129">
        <f t="shared" si="68"/>
        <v>6</v>
      </c>
      <c r="CD131" s="129"/>
      <c r="CE131" s="129">
        <f t="shared" si="65"/>
        <v>0</v>
      </c>
      <c r="CF131" s="129"/>
      <c r="CG131" s="129">
        <f t="shared" si="10"/>
        <v>20</v>
      </c>
      <c r="CH131" s="129"/>
      <c r="CI131" s="129">
        <f t="shared" si="18"/>
        <v>8</v>
      </c>
      <c r="CJ131" s="129"/>
      <c r="CK131" s="129">
        <f t="shared" si="59"/>
        <v>28</v>
      </c>
      <c r="CL131" s="129"/>
      <c r="CM131" s="129"/>
      <c r="CN131" s="129"/>
      <c r="CO131" s="129">
        <f t="shared" si="11"/>
        <v>12</v>
      </c>
      <c r="CP131" s="129"/>
      <c r="CQ131" s="129">
        <f t="shared" si="50"/>
        <v>1</v>
      </c>
      <c r="CR131" s="129"/>
      <c r="CS131" s="129">
        <f t="shared" si="24"/>
        <v>181</v>
      </c>
      <c r="CT131" s="129"/>
      <c r="CU131" s="129"/>
      <c r="CV131" s="129"/>
      <c r="CW131" s="129"/>
      <c r="CX131" s="129"/>
      <c r="CY131" s="129">
        <f t="shared" si="63"/>
        <v>986</v>
      </c>
      <c r="CZ131" s="129"/>
      <c r="DA131" s="129"/>
      <c r="DB131" s="129"/>
      <c r="DC131" s="129">
        <f t="shared" si="78"/>
        <v>7</v>
      </c>
      <c r="DD131" s="129"/>
      <c r="DE131" s="129">
        <f t="shared" si="60"/>
        <v>6</v>
      </c>
      <c r="DF131" s="129"/>
      <c r="DG131" s="129">
        <f t="shared" si="69"/>
        <v>1</v>
      </c>
      <c r="DH131" s="129"/>
      <c r="DI131" s="129">
        <f t="shared" si="34"/>
        <v>2</v>
      </c>
      <c r="DJ131" s="129"/>
      <c r="DK131" s="129"/>
      <c r="DL131" s="129"/>
      <c r="DM131" s="129">
        <f t="shared" si="45"/>
        <v>170</v>
      </c>
      <c r="DN131" s="129"/>
      <c r="DO131" s="129"/>
      <c r="DP131" s="129"/>
      <c r="DQ131" s="129"/>
      <c r="DR131" s="129"/>
      <c r="DS131" s="129"/>
      <c r="DT131" s="129"/>
      <c r="DU131" s="129"/>
      <c r="DV131" s="129"/>
      <c r="DW131" s="129">
        <f t="shared" si="46"/>
        <v>793</v>
      </c>
      <c r="DX131" s="129"/>
      <c r="DY131" s="129">
        <f t="shared" si="79"/>
        <v>10</v>
      </c>
      <c r="DZ131" s="129"/>
      <c r="EA131" s="129"/>
      <c r="EB131" s="129"/>
      <c r="EC131" s="129">
        <f t="shared" si="35"/>
        <v>0</v>
      </c>
      <c r="ED131" s="129"/>
      <c r="EE131" s="129">
        <f t="shared" si="70"/>
        <v>7</v>
      </c>
      <c r="EF131" s="129"/>
      <c r="EG131" s="129"/>
      <c r="EH131" s="129"/>
      <c r="EI131" s="129">
        <f t="shared" si="71"/>
        <v>25</v>
      </c>
      <c r="EJ131" s="129"/>
      <c r="EK131" s="129"/>
      <c r="EL131" s="129"/>
      <c r="EM131" s="129">
        <f t="shared" si="2"/>
        <v>187</v>
      </c>
      <c r="EN131" s="129"/>
      <c r="EO131" s="130">
        <f t="shared" si="36"/>
        <v>7</v>
      </c>
      <c r="EP131" s="131"/>
      <c r="EQ131" s="131"/>
      <c r="ER131" s="131"/>
      <c r="ES131" s="131"/>
      <c r="ET131" s="131"/>
      <c r="EU131" s="131">
        <f t="shared" si="28"/>
        <v>5</v>
      </c>
      <c r="EV131" s="131"/>
      <c r="EW131" s="131">
        <f t="shared" si="4"/>
        <v>60</v>
      </c>
      <c r="EX131" s="131"/>
      <c r="EY131" s="131"/>
      <c r="EZ131" s="131"/>
      <c r="FA131" s="131"/>
      <c r="FB131" s="131"/>
      <c r="FC131" s="131"/>
      <c r="FD131" s="131"/>
      <c r="FE131" s="131"/>
      <c r="FF131" s="131"/>
      <c r="FG131" s="131"/>
      <c r="FH131" s="131"/>
      <c r="FI131" s="131"/>
      <c r="FJ131" s="131"/>
      <c r="FK131" s="131">
        <f t="shared" si="51"/>
        <v>2438</v>
      </c>
      <c r="FL131" s="131"/>
      <c r="FM131" s="131"/>
      <c r="FN131" s="131"/>
      <c r="FO131" s="131">
        <f t="shared" si="62"/>
        <v>1</v>
      </c>
      <c r="FP131" s="131"/>
      <c r="FQ131" s="131">
        <f t="shared" si="72"/>
        <v>0</v>
      </c>
      <c r="FR131" s="131"/>
      <c r="FS131" s="131"/>
      <c r="FT131" s="131"/>
      <c r="FU131" s="131"/>
      <c r="FV131" s="131"/>
      <c r="FW131" s="131"/>
      <c r="FX131" s="131"/>
      <c r="FY131" s="131"/>
      <c r="FZ131" s="131"/>
      <c r="GA131" s="131"/>
      <c r="GB131" s="131"/>
      <c r="GC131" s="131"/>
      <c r="GD131" s="131"/>
      <c r="GE131" s="131">
        <f t="shared" si="42"/>
        <v>0</v>
      </c>
      <c r="GF131" s="131"/>
      <c r="GG131" s="131">
        <f t="shared" si="73"/>
        <v>0</v>
      </c>
      <c r="GH131" s="132"/>
    </row>
    <row r="132" spans="1:190" x14ac:dyDescent="0.2">
      <c r="A132" s="71">
        <v>44094</v>
      </c>
      <c r="B132" s="129"/>
      <c r="C132" s="129">
        <f t="shared" si="53"/>
        <v>59</v>
      </c>
      <c r="D132" s="129"/>
      <c r="E132" s="129">
        <f t="shared" si="54"/>
        <v>0</v>
      </c>
      <c r="F132" s="129"/>
      <c r="G132" s="129">
        <f t="shared" si="29"/>
        <v>4</v>
      </c>
      <c r="H132" s="129"/>
      <c r="I132" s="129">
        <f t="shared" si="25"/>
        <v>1</v>
      </c>
      <c r="J132" s="145"/>
      <c r="K132" s="145">
        <f t="shared" si="55"/>
        <v>3</v>
      </c>
      <c r="L132" s="129"/>
      <c r="M132" s="129">
        <f t="shared" si="56"/>
        <v>2</v>
      </c>
      <c r="N132" s="129"/>
      <c r="O132" s="129">
        <f t="shared" si="13"/>
        <v>1</v>
      </c>
      <c r="P132" s="129"/>
      <c r="Q132" s="129">
        <f t="shared" si="52"/>
        <v>13</v>
      </c>
      <c r="R132" s="129"/>
      <c r="S132" s="129">
        <f t="shared" si="57"/>
        <v>0</v>
      </c>
      <c r="T132" s="129"/>
      <c r="U132" s="129">
        <f t="shared" si="14"/>
        <v>3</v>
      </c>
      <c r="V132" s="129"/>
      <c r="W132" s="129">
        <f t="shared" si="15"/>
        <v>1325</v>
      </c>
      <c r="X132" s="129"/>
      <c r="Y132" s="129">
        <f t="shared" si="44"/>
        <v>107</v>
      </c>
      <c r="Z132" s="129"/>
      <c r="AA132" s="129">
        <f t="shared" si="74"/>
        <v>0</v>
      </c>
      <c r="AB132" s="129"/>
      <c r="AC132" s="129">
        <f t="shared" si="64"/>
        <v>3</v>
      </c>
      <c r="AD132" s="129"/>
      <c r="AE132" s="129">
        <f t="shared" si="26"/>
        <v>10</v>
      </c>
      <c r="AF132" s="129"/>
      <c r="AG132" s="129">
        <f t="shared" si="22"/>
        <v>11</v>
      </c>
      <c r="AH132" s="129"/>
      <c r="AI132" s="129"/>
      <c r="AJ132" s="129"/>
      <c r="AK132" s="129"/>
      <c r="AL132" s="129"/>
      <c r="AM132" s="129">
        <f t="shared" si="49"/>
        <v>8</v>
      </c>
      <c r="AN132" s="129"/>
      <c r="AO132" s="129">
        <f t="shared" si="75"/>
        <v>32</v>
      </c>
      <c r="AP132" s="129"/>
      <c r="AQ132" s="129"/>
      <c r="AR132" s="129"/>
      <c r="AS132" s="129"/>
      <c r="AT132" s="129"/>
      <c r="AU132" s="129"/>
      <c r="AV132" s="129"/>
      <c r="AW132" s="129">
        <f t="shared" si="66"/>
        <v>0</v>
      </c>
      <c r="AX132" s="129"/>
      <c r="AY132" s="129">
        <f t="shared" si="31"/>
        <v>2</v>
      </c>
      <c r="AZ132" s="129"/>
      <c r="BA132" s="129">
        <f t="shared" si="58"/>
        <v>9</v>
      </c>
      <c r="BB132" s="129"/>
      <c r="BC132" s="129">
        <f t="shared" si="76"/>
        <v>2</v>
      </c>
      <c r="BD132" s="129"/>
      <c r="BE132" s="129"/>
      <c r="BF132" s="129"/>
      <c r="BG132" s="129"/>
      <c r="BH132" s="129"/>
      <c r="BI132" s="129"/>
      <c r="BJ132" s="129"/>
      <c r="BK132" s="129">
        <f t="shared" si="16"/>
        <v>17</v>
      </c>
      <c r="BL132" s="129"/>
      <c r="BM132" s="129"/>
      <c r="BN132" s="129"/>
      <c r="BO132" s="129"/>
      <c r="BP132" s="129"/>
      <c r="BQ132" s="129"/>
      <c r="BR132" s="129"/>
      <c r="BS132" s="129"/>
      <c r="BT132" s="129"/>
      <c r="BU132" s="129">
        <f t="shared" si="17"/>
        <v>13</v>
      </c>
      <c r="BV132" s="129"/>
      <c r="BW132" s="129">
        <f t="shared" si="77"/>
        <v>12</v>
      </c>
      <c r="BX132" s="129"/>
      <c r="BY132" s="129">
        <f t="shared" si="67"/>
        <v>104</v>
      </c>
      <c r="BZ132" s="129"/>
      <c r="CA132" s="129">
        <f t="shared" si="47"/>
        <v>6</v>
      </c>
      <c r="CB132" s="129"/>
      <c r="CC132" s="129">
        <f t="shared" si="68"/>
        <v>6</v>
      </c>
      <c r="CD132" s="129"/>
      <c r="CE132" s="129">
        <f t="shared" si="65"/>
        <v>0</v>
      </c>
      <c r="CF132" s="129"/>
      <c r="CG132" s="129">
        <f t="shared" si="10"/>
        <v>20</v>
      </c>
      <c r="CH132" s="129"/>
      <c r="CI132" s="129">
        <f t="shared" si="18"/>
        <v>8</v>
      </c>
      <c r="CJ132" s="129"/>
      <c r="CK132" s="129">
        <f t="shared" si="59"/>
        <v>28</v>
      </c>
      <c r="CL132" s="129"/>
      <c r="CM132" s="129"/>
      <c r="CN132" s="129"/>
      <c r="CO132" s="129">
        <f t="shared" si="11"/>
        <v>12</v>
      </c>
      <c r="CP132" s="129"/>
      <c r="CQ132" s="129">
        <f t="shared" si="50"/>
        <v>1</v>
      </c>
      <c r="CR132" s="129"/>
      <c r="CS132" s="129">
        <f t="shared" si="24"/>
        <v>181</v>
      </c>
      <c r="CT132" s="129"/>
      <c r="CU132" s="129"/>
      <c r="CV132" s="129"/>
      <c r="CW132" s="129"/>
      <c r="CX132" s="129"/>
      <c r="CY132" s="129">
        <f t="shared" si="63"/>
        <v>986</v>
      </c>
      <c r="CZ132" s="129"/>
      <c r="DA132" s="129"/>
      <c r="DB132" s="129"/>
      <c r="DC132" s="129">
        <f t="shared" si="78"/>
        <v>7</v>
      </c>
      <c r="DD132" s="129"/>
      <c r="DE132" s="129">
        <f t="shared" si="60"/>
        <v>6</v>
      </c>
      <c r="DF132" s="129"/>
      <c r="DG132" s="129">
        <f t="shared" si="69"/>
        <v>1</v>
      </c>
      <c r="DH132" s="129"/>
      <c r="DI132" s="129">
        <f t="shared" si="34"/>
        <v>2</v>
      </c>
      <c r="DJ132" s="129"/>
      <c r="DK132" s="129"/>
      <c r="DL132" s="129"/>
      <c r="DM132" s="129">
        <f t="shared" si="45"/>
        <v>170</v>
      </c>
      <c r="DN132" s="129"/>
      <c r="DO132" s="129"/>
      <c r="DP132" s="129"/>
      <c r="DQ132" s="129"/>
      <c r="DR132" s="129"/>
      <c r="DS132" s="129"/>
      <c r="DT132" s="129"/>
      <c r="DU132" s="129"/>
      <c r="DV132" s="129"/>
      <c r="DW132" s="129">
        <f t="shared" si="46"/>
        <v>793</v>
      </c>
      <c r="DX132" s="129"/>
      <c r="DY132" s="129">
        <f t="shared" si="79"/>
        <v>10</v>
      </c>
      <c r="DZ132" s="129"/>
      <c r="EA132" s="129"/>
      <c r="EB132" s="129"/>
      <c r="EC132" s="129">
        <f t="shared" si="35"/>
        <v>0</v>
      </c>
      <c r="ED132" s="129"/>
      <c r="EE132" s="129">
        <f t="shared" si="70"/>
        <v>7</v>
      </c>
      <c r="EF132" s="129"/>
      <c r="EG132" s="129"/>
      <c r="EH132" s="129"/>
      <c r="EI132" s="129">
        <f t="shared" si="71"/>
        <v>25</v>
      </c>
      <c r="EJ132" s="129"/>
      <c r="EK132" s="129"/>
      <c r="EL132" s="129"/>
      <c r="EM132" s="129">
        <f t="shared" si="2"/>
        <v>187</v>
      </c>
      <c r="EN132" s="129"/>
      <c r="EO132" s="130">
        <f t="shared" si="36"/>
        <v>7</v>
      </c>
      <c r="EP132" s="131"/>
      <c r="EQ132" s="131"/>
      <c r="ER132" s="131"/>
      <c r="ES132" s="131"/>
      <c r="ET132" s="131"/>
      <c r="EU132" s="131">
        <f t="shared" si="28"/>
        <v>5</v>
      </c>
      <c r="EV132" s="131"/>
      <c r="EW132" s="131">
        <f t="shared" si="4"/>
        <v>60</v>
      </c>
      <c r="EX132" s="131"/>
      <c r="EY132" s="131"/>
      <c r="EZ132" s="131"/>
      <c r="FA132" s="131"/>
      <c r="FB132" s="131"/>
      <c r="FC132" s="131"/>
      <c r="FD132" s="131"/>
      <c r="FE132" s="131"/>
      <c r="FF132" s="131"/>
      <c r="FG132" s="131"/>
      <c r="FH132" s="131"/>
      <c r="FI132" s="131"/>
      <c r="FJ132" s="131"/>
      <c r="FK132" s="131">
        <f t="shared" ref="FK132:FK141" si="80">SUM(FK131,FJ132)</f>
        <v>2438</v>
      </c>
      <c r="FL132" s="131"/>
      <c r="FM132" s="131"/>
      <c r="FN132" s="131"/>
      <c r="FO132" s="131">
        <f t="shared" si="62"/>
        <v>1</v>
      </c>
      <c r="FP132" s="131"/>
      <c r="FQ132" s="131">
        <f t="shared" si="72"/>
        <v>0</v>
      </c>
      <c r="FR132" s="131"/>
      <c r="FS132" s="131"/>
      <c r="FT132" s="131"/>
      <c r="FU132" s="131"/>
      <c r="FV132" s="131"/>
      <c r="FW132" s="131"/>
      <c r="FX132" s="131"/>
      <c r="FY132" s="131"/>
      <c r="FZ132" s="131"/>
      <c r="GA132" s="131"/>
      <c r="GB132" s="131"/>
      <c r="GC132" s="131"/>
      <c r="GD132" s="131"/>
      <c r="GE132" s="131">
        <f t="shared" si="42"/>
        <v>0</v>
      </c>
      <c r="GF132" s="131"/>
      <c r="GG132" s="131">
        <f t="shared" si="73"/>
        <v>0</v>
      </c>
      <c r="GH132" s="132"/>
    </row>
    <row r="133" spans="1:190" x14ac:dyDescent="0.2">
      <c r="A133" s="71">
        <v>44095</v>
      </c>
      <c r="B133" s="129">
        <v>2</v>
      </c>
      <c r="C133" s="129">
        <f t="shared" si="53"/>
        <v>61</v>
      </c>
      <c r="D133" s="129">
        <v>0</v>
      </c>
      <c r="E133" s="129">
        <f t="shared" si="54"/>
        <v>0</v>
      </c>
      <c r="F133" s="129">
        <v>0</v>
      </c>
      <c r="G133" s="129">
        <f t="shared" si="29"/>
        <v>4</v>
      </c>
      <c r="H133" s="129">
        <v>0</v>
      </c>
      <c r="I133" s="129">
        <f t="shared" si="25"/>
        <v>1</v>
      </c>
      <c r="J133" s="145">
        <v>0</v>
      </c>
      <c r="K133" s="145">
        <f t="shared" si="55"/>
        <v>3</v>
      </c>
      <c r="L133" s="129">
        <v>0</v>
      </c>
      <c r="M133" s="129">
        <f t="shared" si="56"/>
        <v>2</v>
      </c>
      <c r="N133" s="129">
        <v>0</v>
      </c>
      <c r="O133" s="129">
        <f t="shared" si="13"/>
        <v>1</v>
      </c>
      <c r="P133" s="129"/>
      <c r="Q133" s="129">
        <f t="shared" si="52"/>
        <v>13</v>
      </c>
      <c r="R133" s="129">
        <v>0</v>
      </c>
      <c r="S133" s="129">
        <f t="shared" si="57"/>
        <v>0</v>
      </c>
      <c r="T133" s="129">
        <v>0</v>
      </c>
      <c r="U133" s="129">
        <f>SUM(U132+T133)</f>
        <v>3</v>
      </c>
      <c r="V133" s="129">
        <v>33</v>
      </c>
      <c r="W133" s="129">
        <f t="shared" si="15"/>
        <v>1358</v>
      </c>
      <c r="X133" s="129">
        <v>2</v>
      </c>
      <c r="Y133" s="129">
        <f t="shared" si="44"/>
        <v>109</v>
      </c>
      <c r="Z133" s="129">
        <v>0</v>
      </c>
      <c r="AA133" s="129">
        <f t="shared" si="74"/>
        <v>0</v>
      </c>
      <c r="AB133" s="129">
        <v>0</v>
      </c>
      <c r="AC133" s="129">
        <f t="shared" si="64"/>
        <v>3</v>
      </c>
      <c r="AD133" s="129">
        <v>0</v>
      </c>
      <c r="AE133" s="129">
        <f>SUM(AE132+AD133)</f>
        <v>10</v>
      </c>
      <c r="AF133" s="129">
        <v>0</v>
      </c>
      <c r="AG133" s="129">
        <f t="shared" si="22"/>
        <v>11</v>
      </c>
      <c r="AH133" s="129"/>
      <c r="AI133" s="129"/>
      <c r="AJ133" s="129"/>
      <c r="AK133" s="129"/>
      <c r="AL133" s="129"/>
      <c r="AM133" s="129">
        <f t="shared" si="49"/>
        <v>8</v>
      </c>
      <c r="AN133" s="129">
        <v>56</v>
      </c>
      <c r="AO133" s="129">
        <f t="shared" si="75"/>
        <v>88</v>
      </c>
      <c r="AP133" s="129"/>
      <c r="AQ133" s="129"/>
      <c r="AR133" s="129"/>
      <c r="AS133" s="129"/>
      <c r="AT133" s="129"/>
      <c r="AU133" s="129"/>
      <c r="AV133" s="129">
        <v>0</v>
      </c>
      <c r="AW133" s="129">
        <f t="shared" si="66"/>
        <v>0</v>
      </c>
      <c r="AX133" s="129">
        <v>0</v>
      </c>
      <c r="AY133" s="129">
        <f t="shared" si="31"/>
        <v>2</v>
      </c>
      <c r="AZ133" s="129">
        <v>2</v>
      </c>
      <c r="BA133" s="129">
        <f t="shared" si="58"/>
        <v>11</v>
      </c>
      <c r="BB133" s="129">
        <v>0</v>
      </c>
      <c r="BC133" s="129">
        <f t="shared" si="76"/>
        <v>2</v>
      </c>
      <c r="BD133" s="129"/>
      <c r="BE133" s="129"/>
      <c r="BF133" s="129"/>
      <c r="BG133" s="129"/>
      <c r="BH133" s="129"/>
      <c r="BI133" s="129"/>
      <c r="BJ133" s="129">
        <v>1</v>
      </c>
      <c r="BK133" s="129">
        <f t="shared" si="16"/>
        <v>18</v>
      </c>
      <c r="BL133" s="129"/>
      <c r="BM133" s="129"/>
      <c r="BN133" s="129"/>
      <c r="BO133" s="129"/>
      <c r="BP133" s="129"/>
      <c r="BQ133" s="129"/>
      <c r="BR133" s="129"/>
      <c r="BS133" s="129"/>
      <c r="BT133" s="129">
        <v>0</v>
      </c>
      <c r="BU133" s="129">
        <f t="shared" si="17"/>
        <v>13</v>
      </c>
      <c r="BV133" s="129">
        <v>0</v>
      </c>
      <c r="BW133" s="129">
        <f t="shared" si="77"/>
        <v>12</v>
      </c>
      <c r="BX133" s="129">
        <v>40</v>
      </c>
      <c r="BY133" s="129">
        <f t="shared" si="67"/>
        <v>144</v>
      </c>
      <c r="BZ133" s="129">
        <v>0</v>
      </c>
      <c r="CA133" s="129">
        <f t="shared" si="47"/>
        <v>6</v>
      </c>
      <c r="CB133" s="129">
        <v>2</v>
      </c>
      <c r="CC133" s="129">
        <f t="shared" si="68"/>
        <v>8</v>
      </c>
      <c r="CD133" s="129">
        <v>0</v>
      </c>
      <c r="CE133" s="129">
        <f t="shared" si="65"/>
        <v>0</v>
      </c>
      <c r="CF133" s="129"/>
      <c r="CG133" s="129">
        <f t="shared" si="10"/>
        <v>20</v>
      </c>
      <c r="CH133" s="129">
        <v>0</v>
      </c>
      <c r="CI133" s="129">
        <f t="shared" si="18"/>
        <v>8</v>
      </c>
      <c r="CJ133" s="129">
        <v>0</v>
      </c>
      <c r="CK133" s="129">
        <f t="shared" si="59"/>
        <v>28</v>
      </c>
      <c r="CL133" s="129"/>
      <c r="CM133" s="129"/>
      <c r="CN133" s="129">
        <v>0</v>
      </c>
      <c r="CO133" s="129">
        <f t="shared" si="11"/>
        <v>12</v>
      </c>
      <c r="CP133" s="129">
        <v>0</v>
      </c>
      <c r="CQ133" s="129">
        <f t="shared" si="50"/>
        <v>1</v>
      </c>
      <c r="CR133" s="129">
        <v>2</v>
      </c>
      <c r="CS133" s="129">
        <f>SUM(CS132,CR133)</f>
        <v>183</v>
      </c>
      <c r="CT133" s="129"/>
      <c r="CU133" s="129"/>
      <c r="CV133" s="129"/>
      <c r="CW133" s="129"/>
      <c r="CX133" s="129">
        <v>44</v>
      </c>
      <c r="CY133" s="129">
        <f t="shared" si="63"/>
        <v>1030</v>
      </c>
      <c r="CZ133" s="129"/>
      <c r="DA133" s="129"/>
      <c r="DB133" s="129">
        <v>7</v>
      </c>
      <c r="DC133" s="129">
        <f t="shared" si="78"/>
        <v>14</v>
      </c>
      <c r="DD133" s="129">
        <v>0</v>
      </c>
      <c r="DE133" s="129">
        <f t="shared" si="60"/>
        <v>6</v>
      </c>
      <c r="DF133" s="129">
        <v>0</v>
      </c>
      <c r="DG133" s="129">
        <f t="shared" si="69"/>
        <v>1</v>
      </c>
      <c r="DH133" s="129">
        <v>0</v>
      </c>
      <c r="DI133" s="129">
        <f t="shared" si="34"/>
        <v>2</v>
      </c>
      <c r="DJ133" s="129"/>
      <c r="DK133" s="129"/>
      <c r="DL133" s="129">
        <v>20</v>
      </c>
      <c r="DM133" s="129">
        <f t="shared" si="45"/>
        <v>190</v>
      </c>
      <c r="DN133" s="129"/>
      <c r="DO133" s="129"/>
      <c r="DP133" s="129"/>
      <c r="DQ133" s="129"/>
      <c r="DR133" s="129"/>
      <c r="DS133" s="129"/>
      <c r="DT133" s="129"/>
      <c r="DU133" s="129"/>
      <c r="DV133" s="129">
        <v>90</v>
      </c>
      <c r="DW133" s="129">
        <f t="shared" si="46"/>
        <v>883</v>
      </c>
      <c r="DX133" s="129">
        <v>33</v>
      </c>
      <c r="DY133" s="129">
        <f t="shared" si="79"/>
        <v>43</v>
      </c>
      <c r="DZ133" s="129"/>
      <c r="EA133" s="129"/>
      <c r="EB133" s="129">
        <v>0</v>
      </c>
      <c r="EC133" s="129">
        <f t="shared" si="35"/>
        <v>0</v>
      </c>
      <c r="ED133" s="129">
        <v>7</v>
      </c>
      <c r="EE133" s="129">
        <f t="shared" si="70"/>
        <v>14</v>
      </c>
      <c r="EF133" s="129"/>
      <c r="EG133" s="129"/>
      <c r="EH133" s="129">
        <v>1</v>
      </c>
      <c r="EI133" s="129">
        <f t="shared" si="71"/>
        <v>26</v>
      </c>
      <c r="EJ133" s="129"/>
      <c r="EK133" s="129"/>
      <c r="EL133" s="129">
        <v>6</v>
      </c>
      <c r="EM133" s="129">
        <f t="shared" ref="EM133:EM163" si="81">SUM(EM132+EL133)</f>
        <v>193</v>
      </c>
      <c r="EN133" s="129">
        <v>0</v>
      </c>
      <c r="EO133" s="130">
        <f t="shared" si="36"/>
        <v>7</v>
      </c>
      <c r="EP133" s="131"/>
      <c r="EQ133" s="131"/>
      <c r="ER133" s="131"/>
      <c r="ES133" s="131"/>
      <c r="ET133" s="131">
        <v>0</v>
      </c>
      <c r="EU133" s="131">
        <f t="shared" si="28"/>
        <v>5</v>
      </c>
      <c r="EV133" s="131">
        <v>2</v>
      </c>
      <c r="EW133" s="131">
        <f t="shared" ref="EW133:EW155" si="82">SUM(EW132+EV133)</f>
        <v>62</v>
      </c>
      <c r="EX133" s="131"/>
      <c r="EY133" s="131"/>
      <c r="EZ133" s="131"/>
      <c r="FA133" s="131"/>
      <c r="FB133" s="131"/>
      <c r="FC133" s="131"/>
      <c r="FD133" s="131"/>
      <c r="FE133" s="131"/>
      <c r="FF133" s="131"/>
      <c r="FG133" s="131"/>
      <c r="FH133" s="131"/>
      <c r="FI133" s="131"/>
      <c r="FJ133" s="131">
        <v>48</v>
      </c>
      <c r="FK133" s="131">
        <f t="shared" si="80"/>
        <v>2486</v>
      </c>
      <c r="FL133" s="131"/>
      <c r="FM133" s="131"/>
      <c r="FN133" s="131">
        <v>0</v>
      </c>
      <c r="FO133" s="131">
        <f t="shared" si="62"/>
        <v>1</v>
      </c>
      <c r="FP133" s="131">
        <v>0</v>
      </c>
      <c r="FQ133" s="131">
        <f t="shared" si="72"/>
        <v>0</v>
      </c>
      <c r="FR133" s="131"/>
      <c r="FS133" s="131"/>
      <c r="FT133" s="131"/>
      <c r="FU133" s="131"/>
      <c r="FV133" s="131"/>
      <c r="FW133" s="131"/>
      <c r="FX133" s="131"/>
      <c r="FY133" s="131"/>
      <c r="FZ133" s="131"/>
      <c r="GA133" s="131"/>
      <c r="GB133" s="131"/>
      <c r="GC133" s="131"/>
      <c r="GD133" s="131">
        <v>0</v>
      </c>
      <c r="GE133" s="131">
        <f t="shared" si="42"/>
        <v>0</v>
      </c>
      <c r="GF133" s="131">
        <v>0</v>
      </c>
      <c r="GG133" s="131">
        <f t="shared" si="73"/>
        <v>0</v>
      </c>
      <c r="GH133" s="132"/>
    </row>
    <row r="134" spans="1:190" x14ac:dyDescent="0.2">
      <c r="A134" s="71">
        <v>44096</v>
      </c>
      <c r="B134" s="129">
        <v>0</v>
      </c>
      <c r="C134" s="129">
        <f t="shared" si="53"/>
        <v>61</v>
      </c>
      <c r="D134" s="129">
        <v>0</v>
      </c>
      <c r="E134" s="129">
        <f t="shared" si="54"/>
        <v>0</v>
      </c>
      <c r="F134" s="129">
        <v>0</v>
      </c>
      <c r="G134" s="129">
        <f t="shared" si="29"/>
        <v>4</v>
      </c>
      <c r="H134" s="129">
        <v>0</v>
      </c>
      <c r="I134" s="129">
        <f t="shared" si="25"/>
        <v>1</v>
      </c>
      <c r="J134" s="145">
        <v>0</v>
      </c>
      <c r="K134" s="145">
        <f t="shared" si="55"/>
        <v>3</v>
      </c>
      <c r="L134" s="129">
        <v>0</v>
      </c>
      <c r="M134" s="129">
        <f t="shared" si="56"/>
        <v>2</v>
      </c>
      <c r="N134" s="129">
        <v>0</v>
      </c>
      <c r="O134" s="129">
        <f t="shared" si="13"/>
        <v>1</v>
      </c>
      <c r="P134" s="129"/>
      <c r="Q134" s="129">
        <f t="shared" si="52"/>
        <v>13</v>
      </c>
      <c r="R134" s="129">
        <v>0</v>
      </c>
      <c r="S134" s="129">
        <f t="shared" si="57"/>
        <v>0</v>
      </c>
      <c r="T134" s="129">
        <v>0</v>
      </c>
      <c r="U134" s="129">
        <f>SUM(U133+T134)</f>
        <v>3</v>
      </c>
      <c r="V134" s="129">
        <v>3</v>
      </c>
      <c r="W134" s="129">
        <f t="shared" si="15"/>
        <v>1361</v>
      </c>
      <c r="X134" s="129">
        <v>2</v>
      </c>
      <c r="Y134" s="129">
        <f t="shared" si="44"/>
        <v>111</v>
      </c>
      <c r="Z134" s="129">
        <v>0</v>
      </c>
      <c r="AA134" s="129">
        <f t="shared" si="74"/>
        <v>0</v>
      </c>
      <c r="AB134" s="129">
        <v>0</v>
      </c>
      <c r="AC134" s="129">
        <f t="shared" si="64"/>
        <v>3</v>
      </c>
      <c r="AD134" s="129">
        <v>0</v>
      </c>
      <c r="AE134" s="129">
        <f>SUM(AE133+AD134)</f>
        <v>10</v>
      </c>
      <c r="AF134" s="129">
        <v>0</v>
      </c>
      <c r="AG134" s="129">
        <f t="shared" si="22"/>
        <v>11</v>
      </c>
      <c r="AH134" s="129"/>
      <c r="AI134" s="129"/>
      <c r="AJ134" s="129"/>
      <c r="AK134" s="129"/>
      <c r="AL134" s="129"/>
      <c r="AM134" s="129">
        <f t="shared" si="49"/>
        <v>8</v>
      </c>
      <c r="AN134" s="129">
        <v>4</v>
      </c>
      <c r="AO134" s="129">
        <f t="shared" si="75"/>
        <v>92</v>
      </c>
      <c r="AP134" s="129"/>
      <c r="AQ134" s="129"/>
      <c r="AR134" s="129"/>
      <c r="AS134" s="129"/>
      <c r="AT134" s="129"/>
      <c r="AU134" s="129"/>
      <c r="AV134" s="129">
        <v>0</v>
      </c>
      <c r="AW134" s="129">
        <f t="shared" si="66"/>
        <v>0</v>
      </c>
      <c r="AX134" s="129">
        <v>0</v>
      </c>
      <c r="AY134" s="129">
        <f t="shared" si="31"/>
        <v>2</v>
      </c>
      <c r="AZ134" s="129">
        <v>2</v>
      </c>
      <c r="BA134" s="129">
        <f t="shared" si="58"/>
        <v>13</v>
      </c>
      <c r="BB134" s="129">
        <v>0</v>
      </c>
      <c r="BC134" s="129">
        <f t="shared" si="76"/>
        <v>2</v>
      </c>
      <c r="BD134" s="129"/>
      <c r="BE134" s="129"/>
      <c r="BF134" s="129"/>
      <c r="BG134" s="129"/>
      <c r="BH134" s="129"/>
      <c r="BI134" s="129"/>
      <c r="BJ134" s="129">
        <v>0</v>
      </c>
      <c r="BK134" s="129">
        <f t="shared" si="16"/>
        <v>18</v>
      </c>
      <c r="BL134" s="129"/>
      <c r="BM134" s="129"/>
      <c r="BN134" s="129"/>
      <c r="BO134" s="129"/>
      <c r="BP134" s="129"/>
      <c r="BQ134" s="129"/>
      <c r="BR134" s="129"/>
      <c r="BS134" s="129"/>
      <c r="BT134" s="129">
        <v>0</v>
      </c>
      <c r="BU134" s="129">
        <f t="shared" si="17"/>
        <v>13</v>
      </c>
      <c r="BV134" s="129">
        <v>0</v>
      </c>
      <c r="BW134" s="129">
        <f t="shared" si="77"/>
        <v>12</v>
      </c>
      <c r="BX134" s="129">
        <v>5</v>
      </c>
      <c r="BY134" s="129">
        <f t="shared" si="67"/>
        <v>149</v>
      </c>
      <c r="BZ134" s="129">
        <v>0</v>
      </c>
      <c r="CA134" s="129">
        <f t="shared" si="47"/>
        <v>6</v>
      </c>
      <c r="CB134" s="129">
        <v>0</v>
      </c>
      <c r="CC134" s="129">
        <f t="shared" si="68"/>
        <v>8</v>
      </c>
      <c r="CD134" s="129">
        <v>0</v>
      </c>
      <c r="CE134" s="129">
        <f t="shared" si="65"/>
        <v>0</v>
      </c>
      <c r="CF134" s="129"/>
      <c r="CG134" s="129">
        <f t="shared" si="10"/>
        <v>20</v>
      </c>
      <c r="CH134" s="129">
        <v>0</v>
      </c>
      <c r="CI134" s="129">
        <f t="shared" si="18"/>
        <v>8</v>
      </c>
      <c r="CJ134" s="129">
        <v>0</v>
      </c>
      <c r="CK134" s="129">
        <f t="shared" si="59"/>
        <v>28</v>
      </c>
      <c r="CL134" s="129"/>
      <c r="CM134" s="129"/>
      <c r="CN134" s="129">
        <v>0</v>
      </c>
      <c r="CO134" s="129">
        <f t="shared" si="11"/>
        <v>12</v>
      </c>
      <c r="CP134" s="129">
        <v>0</v>
      </c>
      <c r="CQ134" s="129">
        <f t="shared" si="50"/>
        <v>1</v>
      </c>
      <c r="CR134" s="129">
        <v>0</v>
      </c>
      <c r="CS134" s="129">
        <f>SUM(CS133,CR134)</f>
        <v>183</v>
      </c>
      <c r="CT134" s="129"/>
      <c r="CU134" s="129"/>
      <c r="CV134" s="129"/>
      <c r="CW134" s="129"/>
      <c r="CX134" s="129">
        <v>10</v>
      </c>
      <c r="CY134" s="129">
        <f t="shared" si="63"/>
        <v>1040</v>
      </c>
      <c r="CZ134" s="129"/>
      <c r="DA134" s="129"/>
      <c r="DB134" s="129">
        <v>8</v>
      </c>
      <c r="DC134" s="129">
        <f t="shared" si="78"/>
        <v>22</v>
      </c>
      <c r="DD134" s="129">
        <v>0</v>
      </c>
      <c r="DE134" s="129">
        <f t="shared" si="60"/>
        <v>6</v>
      </c>
      <c r="DF134" s="129">
        <v>0</v>
      </c>
      <c r="DG134" s="129">
        <f t="shared" si="69"/>
        <v>1</v>
      </c>
      <c r="DH134" s="129">
        <v>0</v>
      </c>
      <c r="DI134" s="129">
        <f t="shared" si="34"/>
        <v>2</v>
      </c>
      <c r="DJ134" s="129"/>
      <c r="DK134" s="129"/>
      <c r="DL134" s="129">
        <v>7</v>
      </c>
      <c r="DM134" s="129">
        <f t="shared" si="45"/>
        <v>197</v>
      </c>
      <c r="DN134" s="129"/>
      <c r="DO134" s="129"/>
      <c r="DP134" s="129"/>
      <c r="DQ134" s="129"/>
      <c r="DR134" s="129"/>
      <c r="DS134" s="129"/>
      <c r="DT134" s="129"/>
      <c r="DU134" s="129"/>
      <c r="DV134" s="129">
        <v>7</v>
      </c>
      <c r="DW134" s="129">
        <f t="shared" si="46"/>
        <v>890</v>
      </c>
      <c r="DX134" s="129">
        <v>2</v>
      </c>
      <c r="DY134" s="129">
        <f t="shared" si="79"/>
        <v>45</v>
      </c>
      <c r="DZ134" s="129"/>
      <c r="EA134" s="129"/>
      <c r="EB134" s="129">
        <v>0</v>
      </c>
      <c r="EC134" s="129">
        <f t="shared" si="35"/>
        <v>0</v>
      </c>
      <c r="ED134" s="129">
        <v>0</v>
      </c>
      <c r="EE134" s="129">
        <f t="shared" si="70"/>
        <v>14</v>
      </c>
      <c r="EF134" s="129"/>
      <c r="EG134" s="129"/>
      <c r="EH134" s="129">
        <v>0</v>
      </c>
      <c r="EI134" s="129">
        <f t="shared" si="71"/>
        <v>26</v>
      </c>
      <c r="EJ134" s="129"/>
      <c r="EK134" s="129"/>
      <c r="EL134" s="129">
        <v>4</v>
      </c>
      <c r="EM134" s="129">
        <f t="shared" si="81"/>
        <v>197</v>
      </c>
      <c r="EN134" s="129">
        <v>0</v>
      </c>
      <c r="EO134" s="130">
        <f t="shared" si="36"/>
        <v>7</v>
      </c>
      <c r="EP134" s="131"/>
      <c r="EQ134" s="131"/>
      <c r="ER134" s="131"/>
      <c r="ES134" s="131"/>
      <c r="ET134" s="131">
        <v>0</v>
      </c>
      <c r="EU134" s="131">
        <f t="shared" si="28"/>
        <v>5</v>
      </c>
      <c r="EV134" s="131">
        <v>1</v>
      </c>
      <c r="EW134" s="131">
        <f t="shared" si="82"/>
        <v>63</v>
      </c>
      <c r="EX134" s="131"/>
      <c r="EY134" s="131"/>
      <c r="EZ134" s="131"/>
      <c r="FA134" s="131"/>
      <c r="FB134" s="131"/>
      <c r="FC134" s="131"/>
      <c r="FD134" s="131"/>
      <c r="FE134" s="131"/>
      <c r="FF134" s="131"/>
      <c r="FG134" s="131"/>
      <c r="FH134" s="131"/>
      <c r="FI134" s="131"/>
      <c r="FJ134" s="131">
        <v>3</v>
      </c>
      <c r="FK134" s="131">
        <f t="shared" si="80"/>
        <v>2489</v>
      </c>
      <c r="FL134" s="131"/>
      <c r="FM134" s="131"/>
      <c r="FN134" s="131">
        <v>0</v>
      </c>
      <c r="FO134" s="131">
        <f t="shared" si="62"/>
        <v>1</v>
      </c>
      <c r="FP134" s="131">
        <v>0</v>
      </c>
      <c r="FQ134" s="131">
        <f t="shared" si="72"/>
        <v>0</v>
      </c>
      <c r="FR134" s="131"/>
      <c r="FS134" s="131"/>
      <c r="FT134" s="131"/>
      <c r="FU134" s="131"/>
      <c r="FV134" s="131"/>
      <c r="FW134" s="131"/>
      <c r="FX134" s="131"/>
      <c r="FY134" s="131"/>
      <c r="FZ134" s="131"/>
      <c r="GA134" s="131"/>
      <c r="GB134" s="131"/>
      <c r="GC134" s="131"/>
      <c r="GD134" s="131">
        <v>0</v>
      </c>
      <c r="GE134" s="131">
        <f t="shared" si="42"/>
        <v>0</v>
      </c>
      <c r="GF134" s="131">
        <v>0</v>
      </c>
      <c r="GG134" s="131">
        <f t="shared" si="73"/>
        <v>0</v>
      </c>
      <c r="GH134" s="132"/>
    </row>
    <row r="135" spans="1:190" x14ac:dyDescent="0.2">
      <c r="A135" s="71">
        <v>44097</v>
      </c>
      <c r="B135" s="129">
        <v>1</v>
      </c>
      <c r="C135" s="129">
        <f t="shared" si="53"/>
        <v>62</v>
      </c>
      <c r="D135" s="129">
        <v>0</v>
      </c>
      <c r="E135" s="129">
        <f t="shared" si="54"/>
        <v>0</v>
      </c>
      <c r="F135" s="129">
        <v>0</v>
      </c>
      <c r="G135" s="129">
        <f t="shared" si="29"/>
        <v>4</v>
      </c>
      <c r="H135" s="129">
        <v>0</v>
      </c>
      <c r="I135" s="129">
        <f t="shared" si="25"/>
        <v>1</v>
      </c>
      <c r="J135" s="145">
        <v>0</v>
      </c>
      <c r="K135" s="145">
        <f t="shared" si="55"/>
        <v>3</v>
      </c>
      <c r="L135" s="129">
        <v>0</v>
      </c>
      <c r="M135" s="129">
        <f t="shared" si="56"/>
        <v>2</v>
      </c>
      <c r="N135" s="129">
        <v>0</v>
      </c>
      <c r="O135" s="129">
        <f t="shared" si="13"/>
        <v>1</v>
      </c>
      <c r="P135" s="129"/>
      <c r="Q135" s="129">
        <f t="shared" si="52"/>
        <v>13</v>
      </c>
      <c r="R135" s="129">
        <v>0</v>
      </c>
      <c r="S135" s="129">
        <f t="shared" si="57"/>
        <v>0</v>
      </c>
      <c r="T135" s="129">
        <v>0</v>
      </c>
      <c r="U135" s="129">
        <f>SUM(U134+T135)</f>
        <v>3</v>
      </c>
      <c r="V135" s="129">
        <v>3</v>
      </c>
      <c r="W135" s="129">
        <f t="shared" si="15"/>
        <v>1364</v>
      </c>
      <c r="X135" s="129">
        <v>0</v>
      </c>
      <c r="Y135" s="129">
        <f t="shared" si="44"/>
        <v>111</v>
      </c>
      <c r="Z135" s="129">
        <v>0</v>
      </c>
      <c r="AA135" s="129">
        <f t="shared" si="74"/>
        <v>0</v>
      </c>
      <c r="AB135" s="129">
        <v>0</v>
      </c>
      <c r="AC135" s="129">
        <f t="shared" si="64"/>
        <v>3</v>
      </c>
      <c r="AD135" s="129">
        <v>0</v>
      </c>
      <c r="AE135" s="129">
        <f>SUM(AE134+AD135)</f>
        <v>10</v>
      </c>
      <c r="AF135" s="129">
        <v>0</v>
      </c>
      <c r="AG135" s="129">
        <f t="shared" si="22"/>
        <v>11</v>
      </c>
      <c r="AH135" s="129"/>
      <c r="AI135" s="129"/>
      <c r="AJ135" s="129"/>
      <c r="AK135" s="129"/>
      <c r="AL135" s="129"/>
      <c r="AM135" s="129">
        <f t="shared" si="49"/>
        <v>8</v>
      </c>
      <c r="AN135" s="129">
        <v>18</v>
      </c>
      <c r="AO135" s="129">
        <f t="shared" si="75"/>
        <v>110</v>
      </c>
      <c r="AP135" s="129"/>
      <c r="AQ135" s="129"/>
      <c r="AR135" s="129"/>
      <c r="AS135" s="129"/>
      <c r="AT135" s="129"/>
      <c r="AU135" s="129"/>
      <c r="AV135" s="129">
        <v>0</v>
      </c>
      <c r="AW135" s="129">
        <f t="shared" si="66"/>
        <v>0</v>
      </c>
      <c r="AX135" s="129">
        <v>0</v>
      </c>
      <c r="AY135" s="129">
        <f t="shared" si="31"/>
        <v>2</v>
      </c>
      <c r="AZ135" s="129">
        <v>0</v>
      </c>
      <c r="BA135" s="129">
        <f t="shared" si="58"/>
        <v>13</v>
      </c>
      <c r="BB135" s="129">
        <v>0</v>
      </c>
      <c r="BC135" s="129">
        <f t="shared" si="76"/>
        <v>2</v>
      </c>
      <c r="BD135" s="129"/>
      <c r="BE135" s="129"/>
      <c r="BF135" s="129"/>
      <c r="BG135" s="129"/>
      <c r="BH135" s="129"/>
      <c r="BI135" s="129"/>
      <c r="BJ135" s="129">
        <v>0</v>
      </c>
      <c r="BK135" s="129">
        <f t="shared" si="16"/>
        <v>18</v>
      </c>
      <c r="BL135" s="129"/>
      <c r="BM135" s="129"/>
      <c r="BN135" s="129"/>
      <c r="BO135" s="129"/>
      <c r="BP135" s="129"/>
      <c r="BQ135" s="129"/>
      <c r="BR135" s="129"/>
      <c r="BS135" s="129"/>
      <c r="BT135" s="129">
        <v>0</v>
      </c>
      <c r="BU135" s="129">
        <f t="shared" si="17"/>
        <v>13</v>
      </c>
      <c r="BV135" s="129">
        <v>0</v>
      </c>
      <c r="BW135" s="129">
        <f t="shared" si="77"/>
        <v>12</v>
      </c>
      <c r="BX135" s="129">
        <v>2</v>
      </c>
      <c r="BY135" s="129">
        <f t="shared" si="67"/>
        <v>151</v>
      </c>
      <c r="BZ135" s="129">
        <v>0</v>
      </c>
      <c r="CA135" s="129">
        <f t="shared" si="47"/>
        <v>6</v>
      </c>
      <c r="CB135" s="129">
        <v>0</v>
      </c>
      <c r="CC135" s="129">
        <f t="shared" si="68"/>
        <v>8</v>
      </c>
      <c r="CD135" s="129">
        <v>0</v>
      </c>
      <c r="CE135" s="129">
        <f t="shared" si="65"/>
        <v>0</v>
      </c>
      <c r="CF135" s="129"/>
      <c r="CG135" s="129">
        <f t="shared" si="10"/>
        <v>20</v>
      </c>
      <c r="CH135" s="129">
        <v>0</v>
      </c>
      <c r="CI135" s="129">
        <f t="shared" si="18"/>
        <v>8</v>
      </c>
      <c r="CJ135" s="129">
        <v>1</v>
      </c>
      <c r="CK135" s="129">
        <f t="shared" si="59"/>
        <v>29</v>
      </c>
      <c r="CL135" s="129"/>
      <c r="CM135" s="129"/>
      <c r="CN135" s="129">
        <v>0</v>
      </c>
      <c r="CO135" s="129">
        <f t="shared" si="11"/>
        <v>12</v>
      </c>
      <c r="CP135" s="129">
        <v>0</v>
      </c>
      <c r="CQ135" s="129">
        <f t="shared" si="50"/>
        <v>1</v>
      </c>
      <c r="CR135" s="129">
        <v>0</v>
      </c>
      <c r="CS135" s="129">
        <f>SUM(CS134,CR135)</f>
        <v>183</v>
      </c>
      <c r="CT135" s="129"/>
      <c r="CU135" s="129"/>
      <c r="CV135" s="129"/>
      <c r="CW135" s="129"/>
      <c r="CX135" s="129">
        <v>3</v>
      </c>
      <c r="CY135" s="129">
        <f t="shared" si="63"/>
        <v>1043</v>
      </c>
      <c r="CZ135" s="129"/>
      <c r="DA135" s="129"/>
      <c r="DB135" s="129">
        <v>0</v>
      </c>
      <c r="DC135" s="129">
        <f t="shared" si="78"/>
        <v>22</v>
      </c>
      <c r="DD135" s="129">
        <v>0</v>
      </c>
      <c r="DE135" s="129">
        <f t="shared" si="60"/>
        <v>6</v>
      </c>
      <c r="DF135" s="129">
        <v>0</v>
      </c>
      <c r="DG135" s="129">
        <f t="shared" si="69"/>
        <v>1</v>
      </c>
      <c r="DH135" s="129">
        <v>0</v>
      </c>
      <c r="DI135" s="129">
        <f t="shared" si="34"/>
        <v>2</v>
      </c>
      <c r="DJ135" s="129"/>
      <c r="DK135" s="129"/>
      <c r="DL135" s="129">
        <v>4</v>
      </c>
      <c r="DM135" s="129">
        <f t="shared" si="45"/>
        <v>201</v>
      </c>
      <c r="DN135" s="129"/>
      <c r="DO135" s="129"/>
      <c r="DP135" s="129"/>
      <c r="DQ135" s="129"/>
      <c r="DR135" s="129"/>
      <c r="DS135" s="129"/>
      <c r="DT135" s="129"/>
      <c r="DU135" s="129"/>
      <c r="DV135" s="129">
        <v>6</v>
      </c>
      <c r="DW135" s="129">
        <f t="shared" si="46"/>
        <v>896</v>
      </c>
      <c r="DX135" s="129">
        <v>2</v>
      </c>
      <c r="DY135" s="129">
        <f t="shared" si="79"/>
        <v>47</v>
      </c>
      <c r="DZ135" s="129"/>
      <c r="EA135" s="129"/>
      <c r="EB135" s="129">
        <v>0</v>
      </c>
      <c r="EC135" s="129">
        <f t="shared" si="35"/>
        <v>0</v>
      </c>
      <c r="ED135" s="129">
        <v>0</v>
      </c>
      <c r="EE135" s="129">
        <f t="shared" si="70"/>
        <v>14</v>
      </c>
      <c r="EF135" s="129"/>
      <c r="EG135" s="129"/>
      <c r="EH135" s="129">
        <v>0</v>
      </c>
      <c r="EI135" s="129">
        <f t="shared" si="71"/>
        <v>26</v>
      </c>
      <c r="EJ135" s="129"/>
      <c r="EK135" s="129"/>
      <c r="EL135" s="129">
        <v>5</v>
      </c>
      <c r="EM135" s="129">
        <f t="shared" si="81"/>
        <v>202</v>
      </c>
      <c r="EN135" s="129">
        <v>0</v>
      </c>
      <c r="EO135" s="130">
        <f t="shared" si="36"/>
        <v>7</v>
      </c>
      <c r="EP135" s="131"/>
      <c r="EQ135" s="131"/>
      <c r="ER135" s="131"/>
      <c r="ES135" s="131"/>
      <c r="ET135" s="131">
        <v>0</v>
      </c>
      <c r="EU135" s="131">
        <f t="shared" si="28"/>
        <v>5</v>
      </c>
      <c r="EV135" s="131">
        <v>0</v>
      </c>
      <c r="EW135" s="131">
        <f t="shared" si="82"/>
        <v>63</v>
      </c>
      <c r="EX135" s="131"/>
      <c r="EY135" s="131"/>
      <c r="EZ135" s="131"/>
      <c r="FA135" s="131"/>
      <c r="FB135" s="131"/>
      <c r="FC135" s="131"/>
      <c r="FD135" s="131"/>
      <c r="FE135" s="131"/>
      <c r="FF135" s="131"/>
      <c r="FG135" s="131"/>
      <c r="FH135" s="131"/>
      <c r="FI135" s="131"/>
      <c r="FJ135" s="131">
        <v>8</v>
      </c>
      <c r="FK135" s="131">
        <f t="shared" si="80"/>
        <v>2497</v>
      </c>
      <c r="FL135" s="131"/>
      <c r="FM135" s="131"/>
      <c r="FN135" s="131">
        <v>0</v>
      </c>
      <c r="FO135" s="131">
        <f t="shared" si="62"/>
        <v>1</v>
      </c>
      <c r="FP135" s="131">
        <v>0</v>
      </c>
      <c r="FQ135" s="131">
        <f t="shared" si="72"/>
        <v>0</v>
      </c>
      <c r="FR135" s="131"/>
      <c r="FS135" s="131"/>
      <c r="FT135" s="131"/>
      <c r="FU135" s="131"/>
      <c r="FV135" s="131"/>
      <c r="FW135" s="131"/>
      <c r="FX135" s="131"/>
      <c r="FY135" s="131"/>
      <c r="FZ135" s="131"/>
      <c r="GA135" s="131"/>
      <c r="GB135" s="131"/>
      <c r="GC135" s="131"/>
      <c r="GD135" s="131">
        <v>0</v>
      </c>
      <c r="GE135" s="131">
        <f t="shared" si="42"/>
        <v>0</v>
      </c>
      <c r="GF135" s="131">
        <v>0</v>
      </c>
      <c r="GG135" s="131">
        <f t="shared" si="73"/>
        <v>0</v>
      </c>
      <c r="GH135" s="132"/>
    </row>
    <row r="136" spans="1:190" x14ac:dyDescent="0.2">
      <c r="A136" s="71">
        <v>44098</v>
      </c>
      <c r="B136" s="129">
        <v>0</v>
      </c>
      <c r="C136" s="129">
        <f t="shared" si="53"/>
        <v>62</v>
      </c>
      <c r="D136" s="129">
        <v>0</v>
      </c>
      <c r="E136" s="129">
        <f t="shared" si="54"/>
        <v>0</v>
      </c>
      <c r="F136" s="129">
        <v>0</v>
      </c>
      <c r="G136" s="129">
        <f t="shared" si="29"/>
        <v>4</v>
      </c>
      <c r="H136" s="129">
        <v>0</v>
      </c>
      <c r="I136" s="129">
        <f t="shared" si="25"/>
        <v>1</v>
      </c>
      <c r="J136" s="145">
        <v>0</v>
      </c>
      <c r="K136" s="145">
        <f t="shared" si="55"/>
        <v>3</v>
      </c>
      <c r="L136" s="129">
        <v>0</v>
      </c>
      <c r="M136" s="129">
        <f t="shared" si="56"/>
        <v>2</v>
      </c>
      <c r="N136" s="129">
        <v>0</v>
      </c>
      <c r="O136" s="129">
        <f t="shared" si="13"/>
        <v>1</v>
      </c>
      <c r="P136" s="129"/>
      <c r="Q136" s="129">
        <f t="shared" si="52"/>
        <v>13</v>
      </c>
      <c r="R136" s="129">
        <v>0</v>
      </c>
      <c r="S136" s="129">
        <f t="shared" si="57"/>
        <v>0</v>
      </c>
      <c r="T136" s="129">
        <v>0</v>
      </c>
      <c r="U136" s="129">
        <f>SUM(U135+T136)</f>
        <v>3</v>
      </c>
      <c r="V136" s="129">
        <v>4</v>
      </c>
      <c r="W136" s="129">
        <f t="shared" si="15"/>
        <v>1368</v>
      </c>
      <c r="X136" s="129">
        <v>0</v>
      </c>
      <c r="Y136" s="129">
        <f t="shared" si="44"/>
        <v>111</v>
      </c>
      <c r="Z136" s="129">
        <v>0</v>
      </c>
      <c r="AA136" s="129">
        <f t="shared" si="74"/>
        <v>0</v>
      </c>
      <c r="AB136" s="129">
        <v>0</v>
      </c>
      <c r="AC136" s="129">
        <f t="shared" si="64"/>
        <v>3</v>
      </c>
      <c r="AD136" s="129">
        <v>0</v>
      </c>
      <c r="AE136" s="129">
        <f>SUM(AE135+AD136)</f>
        <v>10</v>
      </c>
      <c r="AF136" s="129">
        <v>0</v>
      </c>
      <c r="AG136" s="129">
        <f t="shared" si="22"/>
        <v>11</v>
      </c>
      <c r="AH136" s="129"/>
      <c r="AI136" s="129"/>
      <c r="AJ136" s="129"/>
      <c r="AK136" s="129"/>
      <c r="AL136" s="129"/>
      <c r="AM136" s="129">
        <f t="shared" si="49"/>
        <v>8</v>
      </c>
      <c r="AN136" s="129">
        <v>6</v>
      </c>
      <c r="AO136" s="129">
        <f t="shared" si="75"/>
        <v>116</v>
      </c>
      <c r="AP136" s="129"/>
      <c r="AQ136" s="129"/>
      <c r="AR136" s="129"/>
      <c r="AS136" s="129"/>
      <c r="AT136" s="129"/>
      <c r="AU136" s="129"/>
      <c r="AV136" s="129">
        <v>0</v>
      </c>
      <c r="AW136" s="129">
        <f t="shared" si="66"/>
        <v>0</v>
      </c>
      <c r="AX136" s="129">
        <v>0</v>
      </c>
      <c r="AY136" s="129">
        <f t="shared" si="31"/>
        <v>2</v>
      </c>
      <c r="AZ136" s="129">
        <v>0</v>
      </c>
      <c r="BA136" s="129">
        <f t="shared" si="58"/>
        <v>13</v>
      </c>
      <c r="BB136" s="129">
        <v>0</v>
      </c>
      <c r="BC136" s="129">
        <f t="shared" si="76"/>
        <v>2</v>
      </c>
      <c r="BD136" s="129"/>
      <c r="BE136" s="129"/>
      <c r="BF136" s="129"/>
      <c r="BG136" s="129"/>
      <c r="BH136" s="129"/>
      <c r="BI136" s="129"/>
      <c r="BJ136" s="129">
        <v>0</v>
      </c>
      <c r="BK136" s="129">
        <f t="shared" si="16"/>
        <v>18</v>
      </c>
      <c r="BL136" s="129"/>
      <c r="BM136" s="129"/>
      <c r="BN136" s="129"/>
      <c r="BO136" s="129"/>
      <c r="BP136" s="129"/>
      <c r="BQ136" s="129"/>
      <c r="BR136" s="129"/>
      <c r="BS136" s="129"/>
      <c r="BT136" s="129">
        <v>0</v>
      </c>
      <c r="BU136" s="129">
        <f t="shared" si="17"/>
        <v>13</v>
      </c>
      <c r="BV136" s="129">
        <v>0</v>
      </c>
      <c r="BW136" s="129">
        <f t="shared" si="77"/>
        <v>12</v>
      </c>
      <c r="BX136" s="129">
        <v>0</v>
      </c>
      <c r="BY136" s="129">
        <f t="shared" si="67"/>
        <v>151</v>
      </c>
      <c r="BZ136" s="129">
        <v>0</v>
      </c>
      <c r="CA136" s="129">
        <f t="shared" si="47"/>
        <v>6</v>
      </c>
      <c r="CB136" s="129">
        <v>0</v>
      </c>
      <c r="CC136" s="129">
        <f t="shared" si="68"/>
        <v>8</v>
      </c>
      <c r="CD136" s="129">
        <v>0</v>
      </c>
      <c r="CE136" s="129">
        <f t="shared" si="65"/>
        <v>0</v>
      </c>
      <c r="CF136" s="129"/>
      <c r="CG136" s="129">
        <f t="shared" si="10"/>
        <v>20</v>
      </c>
      <c r="CH136" s="129">
        <v>0</v>
      </c>
      <c r="CI136" s="129">
        <f t="shared" si="18"/>
        <v>8</v>
      </c>
      <c r="CJ136" s="129">
        <v>0</v>
      </c>
      <c r="CK136" s="129">
        <f t="shared" si="59"/>
        <v>29</v>
      </c>
      <c r="CL136" s="129"/>
      <c r="CM136" s="129"/>
      <c r="CN136" s="129">
        <v>0</v>
      </c>
      <c r="CO136" s="129">
        <f t="shared" si="11"/>
        <v>12</v>
      </c>
      <c r="CP136" s="129">
        <v>0</v>
      </c>
      <c r="CQ136" s="129">
        <f t="shared" si="50"/>
        <v>1</v>
      </c>
      <c r="CR136" s="129">
        <v>0</v>
      </c>
      <c r="CS136" s="129">
        <f>SUM(CS135,CR136)</f>
        <v>183</v>
      </c>
      <c r="CT136" s="129"/>
      <c r="CU136" s="129"/>
      <c r="CV136" s="129"/>
      <c r="CW136" s="129"/>
      <c r="CX136" s="129">
        <v>0</v>
      </c>
      <c r="CY136" s="129">
        <f t="shared" si="63"/>
        <v>1043</v>
      </c>
      <c r="CZ136" s="129"/>
      <c r="DA136" s="129"/>
      <c r="DB136" s="129">
        <v>3</v>
      </c>
      <c r="DC136" s="129">
        <f t="shared" si="78"/>
        <v>25</v>
      </c>
      <c r="DD136" s="129">
        <v>1</v>
      </c>
      <c r="DE136" s="129">
        <f t="shared" si="60"/>
        <v>7</v>
      </c>
      <c r="DF136" s="129">
        <v>0</v>
      </c>
      <c r="DG136" s="129">
        <f t="shared" si="69"/>
        <v>1</v>
      </c>
      <c r="DH136" s="129">
        <v>0</v>
      </c>
      <c r="DI136" s="129">
        <f t="shared" si="34"/>
        <v>2</v>
      </c>
      <c r="DJ136" s="129"/>
      <c r="DK136" s="129"/>
      <c r="DL136" s="129">
        <v>10</v>
      </c>
      <c r="DM136" s="129">
        <f t="shared" si="45"/>
        <v>211</v>
      </c>
      <c r="DN136" s="129"/>
      <c r="DO136" s="129"/>
      <c r="DP136" s="129"/>
      <c r="DQ136" s="129"/>
      <c r="DR136" s="129"/>
      <c r="DS136" s="129"/>
      <c r="DT136" s="129"/>
      <c r="DU136" s="129"/>
      <c r="DV136" s="129">
        <v>10</v>
      </c>
      <c r="DW136" s="129">
        <f t="shared" si="46"/>
        <v>906</v>
      </c>
      <c r="DX136" s="129">
        <v>5</v>
      </c>
      <c r="DY136" s="129">
        <f t="shared" si="79"/>
        <v>52</v>
      </c>
      <c r="DZ136" s="129"/>
      <c r="EA136" s="129"/>
      <c r="EB136" s="129">
        <v>0</v>
      </c>
      <c r="EC136" s="129">
        <f t="shared" si="35"/>
        <v>0</v>
      </c>
      <c r="ED136" s="129">
        <v>1</v>
      </c>
      <c r="EE136" s="129">
        <f t="shared" si="70"/>
        <v>15</v>
      </c>
      <c r="EF136" s="129"/>
      <c r="EG136" s="129"/>
      <c r="EH136" s="129">
        <v>0</v>
      </c>
      <c r="EI136" s="129">
        <f t="shared" si="71"/>
        <v>26</v>
      </c>
      <c r="EJ136" s="129"/>
      <c r="EK136" s="129"/>
      <c r="EL136" s="129">
        <v>3</v>
      </c>
      <c r="EM136" s="129">
        <f t="shared" si="81"/>
        <v>205</v>
      </c>
      <c r="EN136" s="129">
        <v>0</v>
      </c>
      <c r="EO136" s="130">
        <f t="shared" si="36"/>
        <v>7</v>
      </c>
      <c r="EP136" s="131"/>
      <c r="EQ136" s="131"/>
      <c r="ER136" s="131"/>
      <c r="ES136" s="131"/>
      <c r="ET136" s="131">
        <v>0</v>
      </c>
      <c r="EU136" s="131">
        <f t="shared" si="28"/>
        <v>5</v>
      </c>
      <c r="EV136" s="131">
        <v>4</v>
      </c>
      <c r="EW136" s="131">
        <f t="shared" si="82"/>
        <v>67</v>
      </c>
      <c r="EX136" s="131"/>
      <c r="EY136" s="131"/>
      <c r="EZ136" s="131"/>
      <c r="FA136" s="131"/>
      <c r="FB136" s="131"/>
      <c r="FC136" s="131"/>
      <c r="FD136" s="131"/>
      <c r="FE136" s="131"/>
      <c r="FF136" s="131"/>
      <c r="FG136" s="131"/>
      <c r="FH136" s="131"/>
      <c r="FI136" s="131"/>
      <c r="FJ136" s="131">
        <v>15</v>
      </c>
      <c r="FK136" s="131">
        <f t="shared" si="80"/>
        <v>2512</v>
      </c>
      <c r="FL136" s="131"/>
      <c r="FM136" s="131"/>
      <c r="FN136" s="131">
        <v>0</v>
      </c>
      <c r="FO136" s="131">
        <f t="shared" si="62"/>
        <v>1</v>
      </c>
      <c r="FP136" s="131">
        <v>0</v>
      </c>
      <c r="FQ136" s="131">
        <f t="shared" si="72"/>
        <v>0</v>
      </c>
      <c r="FR136" s="131"/>
      <c r="FS136" s="131"/>
      <c r="FT136" s="131"/>
      <c r="FU136" s="131"/>
      <c r="FV136" s="131"/>
      <c r="FW136" s="131"/>
      <c r="FX136" s="131"/>
      <c r="FY136" s="131"/>
      <c r="FZ136" s="131"/>
      <c r="GA136" s="131"/>
      <c r="GB136" s="131"/>
      <c r="GC136" s="131"/>
      <c r="GD136" s="131">
        <v>0</v>
      </c>
      <c r="GE136" s="131">
        <f t="shared" si="42"/>
        <v>0</v>
      </c>
      <c r="GF136" s="131">
        <v>0</v>
      </c>
      <c r="GG136" s="131">
        <f t="shared" si="73"/>
        <v>0</v>
      </c>
      <c r="GH136" s="132"/>
    </row>
    <row r="137" spans="1:190" x14ac:dyDescent="0.2">
      <c r="A137" s="71">
        <v>44099</v>
      </c>
      <c r="B137" s="129">
        <v>0</v>
      </c>
      <c r="C137" s="129">
        <f t="shared" si="53"/>
        <v>62</v>
      </c>
      <c r="D137" s="129">
        <v>0</v>
      </c>
      <c r="E137" s="129">
        <f t="shared" si="54"/>
        <v>0</v>
      </c>
      <c r="F137" s="129">
        <v>0</v>
      </c>
      <c r="G137" s="129">
        <f t="shared" si="29"/>
        <v>4</v>
      </c>
      <c r="H137" s="129">
        <v>0</v>
      </c>
      <c r="I137" s="129">
        <f t="shared" si="25"/>
        <v>1</v>
      </c>
      <c r="J137" s="145">
        <v>0</v>
      </c>
      <c r="K137" s="145">
        <f t="shared" si="55"/>
        <v>3</v>
      </c>
      <c r="L137" s="129">
        <v>0</v>
      </c>
      <c r="M137" s="129">
        <f t="shared" si="56"/>
        <v>2</v>
      </c>
      <c r="N137" s="129">
        <v>0</v>
      </c>
      <c r="O137" s="129">
        <f t="shared" si="13"/>
        <v>1</v>
      </c>
      <c r="P137" s="129"/>
      <c r="Q137" s="129">
        <f t="shared" si="52"/>
        <v>13</v>
      </c>
      <c r="R137" s="129">
        <v>0</v>
      </c>
      <c r="S137" s="129">
        <f t="shared" si="57"/>
        <v>0</v>
      </c>
      <c r="T137" s="129">
        <v>0</v>
      </c>
      <c r="U137" s="129">
        <f>SUM(U136+T137)</f>
        <v>3</v>
      </c>
      <c r="V137" s="129">
        <v>14</v>
      </c>
      <c r="W137" s="129">
        <f t="shared" si="15"/>
        <v>1382</v>
      </c>
      <c r="X137" s="129">
        <v>0</v>
      </c>
      <c r="Y137" s="129">
        <f t="shared" si="44"/>
        <v>111</v>
      </c>
      <c r="Z137" s="129">
        <v>0</v>
      </c>
      <c r="AA137" s="129">
        <f t="shared" si="74"/>
        <v>0</v>
      </c>
      <c r="AB137" s="129">
        <v>0</v>
      </c>
      <c r="AC137" s="129">
        <f t="shared" si="64"/>
        <v>3</v>
      </c>
      <c r="AD137" s="129">
        <v>0</v>
      </c>
      <c r="AE137" s="129">
        <f>SUM(AE136+AD137)</f>
        <v>10</v>
      </c>
      <c r="AF137" s="129">
        <v>1</v>
      </c>
      <c r="AG137" s="129">
        <f t="shared" si="22"/>
        <v>12</v>
      </c>
      <c r="AH137" s="129"/>
      <c r="AI137" s="129"/>
      <c r="AJ137" s="129"/>
      <c r="AK137" s="129"/>
      <c r="AL137" s="129"/>
      <c r="AM137" s="129">
        <f t="shared" si="49"/>
        <v>8</v>
      </c>
      <c r="AN137" s="129">
        <v>6</v>
      </c>
      <c r="AO137" s="129">
        <f t="shared" si="75"/>
        <v>122</v>
      </c>
      <c r="AP137" s="129"/>
      <c r="AQ137" s="129"/>
      <c r="AR137" s="129"/>
      <c r="AS137" s="129"/>
      <c r="AT137" s="129"/>
      <c r="AU137" s="129"/>
      <c r="AV137" s="129">
        <v>0</v>
      </c>
      <c r="AW137" s="129">
        <f t="shared" si="66"/>
        <v>0</v>
      </c>
      <c r="AX137" s="129">
        <v>0</v>
      </c>
      <c r="AY137" s="129">
        <f t="shared" si="31"/>
        <v>2</v>
      </c>
      <c r="AZ137" s="129">
        <v>0</v>
      </c>
      <c r="BA137" s="129">
        <f t="shared" si="58"/>
        <v>13</v>
      </c>
      <c r="BB137" s="129">
        <v>0</v>
      </c>
      <c r="BC137" s="129">
        <f t="shared" si="76"/>
        <v>2</v>
      </c>
      <c r="BD137" s="129"/>
      <c r="BE137" s="129"/>
      <c r="BF137" s="129"/>
      <c r="BG137" s="129"/>
      <c r="BH137" s="129"/>
      <c r="BI137" s="129"/>
      <c r="BJ137" s="129">
        <v>0</v>
      </c>
      <c r="BK137" s="129">
        <f t="shared" si="16"/>
        <v>18</v>
      </c>
      <c r="BL137" s="129"/>
      <c r="BM137" s="129"/>
      <c r="BN137" s="129"/>
      <c r="BO137" s="129"/>
      <c r="BP137" s="129"/>
      <c r="BQ137" s="129"/>
      <c r="BR137" s="129"/>
      <c r="BS137" s="129"/>
      <c r="BT137" s="129">
        <v>0</v>
      </c>
      <c r="BU137" s="129">
        <f t="shared" si="17"/>
        <v>13</v>
      </c>
      <c r="BV137" s="129">
        <v>0</v>
      </c>
      <c r="BW137" s="129">
        <f t="shared" si="77"/>
        <v>12</v>
      </c>
      <c r="BX137" s="129">
        <v>10</v>
      </c>
      <c r="BY137" s="129">
        <f t="shared" si="67"/>
        <v>161</v>
      </c>
      <c r="BZ137" s="129">
        <v>0</v>
      </c>
      <c r="CA137" s="129">
        <f t="shared" si="47"/>
        <v>6</v>
      </c>
      <c r="CB137" s="129">
        <v>0</v>
      </c>
      <c r="CC137" s="129">
        <f t="shared" si="68"/>
        <v>8</v>
      </c>
      <c r="CD137" s="129">
        <v>0</v>
      </c>
      <c r="CE137" s="129">
        <f t="shared" si="65"/>
        <v>0</v>
      </c>
      <c r="CF137" s="129"/>
      <c r="CG137" s="129">
        <f t="shared" si="10"/>
        <v>20</v>
      </c>
      <c r="CH137" s="129">
        <v>0</v>
      </c>
      <c r="CI137" s="129">
        <f t="shared" si="18"/>
        <v>8</v>
      </c>
      <c r="CJ137" s="129">
        <v>0</v>
      </c>
      <c r="CK137" s="129">
        <f t="shared" si="59"/>
        <v>29</v>
      </c>
      <c r="CL137" s="129"/>
      <c r="CM137" s="129"/>
      <c r="CN137" s="129">
        <v>0</v>
      </c>
      <c r="CO137" s="129">
        <f t="shared" si="11"/>
        <v>12</v>
      </c>
      <c r="CP137" s="129">
        <v>0</v>
      </c>
      <c r="CQ137" s="129">
        <f t="shared" si="50"/>
        <v>1</v>
      </c>
      <c r="CR137" s="129">
        <v>0</v>
      </c>
      <c r="CS137" s="129">
        <f>SUM(CS136,CR137)</f>
        <v>183</v>
      </c>
      <c r="CT137" s="129"/>
      <c r="CU137" s="129"/>
      <c r="CV137" s="129"/>
      <c r="CW137" s="129"/>
      <c r="CX137" s="129">
        <v>10</v>
      </c>
      <c r="CY137" s="129">
        <f t="shared" si="63"/>
        <v>1053</v>
      </c>
      <c r="CZ137" s="129"/>
      <c r="DA137" s="129"/>
      <c r="DB137" s="129">
        <v>3</v>
      </c>
      <c r="DC137" s="129">
        <f t="shared" si="78"/>
        <v>28</v>
      </c>
      <c r="DD137" s="129">
        <v>0</v>
      </c>
      <c r="DE137" s="129">
        <f t="shared" si="60"/>
        <v>7</v>
      </c>
      <c r="DF137" s="129">
        <v>0</v>
      </c>
      <c r="DG137" s="129">
        <f t="shared" si="69"/>
        <v>1</v>
      </c>
      <c r="DH137" s="129">
        <v>0</v>
      </c>
      <c r="DI137" s="129">
        <f t="shared" si="34"/>
        <v>2</v>
      </c>
      <c r="DJ137" s="129"/>
      <c r="DK137" s="129"/>
      <c r="DL137" s="129">
        <v>1</v>
      </c>
      <c r="DM137" s="129">
        <f t="shared" si="45"/>
        <v>212</v>
      </c>
      <c r="DN137" s="129"/>
      <c r="DO137" s="129"/>
      <c r="DP137" s="129"/>
      <c r="DQ137" s="129"/>
      <c r="DR137" s="129"/>
      <c r="DS137" s="129"/>
      <c r="DT137" s="129"/>
      <c r="DU137" s="129"/>
      <c r="DV137" s="129">
        <v>17</v>
      </c>
      <c r="DW137" s="129">
        <f t="shared" si="46"/>
        <v>923</v>
      </c>
      <c r="DX137" s="129">
        <v>0</v>
      </c>
      <c r="DY137" s="129">
        <f t="shared" si="79"/>
        <v>52</v>
      </c>
      <c r="DZ137" s="129"/>
      <c r="EA137" s="129"/>
      <c r="EB137" s="129">
        <v>0</v>
      </c>
      <c r="EC137" s="129">
        <f t="shared" si="35"/>
        <v>0</v>
      </c>
      <c r="ED137" s="129">
        <v>0</v>
      </c>
      <c r="EE137" s="129">
        <f t="shared" si="70"/>
        <v>15</v>
      </c>
      <c r="EF137" s="129"/>
      <c r="EG137" s="129"/>
      <c r="EH137" s="129">
        <v>1</v>
      </c>
      <c r="EI137" s="129">
        <f t="shared" si="71"/>
        <v>27</v>
      </c>
      <c r="EJ137" s="129"/>
      <c r="EK137" s="129"/>
      <c r="EL137" s="129">
        <v>2</v>
      </c>
      <c r="EM137" s="129">
        <f t="shared" si="81"/>
        <v>207</v>
      </c>
      <c r="EN137" s="129">
        <v>0</v>
      </c>
      <c r="EO137" s="130">
        <f t="shared" si="36"/>
        <v>7</v>
      </c>
      <c r="EP137" s="131"/>
      <c r="EQ137" s="131"/>
      <c r="ER137" s="131"/>
      <c r="ES137" s="131"/>
      <c r="ET137" s="131">
        <v>1</v>
      </c>
      <c r="EU137" s="131">
        <f t="shared" si="28"/>
        <v>6</v>
      </c>
      <c r="EV137" s="131">
        <v>0</v>
      </c>
      <c r="EW137" s="131">
        <f t="shared" si="82"/>
        <v>67</v>
      </c>
      <c r="EX137" s="131"/>
      <c r="EY137" s="131"/>
      <c r="EZ137" s="131"/>
      <c r="FA137" s="131"/>
      <c r="FB137" s="131"/>
      <c r="FC137" s="131"/>
      <c r="FD137" s="131"/>
      <c r="FE137" s="131"/>
      <c r="FF137" s="131"/>
      <c r="FG137" s="131"/>
      <c r="FH137" s="131"/>
      <c r="FI137" s="131"/>
      <c r="FJ137" s="131">
        <v>10</v>
      </c>
      <c r="FK137" s="131">
        <f t="shared" si="80"/>
        <v>2522</v>
      </c>
      <c r="FL137" s="131"/>
      <c r="FM137" s="131"/>
      <c r="FN137" s="131">
        <v>0</v>
      </c>
      <c r="FO137" s="131">
        <f t="shared" si="62"/>
        <v>1</v>
      </c>
      <c r="FP137" s="131">
        <v>0</v>
      </c>
      <c r="FQ137" s="131">
        <f t="shared" si="72"/>
        <v>0</v>
      </c>
      <c r="FR137" s="131"/>
      <c r="FS137" s="131"/>
      <c r="FT137" s="131"/>
      <c r="FU137" s="131"/>
      <c r="FV137" s="131"/>
      <c r="FW137" s="131"/>
      <c r="FX137" s="131"/>
      <c r="FY137" s="131"/>
      <c r="FZ137" s="131"/>
      <c r="GA137" s="131"/>
      <c r="GB137" s="131"/>
      <c r="GC137" s="131"/>
      <c r="GD137" s="131">
        <v>0</v>
      </c>
      <c r="GE137" s="131">
        <f t="shared" si="42"/>
        <v>0</v>
      </c>
      <c r="GF137" s="131">
        <v>2</v>
      </c>
      <c r="GG137" s="131">
        <f t="shared" si="73"/>
        <v>2</v>
      </c>
      <c r="GH137" s="132"/>
    </row>
    <row r="138" spans="1:190" x14ac:dyDescent="0.2">
      <c r="A138" s="71">
        <v>44100</v>
      </c>
      <c r="B138" s="129"/>
      <c r="C138" s="129">
        <f t="shared" si="53"/>
        <v>62</v>
      </c>
      <c r="D138" s="129"/>
      <c r="E138" s="129">
        <f t="shared" si="54"/>
        <v>0</v>
      </c>
      <c r="F138" s="129"/>
      <c r="G138" s="129">
        <f t="shared" si="29"/>
        <v>4</v>
      </c>
      <c r="H138" s="129"/>
      <c r="I138" s="129">
        <f t="shared" si="25"/>
        <v>1</v>
      </c>
      <c r="J138" s="145"/>
      <c r="K138" s="145">
        <f t="shared" si="55"/>
        <v>3</v>
      </c>
      <c r="L138" s="129"/>
      <c r="M138" s="129">
        <f t="shared" si="56"/>
        <v>2</v>
      </c>
      <c r="N138" s="129"/>
      <c r="O138" s="129">
        <f t="shared" si="13"/>
        <v>1</v>
      </c>
      <c r="P138" s="129"/>
      <c r="Q138" s="129">
        <f t="shared" si="52"/>
        <v>13</v>
      </c>
      <c r="R138" s="129"/>
      <c r="S138" s="129">
        <f t="shared" si="57"/>
        <v>0</v>
      </c>
      <c r="T138" s="129"/>
      <c r="U138" s="129">
        <f t="shared" ref="U138:U163" si="83">SUM(U137+T138)</f>
        <v>3</v>
      </c>
      <c r="V138" s="129"/>
      <c r="W138" s="129">
        <f t="shared" si="15"/>
        <v>1382</v>
      </c>
      <c r="X138" s="129"/>
      <c r="Y138" s="129">
        <f t="shared" si="44"/>
        <v>111</v>
      </c>
      <c r="Z138" s="129"/>
      <c r="AA138" s="129">
        <f t="shared" si="74"/>
        <v>0</v>
      </c>
      <c r="AB138" s="129"/>
      <c r="AC138" s="129">
        <f t="shared" si="64"/>
        <v>3</v>
      </c>
      <c r="AD138" s="129"/>
      <c r="AE138" s="129">
        <f t="shared" ref="AE138:AE163" si="84">SUM(AE137+AD138)</f>
        <v>10</v>
      </c>
      <c r="AF138" s="129"/>
      <c r="AG138" s="129">
        <f t="shared" si="22"/>
        <v>12</v>
      </c>
      <c r="AH138" s="129"/>
      <c r="AI138" s="129"/>
      <c r="AJ138" s="129"/>
      <c r="AK138" s="129"/>
      <c r="AL138" s="129"/>
      <c r="AM138" s="129">
        <f t="shared" si="49"/>
        <v>8</v>
      </c>
      <c r="AN138" s="129"/>
      <c r="AO138" s="129">
        <f t="shared" si="75"/>
        <v>122</v>
      </c>
      <c r="AP138" s="129"/>
      <c r="AQ138" s="129"/>
      <c r="AR138" s="129"/>
      <c r="AS138" s="129"/>
      <c r="AT138" s="129"/>
      <c r="AU138" s="129"/>
      <c r="AV138" s="129"/>
      <c r="AW138" s="129">
        <f t="shared" si="66"/>
        <v>0</v>
      </c>
      <c r="AX138" s="129"/>
      <c r="AY138" s="129">
        <f t="shared" si="31"/>
        <v>2</v>
      </c>
      <c r="AZ138" s="129"/>
      <c r="BA138" s="129">
        <f t="shared" si="58"/>
        <v>13</v>
      </c>
      <c r="BB138" s="129"/>
      <c r="BC138" s="129">
        <f t="shared" si="76"/>
        <v>2</v>
      </c>
      <c r="BD138" s="129"/>
      <c r="BE138" s="129"/>
      <c r="BF138" s="129"/>
      <c r="BG138" s="129"/>
      <c r="BH138" s="129"/>
      <c r="BI138" s="129"/>
      <c r="BJ138" s="129"/>
      <c r="BK138" s="129">
        <f t="shared" si="16"/>
        <v>18</v>
      </c>
      <c r="BL138" s="129"/>
      <c r="BM138" s="129"/>
      <c r="BN138" s="129"/>
      <c r="BO138" s="129"/>
      <c r="BP138" s="129"/>
      <c r="BQ138" s="129"/>
      <c r="BR138" s="129"/>
      <c r="BS138" s="129"/>
      <c r="BT138" s="129"/>
      <c r="BU138" s="129">
        <f t="shared" si="17"/>
        <v>13</v>
      </c>
      <c r="BV138" s="129"/>
      <c r="BW138" s="129">
        <f t="shared" si="77"/>
        <v>12</v>
      </c>
      <c r="BX138" s="129"/>
      <c r="BY138" s="129">
        <f t="shared" si="67"/>
        <v>161</v>
      </c>
      <c r="BZ138" s="129"/>
      <c r="CA138" s="129">
        <f t="shared" si="47"/>
        <v>6</v>
      </c>
      <c r="CB138" s="129"/>
      <c r="CC138" s="129">
        <f t="shared" si="68"/>
        <v>8</v>
      </c>
      <c r="CD138" s="129"/>
      <c r="CE138" s="129">
        <f t="shared" si="65"/>
        <v>0</v>
      </c>
      <c r="CF138" s="129"/>
      <c r="CG138" s="129">
        <f t="shared" si="10"/>
        <v>20</v>
      </c>
      <c r="CH138" s="129"/>
      <c r="CI138" s="129">
        <f t="shared" si="18"/>
        <v>8</v>
      </c>
      <c r="CJ138" s="129"/>
      <c r="CK138" s="129">
        <f t="shared" si="59"/>
        <v>29</v>
      </c>
      <c r="CL138" s="129"/>
      <c r="CM138" s="129"/>
      <c r="CN138" s="129"/>
      <c r="CO138" s="129">
        <f t="shared" si="11"/>
        <v>12</v>
      </c>
      <c r="CP138" s="129"/>
      <c r="CQ138" s="129">
        <f t="shared" si="50"/>
        <v>1</v>
      </c>
      <c r="CR138" s="129"/>
      <c r="CS138" s="129">
        <f t="shared" ref="CS138:CS163" si="85">SUM(CS137,CR138)</f>
        <v>183</v>
      </c>
      <c r="CT138" s="129"/>
      <c r="CU138" s="129"/>
      <c r="CV138" s="129"/>
      <c r="CW138" s="129"/>
      <c r="CX138" s="129"/>
      <c r="CY138" s="129">
        <f t="shared" si="63"/>
        <v>1053</v>
      </c>
      <c r="CZ138" s="129"/>
      <c r="DA138" s="129"/>
      <c r="DB138" s="129"/>
      <c r="DC138" s="129">
        <f t="shared" si="78"/>
        <v>28</v>
      </c>
      <c r="DD138" s="129"/>
      <c r="DE138" s="129">
        <f t="shared" si="60"/>
        <v>7</v>
      </c>
      <c r="DF138" s="129"/>
      <c r="DG138" s="129">
        <f t="shared" si="69"/>
        <v>1</v>
      </c>
      <c r="DH138" s="129"/>
      <c r="DI138" s="129">
        <f t="shared" si="34"/>
        <v>2</v>
      </c>
      <c r="DJ138" s="129"/>
      <c r="DK138" s="129"/>
      <c r="DL138" s="129"/>
      <c r="DM138" s="129">
        <f t="shared" si="45"/>
        <v>212</v>
      </c>
      <c r="DN138" s="129"/>
      <c r="DO138" s="129"/>
      <c r="DP138" s="129"/>
      <c r="DQ138" s="129"/>
      <c r="DR138" s="129"/>
      <c r="DS138" s="129"/>
      <c r="DT138" s="129"/>
      <c r="DU138" s="129"/>
      <c r="DV138" s="129"/>
      <c r="DW138" s="129">
        <f t="shared" si="46"/>
        <v>923</v>
      </c>
      <c r="DX138" s="129"/>
      <c r="DY138" s="129">
        <f t="shared" si="79"/>
        <v>52</v>
      </c>
      <c r="DZ138" s="129"/>
      <c r="EA138" s="129"/>
      <c r="EB138" s="129"/>
      <c r="EC138" s="129">
        <f t="shared" si="35"/>
        <v>0</v>
      </c>
      <c r="ED138" s="129"/>
      <c r="EE138" s="129">
        <f t="shared" si="70"/>
        <v>15</v>
      </c>
      <c r="EF138" s="129"/>
      <c r="EG138" s="129"/>
      <c r="EH138" s="129"/>
      <c r="EI138" s="129">
        <f t="shared" si="71"/>
        <v>27</v>
      </c>
      <c r="EJ138" s="129"/>
      <c r="EK138" s="129"/>
      <c r="EL138" s="129"/>
      <c r="EM138" s="129">
        <f t="shared" si="81"/>
        <v>207</v>
      </c>
      <c r="EN138" s="129"/>
      <c r="EO138" s="130">
        <f t="shared" si="36"/>
        <v>7</v>
      </c>
      <c r="EP138" s="131"/>
      <c r="EQ138" s="131"/>
      <c r="ER138" s="131"/>
      <c r="ES138" s="131"/>
      <c r="ET138" s="131"/>
      <c r="EU138" s="131">
        <f t="shared" si="28"/>
        <v>6</v>
      </c>
      <c r="EV138" s="131"/>
      <c r="EW138" s="131">
        <f t="shared" si="82"/>
        <v>67</v>
      </c>
      <c r="EX138" s="131"/>
      <c r="EY138" s="131"/>
      <c r="EZ138" s="131"/>
      <c r="FA138" s="131"/>
      <c r="FB138" s="131"/>
      <c r="FC138" s="131"/>
      <c r="FD138" s="131"/>
      <c r="FE138" s="131"/>
      <c r="FF138" s="131"/>
      <c r="FG138" s="131"/>
      <c r="FH138" s="131"/>
      <c r="FI138" s="131"/>
      <c r="FJ138" s="131"/>
      <c r="FK138" s="131">
        <f t="shared" si="80"/>
        <v>2522</v>
      </c>
      <c r="FL138" s="131"/>
      <c r="FM138" s="131"/>
      <c r="FN138" s="131"/>
      <c r="FO138" s="131">
        <f t="shared" si="62"/>
        <v>1</v>
      </c>
      <c r="FP138" s="131"/>
      <c r="FQ138" s="131"/>
      <c r="FR138" s="131"/>
      <c r="FS138" s="131"/>
      <c r="FT138" s="131"/>
      <c r="FU138" s="131"/>
      <c r="FV138" s="131"/>
      <c r="FW138" s="131"/>
      <c r="FX138" s="131"/>
      <c r="FY138" s="131"/>
      <c r="FZ138" s="131"/>
      <c r="GA138" s="131"/>
      <c r="GB138" s="131"/>
      <c r="GC138" s="131"/>
      <c r="GD138" s="131"/>
      <c r="GE138" s="131">
        <f t="shared" si="42"/>
        <v>0</v>
      </c>
      <c r="GF138" s="131"/>
      <c r="GG138" s="131">
        <f t="shared" si="73"/>
        <v>2</v>
      </c>
      <c r="GH138" s="132"/>
    </row>
    <row r="139" spans="1:190" x14ac:dyDescent="0.2">
      <c r="A139" s="71">
        <v>44101</v>
      </c>
      <c r="B139" s="129"/>
      <c r="C139" s="129">
        <f t="shared" si="53"/>
        <v>62</v>
      </c>
      <c r="D139" s="129"/>
      <c r="E139" s="129">
        <f t="shared" si="54"/>
        <v>0</v>
      </c>
      <c r="F139" s="129"/>
      <c r="G139" s="129">
        <f t="shared" si="29"/>
        <v>4</v>
      </c>
      <c r="H139" s="129"/>
      <c r="I139" s="129">
        <f t="shared" si="25"/>
        <v>1</v>
      </c>
      <c r="J139" s="145"/>
      <c r="K139" s="145">
        <f t="shared" si="55"/>
        <v>3</v>
      </c>
      <c r="L139" s="129"/>
      <c r="M139" s="129">
        <f t="shared" si="56"/>
        <v>2</v>
      </c>
      <c r="N139" s="129"/>
      <c r="O139" s="129">
        <f t="shared" si="13"/>
        <v>1</v>
      </c>
      <c r="P139" s="129"/>
      <c r="Q139" s="129">
        <f t="shared" si="52"/>
        <v>13</v>
      </c>
      <c r="R139" s="129"/>
      <c r="S139" s="129">
        <f t="shared" si="57"/>
        <v>0</v>
      </c>
      <c r="T139" s="129"/>
      <c r="U139" s="129">
        <f t="shared" si="83"/>
        <v>3</v>
      </c>
      <c r="V139" s="129"/>
      <c r="W139" s="129">
        <f t="shared" si="15"/>
        <v>1382</v>
      </c>
      <c r="X139" s="129"/>
      <c r="Y139" s="129">
        <f t="shared" si="44"/>
        <v>111</v>
      </c>
      <c r="Z139" s="129"/>
      <c r="AA139" s="129">
        <f t="shared" si="74"/>
        <v>0</v>
      </c>
      <c r="AB139" s="129"/>
      <c r="AC139" s="129">
        <f t="shared" si="64"/>
        <v>3</v>
      </c>
      <c r="AD139" s="129"/>
      <c r="AE139" s="129">
        <f t="shared" si="84"/>
        <v>10</v>
      </c>
      <c r="AF139" s="129"/>
      <c r="AG139" s="129">
        <f t="shared" si="22"/>
        <v>12</v>
      </c>
      <c r="AH139" s="129"/>
      <c r="AI139" s="129"/>
      <c r="AJ139" s="129"/>
      <c r="AK139" s="129"/>
      <c r="AL139" s="129"/>
      <c r="AM139" s="129">
        <f t="shared" si="49"/>
        <v>8</v>
      </c>
      <c r="AN139" s="129"/>
      <c r="AO139" s="129">
        <f t="shared" si="75"/>
        <v>122</v>
      </c>
      <c r="AP139" s="129"/>
      <c r="AQ139" s="129"/>
      <c r="AR139" s="129"/>
      <c r="AS139" s="129"/>
      <c r="AT139" s="129"/>
      <c r="AU139" s="129"/>
      <c r="AV139" s="129"/>
      <c r="AW139" s="129">
        <f t="shared" si="66"/>
        <v>0</v>
      </c>
      <c r="AX139" s="129"/>
      <c r="AY139" s="129">
        <f t="shared" si="31"/>
        <v>2</v>
      </c>
      <c r="AZ139" s="129"/>
      <c r="BA139" s="129">
        <f t="shared" si="58"/>
        <v>13</v>
      </c>
      <c r="BB139" s="129"/>
      <c r="BC139" s="129">
        <f t="shared" si="76"/>
        <v>2</v>
      </c>
      <c r="BD139" s="129"/>
      <c r="BE139" s="129"/>
      <c r="BF139" s="129"/>
      <c r="BG139" s="129"/>
      <c r="BH139" s="129"/>
      <c r="BI139" s="129"/>
      <c r="BJ139" s="129"/>
      <c r="BK139" s="129">
        <f t="shared" si="16"/>
        <v>18</v>
      </c>
      <c r="BL139" s="129"/>
      <c r="BM139" s="129"/>
      <c r="BN139" s="129"/>
      <c r="BO139" s="129"/>
      <c r="BP139" s="129"/>
      <c r="BQ139" s="129"/>
      <c r="BR139" s="129"/>
      <c r="BS139" s="129"/>
      <c r="BT139" s="129"/>
      <c r="BU139" s="129">
        <f t="shared" si="17"/>
        <v>13</v>
      </c>
      <c r="BV139" s="129"/>
      <c r="BW139" s="129">
        <f t="shared" si="77"/>
        <v>12</v>
      </c>
      <c r="BX139" s="129"/>
      <c r="BY139" s="129">
        <f t="shared" si="67"/>
        <v>161</v>
      </c>
      <c r="BZ139" s="129"/>
      <c r="CA139" s="129">
        <f t="shared" si="47"/>
        <v>6</v>
      </c>
      <c r="CB139" s="129"/>
      <c r="CC139" s="129">
        <f t="shared" si="68"/>
        <v>8</v>
      </c>
      <c r="CD139" s="129"/>
      <c r="CE139" s="129">
        <f t="shared" si="65"/>
        <v>0</v>
      </c>
      <c r="CF139" s="129"/>
      <c r="CG139" s="129">
        <f t="shared" si="10"/>
        <v>20</v>
      </c>
      <c r="CH139" s="129"/>
      <c r="CI139" s="129">
        <f t="shared" si="18"/>
        <v>8</v>
      </c>
      <c r="CJ139" s="129"/>
      <c r="CK139" s="129">
        <f t="shared" si="59"/>
        <v>29</v>
      </c>
      <c r="CL139" s="129"/>
      <c r="CM139" s="129"/>
      <c r="CN139" s="129"/>
      <c r="CO139" s="129">
        <f t="shared" si="11"/>
        <v>12</v>
      </c>
      <c r="CP139" s="129"/>
      <c r="CQ139" s="129">
        <f t="shared" si="50"/>
        <v>1</v>
      </c>
      <c r="CR139" s="129"/>
      <c r="CS139" s="129">
        <f t="shared" si="85"/>
        <v>183</v>
      </c>
      <c r="CT139" s="129"/>
      <c r="CU139" s="129"/>
      <c r="CV139" s="129"/>
      <c r="CW139" s="129"/>
      <c r="CX139" s="129"/>
      <c r="CY139" s="129">
        <f t="shared" si="63"/>
        <v>1053</v>
      </c>
      <c r="CZ139" s="129"/>
      <c r="DA139" s="129"/>
      <c r="DB139" s="129"/>
      <c r="DC139" s="129">
        <f t="shared" si="78"/>
        <v>28</v>
      </c>
      <c r="DD139" s="129"/>
      <c r="DE139" s="129">
        <f t="shared" si="60"/>
        <v>7</v>
      </c>
      <c r="DF139" s="129"/>
      <c r="DG139" s="129">
        <f t="shared" si="69"/>
        <v>1</v>
      </c>
      <c r="DH139" s="129"/>
      <c r="DI139" s="129">
        <f t="shared" si="34"/>
        <v>2</v>
      </c>
      <c r="DJ139" s="129"/>
      <c r="DK139" s="129"/>
      <c r="DL139" s="129"/>
      <c r="DM139" s="129">
        <f t="shared" si="45"/>
        <v>212</v>
      </c>
      <c r="DN139" s="129"/>
      <c r="DO139" s="129"/>
      <c r="DP139" s="129"/>
      <c r="DQ139" s="129"/>
      <c r="DR139" s="129"/>
      <c r="DS139" s="129"/>
      <c r="DT139" s="129"/>
      <c r="DU139" s="129"/>
      <c r="DV139" s="129"/>
      <c r="DW139" s="129">
        <f t="shared" si="46"/>
        <v>923</v>
      </c>
      <c r="DX139" s="129"/>
      <c r="DY139" s="129">
        <f t="shared" si="79"/>
        <v>52</v>
      </c>
      <c r="DZ139" s="129"/>
      <c r="EA139" s="129"/>
      <c r="EB139" s="129"/>
      <c r="EC139" s="129">
        <f t="shared" si="35"/>
        <v>0</v>
      </c>
      <c r="ED139" s="129"/>
      <c r="EE139" s="129">
        <f t="shared" si="70"/>
        <v>15</v>
      </c>
      <c r="EF139" s="129"/>
      <c r="EG139" s="129"/>
      <c r="EH139" s="129"/>
      <c r="EI139" s="129">
        <f t="shared" si="71"/>
        <v>27</v>
      </c>
      <c r="EJ139" s="129"/>
      <c r="EK139" s="129"/>
      <c r="EL139" s="129"/>
      <c r="EM139" s="129">
        <f t="shared" si="81"/>
        <v>207</v>
      </c>
      <c r="EN139" s="129"/>
      <c r="EO139" s="130">
        <f t="shared" si="36"/>
        <v>7</v>
      </c>
      <c r="EP139" s="131"/>
      <c r="EQ139" s="131"/>
      <c r="ER139" s="131"/>
      <c r="ES139" s="131"/>
      <c r="ET139" s="131"/>
      <c r="EU139" s="131">
        <f t="shared" si="28"/>
        <v>6</v>
      </c>
      <c r="EV139" s="131"/>
      <c r="EW139" s="131">
        <f t="shared" si="82"/>
        <v>67</v>
      </c>
      <c r="EX139" s="131"/>
      <c r="EY139" s="131"/>
      <c r="EZ139" s="131"/>
      <c r="FA139" s="131"/>
      <c r="FB139" s="131"/>
      <c r="FC139" s="131"/>
      <c r="FD139" s="131"/>
      <c r="FE139" s="131"/>
      <c r="FF139" s="131"/>
      <c r="FG139" s="131"/>
      <c r="FH139" s="131"/>
      <c r="FI139" s="131"/>
      <c r="FJ139" s="131"/>
      <c r="FK139" s="131">
        <f t="shared" si="80"/>
        <v>2522</v>
      </c>
      <c r="FL139" s="131"/>
      <c r="FM139" s="131"/>
      <c r="FN139" s="131"/>
      <c r="FO139" s="131">
        <f t="shared" si="62"/>
        <v>1</v>
      </c>
      <c r="FP139" s="131"/>
      <c r="FQ139" s="131"/>
      <c r="FR139" s="131"/>
      <c r="FS139" s="131"/>
      <c r="FT139" s="131"/>
      <c r="FU139" s="131"/>
      <c r="FV139" s="131"/>
      <c r="FW139" s="131"/>
      <c r="FX139" s="131"/>
      <c r="FY139" s="131"/>
      <c r="FZ139" s="131"/>
      <c r="GA139" s="131"/>
      <c r="GB139" s="131"/>
      <c r="GC139" s="131"/>
      <c r="GD139" s="131"/>
      <c r="GE139" s="131">
        <f t="shared" si="42"/>
        <v>0</v>
      </c>
      <c r="GF139" s="131"/>
      <c r="GG139" s="131">
        <f t="shared" si="73"/>
        <v>2</v>
      </c>
      <c r="GH139" s="132"/>
    </row>
    <row r="140" spans="1:190" x14ac:dyDescent="0.2">
      <c r="A140" s="71">
        <v>44102</v>
      </c>
      <c r="B140" s="129">
        <v>2</v>
      </c>
      <c r="C140" s="129">
        <f t="shared" si="53"/>
        <v>64</v>
      </c>
      <c r="D140" s="129">
        <v>0</v>
      </c>
      <c r="E140" s="129">
        <f t="shared" si="54"/>
        <v>0</v>
      </c>
      <c r="F140" s="129">
        <v>1</v>
      </c>
      <c r="G140" s="129">
        <f t="shared" si="29"/>
        <v>5</v>
      </c>
      <c r="H140" s="129">
        <v>0</v>
      </c>
      <c r="I140" s="129">
        <f t="shared" si="25"/>
        <v>1</v>
      </c>
      <c r="J140" s="145">
        <v>1</v>
      </c>
      <c r="K140" s="145">
        <f t="shared" si="55"/>
        <v>4</v>
      </c>
      <c r="L140" s="129">
        <v>0</v>
      </c>
      <c r="M140" s="129">
        <f t="shared" si="56"/>
        <v>2</v>
      </c>
      <c r="N140" s="129">
        <v>0</v>
      </c>
      <c r="O140" s="129">
        <f t="shared" si="13"/>
        <v>1</v>
      </c>
      <c r="P140" s="137">
        <v>5</v>
      </c>
      <c r="Q140" s="129">
        <f t="shared" si="52"/>
        <v>18</v>
      </c>
      <c r="R140" s="129">
        <v>0</v>
      </c>
      <c r="S140" s="129">
        <f t="shared" si="57"/>
        <v>0</v>
      </c>
      <c r="T140" s="129">
        <v>0</v>
      </c>
      <c r="U140" s="129">
        <f t="shared" si="83"/>
        <v>3</v>
      </c>
      <c r="V140" s="129">
        <v>29</v>
      </c>
      <c r="W140" s="129">
        <f t="shared" si="15"/>
        <v>1411</v>
      </c>
      <c r="X140" s="129">
        <v>4</v>
      </c>
      <c r="Y140" s="129">
        <f t="shared" si="44"/>
        <v>115</v>
      </c>
      <c r="Z140" s="129">
        <v>2</v>
      </c>
      <c r="AA140" s="129">
        <f t="shared" si="74"/>
        <v>2</v>
      </c>
      <c r="AB140" s="129">
        <v>0</v>
      </c>
      <c r="AC140" s="129">
        <f t="shared" si="64"/>
        <v>3</v>
      </c>
      <c r="AD140" s="129">
        <v>1</v>
      </c>
      <c r="AE140" s="129">
        <f t="shared" si="84"/>
        <v>11</v>
      </c>
      <c r="AF140" s="129">
        <v>0</v>
      </c>
      <c r="AG140" s="129">
        <f t="shared" si="22"/>
        <v>12</v>
      </c>
      <c r="AH140" s="129">
        <v>0</v>
      </c>
      <c r="AI140" s="129">
        <v>0</v>
      </c>
      <c r="AJ140" s="129"/>
      <c r="AK140" s="129"/>
      <c r="AL140" s="129">
        <v>0</v>
      </c>
      <c r="AM140" s="129">
        <f t="shared" si="49"/>
        <v>8</v>
      </c>
      <c r="AN140" s="129">
        <v>35</v>
      </c>
      <c r="AO140" s="129">
        <f t="shared" si="75"/>
        <v>157</v>
      </c>
      <c r="AP140" s="129"/>
      <c r="AQ140" s="129"/>
      <c r="AR140" s="129"/>
      <c r="AS140" s="129"/>
      <c r="AT140" s="129"/>
      <c r="AU140" s="129"/>
      <c r="AV140" s="129">
        <v>0</v>
      </c>
      <c r="AW140" s="129">
        <f t="shared" si="66"/>
        <v>0</v>
      </c>
      <c r="AX140" s="129">
        <v>0</v>
      </c>
      <c r="AY140" s="129">
        <f t="shared" si="31"/>
        <v>2</v>
      </c>
      <c r="AZ140" s="129">
        <v>1</v>
      </c>
      <c r="BA140" s="129">
        <f t="shared" si="58"/>
        <v>14</v>
      </c>
      <c r="BB140" s="129">
        <v>0</v>
      </c>
      <c r="BC140" s="129">
        <f t="shared" si="76"/>
        <v>2</v>
      </c>
      <c r="BD140" s="129"/>
      <c r="BE140" s="129"/>
      <c r="BF140" s="129">
        <v>0</v>
      </c>
      <c r="BG140" s="129">
        <v>0</v>
      </c>
      <c r="BH140" s="129">
        <v>0</v>
      </c>
      <c r="BI140" s="129">
        <v>0</v>
      </c>
      <c r="BJ140" s="129">
        <v>2</v>
      </c>
      <c r="BK140" s="129">
        <f t="shared" si="16"/>
        <v>20</v>
      </c>
      <c r="BL140" s="129">
        <v>0</v>
      </c>
      <c r="BM140" s="129">
        <v>0</v>
      </c>
      <c r="BN140" s="129">
        <v>0</v>
      </c>
      <c r="BO140" s="129">
        <v>0</v>
      </c>
      <c r="BP140" s="129"/>
      <c r="BQ140" s="129"/>
      <c r="BR140" s="129"/>
      <c r="BS140" s="129"/>
      <c r="BT140" s="129">
        <v>0</v>
      </c>
      <c r="BU140" s="129">
        <f t="shared" si="17"/>
        <v>13</v>
      </c>
      <c r="BV140" s="129">
        <v>2</v>
      </c>
      <c r="BW140" s="129">
        <f t="shared" si="77"/>
        <v>14</v>
      </c>
      <c r="BX140" s="129">
        <v>36</v>
      </c>
      <c r="BY140" s="129">
        <f t="shared" si="67"/>
        <v>197</v>
      </c>
      <c r="BZ140" s="129">
        <v>0</v>
      </c>
      <c r="CA140" s="129">
        <f t="shared" si="47"/>
        <v>6</v>
      </c>
      <c r="CB140" s="129">
        <v>1</v>
      </c>
      <c r="CC140" s="129">
        <f t="shared" si="68"/>
        <v>9</v>
      </c>
      <c r="CD140" s="129">
        <v>0</v>
      </c>
      <c r="CE140" s="129">
        <f t="shared" si="65"/>
        <v>0</v>
      </c>
      <c r="CF140" s="137">
        <v>0</v>
      </c>
      <c r="CG140" s="129">
        <f t="shared" ref="CG140:CG163" si="86">SUM(CG139,CF140)</f>
        <v>20</v>
      </c>
      <c r="CH140" s="129">
        <v>0</v>
      </c>
      <c r="CI140" s="129">
        <f t="shared" si="18"/>
        <v>8</v>
      </c>
      <c r="CJ140" s="129">
        <v>1</v>
      </c>
      <c r="CK140" s="129">
        <f t="shared" si="59"/>
        <v>30</v>
      </c>
      <c r="CL140" s="129">
        <v>1</v>
      </c>
      <c r="CM140" s="129">
        <v>1</v>
      </c>
      <c r="CN140" s="129">
        <v>2</v>
      </c>
      <c r="CO140" s="129">
        <f t="shared" ref="CO140:CO163" si="87">SUM(CO139,CN140)</f>
        <v>14</v>
      </c>
      <c r="CP140" s="129">
        <v>1</v>
      </c>
      <c r="CQ140" s="129">
        <f t="shared" si="50"/>
        <v>2</v>
      </c>
      <c r="CR140" s="129">
        <v>0</v>
      </c>
      <c r="CS140" s="129">
        <f t="shared" si="85"/>
        <v>183</v>
      </c>
      <c r="CT140" s="129">
        <v>0</v>
      </c>
      <c r="CU140" s="129">
        <v>0</v>
      </c>
      <c r="CV140" s="129">
        <v>0</v>
      </c>
      <c r="CW140" s="129">
        <v>0</v>
      </c>
      <c r="CX140" s="129">
        <v>54</v>
      </c>
      <c r="CY140" s="129">
        <f t="shared" si="63"/>
        <v>1107</v>
      </c>
      <c r="CZ140" s="129">
        <v>0</v>
      </c>
      <c r="DA140" s="129">
        <v>0</v>
      </c>
      <c r="DB140" s="129">
        <v>4</v>
      </c>
      <c r="DC140" s="129">
        <f t="shared" si="78"/>
        <v>32</v>
      </c>
      <c r="DD140" s="129">
        <v>0</v>
      </c>
      <c r="DE140" s="129">
        <f t="shared" si="60"/>
        <v>7</v>
      </c>
      <c r="DF140" s="129">
        <v>0</v>
      </c>
      <c r="DG140" s="129">
        <f t="shared" si="69"/>
        <v>1</v>
      </c>
      <c r="DH140" s="129">
        <v>2</v>
      </c>
      <c r="DI140" s="129">
        <f t="shared" si="34"/>
        <v>4</v>
      </c>
      <c r="DJ140" s="129">
        <v>2</v>
      </c>
      <c r="DK140" s="129">
        <v>2</v>
      </c>
      <c r="DL140" s="129">
        <v>19</v>
      </c>
      <c r="DM140" s="129">
        <f t="shared" si="45"/>
        <v>231</v>
      </c>
      <c r="DN140" s="129"/>
      <c r="DO140" s="129"/>
      <c r="DP140" s="129"/>
      <c r="DQ140" s="129"/>
      <c r="DR140" s="129"/>
      <c r="DS140" s="129"/>
      <c r="DT140" s="129">
        <v>0</v>
      </c>
      <c r="DU140" s="129">
        <v>0</v>
      </c>
      <c r="DV140" s="129">
        <v>53</v>
      </c>
      <c r="DW140" s="129">
        <f t="shared" si="46"/>
        <v>976</v>
      </c>
      <c r="DX140" s="129">
        <v>14</v>
      </c>
      <c r="DY140" s="129">
        <f t="shared" si="79"/>
        <v>66</v>
      </c>
      <c r="DZ140" s="129"/>
      <c r="EA140" s="129"/>
      <c r="EB140" s="129">
        <v>0</v>
      </c>
      <c r="EC140" s="129">
        <f t="shared" si="35"/>
        <v>0</v>
      </c>
      <c r="ED140" s="129">
        <v>5</v>
      </c>
      <c r="EE140" s="129">
        <f t="shared" si="70"/>
        <v>20</v>
      </c>
      <c r="EF140" s="129">
        <v>1</v>
      </c>
      <c r="EG140" s="129">
        <v>1</v>
      </c>
      <c r="EH140" s="129">
        <v>1</v>
      </c>
      <c r="EI140" s="129">
        <f t="shared" si="71"/>
        <v>28</v>
      </c>
      <c r="EJ140" s="129">
        <v>0</v>
      </c>
      <c r="EK140" s="129">
        <v>0</v>
      </c>
      <c r="EL140" s="129">
        <v>9</v>
      </c>
      <c r="EM140" s="129">
        <f t="shared" si="81"/>
        <v>216</v>
      </c>
      <c r="EN140" s="129">
        <v>0</v>
      </c>
      <c r="EO140" s="130">
        <f t="shared" si="36"/>
        <v>7</v>
      </c>
      <c r="EP140" s="131"/>
      <c r="EQ140" s="131"/>
      <c r="ER140" s="131"/>
      <c r="ES140" s="131"/>
      <c r="ET140" s="131">
        <v>2</v>
      </c>
      <c r="EU140" s="131">
        <f t="shared" si="28"/>
        <v>8</v>
      </c>
      <c r="EV140" s="131">
        <v>0</v>
      </c>
      <c r="EW140" s="131">
        <f t="shared" si="82"/>
        <v>67</v>
      </c>
      <c r="EX140" s="131"/>
      <c r="EY140" s="131"/>
      <c r="EZ140" s="131"/>
      <c r="FA140" s="131"/>
      <c r="FB140" s="131"/>
      <c r="FC140" s="131"/>
      <c r="FD140" s="131"/>
      <c r="FE140" s="131"/>
      <c r="FF140" s="131"/>
      <c r="FG140" s="131"/>
      <c r="FH140" s="131"/>
      <c r="FI140" s="131"/>
      <c r="FJ140" s="131">
        <v>29</v>
      </c>
      <c r="FK140" s="131">
        <f t="shared" si="80"/>
        <v>2551</v>
      </c>
      <c r="FL140" s="131"/>
      <c r="FM140" s="131"/>
      <c r="FN140" s="131">
        <v>0</v>
      </c>
      <c r="FO140" s="131">
        <f t="shared" si="62"/>
        <v>1</v>
      </c>
      <c r="FP140" s="131">
        <v>0</v>
      </c>
      <c r="FQ140" s="131">
        <v>0</v>
      </c>
      <c r="FR140" s="131"/>
      <c r="FS140" s="131"/>
      <c r="FT140" s="131"/>
      <c r="FU140" s="131"/>
      <c r="FV140" s="131"/>
      <c r="FW140" s="131"/>
      <c r="FX140" s="131"/>
      <c r="FY140" s="131"/>
      <c r="FZ140" s="131"/>
      <c r="GA140" s="131"/>
      <c r="GB140" s="131"/>
      <c r="GC140" s="131"/>
      <c r="GD140" s="131">
        <v>0</v>
      </c>
      <c r="GE140" s="131">
        <f t="shared" si="42"/>
        <v>0</v>
      </c>
      <c r="GF140" s="131">
        <v>0</v>
      </c>
      <c r="GG140" s="131">
        <f t="shared" si="73"/>
        <v>2</v>
      </c>
      <c r="GH140" s="132"/>
    </row>
    <row r="141" spans="1:190" x14ac:dyDescent="0.2">
      <c r="A141" s="71">
        <v>44103</v>
      </c>
      <c r="B141" s="129">
        <v>0</v>
      </c>
      <c r="C141" s="129">
        <f t="shared" si="53"/>
        <v>64</v>
      </c>
      <c r="D141" s="129">
        <v>0</v>
      </c>
      <c r="E141" s="129">
        <f t="shared" si="54"/>
        <v>0</v>
      </c>
      <c r="F141" s="129">
        <v>0</v>
      </c>
      <c r="G141" s="129">
        <f t="shared" si="29"/>
        <v>5</v>
      </c>
      <c r="H141" s="129">
        <v>0</v>
      </c>
      <c r="I141" s="129">
        <f t="shared" si="25"/>
        <v>1</v>
      </c>
      <c r="J141" s="145">
        <v>0</v>
      </c>
      <c r="K141" s="145">
        <f t="shared" si="55"/>
        <v>4</v>
      </c>
      <c r="L141" s="129">
        <v>2</v>
      </c>
      <c r="M141" s="129">
        <f>SUM(M140,L141)</f>
        <v>4</v>
      </c>
      <c r="N141" s="129">
        <v>0</v>
      </c>
      <c r="O141" s="129">
        <f t="shared" si="13"/>
        <v>1</v>
      </c>
      <c r="P141" s="129">
        <v>2</v>
      </c>
      <c r="Q141" s="129">
        <f t="shared" si="52"/>
        <v>20</v>
      </c>
      <c r="R141" s="129">
        <v>0</v>
      </c>
      <c r="S141" s="129">
        <f t="shared" si="57"/>
        <v>0</v>
      </c>
      <c r="T141" s="129">
        <v>0</v>
      </c>
      <c r="U141" s="129">
        <f t="shared" si="83"/>
        <v>3</v>
      </c>
      <c r="V141" s="129">
        <v>12</v>
      </c>
      <c r="W141" s="129">
        <f t="shared" si="15"/>
        <v>1423</v>
      </c>
      <c r="X141" s="129">
        <v>3</v>
      </c>
      <c r="Y141" s="129">
        <f t="shared" si="44"/>
        <v>118</v>
      </c>
      <c r="Z141" s="129">
        <v>0</v>
      </c>
      <c r="AA141" s="129">
        <f t="shared" si="74"/>
        <v>2</v>
      </c>
      <c r="AB141" s="129">
        <v>0</v>
      </c>
      <c r="AC141" s="129">
        <f t="shared" si="64"/>
        <v>3</v>
      </c>
      <c r="AD141" s="129">
        <v>0</v>
      </c>
      <c r="AE141" s="129">
        <f t="shared" si="84"/>
        <v>11</v>
      </c>
      <c r="AF141" s="129">
        <v>0</v>
      </c>
      <c r="AG141" s="129">
        <f t="shared" si="22"/>
        <v>12</v>
      </c>
      <c r="AH141" s="129">
        <v>2</v>
      </c>
      <c r="AI141" s="129">
        <f>SUM(AI140+AH141)</f>
        <v>2</v>
      </c>
      <c r="AJ141" s="129"/>
      <c r="AK141" s="129"/>
      <c r="AL141" s="129">
        <v>0</v>
      </c>
      <c r="AM141" s="129">
        <f t="shared" si="49"/>
        <v>8</v>
      </c>
      <c r="AN141" s="129">
        <v>18</v>
      </c>
      <c r="AO141" s="129">
        <f t="shared" si="75"/>
        <v>175</v>
      </c>
      <c r="AP141" s="129"/>
      <c r="AQ141" s="129"/>
      <c r="AR141" s="129"/>
      <c r="AS141" s="129"/>
      <c r="AT141" s="129"/>
      <c r="AU141" s="129"/>
      <c r="AV141" s="129">
        <v>0</v>
      </c>
      <c r="AW141" s="129">
        <f t="shared" si="66"/>
        <v>0</v>
      </c>
      <c r="AX141" s="129">
        <v>0</v>
      </c>
      <c r="AY141" s="129">
        <f t="shared" si="31"/>
        <v>2</v>
      </c>
      <c r="AZ141" s="129">
        <v>0</v>
      </c>
      <c r="BA141" s="129">
        <f t="shared" si="58"/>
        <v>14</v>
      </c>
      <c r="BB141" s="129">
        <v>0</v>
      </c>
      <c r="BC141" s="129">
        <f t="shared" si="76"/>
        <v>2</v>
      </c>
      <c r="BD141" s="129"/>
      <c r="BE141" s="129"/>
      <c r="BF141" s="129">
        <v>0</v>
      </c>
      <c r="BG141" s="129">
        <f>BG140+BF141</f>
        <v>0</v>
      </c>
      <c r="BH141" s="129">
        <v>0</v>
      </c>
      <c r="BI141" s="129">
        <f>BI140+BH141</f>
        <v>0</v>
      </c>
      <c r="BJ141" s="129">
        <v>0</v>
      </c>
      <c r="BK141" s="129">
        <f t="shared" si="16"/>
        <v>20</v>
      </c>
      <c r="BL141" s="129">
        <v>0</v>
      </c>
      <c r="BM141" s="129">
        <f>BM140+BL141</f>
        <v>0</v>
      </c>
      <c r="BN141" s="129">
        <v>0</v>
      </c>
      <c r="BO141" s="129">
        <f>BO140+BN141</f>
        <v>0</v>
      </c>
      <c r="BP141" s="129"/>
      <c r="BQ141" s="129"/>
      <c r="BR141" s="129"/>
      <c r="BS141" s="129"/>
      <c r="BT141" s="129">
        <v>0</v>
      </c>
      <c r="BU141" s="129">
        <f t="shared" si="17"/>
        <v>13</v>
      </c>
      <c r="BV141" s="129">
        <v>0</v>
      </c>
      <c r="BW141" s="129">
        <f t="shared" si="77"/>
        <v>14</v>
      </c>
      <c r="BX141" s="129">
        <v>13</v>
      </c>
      <c r="BY141" s="129">
        <f t="shared" si="67"/>
        <v>210</v>
      </c>
      <c r="BZ141" s="129">
        <v>0</v>
      </c>
      <c r="CA141" s="129">
        <f t="shared" si="47"/>
        <v>6</v>
      </c>
      <c r="CB141" s="129">
        <v>0</v>
      </c>
      <c r="CC141" s="129">
        <f t="shared" si="68"/>
        <v>9</v>
      </c>
      <c r="CD141" s="129">
        <v>0</v>
      </c>
      <c r="CE141" s="129">
        <f t="shared" si="65"/>
        <v>0</v>
      </c>
      <c r="CF141" s="129">
        <v>0</v>
      </c>
      <c r="CG141" s="129">
        <f t="shared" si="86"/>
        <v>20</v>
      </c>
      <c r="CH141" s="129">
        <v>0</v>
      </c>
      <c r="CI141" s="129">
        <f t="shared" si="18"/>
        <v>8</v>
      </c>
      <c r="CJ141" s="129">
        <v>0</v>
      </c>
      <c r="CK141" s="129">
        <f t="shared" si="59"/>
        <v>30</v>
      </c>
      <c r="CL141" s="129">
        <v>0</v>
      </c>
      <c r="CM141" s="129">
        <f>CM140+CL141</f>
        <v>1</v>
      </c>
      <c r="CN141" s="129">
        <v>0</v>
      </c>
      <c r="CO141" s="129">
        <f t="shared" si="87"/>
        <v>14</v>
      </c>
      <c r="CP141" s="129">
        <v>0</v>
      </c>
      <c r="CQ141" s="129">
        <f t="shared" si="50"/>
        <v>2</v>
      </c>
      <c r="CR141" s="129">
        <v>1</v>
      </c>
      <c r="CS141" s="129">
        <f t="shared" si="85"/>
        <v>184</v>
      </c>
      <c r="CT141" s="129">
        <v>0</v>
      </c>
      <c r="CU141" s="129">
        <f>CU140+CT141</f>
        <v>0</v>
      </c>
      <c r="CV141" s="129">
        <v>0</v>
      </c>
      <c r="CW141" s="129">
        <f>CW140+CV141</f>
        <v>0</v>
      </c>
      <c r="CX141" s="129">
        <v>9</v>
      </c>
      <c r="CY141" s="129">
        <f t="shared" si="63"/>
        <v>1116</v>
      </c>
      <c r="CZ141" s="129">
        <v>0</v>
      </c>
      <c r="DA141" s="129">
        <f>DA140+CZ141</f>
        <v>0</v>
      </c>
      <c r="DB141" s="129">
        <v>1</v>
      </c>
      <c r="DC141" s="129">
        <f t="shared" si="78"/>
        <v>33</v>
      </c>
      <c r="DD141" s="129">
        <v>0</v>
      </c>
      <c r="DE141" s="129">
        <f t="shared" si="60"/>
        <v>7</v>
      </c>
      <c r="DF141" s="129">
        <v>0</v>
      </c>
      <c r="DG141" s="129">
        <f t="shared" si="69"/>
        <v>1</v>
      </c>
      <c r="DH141" s="129">
        <v>0</v>
      </c>
      <c r="DI141" s="129">
        <f t="shared" si="34"/>
        <v>4</v>
      </c>
      <c r="DJ141" s="129">
        <v>15</v>
      </c>
      <c r="DK141" s="129">
        <f>DK140+DJ141</f>
        <v>17</v>
      </c>
      <c r="DL141" s="129">
        <v>9</v>
      </c>
      <c r="DM141" s="129">
        <f t="shared" si="45"/>
        <v>240</v>
      </c>
      <c r="DN141" s="129"/>
      <c r="DO141" s="129"/>
      <c r="DP141" s="129"/>
      <c r="DQ141" s="129"/>
      <c r="DR141" s="129"/>
      <c r="DS141" s="129"/>
      <c r="DT141" s="129">
        <v>0</v>
      </c>
      <c r="DU141" s="129">
        <f>DU140+DT141</f>
        <v>0</v>
      </c>
      <c r="DV141" s="129">
        <v>22</v>
      </c>
      <c r="DW141" s="129">
        <f t="shared" si="46"/>
        <v>998</v>
      </c>
      <c r="DX141" s="129">
        <v>4</v>
      </c>
      <c r="DY141" s="129">
        <f t="shared" si="79"/>
        <v>70</v>
      </c>
      <c r="DZ141" s="129"/>
      <c r="EA141" s="129"/>
      <c r="EB141" s="129">
        <v>0</v>
      </c>
      <c r="EC141" s="129">
        <f t="shared" si="35"/>
        <v>0</v>
      </c>
      <c r="ED141" s="129">
        <v>1</v>
      </c>
      <c r="EE141" s="129">
        <f t="shared" si="70"/>
        <v>21</v>
      </c>
      <c r="EF141" s="129">
        <v>0</v>
      </c>
      <c r="EG141" s="129">
        <f>EG140+EF141</f>
        <v>1</v>
      </c>
      <c r="EH141" s="129">
        <v>0</v>
      </c>
      <c r="EI141" s="129">
        <f t="shared" si="71"/>
        <v>28</v>
      </c>
      <c r="EJ141" s="129">
        <v>1</v>
      </c>
      <c r="EK141" s="129">
        <f>EK140+EJ141</f>
        <v>1</v>
      </c>
      <c r="EL141" s="129">
        <v>7</v>
      </c>
      <c r="EM141" s="129">
        <f t="shared" si="81"/>
        <v>223</v>
      </c>
      <c r="EN141" s="129">
        <v>0</v>
      </c>
      <c r="EO141" s="130">
        <f t="shared" si="36"/>
        <v>7</v>
      </c>
      <c r="EP141" s="131"/>
      <c r="EQ141" s="131"/>
      <c r="ER141" s="131"/>
      <c r="ES141" s="131"/>
      <c r="ET141" s="131">
        <v>0</v>
      </c>
      <c r="EU141" s="131">
        <f t="shared" si="28"/>
        <v>8</v>
      </c>
      <c r="EV141" s="131">
        <v>0</v>
      </c>
      <c r="EW141" s="131">
        <f t="shared" si="82"/>
        <v>67</v>
      </c>
      <c r="EX141" s="131"/>
      <c r="EY141" s="131"/>
      <c r="EZ141" s="131"/>
      <c r="FA141" s="131"/>
      <c r="FB141" s="131"/>
      <c r="FC141" s="131"/>
      <c r="FD141" s="131"/>
      <c r="FE141" s="131"/>
      <c r="FF141" s="131"/>
      <c r="FG141" s="131"/>
      <c r="FH141" s="131"/>
      <c r="FI141" s="131"/>
      <c r="FJ141" s="131">
        <v>5</v>
      </c>
      <c r="FK141" s="131">
        <f t="shared" si="80"/>
        <v>2556</v>
      </c>
      <c r="FL141" s="131"/>
      <c r="FM141" s="131"/>
      <c r="FN141" s="131">
        <v>0</v>
      </c>
      <c r="FO141" s="131">
        <f t="shared" si="62"/>
        <v>1</v>
      </c>
      <c r="FP141" s="131">
        <v>0</v>
      </c>
      <c r="FQ141" s="131">
        <v>0</v>
      </c>
      <c r="FR141" s="131"/>
      <c r="FS141" s="131"/>
      <c r="FT141" s="131"/>
      <c r="FU141" s="131"/>
      <c r="FV141" s="131"/>
      <c r="FW141" s="131"/>
      <c r="FX141" s="131"/>
      <c r="FY141" s="131"/>
      <c r="FZ141" s="131"/>
      <c r="GA141" s="131"/>
      <c r="GB141" s="131"/>
      <c r="GC141" s="131"/>
      <c r="GD141" s="131">
        <v>0</v>
      </c>
      <c r="GE141" s="131">
        <f t="shared" si="42"/>
        <v>0</v>
      </c>
      <c r="GF141" s="131">
        <v>0</v>
      </c>
      <c r="GG141" s="131">
        <f t="shared" si="73"/>
        <v>2</v>
      </c>
      <c r="GH141" s="132"/>
    </row>
    <row r="142" spans="1:190" x14ac:dyDescent="0.2">
      <c r="A142" s="71">
        <v>44104</v>
      </c>
      <c r="B142" s="129">
        <v>1</v>
      </c>
      <c r="C142" s="129">
        <f t="shared" si="53"/>
        <v>65</v>
      </c>
      <c r="D142" s="129">
        <v>0</v>
      </c>
      <c r="E142" s="129">
        <f t="shared" si="54"/>
        <v>0</v>
      </c>
      <c r="F142" s="129">
        <v>0</v>
      </c>
      <c r="G142" s="129">
        <f t="shared" si="29"/>
        <v>5</v>
      </c>
      <c r="H142" s="129">
        <v>0</v>
      </c>
      <c r="I142" s="129">
        <f t="shared" si="25"/>
        <v>1</v>
      </c>
      <c r="J142" s="145">
        <v>0</v>
      </c>
      <c r="K142" s="145">
        <f t="shared" si="55"/>
        <v>4</v>
      </c>
      <c r="L142" s="129">
        <v>0</v>
      </c>
      <c r="M142" s="129">
        <f>SUM(M141,L142)</f>
        <v>4</v>
      </c>
      <c r="N142" s="129">
        <v>1</v>
      </c>
      <c r="O142" s="129">
        <f t="shared" si="13"/>
        <v>2</v>
      </c>
      <c r="P142" s="129">
        <v>0</v>
      </c>
      <c r="Q142" s="129">
        <f t="shared" si="52"/>
        <v>20</v>
      </c>
      <c r="R142" s="129">
        <v>0</v>
      </c>
      <c r="S142" s="129">
        <f t="shared" si="57"/>
        <v>0</v>
      </c>
      <c r="T142" s="129">
        <v>0</v>
      </c>
      <c r="U142" s="129">
        <f t="shared" si="83"/>
        <v>3</v>
      </c>
      <c r="V142" s="129">
        <v>3</v>
      </c>
      <c r="W142" s="129">
        <f t="shared" si="15"/>
        <v>1426</v>
      </c>
      <c r="X142" s="129">
        <v>1</v>
      </c>
      <c r="Y142" s="129">
        <f t="shared" si="44"/>
        <v>119</v>
      </c>
      <c r="Z142" s="129">
        <v>0</v>
      </c>
      <c r="AA142" s="129">
        <f t="shared" si="74"/>
        <v>2</v>
      </c>
      <c r="AB142" s="129">
        <v>0</v>
      </c>
      <c r="AC142" s="129">
        <f t="shared" si="64"/>
        <v>3</v>
      </c>
      <c r="AD142" s="129">
        <v>0</v>
      </c>
      <c r="AE142" s="129">
        <f t="shared" si="84"/>
        <v>11</v>
      </c>
      <c r="AF142" s="129">
        <v>0</v>
      </c>
      <c r="AG142" s="129">
        <f t="shared" si="22"/>
        <v>12</v>
      </c>
      <c r="AH142" s="129">
        <v>0</v>
      </c>
      <c r="AI142" s="129">
        <f>SUM(AI141+AH142)</f>
        <v>2</v>
      </c>
      <c r="AJ142" s="129"/>
      <c r="AK142" s="129"/>
      <c r="AL142" s="129">
        <v>0</v>
      </c>
      <c r="AM142" s="129">
        <f t="shared" si="49"/>
        <v>8</v>
      </c>
      <c r="AN142" s="129">
        <v>1</v>
      </c>
      <c r="AO142" s="129">
        <f t="shared" si="75"/>
        <v>176</v>
      </c>
      <c r="AP142" s="129"/>
      <c r="AQ142" s="129"/>
      <c r="AR142" s="129"/>
      <c r="AS142" s="129"/>
      <c r="AT142" s="129"/>
      <c r="AU142" s="129"/>
      <c r="AV142" s="129">
        <v>0</v>
      </c>
      <c r="AW142" s="129">
        <f t="shared" si="66"/>
        <v>0</v>
      </c>
      <c r="AX142" s="129">
        <v>0</v>
      </c>
      <c r="AY142" s="129">
        <f t="shared" si="31"/>
        <v>2</v>
      </c>
      <c r="AZ142" s="129">
        <v>0</v>
      </c>
      <c r="BA142" s="129">
        <f t="shared" si="58"/>
        <v>14</v>
      </c>
      <c r="BB142" s="129">
        <v>0</v>
      </c>
      <c r="BC142" s="129">
        <f t="shared" si="76"/>
        <v>2</v>
      </c>
      <c r="BD142" s="129"/>
      <c r="BE142" s="129"/>
      <c r="BF142" s="129">
        <v>0</v>
      </c>
      <c r="BG142" s="129">
        <f>BG141+BF142</f>
        <v>0</v>
      </c>
      <c r="BH142" s="129">
        <v>1</v>
      </c>
      <c r="BI142" s="129">
        <f>BI141+BH142</f>
        <v>1</v>
      </c>
      <c r="BJ142" s="129">
        <v>0</v>
      </c>
      <c r="BK142" s="129">
        <f t="shared" si="16"/>
        <v>20</v>
      </c>
      <c r="BL142" s="129">
        <v>4</v>
      </c>
      <c r="BM142" s="129">
        <f>BM141+BL142</f>
        <v>4</v>
      </c>
      <c r="BN142" s="129">
        <v>0</v>
      </c>
      <c r="BO142" s="129">
        <f>BO141+BN142</f>
        <v>0</v>
      </c>
      <c r="BP142" s="129"/>
      <c r="BQ142" s="129"/>
      <c r="BR142" s="129"/>
      <c r="BS142" s="129"/>
      <c r="BT142" s="129">
        <v>0</v>
      </c>
      <c r="BU142" s="129">
        <f t="shared" si="17"/>
        <v>13</v>
      </c>
      <c r="BV142" s="129">
        <v>0</v>
      </c>
      <c r="BW142" s="129">
        <f t="shared" si="77"/>
        <v>14</v>
      </c>
      <c r="BX142" s="129">
        <v>7</v>
      </c>
      <c r="BY142" s="129">
        <f t="shared" si="67"/>
        <v>217</v>
      </c>
      <c r="BZ142" s="129">
        <v>0</v>
      </c>
      <c r="CA142" s="129">
        <f t="shared" si="47"/>
        <v>6</v>
      </c>
      <c r="CB142" s="129">
        <v>3</v>
      </c>
      <c r="CC142" s="129">
        <f t="shared" si="68"/>
        <v>12</v>
      </c>
      <c r="CD142" s="129">
        <v>0</v>
      </c>
      <c r="CE142" s="129">
        <f t="shared" si="65"/>
        <v>0</v>
      </c>
      <c r="CF142" s="129">
        <v>0</v>
      </c>
      <c r="CG142" s="129">
        <f t="shared" si="86"/>
        <v>20</v>
      </c>
      <c r="CH142" s="129">
        <v>0</v>
      </c>
      <c r="CI142" s="129">
        <f t="shared" si="18"/>
        <v>8</v>
      </c>
      <c r="CJ142" s="129">
        <v>0</v>
      </c>
      <c r="CK142" s="129">
        <f t="shared" si="59"/>
        <v>30</v>
      </c>
      <c r="CL142" s="129">
        <v>0</v>
      </c>
      <c r="CM142" s="129">
        <f>CM141+CL142</f>
        <v>1</v>
      </c>
      <c r="CN142" s="129">
        <v>0</v>
      </c>
      <c r="CO142" s="129">
        <f t="shared" si="87"/>
        <v>14</v>
      </c>
      <c r="CP142" s="129">
        <v>0</v>
      </c>
      <c r="CQ142" s="129">
        <f t="shared" si="50"/>
        <v>2</v>
      </c>
      <c r="CR142" s="129">
        <v>0</v>
      </c>
      <c r="CS142" s="129">
        <f t="shared" si="85"/>
        <v>184</v>
      </c>
      <c r="CT142" s="129">
        <v>0</v>
      </c>
      <c r="CU142" s="129">
        <f>CU141+CT142</f>
        <v>0</v>
      </c>
      <c r="CV142" s="129">
        <v>5</v>
      </c>
      <c r="CW142" s="129">
        <f>CW141+CV142</f>
        <v>5</v>
      </c>
      <c r="CX142" s="129">
        <v>0</v>
      </c>
      <c r="CY142" s="129">
        <f t="shared" si="63"/>
        <v>1116</v>
      </c>
      <c r="CZ142" s="129">
        <v>0</v>
      </c>
      <c r="DA142" s="129">
        <f>DA141+CZ142</f>
        <v>0</v>
      </c>
      <c r="DB142" s="129">
        <v>1</v>
      </c>
      <c r="DC142" s="129">
        <f t="shared" si="78"/>
        <v>34</v>
      </c>
      <c r="DD142" s="129">
        <v>0</v>
      </c>
      <c r="DE142" s="129">
        <f t="shared" si="60"/>
        <v>7</v>
      </c>
      <c r="DF142" s="129">
        <v>0</v>
      </c>
      <c r="DG142" s="129">
        <f t="shared" si="69"/>
        <v>1</v>
      </c>
      <c r="DH142" s="129">
        <v>0</v>
      </c>
      <c r="DI142" s="129">
        <f t="shared" si="34"/>
        <v>4</v>
      </c>
      <c r="DJ142" s="129">
        <v>17</v>
      </c>
      <c r="DK142" s="129">
        <f>DK141+DJ142</f>
        <v>34</v>
      </c>
      <c r="DL142" s="129">
        <v>3</v>
      </c>
      <c r="DM142" s="129">
        <f t="shared" si="45"/>
        <v>243</v>
      </c>
      <c r="DN142" s="129"/>
      <c r="DO142" s="129"/>
      <c r="DP142" s="129"/>
      <c r="DQ142" s="129"/>
      <c r="DR142" s="129"/>
      <c r="DS142" s="129"/>
      <c r="DT142" s="129">
        <v>0</v>
      </c>
      <c r="DU142" s="129">
        <f>DU141+DT142</f>
        <v>0</v>
      </c>
      <c r="DV142" s="129">
        <v>22</v>
      </c>
      <c r="DW142" s="129">
        <f t="shared" si="46"/>
        <v>1020</v>
      </c>
      <c r="DX142" s="129">
        <v>5</v>
      </c>
      <c r="DY142" s="129">
        <f t="shared" si="79"/>
        <v>75</v>
      </c>
      <c r="DZ142" s="129"/>
      <c r="EA142" s="129"/>
      <c r="EB142" s="129">
        <v>0</v>
      </c>
      <c r="EC142" s="129">
        <f t="shared" si="35"/>
        <v>0</v>
      </c>
      <c r="ED142" s="129">
        <v>1</v>
      </c>
      <c r="EE142" s="129">
        <f t="shared" si="70"/>
        <v>22</v>
      </c>
      <c r="EF142" s="129">
        <v>0</v>
      </c>
      <c r="EG142" s="129">
        <f>EG141+EF142</f>
        <v>1</v>
      </c>
      <c r="EH142" s="129">
        <v>2</v>
      </c>
      <c r="EI142" s="129">
        <f t="shared" si="71"/>
        <v>30</v>
      </c>
      <c r="EJ142" s="129">
        <v>0</v>
      </c>
      <c r="EK142" s="129">
        <f>EK141+EJ142</f>
        <v>1</v>
      </c>
      <c r="EL142" s="129">
        <v>1</v>
      </c>
      <c r="EM142" s="129">
        <f t="shared" si="81"/>
        <v>224</v>
      </c>
      <c r="EN142" s="129">
        <v>0</v>
      </c>
      <c r="EO142" s="130">
        <f t="shared" si="36"/>
        <v>7</v>
      </c>
      <c r="EP142" s="131"/>
      <c r="EQ142" s="131"/>
      <c r="ER142" s="131"/>
      <c r="ES142" s="131"/>
      <c r="ET142" s="131">
        <v>0</v>
      </c>
      <c r="EU142" s="131">
        <f t="shared" si="28"/>
        <v>8</v>
      </c>
      <c r="EV142" s="131">
        <v>0</v>
      </c>
      <c r="EW142" s="131">
        <f t="shared" si="82"/>
        <v>67</v>
      </c>
      <c r="EX142" s="131"/>
      <c r="EY142" s="131"/>
      <c r="EZ142" s="131"/>
      <c r="FA142" s="131"/>
      <c r="FB142" s="131"/>
      <c r="FC142" s="131"/>
      <c r="FD142" s="131"/>
      <c r="FE142" s="131"/>
      <c r="FF142" s="131"/>
      <c r="FG142" s="131"/>
      <c r="FH142" s="131"/>
      <c r="FI142" s="131"/>
      <c r="FJ142" s="131"/>
      <c r="FK142" s="131"/>
      <c r="FL142" s="131"/>
      <c r="FM142" s="131"/>
      <c r="FN142" s="131">
        <v>0</v>
      </c>
      <c r="FO142" s="131">
        <f t="shared" si="62"/>
        <v>1</v>
      </c>
      <c r="FP142" s="131">
        <v>0</v>
      </c>
      <c r="FQ142" s="131">
        <v>0</v>
      </c>
      <c r="FR142" s="131"/>
      <c r="FS142" s="131"/>
      <c r="FT142" s="131"/>
      <c r="FU142" s="131"/>
      <c r="FV142" s="131"/>
      <c r="FW142" s="131"/>
      <c r="FX142" s="131"/>
      <c r="FY142" s="131"/>
      <c r="FZ142" s="131"/>
      <c r="GA142" s="131"/>
      <c r="GB142" s="131"/>
      <c r="GC142" s="131"/>
      <c r="GD142" s="131">
        <v>0</v>
      </c>
      <c r="GE142" s="131">
        <f t="shared" si="42"/>
        <v>0</v>
      </c>
      <c r="GF142" s="131">
        <v>0</v>
      </c>
      <c r="GG142" s="131">
        <f t="shared" si="73"/>
        <v>2</v>
      </c>
      <c r="GH142" s="132"/>
    </row>
    <row r="143" spans="1:190" x14ac:dyDescent="0.2">
      <c r="A143" s="71">
        <v>44105</v>
      </c>
      <c r="B143" s="129">
        <v>0</v>
      </c>
      <c r="C143" s="129">
        <f t="shared" si="53"/>
        <v>65</v>
      </c>
      <c r="D143" s="129">
        <v>0</v>
      </c>
      <c r="E143" s="129">
        <f t="shared" si="54"/>
        <v>0</v>
      </c>
      <c r="F143" s="129">
        <v>0</v>
      </c>
      <c r="G143" s="129">
        <f t="shared" si="29"/>
        <v>5</v>
      </c>
      <c r="H143" s="129">
        <v>0</v>
      </c>
      <c r="I143" s="129">
        <f t="shared" si="25"/>
        <v>1</v>
      </c>
      <c r="J143" s="145">
        <v>0</v>
      </c>
      <c r="K143" s="145">
        <f t="shared" si="55"/>
        <v>4</v>
      </c>
      <c r="L143" s="129">
        <v>0</v>
      </c>
      <c r="M143" s="129">
        <f>SUM(M142,L143)</f>
        <v>4</v>
      </c>
      <c r="N143" s="129">
        <v>0</v>
      </c>
      <c r="O143" s="129">
        <f t="shared" si="13"/>
        <v>2</v>
      </c>
      <c r="P143" s="129">
        <v>0</v>
      </c>
      <c r="Q143" s="129">
        <f t="shared" si="52"/>
        <v>20</v>
      </c>
      <c r="R143" s="129">
        <v>0</v>
      </c>
      <c r="S143" s="129">
        <f t="shared" si="57"/>
        <v>0</v>
      </c>
      <c r="T143" s="129">
        <v>0</v>
      </c>
      <c r="U143" s="129">
        <f t="shared" si="83"/>
        <v>3</v>
      </c>
      <c r="V143" s="129">
        <v>5</v>
      </c>
      <c r="W143" s="129">
        <f t="shared" si="15"/>
        <v>1431</v>
      </c>
      <c r="X143" s="129">
        <v>2</v>
      </c>
      <c r="Y143" s="129">
        <f t="shared" si="44"/>
        <v>121</v>
      </c>
      <c r="Z143" s="129">
        <v>0</v>
      </c>
      <c r="AA143" s="129">
        <f t="shared" si="74"/>
        <v>2</v>
      </c>
      <c r="AB143" s="129">
        <v>0</v>
      </c>
      <c r="AC143" s="129">
        <f t="shared" si="64"/>
        <v>3</v>
      </c>
      <c r="AD143" s="129">
        <v>0</v>
      </c>
      <c r="AE143" s="129">
        <f t="shared" si="84"/>
        <v>11</v>
      </c>
      <c r="AF143" s="129">
        <v>0</v>
      </c>
      <c r="AG143" s="129">
        <f t="shared" si="22"/>
        <v>12</v>
      </c>
      <c r="AH143" s="129">
        <v>4</v>
      </c>
      <c r="AI143" s="129">
        <f>SUM(AI142+AH143)</f>
        <v>6</v>
      </c>
      <c r="AJ143" s="129"/>
      <c r="AK143" s="129"/>
      <c r="AL143" s="129">
        <v>0</v>
      </c>
      <c r="AM143" s="129">
        <f t="shared" si="49"/>
        <v>8</v>
      </c>
      <c r="AN143" s="129">
        <v>0</v>
      </c>
      <c r="AO143" s="129">
        <f t="shared" si="75"/>
        <v>176</v>
      </c>
      <c r="AP143" s="129"/>
      <c r="AQ143" s="129"/>
      <c r="AR143" s="129"/>
      <c r="AS143" s="129"/>
      <c r="AT143" s="129"/>
      <c r="AU143" s="129"/>
      <c r="AV143" s="129">
        <v>0</v>
      </c>
      <c r="AW143" s="129">
        <f t="shared" si="66"/>
        <v>0</v>
      </c>
      <c r="AX143" s="129">
        <v>0</v>
      </c>
      <c r="AY143" s="129">
        <f t="shared" si="31"/>
        <v>2</v>
      </c>
      <c r="AZ143" s="129">
        <v>0</v>
      </c>
      <c r="BA143" s="129">
        <f t="shared" si="58"/>
        <v>14</v>
      </c>
      <c r="BB143" s="129">
        <v>0</v>
      </c>
      <c r="BC143" s="129">
        <f t="shared" si="76"/>
        <v>2</v>
      </c>
      <c r="BD143" s="129"/>
      <c r="BE143" s="129"/>
      <c r="BF143" s="129">
        <v>3</v>
      </c>
      <c r="BG143" s="129">
        <f>BG142+BF143</f>
        <v>3</v>
      </c>
      <c r="BH143" s="129">
        <v>1</v>
      </c>
      <c r="BI143" s="129">
        <f>BI142+BH143</f>
        <v>2</v>
      </c>
      <c r="BJ143" s="129">
        <v>0</v>
      </c>
      <c r="BK143" s="129">
        <f t="shared" si="16"/>
        <v>20</v>
      </c>
      <c r="BL143" s="129">
        <v>6</v>
      </c>
      <c r="BM143" s="129">
        <f>BM142+BL143</f>
        <v>10</v>
      </c>
      <c r="BN143" s="129">
        <v>0</v>
      </c>
      <c r="BO143" s="129">
        <f>BO142+BN143</f>
        <v>0</v>
      </c>
      <c r="BP143" s="129"/>
      <c r="BQ143" s="129"/>
      <c r="BR143" s="129"/>
      <c r="BS143" s="129"/>
      <c r="BT143" s="129">
        <v>0</v>
      </c>
      <c r="BU143" s="129">
        <f t="shared" si="17"/>
        <v>13</v>
      </c>
      <c r="BV143" s="129">
        <v>0</v>
      </c>
      <c r="BW143" s="129">
        <f t="shared" si="77"/>
        <v>14</v>
      </c>
      <c r="BX143" s="129">
        <v>7</v>
      </c>
      <c r="BY143" s="129">
        <f t="shared" si="67"/>
        <v>224</v>
      </c>
      <c r="BZ143" s="129">
        <v>0</v>
      </c>
      <c r="CA143" s="129">
        <f t="shared" si="47"/>
        <v>6</v>
      </c>
      <c r="CB143" s="129">
        <v>0</v>
      </c>
      <c r="CC143" s="129">
        <f t="shared" si="68"/>
        <v>12</v>
      </c>
      <c r="CD143" s="129">
        <v>0</v>
      </c>
      <c r="CE143" s="129">
        <f t="shared" si="65"/>
        <v>0</v>
      </c>
      <c r="CF143" s="129">
        <v>0</v>
      </c>
      <c r="CG143" s="129">
        <f t="shared" si="86"/>
        <v>20</v>
      </c>
      <c r="CH143" s="129">
        <v>0</v>
      </c>
      <c r="CI143" s="129">
        <f t="shared" si="18"/>
        <v>8</v>
      </c>
      <c r="CJ143" s="129">
        <v>0</v>
      </c>
      <c r="CK143" s="129">
        <f t="shared" si="59"/>
        <v>30</v>
      </c>
      <c r="CL143" s="129">
        <v>0</v>
      </c>
      <c r="CM143" s="129">
        <f>CM142+CL143</f>
        <v>1</v>
      </c>
      <c r="CN143" s="129">
        <v>0</v>
      </c>
      <c r="CO143" s="129">
        <f t="shared" si="87"/>
        <v>14</v>
      </c>
      <c r="CP143" s="129">
        <v>0</v>
      </c>
      <c r="CQ143" s="129">
        <f t="shared" si="50"/>
        <v>2</v>
      </c>
      <c r="CR143" s="129">
        <v>1</v>
      </c>
      <c r="CS143" s="129">
        <f t="shared" si="85"/>
        <v>185</v>
      </c>
      <c r="CT143" s="129">
        <v>0</v>
      </c>
      <c r="CU143" s="129">
        <f>CU142+CT143</f>
        <v>0</v>
      </c>
      <c r="CV143" s="129">
        <v>7</v>
      </c>
      <c r="CW143" s="129">
        <f>CW142+CV143</f>
        <v>12</v>
      </c>
      <c r="CX143" s="129">
        <v>14</v>
      </c>
      <c r="CY143" s="129">
        <f t="shared" si="63"/>
        <v>1130</v>
      </c>
      <c r="CZ143" s="129">
        <v>0</v>
      </c>
      <c r="DA143" s="129">
        <f>DA142+CZ143</f>
        <v>0</v>
      </c>
      <c r="DB143" s="129">
        <v>4</v>
      </c>
      <c r="DC143" s="129">
        <f t="shared" si="78"/>
        <v>38</v>
      </c>
      <c r="DD143" s="129">
        <v>0</v>
      </c>
      <c r="DE143" s="129">
        <f t="shared" si="60"/>
        <v>7</v>
      </c>
      <c r="DF143" s="129">
        <v>0</v>
      </c>
      <c r="DG143" s="129">
        <f t="shared" si="69"/>
        <v>1</v>
      </c>
      <c r="DH143" s="129">
        <v>0</v>
      </c>
      <c r="DI143" s="129">
        <f t="shared" si="34"/>
        <v>4</v>
      </c>
      <c r="DJ143" s="129">
        <v>22</v>
      </c>
      <c r="DK143" s="129">
        <f>DK142+DJ143</f>
        <v>56</v>
      </c>
      <c r="DL143" s="129">
        <v>4</v>
      </c>
      <c r="DM143" s="129">
        <f t="shared" si="45"/>
        <v>247</v>
      </c>
      <c r="DN143" s="129"/>
      <c r="DO143" s="129"/>
      <c r="DP143" s="129"/>
      <c r="DQ143" s="129"/>
      <c r="DR143" s="129"/>
      <c r="DS143" s="129"/>
      <c r="DT143" s="129">
        <v>4</v>
      </c>
      <c r="DU143" s="129">
        <f>DU142+DT143</f>
        <v>4</v>
      </c>
      <c r="DV143" s="129">
        <v>27</v>
      </c>
      <c r="DW143" s="129">
        <f t="shared" si="46"/>
        <v>1047</v>
      </c>
      <c r="DX143" s="129">
        <v>8</v>
      </c>
      <c r="DY143" s="129">
        <f t="shared" si="79"/>
        <v>83</v>
      </c>
      <c r="DZ143" s="129"/>
      <c r="EA143" s="129"/>
      <c r="EB143" s="129">
        <v>0</v>
      </c>
      <c r="EC143" s="129">
        <f t="shared" si="35"/>
        <v>0</v>
      </c>
      <c r="ED143" s="129">
        <v>0</v>
      </c>
      <c r="EE143" s="129">
        <f t="shared" si="70"/>
        <v>22</v>
      </c>
      <c r="EF143" s="129">
        <v>0</v>
      </c>
      <c r="EG143" s="129">
        <f>EG142+EF143</f>
        <v>1</v>
      </c>
      <c r="EH143" s="129">
        <v>0</v>
      </c>
      <c r="EI143" s="129">
        <f t="shared" si="71"/>
        <v>30</v>
      </c>
      <c r="EJ143" s="129">
        <v>0</v>
      </c>
      <c r="EK143" s="129">
        <f>EK142+EJ143</f>
        <v>1</v>
      </c>
      <c r="EL143" s="129">
        <v>5</v>
      </c>
      <c r="EM143" s="129">
        <f t="shared" si="81"/>
        <v>229</v>
      </c>
      <c r="EN143" s="129">
        <v>0</v>
      </c>
      <c r="EO143" s="130">
        <f t="shared" si="36"/>
        <v>7</v>
      </c>
      <c r="EP143" s="131"/>
      <c r="EQ143" s="131"/>
      <c r="ER143" s="131"/>
      <c r="ES143" s="131"/>
      <c r="ET143" s="131">
        <v>0</v>
      </c>
      <c r="EU143" s="131">
        <f t="shared" si="28"/>
        <v>8</v>
      </c>
      <c r="EV143" s="131">
        <v>0</v>
      </c>
      <c r="EW143" s="131">
        <f t="shared" si="82"/>
        <v>67</v>
      </c>
      <c r="EX143" s="131"/>
      <c r="EY143" s="131"/>
      <c r="EZ143" s="131"/>
      <c r="FA143" s="131"/>
      <c r="FB143" s="131"/>
      <c r="FC143" s="131"/>
      <c r="FD143" s="131"/>
      <c r="FE143" s="131"/>
      <c r="FF143" s="131"/>
      <c r="FG143" s="131"/>
      <c r="FH143" s="131"/>
      <c r="FI143" s="131"/>
      <c r="FJ143" s="131"/>
      <c r="FK143" s="131"/>
      <c r="FL143" s="131"/>
      <c r="FM143" s="131"/>
      <c r="FN143" s="131">
        <v>0</v>
      </c>
      <c r="FO143" s="131">
        <f t="shared" si="62"/>
        <v>1</v>
      </c>
      <c r="FP143" s="131"/>
      <c r="FQ143" s="131"/>
      <c r="FR143" s="131"/>
      <c r="FS143" s="131"/>
      <c r="FT143" s="131"/>
      <c r="FU143" s="131"/>
      <c r="FV143" s="131"/>
      <c r="FW143" s="131"/>
      <c r="FX143" s="131"/>
      <c r="FY143" s="131"/>
      <c r="FZ143" s="131"/>
      <c r="GA143" s="131"/>
      <c r="GB143" s="131"/>
      <c r="GC143" s="131"/>
      <c r="GD143" s="131">
        <v>0</v>
      </c>
      <c r="GE143" s="131">
        <f t="shared" si="42"/>
        <v>0</v>
      </c>
      <c r="GF143" s="131">
        <v>0</v>
      </c>
      <c r="GG143" s="131">
        <f t="shared" si="73"/>
        <v>2</v>
      </c>
      <c r="GH143" s="132"/>
    </row>
    <row r="144" spans="1:190" x14ac:dyDescent="0.2">
      <c r="A144" s="71">
        <v>44106</v>
      </c>
      <c r="B144" s="129">
        <v>0</v>
      </c>
      <c r="C144" s="129">
        <f t="shared" si="53"/>
        <v>65</v>
      </c>
      <c r="D144" s="129">
        <v>0</v>
      </c>
      <c r="E144" s="129">
        <f t="shared" si="54"/>
        <v>0</v>
      </c>
      <c r="F144" s="129">
        <v>0</v>
      </c>
      <c r="G144" s="129">
        <f t="shared" si="29"/>
        <v>5</v>
      </c>
      <c r="H144" s="129">
        <v>0</v>
      </c>
      <c r="I144" s="129">
        <f t="shared" si="25"/>
        <v>1</v>
      </c>
      <c r="J144" s="145">
        <v>0</v>
      </c>
      <c r="K144" s="145">
        <f t="shared" si="55"/>
        <v>4</v>
      </c>
      <c r="L144" s="129">
        <v>0</v>
      </c>
      <c r="M144" s="129">
        <f>SUM(M143,L144)</f>
        <v>4</v>
      </c>
      <c r="N144" s="129">
        <v>0</v>
      </c>
      <c r="O144" s="129">
        <f t="shared" si="13"/>
        <v>2</v>
      </c>
      <c r="P144" s="129">
        <v>6</v>
      </c>
      <c r="Q144" s="129">
        <f t="shared" si="52"/>
        <v>26</v>
      </c>
      <c r="R144" s="129">
        <v>0</v>
      </c>
      <c r="S144" s="129">
        <f t="shared" si="57"/>
        <v>0</v>
      </c>
      <c r="T144" s="129">
        <v>0</v>
      </c>
      <c r="U144" s="129">
        <f t="shared" si="83"/>
        <v>3</v>
      </c>
      <c r="V144" s="129">
        <v>11</v>
      </c>
      <c r="W144" s="129">
        <f t="shared" si="15"/>
        <v>1442</v>
      </c>
      <c r="X144" s="129">
        <v>0</v>
      </c>
      <c r="Y144" s="129">
        <f t="shared" si="44"/>
        <v>121</v>
      </c>
      <c r="Z144" s="129">
        <v>0</v>
      </c>
      <c r="AA144" s="129">
        <f t="shared" si="74"/>
        <v>2</v>
      </c>
      <c r="AB144" s="129">
        <v>0</v>
      </c>
      <c r="AC144" s="129">
        <f t="shared" si="64"/>
        <v>3</v>
      </c>
      <c r="AD144" s="129">
        <v>0</v>
      </c>
      <c r="AE144" s="129">
        <f t="shared" si="84"/>
        <v>11</v>
      </c>
      <c r="AF144" s="129">
        <v>0</v>
      </c>
      <c r="AG144" s="129">
        <f t="shared" si="22"/>
        <v>12</v>
      </c>
      <c r="AH144" s="129">
        <v>0</v>
      </c>
      <c r="AI144" s="129">
        <f>SUM(AI143+AH144)</f>
        <v>6</v>
      </c>
      <c r="AJ144" s="129"/>
      <c r="AK144" s="129"/>
      <c r="AL144" s="129">
        <v>0</v>
      </c>
      <c r="AM144" s="129">
        <f t="shared" si="49"/>
        <v>8</v>
      </c>
      <c r="AN144" s="129">
        <v>13</v>
      </c>
      <c r="AO144" s="129">
        <f t="shared" si="75"/>
        <v>189</v>
      </c>
      <c r="AP144" s="129"/>
      <c r="AQ144" s="129"/>
      <c r="AR144" s="129"/>
      <c r="AS144" s="129"/>
      <c r="AT144" s="129"/>
      <c r="AU144" s="129"/>
      <c r="AV144" s="129">
        <v>0</v>
      </c>
      <c r="AW144" s="129">
        <f t="shared" si="66"/>
        <v>0</v>
      </c>
      <c r="AX144" s="129">
        <v>0</v>
      </c>
      <c r="AY144" s="129">
        <f t="shared" si="31"/>
        <v>2</v>
      </c>
      <c r="AZ144" s="129">
        <v>1</v>
      </c>
      <c r="BA144" s="129">
        <f t="shared" si="58"/>
        <v>15</v>
      </c>
      <c r="BB144" s="129">
        <v>0</v>
      </c>
      <c r="BC144" s="129">
        <f t="shared" si="76"/>
        <v>2</v>
      </c>
      <c r="BD144" s="129"/>
      <c r="BE144" s="129"/>
      <c r="BF144" s="129">
        <v>0</v>
      </c>
      <c r="BG144" s="129">
        <f>BG143+BF144</f>
        <v>3</v>
      </c>
      <c r="BH144" s="129">
        <v>0</v>
      </c>
      <c r="BI144" s="129">
        <f>BI143+BH144</f>
        <v>2</v>
      </c>
      <c r="BJ144" s="129">
        <v>0</v>
      </c>
      <c r="BK144" s="129">
        <f t="shared" si="16"/>
        <v>20</v>
      </c>
      <c r="BL144" s="129">
        <v>4</v>
      </c>
      <c r="BM144" s="129">
        <f>BM143+BL144</f>
        <v>14</v>
      </c>
      <c r="BN144" s="129">
        <v>0</v>
      </c>
      <c r="BO144" s="129">
        <f>BO143+BN144</f>
        <v>0</v>
      </c>
      <c r="BP144" s="129"/>
      <c r="BQ144" s="129"/>
      <c r="BR144" s="129"/>
      <c r="BS144" s="129"/>
      <c r="BT144" s="129">
        <v>0</v>
      </c>
      <c r="BU144" s="129">
        <f t="shared" si="17"/>
        <v>13</v>
      </c>
      <c r="BV144" s="129">
        <v>2</v>
      </c>
      <c r="BW144" s="129">
        <f t="shared" si="77"/>
        <v>16</v>
      </c>
      <c r="BX144" s="129">
        <v>9</v>
      </c>
      <c r="BY144" s="129">
        <f t="shared" si="67"/>
        <v>233</v>
      </c>
      <c r="BZ144" s="129">
        <v>0</v>
      </c>
      <c r="CA144" s="129">
        <f t="shared" si="47"/>
        <v>6</v>
      </c>
      <c r="CB144" s="129">
        <v>0</v>
      </c>
      <c r="CC144" s="129">
        <f t="shared" si="68"/>
        <v>12</v>
      </c>
      <c r="CD144" s="129">
        <v>0</v>
      </c>
      <c r="CE144" s="129">
        <f t="shared" si="65"/>
        <v>0</v>
      </c>
      <c r="CF144" s="129">
        <v>0</v>
      </c>
      <c r="CG144" s="129">
        <f t="shared" si="86"/>
        <v>20</v>
      </c>
      <c r="CH144" s="129">
        <v>0</v>
      </c>
      <c r="CI144" s="129">
        <f t="shared" si="18"/>
        <v>8</v>
      </c>
      <c r="CJ144" s="129">
        <v>2</v>
      </c>
      <c r="CK144" s="129">
        <f t="shared" si="59"/>
        <v>32</v>
      </c>
      <c r="CL144" s="129">
        <v>0</v>
      </c>
      <c r="CM144" s="129">
        <f>CM143+CL144</f>
        <v>1</v>
      </c>
      <c r="CN144" s="129">
        <v>0</v>
      </c>
      <c r="CO144" s="129">
        <f t="shared" si="87"/>
        <v>14</v>
      </c>
      <c r="CP144" s="129">
        <v>0</v>
      </c>
      <c r="CQ144" s="129">
        <f t="shared" si="50"/>
        <v>2</v>
      </c>
      <c r="CR144" s="129">
        <v>1</v>
      </c>
      <c r="CS144" s="129">
        <f t="shared" si="85"/>
        <v>186</v>
      </c>
      <c r="CT144" s="129">
        <v>0</v>
      </c>
      <c r="CU144" s="129">
        <f>CU143+CT144</f>
        <v>0</v>
      </c>
      <c r="CV144" s="129">
        <v>7</v>
      </c>
      <c r="CW144" s="129">
        <f>CW143+CV144</f>
        <v>19</v>
      </c>
      <c r="CX144" s="129">
        <v>17</v>
      </c>
      <c r="CY144" s="129">
        <f t="shared" si="63"/>
        <v>1147</v>
      </c>
      <c r="CZ144" s="129">
        <v>0</v>
      </c>
      <c r="DA144" s="129">
        <f>DA143+CZ144</f>
        <v>0</v>
      </c>
      <c r="DB144" s="129">
        <v>10</v>
      </c>
      <c r="DC144" s="129">
        <f t="shared" si="78"/>
        <v>48</v>
      </c>
      <c r="DD144" s="129">
        <v>0</v>
      </c>
      <c r="DE144" s="129">
        <f t="shared" si="60"/>
        <v>7</v>
      </c>
      <c r="DF144" s="129">
        <v>0</v>
      </c>
      <c r="DG144" s="129">
        <f t="shared" si="69"/>
        <v>1</v>
      </c>
      <c r="DH144" s="129">
        <v>0</v>
      </c>
      <c r="DI144" s="129">
        <f t="shared" si="34"/>
        <v>4</v>
      </c>
      <c r="DJ144" s="129">
        <v>27</v>
      </c>
      <c r="DK144" s="129">
        <f>DK143+DJ144</f>
        <v>83</v>
      </c>
      <c r="DL144" s="129">
        <v>0</v>
      </c>
      <c r="DM144" s="129">
        <f t="shared" si="45"/>
        <v>247</v>
      </c>
      <c r="DN144" s="129"/>
      <c r="DO144" s="129"/>
      <c r="DP144" s="129"/>
      <c r="DQ144" s="129"/>
      <c r="DR144" s="129"/>
      <c r="DS144" s="129"/>
      <c r="DT144" s="129">
        <v>1</v>
      </c>
      <c r="DU144" s="129">
        <f>DU143+DT144</f>
        <v>5</v>
      </c>
      <c r="DV144" s="129">
        <v>12</v>
      </c>
      <c r="DW144" s="129">
        <f t="shared" si="46"/>
        <v>1059</v>
      </c>
      <c r="DX144" s="129">
        <v>6</v>
      </c>
      <c r="DY144" s="129">
        <f t="shared" si="79"/>
        <v>89</v>
      </c>
      <c r="DZ144" s="129"/>
      <c r="EA144" s="129"/>
      <c r="EB144" s="129">
        <v>0</v>
      </c>
      <c r="EC144" s="129">
        <f t="shared" si="35"/>
        <v>0</v>
      </c>
      <c r="ED144" s="129">
        <v>0</v>
      </c>
      <c r="EE144" s="129">
        <f t="shared" si="70"/>
        <v>22</v>
      </c>
      <c r="EF144" s="129">
        <v>1</v>
      </c>
      <c r="EG144" s="129">
        <f>EG143+EF144</f>
        <v>2</v>
      </c>
      <c r="EH144" s="129">
        <v>0</v>
      </c>
      <c r="EI144" s="129">
        <f t="shared" si="71"/>
        <v>30</v>
      </c>
      <c r="EJ144" s="129">
        <v>3</v>
      </c>
      <c r="EK144" s="129">
        <f>EK143+EJ144</f>
        <v>4</v>
      </c>
      <c r="EL144" s="129">
        <v>3</v>
      </c>
      <c r="EM144" s="129">
        <f t="shared" si="81"/>
        <v>232</v>
      </c>
      <c r="EN144" s="129">
        <v>0</v>
      </c>
      <c r="EO144" s="130">
        <f t="shared" si="36"/>
        <v>7</v>
      </c>
      <c r="EP144" s="131"/>
      <c r="EQ144" s="131"/>
      <c r="ER144" s="131"/>
      <c r="ES144" s="131"/>
      <c r="ET144" s="131">
        <v>0</v>
      </c>
      <c r="EU144" s="131">
        <f t="shared" si="28"/>
        <v>8</v>
      </c>
      <c r="EV144" s="131">
        <v>0</v>
      </c>
      <c r="EW144" s="131">
        <f t="shared" si="82"/>
        <v>67</v>
      </c>
      <c r="EX144" s="131"/>
      <c r="EY144" s="131"/>
      <c r="EZ144" s="131"/>
      <c r="FA144" s="131"/>
      <c r="FB144" s="131"/>
      <c r="FC144" s="131"/>
      <c r="FD144" s="131"/>
      <c r="FE144" s="131"/>
      <c r="FF144" s="131"/>
      <c r="FG144" s="131"/>
      <c r="FH144" s="131"/>
      <c r="FI144" s="131"/>
      <c r="FJ144" s="131"/>
      <c r="FK144" s="131"/>
      <c r="FL144" s="131"/>
      <c r="FM144" s="131"/>
      <c r="FN144" s="131">
        <v>0</v>
      </c>
      <c r="FO144" s="131">
        <f t="shared" si="62"/>
        <v>1</v>
      </c>
      <c r="FP144" s="131"/>
      <c r="FQ144" s="131"/>
      <c r="FR144" s="131"/>
      <c r="FS144" s="131"/>
      <c r="FT144" s="131"/>
      <c r="FU144" s="131"/>
      <c r="FV144" s="131"/>
      <c r="FW144" s="131"/>
      <c r="FX144" s="131"/>
      <c r="FY144" s="131"/>
      <c r="FZ144" s="131"/>
      <c r="GA144" s="131"/>
      <c r="GB144" s="131"/>
      <c r="GC144" s="131"/>
      <c r="GD144" s="131">
        <v>0</v>
      </c>
      <c r="GE144" s="131">
        <f t="shared" si="42"/>
        <v>0</v>
      </c>
      <c r="GF144" s="131">
        <v>0</v>
      </c>
      <c r="GG144" s="131">
        <f t="shared" si="73"/>
        <v>2</v>
      </c>
      <c r="GH144" s="132"/>
    </row>
    <row r="145" spans="1:190" x14ac:dyDescent="0.2">
      <c r="A145" s="71">
        <v>44107</v>
      </c>
      <c r="B145" s="129"/>
      <c r="C145" s="129">
        <f t="shared" si="53"/>
        <v>65</v>
      </c>
      <c r="D145" s="129"/>
      <c r="E145" s="129">
        <f t="shared" si="54"/>
        <v>0</v>
      </c>
      <c r="F145" s="129"/>
      <c r="G145" s="129">
        <f t="shared" si="29"/>
        <v>5</v>
      </c>
      <c r="H145" s="129"/>
      <c r="I145" s="129">
        <f t="shared" si="25"/>
        <v>1</v>
      </c>
      <c r="J145" s="145"/>
      <c r="K145" s="145">
        <f t="shared" si="55"/>
        <v>4</v>
      </c>
      <c r="L145" s="129"/>
      <c r="M145" s="129">
        <f t="shared" ref="M145:M163" si="88">SUM(M144,L145)</f>
        <v>4</v>
      </c>
      <c r="N145" s="129"/>
      <c r="O145" s="129">
        <f t="shared" si="13"/>
        <v>2</v>
      </c>
      <c r="P145" s="129"/>
      <c r="Q145" s="129">
        <f t="shared" si="52"/>
        <v>26</v>
      </c>
      <c r="R145" s="129"/>
      <c r="S145" s="129">
        <f t="shared" si="57"/>
        <v>0</v>
      </c>
      <c r="T145" s="129"/>
      <c r="U145" s="129">
        <f t="shared" si="83"/>
        <v>3</v>
      </c>
      <c r="V145" s="129"/>
      <c r="W145" s="129">
        <f t="shared" si="15"/>
        <v>1442</v>
      </c>
      <c r="X145" s="129"/>
      <c r="Y145" s="129">
        <f t="shared" si="44"/>
        <v>121</v>
      </c>
      <c r="Z145" s="129"/>
      <c r="AA145" s="129">
        <f t="shared" si="74"/>
        <v>2</v>
      </c>
      <c r="AB145" s="129"/>
      <c r="AC145" s="129">
        <f t="shared" si="64"/>
        <v>3</v>
      </c>
      <c r="AD145" s="129"/>
      <c r="AE145" s="129">
        <f t="shared" si="84"/>
        <v>11</v>
      </c>
      <c r="AF145" s="129"/>
      <c r="AG145" s="129">
        <f t="shared" si="22"/>
        <v>12</v>
      </c>
      <c r="AH145" s="129"/>
      <c r="AI145" s="129">
        <f t="shared" ref="AI145:AI163" si="89">SUM(AI144+AH145)</f>
        <v>6</v>
      </c>
      <c r="AJ145" s="129"/>
      <c r="AK145" s="129"/>
      <c r="AL145" s="129"/>
      <c r="AM145" s="129">
        <f t="shared" si="49"/>
        <v>8</v>
      </c>
      <c r="AN145" s="129"/>
      <c r="AO145" s="129">
        <f t="shared" si="75"/>
        <v>189</v>
      </c>
      <c r="AP145" s="129"/>
      <c r="AQ145" s="129"/>
      <c r="AR145" s="129"/>
      <c r="AS145" s="129"/>
      <c r="AT145" s="129"/>
      <c r="AU145" s="129"/>
      <c r="AV145" s="129"/>
      <c r="AW145" s="129">
        <f t="shared" si="66"/>
        <v>0</v>
      </c>
      <c r="AX145" s="129"/>
      <c r="AY145" s="129">
        <f t="shared" si="31"/>
        <v>2</v>
      </c>
      <c r="AZ145" s="129"/>
      <c r="BA145" s="129">
        <f t="shared" si="58"/>
        <v>15</v>
      </c>
      <c r="BB145" s="129"/>
      <c r="BC145" s="129">
        <f t="shared" si="76"/>
        <v>2</v>
      </c>
      <c r="BD145" s="129"/>
      <c r="BE145" s="129"/>
      <c r="BF145" s="129"/>
      <c r="BG145" s="129">
        <f t="shared" ref="BG145:BG163" si="90">BG144+BF145</f>
        <v>3</v>
      </c>
      <c r="BH145" s="129"/>
      <c r="BI145" s="129">
        <f t="shared" ref="BI145:BI163" si="91">BI144+BH145</f>
        <v>2</v>
      </c>
      <c r="BJ145" s="129"/>
      <c r="BK145" s="129">
        <f t="shared" si="16"/>
        <v>20</v>
      </c>
      <c r="BL145" s="129"/>
      <c r="BM145" s="129">
        <f t="shared" ref="BM145:BM163" si="92">BM144+BL145</f>
        <v>14</v>
      </c>
      <c r="BN145" s="129"/>
      <c r="BO145" s="129">
        <f t="shared" ref="BO145:BO163" si="93">BO144+BN145</f>
        <v>0</v>
      </c>
      <c r="BP145" s="129"/>
      <c r="BQ145" s="129"/>
      <c r="BR145" s="129"/>
      <c r="BS145" s="129"/>
      <c r="BT145" s="129"/>
      <c r="BU145" s="129">
        <f t="shared" si="17"/>
        <v>13</v>
      </c>
      <c r="BV145" s="129"/>
      <c r="BW145" s="129">
        <f t="shared" si="77"/>
        <v>16</v>
      </c>
      <c r="BX145" s="129"/>
      <c r="BY145" s="129">
        <f t="shared" si="67"/>
        <v>233</v>
      </c>
      <c r="BZ145" s="129"/>
      <c r="CA145" s="129">
        <f t="shared" si="47"/>
        <v>6</v>
      </c>
      <c r="CB145" s="129"/>
      <c r="CC145" s="129">
        <f t="shared" si="68"/>
        <v>12</v>
      </c>
      <c r="CD145" s="129"/>
      <c r="CE145" s="129">
        <f t="shared" si="65"/>
        <v>0</v>
      </c>
      <c r="CF145" s="129"/>
      <c r="CG145" s="129">
        <f t="shared" si="86"/>
        <v>20</v>
      </c>
      <c r="CH145" s="129"/>
      <c r="CI145" s="129">
        <f t="shared" si="18"/>
        <v>8</v>
      </c>
      <c r="CJ145" s="129"/>
      <c r="CK145" s="129">
        <f t="shared" si="59"/>
        <v>32</v>
      </c>
      <c r="CL145" s="129"/>
      <c r="CM145" s="129">
        <f t="shared" ref="CM145:CM163" si="94">CM144+CL145</f>
        <v>1</v>
      </c>
      <c r="CN145" s="129"/>
      <c r="CO145" s="129">
        <f t="shared" si="87"/>
        <v>14</v>
      </c>
      <c r="CP145" s="129"/>
      <c r="CQ145" s="129">
        <f t="shared" si="50"/>
        <v>2</v>
      </c>
      <c r="CR145" s="129"/>
      <c r="CS145" s="129">
        <f t="shared" si="85"/>
        <v>186</v>
      </c>
      <c r="CT145" s="129"/>
      <c r="CU145" s="129">
        <f t="shared" ref="CU145:CU163" si="95">CU144+CT145</f>
        <v>0</v>
      </c>
      <c r="CV145" s="129"/>
      <c r="CW145" s="129">
        <f t="shared" ref="CW145:CW163" si="96">CW144+CV145</f>
        <v>19</v>
      </c>
      <c r="CX145" s="129"/>
      <c r="CY145" s="129">
        <f t="shared" si="63"/>
        <v>1147</v>
      </c>
      <c r="CZ145" s="129"/>
      <c r="DA145" s="129">
        <f t="shared" ref="DA145:DA163" si="97">DA144+CZ145</f>
        <v>0</v>
      </c>
      <c r="DB145" s="129"/>
      <c r="DC145" s="129">
        <f t="shared" si="78"/>
        <v>48</v>
      </c>
      <c r="DD145" s="129"/>
      <c r="DE145" s="129">
        <f t="shared" si="60"/>
        <v>7</v>
      </c>
      <c r="DF145" s="129"/>
      <c r="DG145" s="129">
        <f t="shared" si="69"/>
        <v>1</v>
      </c>
      <c r="DH145" s="129"/>
      <c r="DI145" s="129">
        <f t="shared" si="34"/>
        <v>4</v>
      </c>
      <c r="DJ145" s="129"/>
      <c r="DK145" s="129">
        <f t="shared" ref="DK145:DK163" si="98">DK144+DJ145</f>
        <v>83</v>
      </c>
      <c r="DL145" s="129"/>
      <c r="DM145" s="129">
        <f t="shared" si="45"/>
        <v>247</v>
      </c>
      <c r="DN145" s="129"/>
      <c r="DO145" s="129"/>
      <c r="DP145" s="129"/>
      <c r="DQ145" s="129"/>
      <c r="DR145" s="129"/>
      <c r="DS145" s="129"/>
      <c r="DT145" s="129"/>
      <c r="DU145" s="129">
        <f t="shared" ref="DU145:DU163" si="99">DU144+DT145</f>
        <v>5</v>
      </c>
      <c r="DV145" s="129"/>
      <c r="DW145" s="129">
        <f t="shared" si="46"/>
        <v>1059</v>
      </c>
      <c r="DX145" s="129"/>
      <c r="DY145" s="129">
        <f t="shared" si="79"/>
        <v>89</v>
      </c>
      <c r="DZ145" s="129"/>
      <c r="EA145" s="129"/>
      <c r="EB145" s="129"/>
      <c r="EC145" s="129">
        <f t="shared" si="35"/>
        <v>0</v>
      </c>
      <c r="ED145" s="129"/>
      <c r="EE145" s="129">
        <f t="shared" si="70"/>
        <v>22</v>
      </c>
      <c r="EF145" s="129"/>
      <c r="EG145" s="129">
        <f t="shared" ref="EG145:EG163" si="100">EG144+EF145</f>
        <v>2</v>
      </c>
      <c r="EH145" s="129"/>
      <c r="EI145" s="129">
        <f t="shared" si="71"/>
        <v>30</v>
      </c>
      <c r="EJ145" s="129"/>
      <c r="EK145" s="129">
        <f t="shared" ref="EK145:EK163" si="101">EK144+EJ145</f>
        <v>4</v>
      </c>
      <c r="EL145" s="129"/>
      <c r="EM145" s="129">
        <f t="shared" si="81"/>
        <v>232</v>
      </c>
      <c r="EN145" s="129"/>
      <c r="EO145" s="130">
        <f t="shared" si="36"/>
        <v>7</v>
      </c>
      <c r="EP145" s="131"/>
      <c r="EQ145" s="131"/>
      <c r="ER145" s="131"/>
      <c r="ES145" s="131"/>
      <c r="ET145" s="131"/>
      <c r="EU145" s="131">
        <f t="shared" si="28"/>
        <v>8</v>
      </c>
      <c r="EV145" s="131"/>
      <c r="EW145" s="131">
        <f t="shared" si="82"/>
        <v>67</v>
      </c>
      <c r="EX145" s="131"/>
      <c r="EY145" s="131"/>
      <c r="EZ145" s="131"/>
      <c r="FA145" s="131"/>
      <c r="FB145" s="131"/>
      <c r="FC145" s="131"/>
      <c r="FD145" s="131"/>
      <c r="FE145" s="131"/>
      <c r="FF145" s="131"/>
      <c r="FG145" s="131"/>
      <c r="FH145" s="131"/>
      <c r="FI145" s="131"/>
      <c r="FJ145" s="131"/>
      <c r="FK145" s="131"/>
      <c r="FL145" s="131"/>
      <c r="FM145" s="131"/>
      <c r="FN145" s="131"/>
      <c r="FO145" s="131">
        <f t="shared" si="62"/>
        <v>1</v>
      </c>
      <c r="FP145" s="131"/>
      <c r="FQ145" s="131"/>
      <c r="FR145" s="131"/>
      <c r="FS145" s="131"/>
      <c r="FT145" s="131"/>
      <c r="FU145" s="131"/>
      <c r="FV145" s="131"/>
      <c r="FW145" s="131"/>
      <c r="FX145" s="131"/>
      <c r="FY145" s="131"/>
      <c r="FZ145" s="131"/>
      <c r="GA145" s="131"/>
      <c r="GB145" s="131"/>
      <c r="GC145" s="131"/>
      <c r="GD145" s="131"/>
      <c r="GE145" s="131">
        <f t="shared" si="42"/>
        <v>0</v>
      </c>
      <c r="GF145" s="131"/>
      <c r="GG145" s="131">
        <f t="shared" si="73"/>
        <v>2</v>
      </c>
      <c r="GH145" s="132"/>
    </row>
    <row r="146" spans="1:190" x14ac:dyDescent="0.2">
      <c r="A146" s="71">
        <v>44108</v>
      </c>
      <c r="B146" s="129"/>
      <c r="C146" s="129">
        <f t="shared" si="53"/>
        <v>65</v>
      </c>
      <c r="D146" s="129"/>
      <c r="E146" s="129">
        <f t="shared" si="54"/>
        <v>0</v>
      </c>
      <c r="F146" s="129"/>
      <c r="G146" s="129">
        <f t="shared" si="29"/>
        <v>5</v>
      </c>
      <c r="H146" s="129"/>
      <c r="I146" s="129">
        <f t="shared" si="25"/>
        <v>1</v>
      </c>
      <c r="J146" s="145"/>
      <c r="K146" s="145">
        <f t="shared" si="55"/>
        <v>4</v>
      </c>
      <c r="L146" s="129"/>
      <c r="M146" s="129">
        <f t="shared" si="88"/>
        <v>4</v>
      </c>
      <c r="N146" s="129"/>
      <c r="O146" s="129">
        <f t="shared" ref="O146:O163" si="102">SUM(O145+N146)</f>
        <v>2</v>
      </c>
      <c r="P146" s="129"/>
      <c r="Q146" s="129">
        <f t="shared" si="52"/>
        <v>26</v>
      </c>
      <c r="R146" s="129"/>
      <c r="S146" s="129">
        <f t="shared" si="57"/>
        <v>0</v>
      </c>
      <c r="T146" s="129"/>
      <c r="U146" s="129">
        <f t="shared" si="83"/>
        <v>3</v>
      </c>
      <c r="V146" s="129"/>
      <c r="W146" s="129">
        <f t="shared" ref="W146:W163" si="103">SUM(W145,V146)</f>
        <v>1442</v>
      </c>
      <c r="X146" s="129"/>
      <c r="Y146" s="129">
        <f t="shared" si="44"/>
        <v>121</v>
      </c>
      <c r="Z146" s="129"/>
      <c r="AA146" s="129">
        <f t="shared" si="74"/>
        <v>2</v>
      </c>
      <c r="AB146" s="129"/>
      <c r="AC146" s="129">
        <f t="shared" si="64"/>
        <v>3</v>
      </c>
      <c r="AD146" s="129"/>
      <c r="AE146" s="129">
        <f t="shared" si="84"/>
        <v>11</v>
      </c>
      <c r="AF146" s="129"/>
      <c r="AG146" s="129">
        <f t="shared" ref="AG146:AG163" si="104">SUM(AG145,AF146)</f>
        <v>12</v>
      </c>
      <c r="AH146" s="129"/>
      <c r="AI146" s="129">
        <f t="shared" si="89"/>
        <v>6</v>
      </c>
      <c r="AJ146" s="129"/>
      <c r="AK146" s="129"/>
      <c r="AL146" s="129"/>
      <c r="AM146" s="129">
        <f t="shared" si="49"/>
        <v>8</v>
      </c>
      <c r="AN146" s="129"/>
      <c r="AO146" s="129">
        <f t="shared" si="75"/>
        <v>189</v>
      </c>
      <c r="AP146" s="129"/>
      <c r="AQ146" s="129"/>
      <c r="AR146" s="129"/>
      <c r="AS146" s="129"/>
      <c r="AT146" s="129"/>
      <c r="AU146" s="129"/>
      <c r="AV146" s="129"/>
      <c r="AW146" s="129">
        <f t="shared" si="66"/>
        <v>0</v>
      </c>
      <c r="AX146" s="129"/>
      <c r="AY146" s="129">
        <f t="shared" si="31"/>
        <v>2</v>
      </c>
      <c r="AZ146" s="129"/>
      <c r="BA146" s="129">
        <f t="shared" si="58"/>
        <v>15</v>
      </c>
      <c r="BB146" s="129"/>
      <c r="BC146" s="129">
        <f t="shared" si="76"/>
        <v>2</v>
      </c>
      <c r="BD146" s="129"/>
      <c r="BE146" s="129"/>
      <c r="BF146" s="129"/>
      <c r="BG146" s="129">
        <f t="shared" si="90"/>
        <v>3</v>
      </c>
      <c r="BH146" s="129"/>
      <c r="BI146" s="129">
        <f t="shared" si="91"/>
        <v>2</v>
      </c>
      <c r="BJ146" s="129"/>
      <c r="BK146" s="129">
        <f t="shared" ref="BK146:BK163" si="105">BK145+BJ146</f>
        <v>20</v>
      </c>
      <c r="BL146" s="129"/>
      <c r="BM146" s="129">
        <f t="shared" si="92"/>
        <v>14</v>
      </c>
      <c r="BN146" s="129"/>
      <c r="BO146" s="129">
        <f t="shared" si="93"/>
        <v>0</v>
      </c>
      <c r="BP146" s="129"/>
      <c r="BQ146" s="129"/>
      <c r="BR146" s="129"/>
      <c r="BS146" s="129"/>
      <c r="BT146" s="129"/>
      <c r="BU146" s="129">
        <f t="shared" ref="BU146:BU163" si="106">SUM(BU145+BT146)</f>
        <v>13</v>
      </c>
      <c r="BV146" s="129"/>
      <c r="BW146" s="129">
        <f t="shared" si="77"/>
        <v>16</v>
      </c>
      <c r="BX146" s="129"/>
      <c r="BY146" s="129">
        <f t="shared" si="67"/>
        <v>233</v>
      </c>
      <c r="BZ146" s="129"/>
      <c r="CA146" s="129">
        <f t="shared" si="47"/>
        <v>6</v>
      </c>
      <c r="CB146" s="129"/>
      <c r="CC146" s="129">
        <f t="shared" si="68"/>
        <v>12</v>
      </c>
      <c r="CD146" s="129"/>
      <c r="CE146" s="129">
        <f t="shared" si="65"/>
        <v>0</v>
      </c>
      <c r="CF146" s="129"/>
      <c r="CG146" s="129">
        <f t="shared" si="86"/>
        <v>20</v>
      </c>
      <c r="CH146" s="129"/>
      <c r="CI146" s="129">
        <f t="shared" ref="CI146:CI163" si="107">SUM(CI145+CH146)</f>
        <v>8</v>
      </c>
      <c r="CJ146" s="129"/>
      <c r="CK146" s="129">
        <f t="shared" si="59"/>
        <v>32</v>
      </c>
      <c r="CL146" s="129"/>
      <c r="CM146" s="129">
        <f t="shared" si="94"/>
        <v>1</v>
      </c>
      <c r="CN146" s="129"/>
      <c r="CO146" s="129">
        <f t="shared" si="87"/>
        <v>14</v>
      </c>
      <c r="CP146" s="129"/>
      <c r="CQ146" s="129">
        <f t="shared" si="50"/>
        <v>2</v>
      </c>
      <c r="CR146" s="129"/>
      <c r="CS146" s="129">
        <f t="shared" si="85"/>
        <v>186</v>
      </c>
      <c r="CT146" s="129"/>
      <c r="CU146" s="129">
        <f t="shared" si="95"/>
        <v>0</v>
      </c>
      <c r="CV146" s="129"/>
      <c r="CW146" s="129">
        <f t="shared" si="96"/>
        <v>19</v>
      </c>
      <c r="CX146" s="129"/>
      <c r="CY146" s="129">
        <f t="shared" si="63"/>
        <v>1147</v>
      </c>
      <c r="CZ146" s="129"/>
      <c r="DA146" s="129">
        <f t="shared" si="97"/>
        <v>0</v>
      </c>
      <c r="DB146" s="129"/>
      <c r="DC146" s="129">
        <f t="shared" si="78"/>
        <v>48</v>
      </c>
      <c r="DD146" s="129"/>
      <c r="DE146" s="129">
        <f t="shared" si="60"/>
        <v>7</v>
      </c>
      <c r="DF146" s="129"/>
      <c r="DG146" s="129">
        <f t="shared" si="69"/>
        <v>1</v>
      </c>
      <c r="DH146" s="129"/>
      <c r="DI146" s="129">
        <f t="shared" si="34"/>
        <v>4</v>
      </c>
      <c r="DJ146" s="129"/>
      <c r="DK146" s="129">
        <f t="shared" si="98"/>
        <v>83</v>
      </c>
      <c r="DL146" s="129"/>
      <c r="DM146" s="129">
        <f t="shared" si="45"/>
        <v>247</v>
      </c>
      <c r="DN146" s="129"/>
      <c r="DO146" s="129"/>
      <c r="DP146" s="129"/>
      <c r="DQ146" s="129"/>
      <c r="DR146" s="129"/>
      <c r="DS146" s="129"/>
      <c r="DT146" s="129"/>
      <c r="DU146" s="129">
        <f t="shared" si="99"/>
        <v>5</v>
      </c>
      <c r="DV146" s="129"/>
      <c r="DW146" s="129">
        <f t="shared" si="46"/>
        <v>1059</v>
      </c>
      <c r="DX146" s="129"/>
      <c r="DY146" s="129">
        <f t="shared" si="79"/>
        <v>89</v>
      </c>
      <c r="DZ146" s="129"/>
      <c r="EA146" s="129"/>
      <c r="EB146" s="129"/>
      <c r="EC146" s="129">
        <f t="shared" si="35"/>
        <v>0</v>
      </c>
      <c r="ED146" s="129"/>
      <c r="EE146" s="129">
        <f t="shared" si="70"/>
        <v>22</v>
      </c>
      <c r="EF146" s="129"/>
      <c r="EG146" s="129">
        <f t="shared" si="100"/>
        <v>2</v>
      </c>
      <c r="EH146" s="129"/>
      <c r="EI146" s="129">
        <f t="shared" si="71"/>
        <v>30</v>
      </c>
      <c r="EJ146" s="129"/>
      <c r="EK146" s="129">
        <f t="shared" si="101"/>
        <v>4</v>
      </c>
      <c r="EL146" s="129"/>
      <c r="EM146" s="129">
        <f t="shared" si="81"/>
        <v>232</v>
      </c>
      <c r="EN146" s="129"/>
      <c r="EO146" s="130">
        <f t="shared" si="36"/>
        <v>7</v>
      </c>
      <c r="EP146" s="131"/>
      <c r="EQ146" s="131"/>
      <c r="ER146" s="131"/>
      <c r="ES146" s="131"/>
      <c r="ET146" s="131"/>
      <c r="EU146" s="131">
        <f t="shared" si="28"/>
        <v>8</v>
      </c>
      <c r="EV146" s="131"/>
      <c r="EW146" s="131">
        <f t="shared" si="82"/>
        <v>67</v>
      </c>
      <c r="EX146" s="131"/>
      <c r="EY146" s="131"/>
      <c r="EZ146" s="131"/>
      <c r="FA146" s="131"/>
      <c r="FB146" s="131"/>
      <c r="FC146" s="131"/>
      <c r="FD146" s="131"/>
      <c r="FE146" s="131"/>
      <c r="FF146" s="131"/>
      <c r="FG146" s="131"/>
      <c r="FH146" s="131"/>
      <c r="FI146" s="131"/>
      <c r="FJ146" s="131"/>
      <c r="FK146" s="131"/>
      <c r="FL146" s="131"/>
      <c r="FM146" s="131"/>
      <c r="FN146" s="131"/>
      <c r="FO146" s="131">
        <f t="shared" si="62"/>
        <v>1</v>
      </c>
      <c r="FP146" s="131"/>
      <c r="FQ146" s="131"/>
      <c r="FR146" s="131"/>
      <c r="FS146" s="131"/>
      <c r="FT146" s="131"/>
      <c r="FU146" s="131"/>
      <c r="FV146" s="131"/>
      <c r="FW146" s="131"/>
      <c r="FX146" s="131"/>
      <c r="FY146" s="131"/>
      <c r="FZ146" s="131"/>
      <c r="GA146" s="131"/>
      <c r="GB146" s="131"/>
      <c r="GC146" s="131"/>
      <c r="GD146" s="131"/>
      <c r="GE146" s="131">
        <f t="shared" si="42"/>
        <v>0</v>
      </c>
      <c r="GF146" s="131"/>
      <c r="GG146" s="131">
        <f t="shared" si="73"/>
        <v>2</v>
      </c>
      <c r="GH146" s="132"/>
    </row>
    <row r="147" spans="1:190" x14ac:dyDescent="0.2">
      <c r="A147" s="71">
        <v>44109</v>
      </c>
      <c r="B147" s="129">
        <v>0</v>
      </c>
      <c r="C147" s="129">
        <f t="shared" si="53"/>
        <v>65</v>
      </c>
      <c r="D147" s="129">
        <v>0</v>
      </c>
      <c r="E147" s="129">
        <f t="shared" si="54"/>
        <v>0</v>
      </c>
      <c r="F147" s="129">
        <v>0</v>
      </c>
      <c r="G147" s="129">
        <f t="shared" si="29"/>
        <v>5</v>
      </c>
      <c r="H147" s="129">
        <v>0</v>
      </c>
      <c r="I147" s="129">
        <f t="shared" si="25"/>
        <v>1</v>
      </c>
      <c r="J147" s="145">
        <v>0</v>
      </c>
      <c r="K147" s="145">
        <f t="shared" si="55"/>
        <v>4</v>
      </c>
      <c r="L147" s="129">
        <v>0</v>
      </c>
      <c r="M147" s="129">
        <f t="shared" si="88"/>
        <v>4</v>
      </c>
      <c r="N147" s="129">
        <v>0</v>
      </c>
      <c r="O147" s="129">
        <f t="shared" si="102"/>
        <v>2</v>
      </c>
      <c r="P147" s="129">
        <v>0</v>
      </c>
      <c r="Q147" s="129">
        <f t="shared" si="52"/>
        <v>26</v>
      </c>
      <c r="R147" s="129">
        <v>0</v>
      </c>
      <c r="S147" s="129">
        <f t="shared" si="57"/>
        <v>0</v>
      </c>
      <c r="T147" s="129">
        <v>0</v>
      </c>
      <c r="U147" s="129">
        <f t="shared" si="83"/>
        <v>3</v>
      </c>
      <c r="V147" s="129">
        <v>63</v>
      </c>
      <c r="W147" s="129">
        <f t="shared" si="103"/>
        <v>1505</v>
      </c>
      <c r="X147" s="129">
        <v>5</v>
      </c>
      <c r="Y147" s="129">
        <f t="shared" si="44"/>
        <v>126</v>
      </c>
      <c r="Z147" s="129">
        <v>0</v>
      </c>
      <c r="AA147" s="129">
        <f t="shared" si="74"/>
        <v>2</v>
      </c>
      <c r="AB147" s="129">
        <v>0</v>
      </c>
      <c r="AC147" s="129">
        <f t="shared" si="64"/>
        <v>3</v>
      </c>
      <c r="AD147" s="129">
        <v>1</v>
      </c>
      <c r="AE147" s="129">
        <f t="shared" si="84"/>
        <v>12</v>
      </c>
      <c r="AF147" s="129">
        <v>0</v>
      </c>
      <c r="AG147" s="129">
        <f t="shared" si="104"/>
        <v>12</v>
      </c>
      <c r="AH147" s="129">
        <v>6</v>
      </c>
      <c r="AI147" s="129">
        <f t="shared" si="89"/>
        <v>12</v>
      </c>
      <c r="AJ147" s="129"/>
      <c r="AK147" s="129"/>
      <c r="AL147" s="129">
        <v>1</v>
      </c>
      <c r="AM147" s="129">
        <f t="shared" si="49"/>
        <v>9</v>
      </c>
      <c r="AN147" s="129">
        <v>35</v>
      </c>
      <c r="AO147" s="129">
        <f t="shared" si="75"/>
        <v>224</v>
      </c>
      <c r="AP147" s="129"/>
      <c r="AQ147" s="129"/>
      <c r="AR147" s="129"/>
      <c r="AS147" s="129"/>
      <c r="AT147" s="129"/>
      <c r="AU147" s="129"/>
      <c r="AV147" s="129">
        <v>0</v>
      </c>
      <c r="AW147" s="129">
        <f t="shared" si="66"/>
        <v>0</v>
      </c>
      <c r="AX147" s="129">
        <v>0</v>
      </c>
      <c r="AY147" s="129">
        <f t="shared" si="31"/>
        <v>2</v>
      </c>
      <c r="AZ147" s="129">
        <v>0</v>
      </c>
      <c r="BA147" s="129">
        <f t="shared" si="58"/>
        <v>15</v>
      </c>
      <c r="BB147" s="129">
        <v>0</v>
      </c>
      <c r="BC147" s="129">
        <f t="shared" si="76"/>
        <v>2</v>
      </c>
      <c r="BD147" s="129"/>
      <c r="BE147" s="129"/>
      <c r="BF147" s="129">
        <v>10</v>
      </c>
      <c r="BG147" s="129">
        <f t="shared" si="90"/>
        <v>13</v>
      </c>
      <c r="BH147" s="129">
        <v>0</v>
      </c>
      <c r="BI147" s="129">
        <f t="shared" si="91"/>
        <v>2</v>
      </c>
      <c r="BJ147" s="129">
        <v>0</v>
      </c>
      <c r="BK147" s="129">
        <f t="shared" si="105"/>
        <v>20</v>
      </c>
      <c r="BL147" s="129">
        <v>6</v>
      </c>
      <c r="BM147" s="129">
        <f t="shared" si="92"/>
        <v>20</v>
      </c>
      <c r="BN147" s="129">
        <v>0</v>
      </c>
      <c r="BO147" s="129">
        <f t="shared" si="93"/>
        <v>0</v>
      </c>
      <c r="BP147" s="129"/>
      <c r="BQ147" s="129"/>
      <c r="BR147" s="129"/>
      <c r="BS147" s="129"/>
      <c r="BT147" s="129">
        <v>0</v>
      </c>
      <c r="BU147" s="129">
        <f t="shared" si="106"/>
        <v>13</v>
      </c>
      <c r="BV147" s="129">
        <v>0</v>
      </c>
      <c r="BW147" s="129">
        <f t="shared" si="77"/>
        <v>16</v>
      </c>
      <c r="BX147" s="129">
        <v>25</v>
      </c>
      <c r="BY147" s="129">
        <f t="shared" si="67"/>
        <v>258</v>
      </c>
      <c r="BZ147" s="129">
        <v>0</v>
      </c>
      <c r="CA147" s="129">
        <f t="shared" si="47"/>
        <v>6</v>
      </c>
      <c r="CB147" s="129">
        <v>0</v>
      </c>
      <c r="CC147" s="129">
        <f t="shared" si="68"/>
        <v>12</v>
      </c>
      <c r="CD147" s="129">
        <v>0</v>
      </c>
      <c r="CE147" s="129">
        <f t="shared" si="65"/>
        <v>0</v>
      </c>
      <c r="CF147" s="129">
        <v>1</v>
      </c>
      <c r="CG147" s="129">
        <f t="shared" si="86"/>
        <v>21</v>
      </c>
      <c r="CH147" s="129">
        <v>0</v>
      </c>
      <c r="CI147" s="129">
        <f t="shared" si="107"/>
        <v>8</v>
      </c>
      <c r="CJ147" s="129">
        <v>0</v>
      </c>
      <c r="CK147" s="129">
        <f t="shared" si="59"/>
        <v>32</v>
      </c>
      <c r="CL147" s="129">
        <v>3</v>
      </c>
      <c r="CM147" s="129">
        <f t="shared" si="94"/>
        <v>4</v>
      </c>
      <c r="CN147" s="129">
        <v>0</v>
      </c>
      <c r="CO147" s="129">
        <f t="shared" si="87"/>
        <v>14</v>
      </c>
      <c r="CP147" s="129">
        <v>0</v>
      </c>
      <c r="CQ147" s="129">
        <f t="shared" si="50"/>
        <v>2</v>
      </c>
      <c r="CR147" s="129">
        <v>0</v>
      </c>
      <c r="CS147" s="129">
        <f t="shared" si="85"/>
        <v>186</v>
      </c>
      <c r="CT147" s="129">
        <v>2</v>
      </c>
      <c r="CU147" s="129">
        <f t="shared" si="95"/>
        <v>2</v>
      </c>
      <c r="CV147" s="129">
        <v>40</v>
      </c>
      <c r="CW147" s="129">
        <f t="shared" si="96"/>
        <v>59</v>
      </c>
      <c r="CX147" s="129">
        <v>70</v>
      </c>
      <c r="CY147" s="129">
        <f t="shared" si="63"/>
        <v>1217</v>
      </c>
      <c r="CZ147" s="129">
        <v>0</v>
      </c>
      <c r="DA147" s="129">
        <f t="shared" si="97"/>
        <v>0</v>
      </c>
      <c r="DB147" s="129">
        <v>14</v>
      </c>
      <c r="DC147" s="129">
        <f t="shared" si="78"/>
        <v>62</v>
      </c>
      <c r="DD147" s="129">
        <v>0</v>
      </c>
      <c r="DE147" s="129">
        <f t="shared" si="60"/>
        <v>7</v>
      </c>
      <c r="DF147" s="129">
        <v>0</v>
      </c>
      <c r="DG147" s="129">
        <f t="shared" si="69"/>
        <v>1</v>
      </c>
      <c r="DH147" s="129">
        <v>0</v>
      </c>
      <c r="DI147" s="129">
        <f t="shared" si="34"/>
        <v>4</v>
      </c>
      <c r="DJ147" s="129">
        <v>132</v>
      </c>
      <c r="DK147" s="129">
        <f t="shared" si="98"/>
        <v>215</v>
      </c>
      <c r="DL147" s="129">
        <v>16</v>
      </c>
      <c r="DM147" s="129">
        <f t="shared" si="45"/>
        <v>263</v>
      </c>
      <c r="DN147" s="129"/>
      <c r="DO147" s="129"/>
      <c r="DP147" s="129"/>
      <c r="DQ147" s="129"/>
      <c r="DR147" s="129"/>
      <c r="DS147" s="129"/>
      <c r="DT147" s="129">
        <v>5</v>
      </c>
      <c r="DU147" s="129">
        <f t="shared" si="99"/>
        <v>10</v>
      </c>
      <c r="DV147" s="129">
        <v>96</v>
      </c>
      <c r="DW147" s="129">
        <f t="shared" si="46"/>
        <v>1155</v>
      </c>
      <c r="DX147" s="129">
        <v>15</v>
      </c>
      <c r="DY147" s="129">
        <f t="shared" si="79"/>
        <v>104</v>
      </c>
      <c r="DZ147" s="129"/>
      <c r="EA147" s="129"/>
      <c r="EB147" s="129">
        <v>0</v>
      </c>
      <c r="EC147" s="129">
        <f t="shared" si="35"/>
        <v>0</v>
      </c>
      <c r="ED147" s="129">
        <v>8</v>
      </c>
      <c r="EE147" s="129">
        <f t="shared" si="70"/>
        <v>30</v>
      </c>
      <c r="EF147" s="129">
        <v>13</v>
      </c>
      <c r="EG147" s="129">
        <f t="shared" si="100"/>
        <v>15</v>
      </c>
      <c r="EH147" s="129">
        <v>2</v>
      </c>
      <c r="EI147" s="129">
        <f t="shared" si="71"/>
        <v>32</v>
      </c>
      <c r="EJ147" s="129">
        <v>17</v>
      </c>
      <c r="EK147" s="129">
        <f t="shared" si="101"/>
        <v>21</v>
      </c>
      <c r="EL147" s="129">
        <v>15</v>
      </c>
      <c r="EM147" s="129">
        <f t="shared" si="81"/>
        <v>247</v>
      </c>
      <c r="EN147" s="129">
        <v>0</v>
      </c>
      <c r="EO147" s="130">
        <f t="shared" si="36"/>
        <v>7</v>
      </c>
      <c r="EP147" s="131"/>
      <c r="EQ147" s="131"/>
      <c r="ER147" s="131"/>
      <c r="ES147" s="131"/>
      <c r="ET147" s="131">
        <v>0</v>
      </c>
      <c r="EU147" s="131">
        <f t="shared" si="28"/>
        <v>8</v>
      </c>
      <c r="EV147" s="131">
        <v>0</v>
      </c>
      <c r="EW147" s="131">
        <f t="shared" si="82"/>
        <v>67</v>
      </c>
      <c r="EX147" s="131"/>
      <c r="EY147" s="131"/>
      <c r="EZ147" s="131"/>
      <c r="FA147" s="131"/>
      <c r="FB147" s="131"/>
      <c r="FC147" s="131"/>
      <c r="FD147" s="131"/>
      <c r="FE147" s="131"/>
      <c r="FF147" s="131"/>
      <c r="FG147" s="131"/>
      <c r="FH147" s="131"/>
      <c r="FI147" s="131"/>
      <c r="FJ147" s="131"/>
      <c r="FK147" s="131"/>
      <c r="FL147" s="131"/>
      <c r="FM147" s="131"/>
      <c r="FN147" s="131">
        <v>0</v>
      </c>
      <c r="FO147" s="131">
        <f t="shared" si="62"/>
        <v>1</v>
      </c>
      <c r="FP147" s="131"/>
      <c r="FQ147" s="131"/>
      <c r="FR147" s="131"/>
      <c r="FS147" s="131"/>
      <c r="FT147" s="131"/>
      <c r="FU147" s="131"/>
      <c r="FV147" s="131"/>
      <c r="FW147" s="131"/>
      <c r="FX147" s="131"/>
      <c r="FY147" s="131"/>
      <c r="FZ147" s="131"/>
      <c r="GA147" s="131"/>
      <c r="GB147" s="131"/>
      <c r="GC147" s="131"/>
      <c r="GD147" s="131">
        <v>0</v>
      </c>
      <c r="GE147" s="131">
        <f t="shared" si="42"/>
        <v>0</v>
      </c>
      <c r="GF147" s="131">
        <v>0</v>
      </c>
      <c r="GG147" s="131">
        <f t="shared" si="73"/>
        <v>2</v>
      </c>
      <c r="GH147" s="132"/>
    </row>
    <row r="148" spans="1:190" x14ac:dyDescent="0.2">
      <c r="A148" s="71">
        <v>44110</v>
      </c>
      <c r="B148" s="129">
        <v>0</v>
      </c>
      <c r="C148" s="129">
        <f t="shared" si="53"/>
        <v>65</v>
      </c>
      <c r="D148" s="129">
        <v>0</v>
      </c>
      <c r="E148" s="129">
        <f t="shared" si="54"/>
        <v>0</v>
      </c>
      <c r="F148" s="129">
        <v>2</v>
      </c>
      <c r="G148" s="129">
        <f t="shared" si="29"/>
        <v>7</v>
      </c>
      <c r="H148" s="129">
        <v>0</v>
      </c>
      <c r="I148" s="129">
        <f t="shared" si="25"/>
        <v>1</v>
      </c>
      <c r="J148" s="145">
        <v>0</v>
      </c>
      <c r="K148" s="145">
        <f t="shared" si="55"/>
        <v>4</v>
      </c>
      <c r="L148" s="129">
        <v>0</v>
      </c>
      <c r="M148" s="129">
        <f t="shared" si="88"/>
        <v>4</v>
      </c>
      <c r="N148" s="129">
        <v>0</v>
      </c>
      <c r="O148" s="129">
        <f t="shared" si="102"/>
        <v>2</v>
      </c>
      <c r="P148" s="129">
        <v>0</v>
      </c>
      <c r="Q148" s="129">
        <f t="shared" si="52"/>
        <v>26</v>
      </c>
      <c r="R148" s="129">
        <v>0</v>
      </c>
      <c r="S148" s="129">
        <f t="shared" si="57"/>
        <v>0</v>
      </c>
      <c r="T148" s="129">
        <v>0</v>
      </c>
      <c r="U148" s="129">
        <f t="shared" si="83"/>
        <v>3</v>
      </c>
      <c r="V148" s="129">
        <v>6</v>
      </c>
      <c r="W148" s="129">
        <f t="shared" si="103"/>
        <v>1511</v>
      </c>
      <c r="X148" s="129">
        <v>3</v>
      </c>
      <c r="Y148" s="129">
        <f t="shared" si="44"/>
        <v>129</v>
      </c>
      <c r="Z148" s="129">
        <v>0</v>
      </c>
      <c r="AA148" s="129">
        <f t="shared" si="74"/>
        <v>2</v>
      </c>
      <c r="AB148" s="129">
        <v>0</v>
      </c>
      <c r="AC148" s="129">
        <f t="shared" si="64"/>
        <v>3</v>
      </c>
      <c r="AD148" s="129">
        <v>0</v>
      </c>
      <c r="AE148" s="129">
        <f t="shared" si="84"/>
        <v>12</v>
      </c>
      <c r="AF148" s="129">
        <v>0</v>
      </c>
      <c r="AG148" s="129">
        <f t="shared" si="104"/>
        <v>12</v>
      </c>
      <c r="AH148" s="129">
        <v>2</v>
      </c>
      <c r="AI148" s="129">
        <f t="shared" si="89"/>
        <v>14</v>
      </c>
      <c r="AJ148" s="129"/>
      <c r="AK148" s="129"/>
      <c r="AL148" s="129">
        <v>0</v>
      </c>
      <c r="AM148" s="129">
        <f t="shared" si="49"/>
        <v>9</v>
      </c>
      <c r="AN148" s="129">
        <v>13</v>
      </c>
      <c r="AO148" s="129">
        <f t="shared" si="75"/>
        <v>237</v>
      </c>
      <c r="AP148" s="129"/>
      <c r="AQ148" s="129"/>
      <c r="AR148" s="129"/>
      <c r="AS148" s="129"/>
      <c r="AT148" s="129"/>
      <c r="AU148" s="129"/>
      <c r="AV148" s="129">
        <v>0</v>
      </c>
      <c r="AW148" s="129">
        <f t="shared" si="66"/>
        <v>0</v>
      </c>
      <c r="AX148" s="129">
        <v>0</v>
      </c>
      <c r="AY148" s="129">
        <f t="shared" si="31"/>
        <v>2</v>
      </c>
      <c r="AZ148" s="129">
        <v>0</v>
      </c>
      <c r="BA148" s="129">
        <f t="shared" si="58"/>
        <v>15</v>
      </c>
      <c r="BB148" s="129">
        <v>0</v>
      </c>
      <c r="BC148" s="129">
        <f t="shared" si="76"/>
        <v>2</v>
      </c>
      <c r="BD148" s="129"/>
      <c r="BE148" s="129"/>
      <c r="BF148" s="129">
        <v>0</v>
      </c>
      <c r="BG148" s="129">
        <f t="shared" si="90"/>
        <v>13</v>
      </c>
      <c r="BH148" s="129">
        <v>0</v>
      </c>
      <c r="BI148" s="129">
        <f t="shared" si="91"/>
        <v>2</v>
      </c>
      <c r="BJ148" s="129">
        <v>0</v>
      </c>
      <c r="BK148" s="129">
        <f t="shared" si="105"/>
        <v>20</v>
      </c>
      <c r="BL148" s="129">
        <v>0</v>
      </c>
      <c r="BM148" s="129">
        <f t="shared" si="92"/>
        <v>20</v>
      </c>
      <c r="BN148" s="129">
        <v>0</v>
      </c>
      <c r="BO148" s="129">
        <f t="shared" si="93"/>
        <v>0</v>
      </c>
      <c r="BP148" s="129"/>
      <c r="BQ148" s="129"/>
      <c r="BR148" s="129"/>
      <c r="BS148" s="129"/>
      <c r="BT148" s="129">
        <v>0</v>
      </c>
      <c r="BU148" s="129">
        <f t="shared" si="106"/>
        <v>13</v>
      </c>
      <c r="BV148" s="129">
        <v>0</v>
      </c>
      <c r="BW148" s="129">
        <f t="shared" si="77"/>
        <v>16</v>
      </c>
      <c r="BX148" s="129">
        <v>13</v>
      </c>
      <c r="BY148" s="129">
        <f t="shared" si="67"/>
        <v>271</v>
      </c>
      <c r="BZ148" s="129">
        <v>0</v>
      </c>
      <c r="CA148" s="129">
        <f t="shared" si="47"/>
        <v>6</v>
      </c>
      <c r="CB148" s="129">
        <v>0</v>
      </c>
      <c r="CC148" s="129">
        <f t="shared" si="68"/>
        <v>12</v>
      </c>
      <c r="CD148" s="129">
        <v>0</v>
      </c>
      <c r="CE148" s="129">
        <f t="shared" si="65"/>
        <v>0</v>
      </c>
      <c r="CF148" s="129">
        <v>0</v>
      </c>
      <c r="CG148" s="129">
        <f t="shared" si="86"/>
        <v>21</v>
      </c>
      <c r="CH148" s="129">
        <v>0</v>
      </c>
      <c r="CI148" s="129">
        <f t="shared" si="107"/>
        <v>8</v>
      </c>
      <c r="CJ148" s="129">
        <v>0</v>
      </c>
      <c r="CK148" s="129">
        <f t="shared" si="59"/>
        <v>32</v>
      </c>
      <c r="CL148" s="129">
        <v>2</v>
      </c>
      <c r="CM148" s="129">
        <f t="shared" si="94"/>
        <v>6</v>
      </c>
      <c r="CN148" s="129">
        <v>0</v>
      </c>
      <c r="CO148" s="129">
        <f t="shared" si="87"/>
        <v>14</v>
      </c>
      <c r="CP148" s="129">
        <v>0</v>
      </c>
      <c r="CQ148" s="129">
        <f t="shared" si="50"/>
        <v>2</v>
      </c>
      <c r="CR148" s="129">
        <v>0</v>
      </c>
      <c r="CS148" s="129">
        <f t="shared" si="85"/>
        <v>186</v>
      </c>
      <c r="CT148" s="129">
        <v>0</v>
      </c>
      <c r="CU148" s="129">
        <f t="shared" si="95"/>
        <v>2</v>
      </c>
      <c r="CV148" s="129">
        <v>9</v>
      </c>
      <c r="CW148" s="129">
        <f t="shared" si="96"/>
        <v>68</v>
      </c>
      <c r="CX148" s="129">
        <v>7</v>
      </c>
      <c r="CY148" s="129">
        <f t="shared" si="63"/>
        <v>1224</v>
      </c>
      <c r="CZ148" s="129">
        <v>0</v>
      </c>
      <c r="DA148" s="129">
        <f t="shared" si="97"/>
        <v>0</v>
      </c>
      <c r="DB148" s="129">
        <v>3</v>
      </c>
      <c r="DC148" s="129">
        <f t="shared" si="78"/>
        <v>65</v>
      </c>
      <c r="DD148" s="129">
        <v>0</v>
      </c>
      <c r="DE148" s="129">
        <f t="shared" si="60"/>
        <v>7</v>
      </c>
      <c r="DF148" s="129">
        <v>0</v>
      </c>
      <c r="DG148" s="129">
        <f t="shared" si="69"/>
        <v>1</v>
      </c>
      <c r="DH148" s="129">
        <v>0</v>
      </c>
      <c r="DI148" s="129">
        <f t="shared" si="34"/>
        <v>4</v>
      </c>
      <c r="DJ148" s="129">
        <v>19</v>
      </c>
      <c r="DK148" s="129">
        <f t="shared" si="98"/>
        <v>234</v>
      </c>
      <c r="DL148" s="129">
        <v>3</v>
      </c>
      <c r="DM148" s="129">
        <f t="shared" si="45"/>
        <v>266</v>
      </c>
      <c r="DN148" s="129"/>
      <c r="DO148" s="129"/>
      <c r="DP148" s="129"/>
      <c r="DQ148" s="129"/>
      <c r="DR148" s="129"/>
      <c r="DS148" s="129"/>
      <c r="DT148" s="129">
        <v>4</v>
      </c>
      <c r="DU148" s="129">
        <f t="shared" si="99"/>
        <v>14</v>
      </c>
      <c r="DV148" s="129">
        <v>17</v>
      </c>
      <c r="DW148" s="129">
        <f t="shared" si="46"/>
        <v>1172</v>
      </c>
      <c r="DX148" s="129">
        <v>3</v>
      </c>
      <c r="DY148" s="129">
        <f t="shared" si="79"/>
        <v>107</v>
      </c>
      <c r="DZ148" s="129"/>
      <c r="EA148" s="129"/>
      <c r="EB148" s="129">
        <v>0</v>
      </c>
      <c r="EC148" s="129">
        <f t="shared" si="35"/>
        <v>0</v>
      </c>
      <c r="ED148" s="129">
        <v>0</v>
      </c>
      <c r="EE148" s="129">
        <f t="shared" si="70"/>
        <v>30</v>
      </c>
      <c r="EF148" s="129">
        <v>1</v>
      </c>
      <c r="EG148" s="129">
        <f t="shared" si="100"/>
        <v>16</v>
      </c>
      <c r="EH148" s="129">
        <v>0</v>
      </c>
      <c r="EI148" s="129">
        <f t="shared" si="71"/>
        <v>32</v>
      </c>
      <c r="EJ148" s="129">
        <v>1</v>
      </c>
      <c r="EK148" s="129">
        <f t="shared" si="101"/>
        <v>22</v>
      </c>
      <c r="EL148" s="129">
        <v>0</v>
      </c>
      <c r="EM148" s="129">
        <f t="shared" si="81"/>
        <v>247</v>
      </c>
      <c r="EN148" s="129">
        <v>0</v>
      </c>
      <c r="EO148" s="130">
        <f t="shared" si="36"/>
        <v>7</v>
      </c>
      <c r="EP148" s="131"/>
      <c r="EQ148" s="131"/>
      <c r="ER148" s="131"/>
      <c r="ES148" s="131"/>
      <c r="ET148" s="131">
        <v>0</v>
      </c>
      <c r="EU148" s="131">
        <f t="shared" si="28"/>
        <v>8</v>
      </c>
      <c r="EV148" s="131">
        <v>4</v>
      </c>
      <c r="EW148" s="131">
        <f t="shared" si="82"/>
        <v>71</v>
      </c>
      <c r="EX148" s="131"/>
      <c r="EY148" s="131"/>
      <c r="EZ148" s="131"/>
      <c r="FA148" s="131"/>
      <c r="FB148" s="131"/>
      <c r="FC148" s="131"/>
      <c r="FD148" s="131"/>
      <c r="FE148" s="131"/>
      <c r="FF148" s="131"/>
      <c r="FG148" s="131"/>
      <c r="FH148" s="131"/>
      <c r="FI148" s="131"/>
      <c r="FJ148" s="131"/>
      <c r="FK148" s="131"/>
      <c r="FL148" s="131"/>
      <c r="FM148" s="131"/>
      <c r="FN148" s="131">
        <v>0</v>
      </c>
      <c r="FO148" s="131">
        <f t="shared" si="62"/>
        <v>1</v>
      </c>
      <c r="FP148" s="131"/>
      <c r="FQ148" s="131"/>
      <c r="FR148" s="131"/>
      <c r="FS148" s="131"/>
      <c r="FT148" s="131"/>
      <c r="FU148" s="131"/>
      <c r="FV148" s="131"/>
      <c r="FW148" s="131"/>
      <c r="FX148" s="131"/>
      <c r="FY148" s="131"/>
      <c r="FZ148" s="131"/>
      <c r="GA148" s="131"/>
      <c r="GB148" s="131"/>
      <c r="GC148" s="131"/>
      <c r="GD148" s="131">
        <v>0</v>
      </c>
      <c r="GE148" s="131">
        <f t="shared" si="42"/>
        <v>0</v>
      </c>
      <c r="GF148" s="131">
        <v>0</v>
      </c>
      <c r="GG148" s="131">
        <f t="shared" si="73"/>
        <v>2</v>
      </c>
      <c r="GH148" s="132"/>
    </row>
    <row r="149" spans="1:190" x14ac:dyDescent="0.2">
      <c r="A149" s="71">
        <v>44111</v>
      </c>
      <c r="B149" s="129">
        <v>0</v>
      </c>
      <c r="C149" s="129">
        <f t="shared" si="53"/>
        <v>65</v>
      </c>
      <c r="D149" s="129">
        <v>0</v>
      </c>
      <c r="E149" s="129">
        <f t="shared" si="54"/>
        <v>0</v>
      </c>
      <c r="F149" s="129">
        <v>0</v>
      </c>
      <c r="G149" s="129">
        <f t="shared" si="29"/>
        <v>7</v>
      </c>
      <c r="H149" s="129">
        <v>0</v>
      </c>
      <c r="I149" s="129">
        <f t="shared" si="25"/>
        <v>1</v>
      </c>
      <c r="J149" s="145">
        <v>0</v>
      </c>
      <c r="K149" s="145">
        <f t="shared" si="55"/>
        <v>4</v>
      </c>
      <c r="L149" s="129">
        <v>0</v>
      </c>
      <c r="M149" s="129">
        <f t="shared" si="88"/>
        <v>4</v>
      </c>
      <c r="N149" s="129">
        <v>0</v>
      </c>
      <c r="O149" s="129">
        <f t="shared" si="102"/>
        <v>2</v>
      </c>
      <c r="P149" s="129">
        <v>0</v>
      </c>
      <c r="Q149" s="129">
        <f t="shared" si="52"/>
        <v>26</v>
      </c>
      <c r="R149" s="129">
        <v>0</v>
      </c>
      <c r="S149" s="129">
        <f t="shared" si="57"/>
        <v>0</v>
      </c>
      <c r="T149" s="129">
        <v>0</v>
      </c>
      <c r="U149" s="129">
        <f t="shared" si="83"/>
        <v>3</v>
      </c>
      <c r="V149" s="129">
        <v>2</v>
      </c>
      <c r="W149" s="129">
        <f t="shared" si="103"/>
        <v>1513</v>
      </c>
      <c r="X149" s="129">
        <v>0</v>
      </c>
      <c r="Y149" s="129">
        <f t="shared" si="44"/>
        <v>129</v>
      </c>
      <c r="Z149" s="129">
        <v>0</v>
      </c>
      <c r="AA149" s="129">
        <f t="shared" si="74"/>
        <v>2</v>
      </c>
      <c r="AB149" s="129">
        <v>0</v>
      </c>
      <c r="AC149" s="129">
        <f t="shared" si="64"/>
        <v>3</v>
      </c>
      <c r="AD149" s="129">
        <v>0</v>
      </c>
      <c r="AE149" s="129">
        <f t="shared" si="84"/>
        <v>12</v>
      </c>
      <c r="AF149" s="129">
        <v>0</v>
      </c>
      <c r="AG149" s="129">
        <f t="shared" si="104"/>
        <v>12</v>
      </c>
      <c r="AH149" s="129">
        <v>0</v>
      </c>
      <c r="AI149" s="129">
        <f t="shared" si="89"/>
        <v>14</v>
      </c>
      <c r="AJ149" s="129"/>
      <c r="AK149" s="129"/>
      <c r="AL149" s="129">
        <v>0</v>
      </c>
      <c r="AM149" s="129">
        <f t="shared" si="49"/>
        <v>9</v>
      </c>
      <c r="AN149" s="129">
        <v>5</v>
      </c>
      <c r="AO149" s="129">
        <f t="shared" si="75"/>
        <v>242</v>
      </c>
      <c r="AP149" s="129"/>
      <c r="AQ149" s="129"/>
      <c r="AR149" s="129"/>
      <c r="AS149" s="129"/>
      <c r="AT149" s="129"/>
      <c r="AU149" s="129"/>
      <c r="AV149" s="129">
        <v>0</v>
      </c>
      <c r="AW149" s="129">
        <f t="shared" si="66"/>
        <v>0</v>
      </c>
      <c r="AX149" s="129">
        <v>0</v>
      </c>
      <c r="AY149" s="129">
        <f t="shared" si="31"/>
        <v>2</v>
      </c>
      <c r="AZ149" s="129">
        <v>0</v>
      </c>
      <c r="BA149" s="129">
        <f t="shared" si="58"/>
        <v>15</v>
      </c>
      <c r="BB149" s="129">
        <v>0</v>
      </c>
      <c r="BC149" s="129">
        <f t="shared" si="76"/>
        <v>2</v>
      </c>
      <c r="BD149" s="129"/>
      <c r="BE149" s="129"/>
      <c r="BF149" s="129">
        <v>0</v>
      </c>
      <c r="BG149" s="129">
        <f t="shared" si="90"/>
        <v>13</v>
      </c>
      <c r="BH149" s="129">
        <v>2</v>
      </c>
      <c r="BI149" s="129">
        <f t="shared" si="91"/>
        <v>4</v>
      </c>
      <c r="BJ149" s="129">
        <v>0</v>
      </c>
      <c r="BK149" s="129">
        <f t="shared" si="105"/>
        <v>20</v>
      </c>
      <c r="BL149" s="129">
        <v>0</v>
      </c>
      <c r="BM149" s="129">
        <f t="shared" si="92"/>
        <v>20</v>
      </c>
      <c r="BN149" s="129">
        <v>0</v>
      </c>
      <c r="BO149" s="129">
        <f t="shared" si="93"/>
        <v>0</v>
      </c>
      <c r="BP149" s="129"/>
      <c r="BQ149" s="129"/>
      <c r="BR149" s="129"/>
      <c r="BS149" s="129"/>
      <c r="BT149" s="129">
        <v>0</v>
      </c>
      <c r="BU149" s="129">
        <f t="shared" si="106"/>
        <v>13</v>
      </c>
      <c r="BV149" s="129">
        <v>0</v>
      </c>
      <c r="BW149" s="129">
        <f t="shared" si="77"/>
        <v>16</v>
      </c>
      <c r="BX149" s="129">
        <v>17</v>
      </c>
      <c r="BY149" s="129">
        <f t="shared" si="67"/>
        <v>288</v>
      </c>
      <c r="BZ149" s="129">
        <v>0</v>
      </c>
      <c r="CA149" s="129">
        <f t="shared" si="47"/>
        <v>6</v>
      </c>
      <c r="CB149" s="129">
        <v>2</v>
      </c>
      <c r="CC149" s="129">
        <f t="shared" si="68"/>
        <v>14</v>
      </c>
      <c r="CD149" s="129">
        <v>0</v>
      </c>
      <c r="CE149" s="129">
        <f t="shared" si="65"/>
        <v>0</v>
      </c>
      <c r="CF149" s="129">
        <v>0</v>
      </c>
      <c r="CG149" s="129">
        <f t="shared" si="86"/>
        <v>21</v>
      </c>
      <c r="CH149" s="129">
        <v>0</v>
      </c>
      <c r="CI149" s="129">
        <f t="shared" si="107"/>
        <v>8</v>
      </c>
      <c r="CJ149" s="129">
        <v>0</v>
      </c>
      <c r="CK149" s="129">
        <f t="shared" si="59"/>
        <v>32</v>
      </c>
      <c r="CL149" s="129">
        <v>0</v>
      </c>
      <c r="CM149" s="129">
        <f t="shared" si="94"/>
        <v>6</v>
      </c>
      <c r="CN149" s="129">
        <v>4</v>
      </c>
      <c r="CO149" s="129">
        <f t="shared" si="87"/>
        <v>18</v>
      </c>
      <c r="CP149" s="129">
        <v>0</v>
      </c>
      <c r="CQ149" s="129">
        <f t="shared" si="50"/>
        <v>2</v>
      </c>
      <c r="CR149" s="129">
        <v>0</v>
      </c>
      <c r="CS149" s="129">
        <f t="shared" si="85"/>
        <v>186</v>
      </c>
      <c r="CT149" s="129">
        <v>0</v>
      </c>
      <c r="CU149" s="129">
        <f t="shared" si="95"/>
        <v>2</v>
      </c>
      <c r="CV149" s="129">
        <v>3</v>
      </c>
      <c r="CW149" s="129">
        <f t="shared" si="96"/>
        <v>71</v>
      </c>
      <c r="CX149" s="129">
        <v>11</v>
      </c>
      <c r="CY149" s="129">
        <f t="shared" si="63"/>
        <v>1235</v>
      </c>
      <c r="CZ149" s="129">
        <v>0</v>
      </c>
      <c r="DA149" s="129">
        <f t="shared" si="97"/>
        <v>0</v>
      </c>
      <c r="DB149" s="129">
        <v>4</v>
      </c>
      <c r="DC149" s="129">
        <f t="shared" si="78"/>
        <v>69</v>
      </c>
      <c r="DD149" s="129">
        <v>0</v>
      </c>
      <c r="DE149" s="129">
        <f t="shared" si="60"/>
        <v>7</v>
      </c>
      <c r="DF149" s="129">
        <v>0</v>
      </c>
      <c r="DG149" s="129">
        <f t="shared" si="69"/>
        <v>1</v>
      </c>
      <c r="DH149" s="129">
        <v>0</v>
      </c>
      <c r="DI149" s="129">
        <f t="shared" si="34"/>
        <v>4</v>
      </c>
      <c r="DJ149" s="129">
        <v>20</v>
      </c>
      <c r="DK149" s="129">
        <f t="shared" si="98"/>
        <v>254</v>
      </c>
      <c r="DL149" s="129">
        <v>3</v>
      </c>
      <c r="DM149" s="129">
        <f t="shared" si="45"/>
        <v>269</v>
      </c>
      <c r="DN149" s="129"/>
      <c r="DO149" s="129"/>
      <c r="DP149" s="129"/>
      <c r="DQ149" s="129"/>
      <c r="DR149" s="129"/>
      <c r="DS149" s="129"/>
      <c r="DT149" s="129">
        <v>6</v>
      </c>
      <c r="DU149" s="129">
        <f t="shared" si="99"/>
        <v>20</v>
      </c>
      <c r="DV149" s="129">
        <v>5</v>
      </c>
      <c r="DW149" s="129">
        <f t="shared" si="46"/>
        <v>1177</v>
      </c>
      <c r="DX149" s="129">
        <v>1</v>
      </c>
      <c r="DY149" s="129">
        <f t="shared" si="79"/>
        <v>108</v>
      </c>
      <c r="DZ149" s="129"/>
      <c r="EA149" s="129"/>
      <c r="EB149" s="129">
        <v>0</v>
      </c>
      <c r="EC149" s="129">
        <f t="shared" si="35"/>
        <v>0</v>
      </c>
      <c r="ED149" s="129">
        <v>0</v>
      </c>
      <c r="EE149" s="129">
        <f t="shared" si="70"/>
        <v>30</v>
      </c>
      <c r="EF149" s="129">
        <v>4</v>
      </c>
      <c r="EG149" s="129">
        <f t="shared" si="100"/>
        <v>20</v>
      </c>
      <c r="EH149" s="129">
        <v>0</v>
      </c>
      <c r="EI149" s="129">
        <f t="shared" si="71"/>
        <v>32</v>
      </c>
      <c r="EJ149" s="129">
        <v>0</v>
      </c>
      <c r="EK149" s="129">
        <f t="shared" si="101"/>
        <v>22</v>
      </c>
      <c r="EL149" s="129">
        <v>2</v>
      </c>
      <c r="EM149" s="129">
        <f t="shared" si="81"/>
        <v>249</v>
      </c>
      <c r="EN149" s="129">
        <v>0</v>
      </c>
      <c r="EO149" s="130">
        <f t="shared" si="36"/>
        <v>7</v>
      </c>
      <c r="EP149" s="131"/>
      <c r="EQ149" s="131"/>
      <c r="ER149" s="131"/>
      <c r="ES149" s="131"/>
      <c r="ET149" s="131">
        <v>0</v>
      </c>
      <c r="EU149" s="131">
        <f t="shared" ref="EU149:EU155" si="108">SUM(ET149+EU148)</f>
        <v>8</v>
      </c>
      <c r="EV149" s="131">
        <v>0</v>
      </c>
      <c r="EW149" s="131">
        <f t="shared" si="82"/>
        <v>71</v>
      </c>
      <c r="EX149" s="131"/>
      <c r="EY149" s="131"/>
      <c r="EZ149" s="131"/>
      <c r="FA149" s="131"/>
      <c r="FB149" s="131"/>
      <c r="FC149" s="131"/>
      <c r="FD149" s="131"/>
      <c r="FE149" s="131"/>
      <c r="FF149" s="131"/>
      <c r="FG149" s="131"/>
      <c r="FH149" s="131"/>
      <c r="FI149" s="131"/>
      <c r="FJ149" s="131"/>
      <c r="FK149" s="131"/>
      <c r="FL149" s="131"/>
      <c r="FM149" s="131"/>
      <c r="FN149" s="131">
        <v>0</v>
      </c>
      <c r="FO149" s="131">
        <f t="shared" si="62"/>
        <v>1</v>
      </c>
      <c r="FP149" s="131"/>
      <c r="FQ149" s="131"/>
      <c r="FR149" s="131"/>
      <c r="FS149" s="131"/>
      <c r="FT149" s="131"/>
      <c r="FU149" s="131"/>
      <c r="FV149" s="131"/>
      <c r="FW149" s="131"/>
      <c r="FX149" s="131"/>
      <c r="FY149" s="131"/>
      <c r="FZ149" s="131"/>
      <c r="GA149" s="131"/>
      <c r="GB149" s="131"/>
      <c r="GC149" s="131"/>
      <c r="GD149" s="131">
        <v>0</v>
      </c>
      <c r="GE149" s="131">
        <f t="shared" si="42"/>
        <v>0</v>
      </c>
      <c r="GF149" s="131">
        <v>0</v>
      </c>
      <c r="GG149" s="131">
        <f t="shared" si="73"/>
        <v>2</v>
      </c>
      <c r="GH149" s="132"/>
    </row>
    <row r="150" spans="1:190" x14ac:dyDescent="0.2">
      <c r="A150" s="71">
        <v>44112</v>
      </c>
      <c r="B150" s="129">
        <v>0</v>
      </c>
      <c r="C150" s="129">
        <f t="shared" si="53"/>
        <v>65</v>
      </c>
      <c r="D150" s="129">
        <v>0</v>
      </c>
      <c r="E150" s="129">
        <f t="shared" si="54"/>
        <v>0</v>
      </c>
      <c r="F150" s="129">
        <v>0</v>
      </c>
      <c r="G150" s="129">
        <f t="shared" si="29"/>
        <v>7</v>
      </c>
      <c r="H150" s="129">
        <v>0</v>
      </c>
      <c r="I150" s="129">
        <f t="shared" si="25"/>
        <v>1</v>
      </c>
      <c r="J150" s="145">
        <v>0</v>
      </c>
      <c r="K150" s="145">
        <f t="shared" si="55"/>
        <v>4</v>
      </c>
      <c r="L150" s="129">
        <v>0</v>
      </c>
      <c r="M150" s="129">
        <f t="shared" si="88"/>
        <v>4</v>
      </c>
      <c r="N150" s="129">
        <v>0</v>
      </c>
      <c r="O150" s="129">
        <f t="shared" si="102"/>
        <v>2</v>
      </c>
      <c r="P150" s="129">
        <v>1</v>
      </c>
      <c r="Q150" s="129">
        <f t="shared" si="52"/>
        <v>27</v>
      </c>
      <c r="R150" s="129">
        <v>0</v>
      </c>
      <c r="S150" s="129">
        <f t="shared" si="57"/>
        <v>0</v>
      </c>
      <c r="T150" s="129">
        <v>0</v>
      </c>
      <c r="U150" s="129">
        <f t="shared" si="83"/>
        <v>3</v>
      </c>
      <c r="V150" s="129">
        <v>6</v>
      </c>
      <c r="W150" s="129">
        <f t="shared" si="103"/>
        <v>1519</v>
      </c>
      <c r="X150" s="129">
        <v>1</v>
      </c>
      <c r="Y150" s="129">
        <f t="shared" si="44"/>
        <v>130</v>
      </c>
      <c r="Z150" s="129">
        <v>0</v>
      </c>
      <c r="AA150" s="129">
        <f t="shared" si="74"/>
        <v>2</v>
      </c>
      <c r="AB150" s="129">
        <v>0</v>
      </c>
      <c r="AC150" s="129">
        <f t="shared" si="64"/>
        <v>3</v>
      </c>
      <c r="AD150" s="129">
        <v>0</v>
      </c>
      <c r="AE150" s="129">
        <f t="shared" si="84"/>
        <v>12</v>
      </c>
      <c r="AF150" s="129">
        <v>0</v>
      </c>
      <c r="AG150" s="129">
        <f t="shared" si="104"/>
        <v>12</v>
      </c>
      <c r="AH150" s="129">
        <v>1</v>
      </c>
      <c r="AI150" s="129">
        <f t="shared" si="89"/>
        <v>15</v>
      </c>
      <c r="AJ150" s="129"/>
      <c r="AK150" s="129"/>
      <c r="AL150" s="129">
        <v>0</v>
      </c>
      <c r="AM150" s="129">
        <f t="shared" si="49"/>
        <v>9</v>
      </c>
      <c r="AN150" s="129">
        <v>5</v>
      </c>
      <c r="AO150" s="129">
        <f t="shared" si="75"/>
        <v>247</v>
      </c>
      <c r="AP150" s="129"/>
      <c r="AQ150" s="129"/>
      <c r="AR150" s="129"/>
      <c r="AS150" s="129"/>
      <c r="AT150" s="129"/>
      <c r="AU150" s="129"/>
      <c r="AV150" s="129">
        <v>0</v>
      </c>
      <c r="AW150" s="129">
        <f t="shared" si="66"/>
        <v>0</v>
      </c>
      <c r="AX150" s="129">
        <v>0</v>
      </c>
      <c r="AY150" s="129">
        <f t="shared" si="31"/>
        <v>2</v>
      </c>
      <c r="AZ150" s="129">
        <v>0</v>
      </c>
      <c r="BA150" s="129">
        <f t="shared" si="58"/>
        <v>15</v>
      </c>
      <c r="BB150" s="129">
        <v>0</v>
      </c>
      <c r="BC150" s="129">
        <f t="shared" si="76"/>
        <v>2</v>
      </c>
      <c r="BD150" s="129"/>
      <c r="BE150" s="129"/>
      <c r="BF150" s="129">
        <v>1</v>
      </c>
      <c r="BG150" s="129">
        <f t="shared" si="90"/>
        <v>14</v>
      </c>
      <c r="BH150" s="129">
        <v>0</v>
      </c>
      <c r="BI150" s="129">
        <f t="shared" si="91"/>
        <v>4</v>
      </c>
      <c r="BJ150" s="129">
        <v>0</v>
      </c>
      <c r="BK150" s="129">
        <f t="shared" si="105"/>
        <v>20</v>
      </c>
      <c r="BL150" s="129">
        <v>2</v>
      </c>
      <c r="BM150" s="129">
        <f t="shared" si="92"/>
        <v>22</v>
      </c>
      <c r="BN150" s="129">
        <v>0</v>
      </c>
      <c r="BO150" s="129">
        <f t="shared" si="93"/>
        <v>0</v>
      </c>
      <c r="BP150" s="129"/>
      <c r="BQ150" s="129"/>
      <c r="BR150" s="129"/>
      <c r="BS150" s="129"/>
      <c r="BT150" s="129">
        <v>0</v>
      </c>
      <c r="BU150" s="129">
        <f t="shared" si="106"/>
        <v>13</v>
      </c>
      <c r="BV150" s="129">
        <v>0</v>
      </c>
      <c r="BW150" s="129">
        <f t="shared" si="77"/>
        <v>16</v>
      </c>
      <c r="BX150" s="129">
        <v>3</v>
      </c>
      <c r="BY150" s="129">
        <f t="shared" si="67"/>
        <v>291</v>
      </c>
      <c r="BZ150" s="129">
        <v>0</v>
      </c>
      <c r="CA150" s="129">
        <f t="shared" si="47"/>
        <v>6</v>
      </c>
      <c r="CB150" s="129">
        <v>0</v>
      </c>
      <c r="CC150" s="129">
        <f t="shared" si="68"/>
        <v>14</v>
      </c>
      <c r="CD150" s="129">
        <v>0</v>
      </c>
      <c r="CE150" s="129">
        <f t="shared" si="65"/>
        <v>0</v>
      </c>
      <c r="CF150" s="129">
        <v>0</v>
      </c>
      <c r="CG150" s="129">
        <f t="shared" si="86"/>
        <v>21</v>
      </c>
      <c r="CH150" s="129">
        <v>4</v>
      </c>
      <c r="CI150" s="129">
        <f t="shared" si="107"/>
        <v>12</v>
      </c>
      <c r="CJ150" s="129">
        <v>0</v>
      </c>
      <c r="CK150" s="129">
        <f t="shared" si="59"/>
        <v>32</v>
      </c>
      <c r="CL150" s="129">
        <v>0</v>
      </c>
      <c r="CM150" s="129">
        <f t="shared" si="94"/>
        <v>6</v>
      </c>
      <c r="CN150" s="129">
        <v>0</v>
      </c>
      <c r="CO150" s="129">
        <f t="shared" si="87"/>
        <v>18</v>
      </c>
      <c r="CP150" s="129">
        <v>0</v>
      </c>
      <c r="CQ150" s="129">
        <f t="shared" si="50"/>
        <v>2</v>
      </c>
      <c r="CR150" s="129">
        <v>0</v>
      </c>
      <c r="CS150" s="129">
        <f t="shared" si="85"/>
        <v>186</v>
      </c>
      <c r="CT150" s="129">
        <v>0</v>
      </c>
      <c r="CU150" s="129">
        <f t="shared" si="95"/>
        <v>2</v>
      </c>
      <c r="CV150" s="129">
        <v>5</v>
      </c>
      <c r="CW150" s="129">
        <f t="shared" si="96"/>
        <v>76</v>
      </c>
      <c r="CX150" s="129">
        <v>11</v>
      </c>
      <c r="CY150" s="129">
        <f t="shared" si="63"/>
        <v>1246</v>
      </c>
      <c r="CZ150" s="129">
        <v>0</v>
      </c>
      <c r="DA150" s="129">
        <f t="shared" si="97"/>
        <v>0</v>
      </c>
      <c r="DB150" s="129">
        <v>1</v>
      </c>
      <c r="DC150" s="129">
        <f t="shared" si="78"/>
        <v>70</v>
      </c>
      <c r="DD150" s="129">
        <v>0</v>
      </c>
      <c r="DE150" s="129">
        <f t="shared" si="60"/>
        <v>7</v>
      </c>
      <c r="DF150" s="129">
        <v>0</v>
      </c>
      <c r="DG150" s="129">
        <f t="shared" si="69"/>
        <v>1</v>
      </c>
      <c r="DH150" s="129">
        <v>0</v>
      </c>
      <c r="DI150" s="129">
        <f t="shared" si="34"/>
        <v>4</v>
      </c>
      <c r="DJ150" s="129">
        <v>34</v>
      </c>
      <c r="DK150" s="129">
        <f t="shared" si="98"/>
        <v>288</v>
      </c>
      <c r="DL150" s="129">
        <v>5</v>
      </c>
      <c r="DM150" s="129">
        <f t="shared" si="45"/>
        <v>274</v>
      </c>
      <c r="DN150" s="129"/>
      <c r="DO150" s="129"/>
      <c r="DP150" s="129"/>
      <c r="DQ150" s="129"/>
      <c r="DR150" s="129"/>
      <c r="DS150" s="129"/>
      <c r="DT150" s="129">
        <v>5</v>
      </c>
      <c r="DU150" s="129">
        <f t="shared" si="99"/>
        <v>25</v>
      </c>
      <c r="DV150" s="129">
        <v>20</v>
      </c>
      <c r="DW150" s="129">
        <f t="shared" si="46"/>
        <v>1197</v>
      </c>
      <c r="DX150" s="129">
        <v>1</v>
      </c>
      <c r="DY150" s="129">
        <f t="shared" si="79"/>
        <v>109</v>
      </c>
      <c r="DZ150" s="129"/>
      <c r="EA150" s="129"/>
      <c r="EB150" s="129">
        <v>0</v>
      </c>
      <c r="EC150" s="129">
        <f t="shared" ref="EC150:EC163" si="109">SUM(EB150+EC149)</f>
        <v>0</v>
      </c>
      <c r="ED150" s="129">
        <v>2</v>
      </c>
      <c r="EE150" s="129">
        <f t="shared" si="70"/>
        <v>32</v>
      </c>
      <c r="EF150" s="129">
        <v>3</v>
      </c>
      <c r="EG150" s="129">
        <f t="shared" si="100"/>
        <v>23</v>
      </c>
      <c r="EH150" s="129">
        <v>0</v>
      </c>
      <c r="EI150" s="129">
        <f t="shared" si="71"/>
        <v>32</v>
      </c>
      <c r="EJ150" s="129">
        <v>1</v>
      </c>
      <c r="EK150" s="129">
        <f t="shared" si="101"/>
        <v>23</v>
      </c>
      <c r="EL150" s="129">
        <v>11</v>
      </c>
      <c r="EM150" s="129">
        <f t="shared" si="81"/>
        <v>260</v>
      </c>
      <c r="EN150" s="129">
        <v>0</v>
      </c>
      <c r="EO150" s="130">
        <f t="shared" si="36"/>
        <v>7</v>
      </c>
      <c r="EP150" s="131"/>
      <c r="EQ150" s="131"/>
      <c r="ER150" s="131"/>
      <c r="ES150" s="131"/>
      <c r="ET150" s="131">
        <v>0</v>
      </c>
      <c r="EU150" s="131">
        <f t="shared" si="108"/>
        <v>8</v>
      </c>
      <c r="EV150" s="138">
        <v>0</v>
      </c>
      <c r="EW150" s="131">
        <f t="shared" si="82"/>
        <v>71</v>
      </c>
      <c r="EX150" s="131"/>
      <c r="EY150" s="131"/>
      <c r="EZ150" s="131"/>
      <c r="FA150" s="131"/>
      <c r="FB150" s="131"/>
      <c r="FC150" s="131"/>
      <c r="FD150" s="131"/>
      <c r="FE150" s="131"/>
      <c r="FF150" s="131"/>
      <c r="FG150" s="131"/>
      <c r="FH150" s="131"/>
      <c r="FI150" s="131"/>
      <c r="FJ150" s="131"/>
      <c r="FK150" s="131"/>
      <c r="FL150" s="131"/>
      <c r="FM150" s="131"/>
      <c r="FN150" s="131">
        <v>0</v>
      </c>
      <c r="FO150" s="131">
        <f t="shared" si="62"/>
        <v>1</v>
      </c>
      <c r="FP150" s="131"/>
      <c r="FQ150" s="131"/>
      <c r="FR150" s="131"/>
      <c r="FS150" s="131"/>
      <c r="FT150" s="131"/>
      <c r="FU150" s="131"/>
      <c r="FV150" s="131"/>
      <c r="FW150" s="131"/>
      <c r="FX150" s="131"/>
      <c r="FY150" s="131"/>
      <c r="FZ150" s="131"/>
      <c r="GA150" s="131"/>
      <c r="GB150" s="131"/>
      <c r="GC150" s="131"/>
      <c r="GD150" s="131">
        <v>0</v>
      </c>
      <c r="GE150" s="131">
        <f t="shared" ref="GE150:GE152" si="110">SUM(GD150+GE149)</f>
        <v>0</v>
      </c>
      <c r="GF150" s="131">
        <v>0</v>
      </c>
      <c r="GG150" s="131">
        <f t="shared" si="73"/>
        <v>2</v>
      </c>
      <c r="GH150" s="132"/>
    </row>
    <row r="151" spans="1:190" x14ac:dyDescent="0.2">
      <c r="A151" s="71">
        <v>44113</v>
      </c>
      <c r="B151" s="129">
        <v>0</v>
      </c>
      <c r="C151" s="129">
        <f t="shared" si="53"/>
        <v>65</v>
      </c>
      <c r="D151" s="129">
        <v>0</v>
      </c>
      <c r="E151" s="129">
        <f t="shared" si="54"/>
        <v>0</v>
      </c>
      <c r="F151" s="129">
        <v>0</v>
      </c>
      <c r="G151" s="129">
        <f t="shared" si="29"/>
        <v>7</v>
      </c>
      <c r="H151" s="129">
        <v>0</v>
      </c>
      <c r="I151" s="129">
        <f t="shared" si="25"/>
        <v>1</v>
      </c>
      <c r="J151" s="145">
        <v>0</v>
      </c>
      <c r="K151" s="145">
        <f t="shared" si="55"/>
        <v>4</v>
      </c>
      <c r="L151" s="129">
        <v>0</v>
      </c>
      <c r="M151" s="129">
        <f t="shared" si="88"/>
        <v>4</v>
      </c>
      <c r="N151" s="129">
        <v>0</v>
      </c>
      <c r="O151" s="129">
        <f t="shared" si="102"/>
        <v>2</v>
      </c>
      <c r="P151" s="129">
        <v>1</v>
      </c>
      <c r="Q151" s="129">
        <f t="shared" si="52"/>
        <v>28</v>
      </c>
      <c r="R151" s="129">
        <v>0</v>
      </c>
      <c r="S151" s="129">
        <f t="shared" si="57"/>
        <v>0</v>
      </c>
      <c r="T151" s="129">
        <v>0</v>
      </c>
      <c r="U151" s="129">
        <f t="shared" si="83"/>
        <v>3</v>
      </c>
      <c r="V151" s="129">
        <v>12</v>
      </c>
      <c r="W151" s="129">
        <f t="shared" si="103"/>
        <v>1531</v>
      </c>
      <c r="X151" s="129">
        <v>0</v>
      </c>
      <c r="Y151" s="129">
        <f t="shared" si="44"/>
        <v>130</v>
      </c>
      <c r="Z151" s="129">
        <v>0</v>
      </c>
      <c r="AA151" s="129">
        <f t="shared" si="74"/>
        <v>2</v>
      </c>
      <c r="AB151" s="129">
        <v>0</v>
      </c>
      <c r="AC151" s="129">
        <f t="shared" si="64"/>
        <v>3</v>
      </c>
      <c r="AD151" s="129">
        <v>0</v>
      </c>
      <c r="AE151" s="129">
        <f t="shared" si="84"/>
        <v>12</v>
      </c>
      <c r="AF151" s="129">
        <v>0</v>
      </c>
      <c r="AG151" s="129">
        <f t="shared" si="104"/>
        <v>12</v>
      </c>
      <c r="AH151" s="129">
        <v>0</v>
      </c>
      <c r="AI151" s="129">
        <f t="shared" si="89"/>
        <v>15</v>
      </c>
      <c r="AJ151" s="129"/>
      <c r="AK151" s="129"/>
      <c r="AL151" s="129">
        <v>0</v>
      </c>
      <c r="AM151" s="129">
        <f t="shared" si="49"/>
        <v>9</v>
      </c>
      <c r="AN151" s="129">
        <v>8</v>
      </c>
      <c r="AO151" s="129">
        <f t="shared" si="75"/>
        <v>255</v>
      </c>
      <c r="AP151" s="129"/>
      <c r="AQ151" s="129"/>
      <c r="AR151" s="129"/>
      <c r="AS151" s="129"/>
      <c r="AT151" s="129"/>
      <c r="AU151" s="129"/>
      <c r="AV151" s="129">
        <v>0</v>
      </c>
      <c r="AW151" s="129">
        <f t="shared" si="66"/>
        <v>0</v>
      </c>
      <c r="AX151" s="129">
        <v>0</v>
      </c>
      <c r="AY151" s="129">
        <f t="shared" si="31"/>
        <v>2</v>
      </c>
      <c r="AZ151" s="129">
        <v>0</v>
      </c>
      <c r="BA151" s="129">
        <f t="shared" si="58"/>
        <v>15</v>
      </c>
      <c r="BB151" s="129">
        <v>0</v>
      </c>
      <c r="BC151" s="129">
        <f t="shared" si="76"/>
        <v>2</v>
      </c>
      <c r="BD151" s="129"/>
      <c r="BE151" s="129"/>
      <c r="BF151" s="129">
        <v>0</v>
      </c>
      <c r="BG151" s="129">
        <f t="shared" si="90"/>
        <v>14</v>
      </c>
      <c r="BH151" s="129">
        <v>0</v>
      </c>
      <c r="BI151" s="129">
        <f t="shared" si="91"/>
        <v>4</v>
      </c>
      <c r="BJ151" s="129">
        <v>0</v>
      </c>
      <c r="BK151" s="129">
        <f t="shared" si="105"/>
        <v>20</v>
      </c>
      <c r="BL151" s="129">
        <v>1</v>
      </c>
      <c r="BM151" s="129">
        <f t="shared" si="92"/>
        <v>23</v>
      </c>
      <c r="BN151" s="129">
        <v>0</v>
      </c>
      <c r="BO151" s="129">
        <f t="shared" si="93"/>
        <v>0</v>
      </c>
      <c r="BP151" s="129"/>
      <c r="BQ151" s="129"/>
      <c r="BR151" s="129"/>
      <c r="BS151" s="129"/>
      <c r="BT151" s="129">
        <v>0</v>
      </c>
      <c r="BU151" s="129">
        <f t="shared" si="106"/>
        <v>13</v>
      </c>
      <c r="BV151" s="129">
        <v>0</v>
      </c>
      <c r="BW151" s="129">
        <f t="shared" si="77"/>
        <v>16</v>
      </c>
      <c r="BX151" s="129">
        <v>2</v>
      </c>
      <c r="BY151" s="129">
        <f t="shared" si="67"/>
        <v>293</v>
      </c>
      <c r="BZ151" s="129">
        <v>0</v>
      </c>
      <c r="CA151" s="129">
        <f t="shared" si="47"/>
        <v>6</v>
      </c>
      <c r="CB151" s="129">
        <v>0</v>
      </c>
      <c r="CC151" s="129">
        <f t="shared" si="68"/>
        <v>14</v>
      </c>
      <c r="CD151" s="129">
        <v>0</v>
      </c>
      <c r="CE151" s="129">
        <f t="shared" si="65"/>
        <v>0</v>
      </c>
      <c r="CF151" s="129">
        <v>0</v>
      </c>
      <c r="CG151" s="129">
        <f t="shared" si="86"/>
        <v>21</v>
      </c>
      <c r="CH151" s="129">
        <v>0</v>
      </c>
      <c r="CI151" s="129">
        <f t="shared" si="107"/>
        <v>12</v>
      </c>
      <c r="CJ151" s="129">
        <v>0</v>
      </c>
      <c r="CK151" s="129">
        <f t="shared" si="59"/>
        <v>32</v>
      </c>
      <c r="CL151" s="129">
        <v>0</v>
      </c>
      <c r="CM151" s="129">
        <f t="shared" si="94"/>
        <v>6</v>
      </c>
      <c r="CN151" s="129">
        <v>0</v>
      </c>
      <c r="CO151" s="129">
        <f t="shared" si="87"/>
        <v>18</v>
      </c>
      <c r="CP151" s="129">
        <v>0</v>
      </c>
      <c r="CQ151" s="129">
        <f t="shared" si="50"/>
        <v>2</v>
      </c>
      <c r="CR151" s="129">
        <v>0</v>
      </c>
      <c r="CS151" s="129">
        <f t="shared" si="85"/>
        <v>186</v>
      </c>
      <c r="CT151" s="129">
        <v>0</v>
      </c>
      <c r="CU151" s="129">
        <f t="shared" si="95"/>
        <v>2</v>
      </c>
      <c r="CV151" s="129">
        <v>4</v>
      </c>
      <c r="CW151" s="129">
        <f t="shared" si="96"/>
        <v>80</v>
      </c>
      <c r="CX151" s="129">
        <v>8</v>
      </c>
      <c r="CY151" s="129">
        <f t="shared" si="63"/>
        <v>1254</v>
      </c>
      <c r="CZ151" s="129">
        <v>0</v>
      </c>
      <c r="DA151" s="129">
        <f t="shared" si="97"/>
        <v>0</v>
      </c>
      <c r="DB151" s="129">
        <v>1</v>
      </c>
      <c r="DC151" s="129">
        <f t="shared" si="78"/>
        <v>71</v>
      </c>
      <c r="DD151" s="129">
        <v>0</v>
      </c>
      <c r="DE151" s="129">
        <f t="shared" si="60"/>
        <v>7</v>
      </c>
      <c r="DF151" s="129">
        <v>0</v>
      </c>
      <c r="DG151" s="129">
        <f t="shared" si="69"/>
        <v>1</v>
      </c>
      <c r="DH151" s="129">
        <v>0</v>
      </c>
      <c r="DI151" s="129">
        <f t="shared" si="34"/>
        <v>4</v>
      </c>
      <c r="DJ151" s="129">
        <v>5</v>
      </c>
      <c r="DK151" s="129">
        <f t="shared" si="98"/>
        <v>293</v>
      </c>
      <c r="DL151" s="129">
        <v>1</v>
      </c>
      <c r="DM151" s="129">
        <f t="shared" si="45"/>
        <v>275</v>
      </c>
      <c r="DN151" s="129"/>
      <c r="DO151" s="129"/>
      <c r="DP151" s="129"/>
      <c r="DQ151" s="129"/>
      <c r="DR151" s="129"/>
      <c r="DS151" s="129"/>
      <c r="DT151" s="129">
        <v>0</v>
      </c>
      <c r="DU151" s="129">
        <f t="shared" si="99"/>
        <v>25</v>
      </c>
      <c r="DV151" s="129">
        <v>9</v>
      </c>
      <c r="DW151" s="129">
        <f t="shared" si="46"/>
        <v>1206</v>
      </c>
      <c r="DX151" s="129">
        <v>0</v>
      </c>
      <c r="DY151" s="129">
        <f t="shared" si="79"/>
        <v>109</v>
      </c>
      <c r="DZ151" s="129"/>
      <c r="EA151" s="129"/>
      <c r="EB151" s="129">
        <v>0</v>
      </c>
      <c r="EC151" s="129">
        <f t="shared" si="109"/>
        <v>0</v>
      </c>
      <c r="ED151" s="129">
        <v>0</v>
      </c>
      <c r="EE151" s="129">
        <f t="shared" si="70"/>
        <v>32</v>
      </c>
      <c r="EF151" s="129">
        <v>0</v>
      </c>
      <c r="EG151" s="129">
        <f t="shared" si="100"/>
        <v>23</v>
      </c>
      <c r="EH151" s="129">
        <v>0</v>
      </c>
      <c r="EI151" s="129">
        <f t="shared" si="71"/>
        <v>32</v>
      </c>
      <c r="EJ151" s="129">
        <v>3</v>
      </c>
      <c r="EK151" s="129">
        <f t="shared" si="101"/>
        <v>26</v>
      </c>
      <c r="EL151" s="129">
        <v>0</v>
      </c>
      <c r="EM151" s="129">
        <f t="shared" si="81"/>
        <v>260</v>
      </c>
      <c r="EN151" s="129">
        <v>0</v>
      </c>
      <c r="EO151" s="130">
        <f t="shared" si="36"/>
        <v>7</v>
      </c>
      <c r="EP151" s="131"/>
      <c r="EQ151" s="131"/>
      <c r="ER151" s="131"/>
      <c r="ES151" s="131"/>
      <c r="ET151" s="131">
        <v>0</v>
      </c>
      <c r="EU151" s="131">
        <f t="shared" si="108"/>
        <v>8</v>
      </c>
      <c r="EV151" s="131">
        <v>0</v>
      </c>
      <c r="EW151" s="131">
        <f t="shared" si="82"/>
        <v>71</v>
      </c>
      <c r="EX151" s="131"/>
      <c r="EY151" s="131"/>
      <c r="EZ151" s="131"/>
      <c r="FA151" s="131"/>
      <c r="FB151" s="131"/>
      <c r="FC151" s="131"/>
      <c r="FD151" s="131"/>
      <c r="FE151" s="131"/>
      <c r="FF151" s="131"/>
      <c r="FG151" s="131"/>
      <c r="FH151" s="131"/>
      <c r="FI151" s="131"/>
      <c r="FJ151" s="131"/>
      <c r="FK151" s="131"/>
      <c r="FL151" s="131"/>
      <c r="FM151" s="131"/>
      <c r="FN151" s="131">
        <v>0</v>
      </c>
      <c r="FO151" s="131">
        <f t="shared" si="62"/>
        <v>1</v>
      </c>
      <c r="FP151" s="131"/>
      <c r="FQ151" s="131"/>
      <c r="FR151" s="131"/>
      <c r="FS151" s="131"/>
      <c r="FT151" s="131"/>
      <c r="FU151" s="131"/>
      <c r="FV151" s="131"/>
      <c r="FW151" s="131"/>
      <c r="FX151" s="131"/>
      <c r="FY151" s="131"/>
      <c r="FZ151" s="131"/>
      <c r="GA151" s="131"/>
      <c r="GB151" s="131"/>
      <c r="GC151" s="131"/>
      <c r="GD151" s="131">
        <v>0</v>
      </c>
      <c r="GE151" s="131">
        <f t="shared" si="110"/>
        <v>0</v>
      </c>
      <c r="GF151" s="131">
        <v>0</v>
      </c>
      <c r="GG151" s="131">
        <f t="shared" si="73"/>
        <v>2</v>
      </c>
      <c r="GH151" s="132"/>
    </row>
    <row r="152" spans="1:190" x14ac:dyDescent="0.2">
      <c r="A152" s="71">
        <v>44114</v>
      </c>
      <c r="B152" s="129"/>
      <c r="C152" s="129">
        <f t="shared" si="53"/>
        <v>65</v>
      </c>
      <c r="D152" s="129"/>
      <c r="E152" s="129">
        <f t="shared" si="54"/>
        <v>0</v>
      </c>
      <c r="F152" s="129"/>
      <c r="G152" s="129">
        <f t="shared" si="29"/>
        <v>7</v>
      </c>
      <c r="H152" s="129"/>
      <c r="I152" s="129">
        <f t="shared" si="25"/>
        <v>1</v>
      </c>
      <c r="J152" s="145"/>
      <c r="K152" s="145">
        <f t="shared" si="55"/>
        <v>4</v>
      </c>
      <c r="L152" s="129"/>
      <c r="M152" s="129">
        <f t="shared" si="88"/>
        <v>4</v>
      </c>
      <c r="N152" s="129"/>
      <c r="O152" s="129">
        <f t="shared" si="102"/>
        <v>2</v>
      </c>
      <c r="P152" s="129"/>
      <c r="Q152" s="129">
        <f t="shared" si="52"/>
        <v>28</v>
      </c>
      <c r="R152" s="129"/>
      <c r="S152" s="129">
        <f t="shared" si="57"/>
        <v>0</v>
      </c>
      <c r="T152" s="129"/>
      <c r="U152" s="129">
        <f t="shared" si="83"/>
        <v>3</v>
      </c>
      <c r="V152" s="129"/>
      <c r="W152" s="129">
        <f t="shared" si="103"/>
        <v>1531</v>
      </c>
      <c r="X152" s="129"/>
      <c r="Y152" s="129">
        <f t="shared" si="44"/>
        <v>130</v>
      </c>
      <c r="Z152" s="129"/>
      <c r="AA152" s="129">
        <f t="shared" si="74"/>
        <v>2</v>
      </c>
      <c r="AB152" s="129"/>
      <c r="AC152" s="129">
        <f t="shared" si="64"/>
        <v>3</v>
      </c>
      <c r="AD152" s="129"/>
      <c r="AE152" s="129">
        <f t="shared" si="84"/>
        <v>12</v>
      </c>
      <c r="AF152" s="129"/>
      <c r="AG152" s="129">
        <f t="shared" si="104"/>
        <v>12</v>
      </c>
      <c r="AH152" s="129"/>
      <c r="AI152" s="129">
        <f t="shared" si="89"/>
        <v>15</v>
      </c>
      <c r="AJ152" s="129"/>
      <c r="AK152" s="129"/>
      <c r="AL152" s="129"/>
      <c r="AM152" s="129">
        <f t="shared" si="49"/>
        <v>9</v>
      </c>
      <c r="AN152" s="129"/>
      <c r="AO152" s="129">
        <f t="shared" si="75"/>
        <v>255</v>
      </c>
      <c r="AP152" s="129"/>
      <c r="AQ152" s="129"/>
      <c r="AR152" s="129"/>
      <c r="AS152" s="129"/>
      <c r="AT152" s="129"/>
      <c r="AU152" s="129"/>
      <c r="AV152" s="129"/>
      <c r="AW152" s="129">
        <f t="shared" si="66"/>
        <v>0</v>
      </c>
      <c r="AX152" s="129"/>
      <c r="AY152" s="129">
        <f t="shared" si="31"/>
        <v>2</v>
      </c>
      <c r="AZ152" s="129"/>
      <c r="BA152" s="129">
        <f t="shared" si="58"/>
        <v>15</v>
      </c>
      <c r="BB152" s="129"/>
      <c r="BC152" s="129">
        <f t="shared" si="76"/>
        <v>2</v>
      </c>
      <c r="BD152" s="129"/>
      <c r="BE152" s="129"/>
      <c r="BF152" s="129"/>
      <c r="BG152" s="129">
        <f t="shared" si="90"/>
        <v>14</v>
      </c>
      <c r="BH152" s="129"/>
      <c r="BI152" s="129">
        <f t="shared" si="91"/>
        <v>4</v>
      </c>
      <c r="BJ152" s="129"/>
      <c r="BK152" s="129">
        <f t="shared" si="105"/>
        <v>20</v>
      </c>
      <c r="BL152" s="129"/>
      <c r="BM152" s="129">
        <f t="shared" si="92"/>
        <v>23</v>
      </c>
      <c r="BN152" s="129"/>
      <c r="BO152" s="129">
        <f t="shared" si="93"/>
        <v>0</v>
      </c>
      <c r="BP152" s="129"/>
      <c r="BQ152" s="129"/>
      <c r="BR152" s="129"/>
      <c r="BS152" s="129"/>
      <c r="BT152" s="129"/>
      <c r="BU152" s="129">
        <f t="shared" si="106"/>
        <v>13</v>
      </c>
      <c r="BV152" s="129"/>
      <c r="BW152" s="129">
        <f t="shared" si="77"/>
        <v>16</v>
      </c>
      <c r="BX152" s="129"/>
      <c r="BY152" s="129">
        <f t="shared" si="67"/>
        <v>293</v>
      </c>
      <c r="BZ152" s="129"/>
      <c r="CA152" s="129">
        <f t="shared" si="47"/>
        <v>6</v>
      </c>
      <c r="CB152" s="129"/>
      <c r="CC152" s="129">
        <f t="shared" si="68"/>
        <v>14</v>
      </c>
      <c r="CD152" s="129"/>
      <c r="CE152" s="129">
        <f t="shared" si="65"/>
        <v>0</v>
      </c>
      <c r="CF152" s="129"/>
      <c r="CG152" s="129">
        <f t="shared" si="86"/>
        <v>21</v>
      </c>
      <c r="CH152" s="129"/>
      <c r="CI152" s="129">
        <f t="shared" si="107"/>
        <v>12</v>
      </c>
      <c r="CJ152" s="129"/>
      <c r="CK152" s="129">
        <f t="shared" si="59"/>
        <v>32</v>
      </c>
      <c r="CL152" s="129"/>
      <c r="CM152" s="129">
        <f t="shared" si="94"/>
        <v>6</v>
      </c>
      <c r="CN152" s="129"/>
      <c r="CO152" s="129">
        <f t="shared" si="87"/>
        <v>18</v>
      </c>
      <c r="CP152" s="129"/>
      <c r="CQ152" s="129">
        <f t="shared" si="50"/>
        <v>2</v>
      </c>
      <c r="CR152" s="129"/>
      <c r="CS152" s="129">
        <f t="shared" si="85"/>
        <v>186</v>
      </c>
      <c r="CT152" s="129"/>
      <c r="CU152" s="129">
        <f t="shared" si="95"/>
        <v>2</v>
      </c>
      <c r="CV152" s="129"/>
      <c r="CW152" s="129">
        <f t="shared" si="96"/>
        <v>80</v>
      </c>
      <c r="CX152" s="129"/>
      <c r="CY152" s="129">
        <f t="shared" si="63"/>
        <v>1254</v>
      </c>
      <c r="CZ152" s="129"/>
      <c r="DA152" s="129">
        <f t="shared" si="97"/>
        <v>0</v>
      </c>
      <c r="DB152" s="129"/>
      <c r="DC152" s="129">
        <f t="shared" si="78"/>
        <v>71</v>
      </c>
      <c r="DD152" s="129"/>
      <c r="DE152" s="129">
        <f t="shared" si="60"/>
        <v>7</v>
      </c>
      <c r="DF152" s="129"/>
      <c r="DG152" s="129">
        <f t="shared" si="69"/>
        <v>1</v>
      </c>
      <c r="DH152" s="129"/>
      <c r="DI152" s="129">
        <f t="shared" si="34"/>
        <v>4</v>
      </c>
      <c r="DJ152" s="129"/>
      <c r="DK152" s="129">
        <f t="shared" si="98"/>
        <v>293</v>
      </c>
      <c r="DL152" s="129"/>
      <c r="DM152" s="129">
        <f t="shared" si="45"/>
        <v>275</v>
      </c>
      <c r="DN152" s="129"/>
      <c r="DO152" s="129"/>
      <c r="DP152" s="129"/>
      <c r="DQ152" s="129"/>
      <c r="DR152" s="129"/>
      <c r="DS152" s="129"/>
      <c r="DT152" s="129"/>
      <c r="DU152" s="129">
        <f t="shared" si="99"/>
        <v>25</v>
      </c>
      <c r="DV152" s="129"/>
      <c r="DW152" s="129">
        <f t="shared" si="46"/>
        <v>1206</v>
      </c>
      <c r="DX152" s="129"/>
      <c r="DY152" s="129">
        <f t="shared" si="79"/>
        <v>109</v>
      </c>
      <c r="DZ152" s="129"/>
      <c r="EA152" s="129"/>
      <c r="EB152" s="129"/>
      <c r="EC152" s="129">
        <f t="shared" si="109"/>
        <v>0</v>
      </c>
      <c r="ED152" s="129"/>
      <c r="EE152" s="129">
        <f t="shared" si="70"/>
        <v>32</v>
      </c>
      <c r="EF152" s="129"/>
      <c r="EG152" s="129">
        <f t="shared" si="100"/>
        <v>23</v>
      </c>
      <c r="EH152" s="129"/>
      <c r="EI152" s="129">
        <f t="shared" si="71"/>
        <v>32</v>
      </c>
      <c r="EJ152" s="129"/>
      <c r="EK152" s="129">
        <f t="shared" si="101"/>
        <v>26</v>
      </c>
      <c r="EL152" s="129"/>
      <c r="EM152" s="129">
        <f t="shared" si="81"/>
        <v>260</v>
      </c>
      <c r="EN152" s="129"/>
      <c r="EO152" s="130">
        <f t="shared" si="36"/>
        <v>7</v>
      </c>
      <c r="EP152" s="131"/>
      <c r="EQ152" s="131"/>
      <c r="ER152" s="131"/>
      <c r="ES152" s="131"/>
      <c r="ET152" s="131"/>
      <c r="EU152" s="131">
        <f t="shared" si="108"/>
        <v>8</v>
      </c>
      <c r="EV152" s="131"/>
      <c r="EW152" s="131">
        <f t="shared" si="82"/>
        <v>71</v>
      </c>
      <c r="EX152" s="131"/>
      <c r="EY152" s="131"/>
      <c r="EZ152" s="131"/>
      <c r="FA152" s="131"/>
      <c r="FB152" s="131"/>
      <c r="FC152" s="131"/>
      <c r="FD152" s="131"/>
      <c r="FE152" s="131"/>
      <c r="FF152" s="131"/>
      <c r="FG152" s="131"/>
      <c r="FH152" s="131"/>
      <c r="FI152" s="131"/>
      <c r="FJ152" s="131"/>
      <c r="FK152" s="131"/>
      <c r="FL152" s="131"/>
      <c r="FM152" s="131"/>
      <c r="FN152" s="131"/>
      <c r="FO152" s="131">
        <f t="shared" si="62"/>
        <v>1</v>
      </c>
      <c r="FP152" s="131"/>
      <c r="FQ152" s="131"/>
      <c r="FR152" s="131"/>
      <c r="FS152" s="131"/>
      <c r="FT152" s="131"/>
      <c r="FU152" s="131"/>
      <c r="FV152" s="131"/>
      <c r="FW152" s="131"/>
      <c r="FX152" s="131"/>
      <c r="FY152" s="131"/>
      <c r="FZ152" s="131"/>
      <c r="GA152" s="131"/>
      <c r="GB152" s="131"/>
      <c r="GC152" s="131"/>
      <c r="GD152" s="131"/>
      <c r="GE152" s="131">
        <f t="shared" si="110"/>
        <v>0</v>
      </c>
      <c r="GF152" s="131"/>
      <c r="GG152" s="131">
        <f t="shared" si="73"/>
        <v>2</v>
      </c>
      <c r="GH152" s="132"/>
    </row>
    <row r="153" spans="1:190" x14ac:dyDescent="0.2">
      <c r="A153" s="71">
        <v>44115</v>
      </c>
      <c r="B153" s="129"/>
      <c r="C153" s="129">
        <f t="shared" si="53"/>
        <v>65</v>
      </c>
      <c r="D153" s="129"/>
      <c r="E153" s="129">
        <f t="shared" si="54"/>
        <v>0</v>
      </c>
      <c r="F153" s="129"/>
      <c r="G153" s="129">
        <f t="shared" ref="G153:G163" si="111">SUM(F153+G152)</f>
        <v>7</v>
      </c>
      <c r="H153" s="129"/>
      <c r="I153" s="129">
        <f t="shared" ref="I153:I163" si="112">I152+H153</f>
        <v>1</v>
      </c>
      <c r="J153" s="145"/>
      <c r="K153" s="145">
        <f t="shared" si="55"/>
        <v>4</v>
      </c>
      <c r="L153" s="129"/>
      <c r="M153" s="129">
        <f t="shared" si="88"/>
        <v>4</v>
      </c>
      <c r="N153" s="129"/>
      <c r="O153" s="129">
        <f t="shared" si="102"/>
        <v>2</v>
      </c>
      <c r="P153" s="129"/>
      <c r="Q153" s="129">
        <f t="shared" si="52"/>
        <v>28</v>
      </c>
      <c r="R153" s="129"/>
      <c r="S153" s="129">
        <f t="shared" si="57"/>
        <v>0</v>
      </c>
      <c r="T153" s="129"/>
      <c r="U153" s="129">
        <f t="shared" si="83"/>
        <v>3</v>
      </c>
      <c r="V153" s="129"/>
      <c r="W153" s="129">
        <f t="shared" si="103"/>
        <v>1531</v>
      </c>
      <c r="X153" s="129"/>
      <c r="Y153" s="129">
        <f t="shared" ref="Y153:Y163" si="113">SUM(Y152+X153)</f>
        <v>130</v>
      </c>
      <c r="Z153" s="129"/>
      <c r="AA153" s="129">
        <f t="shared" si="74"/>
        <v>2</v>
      </c>
      <c r="AB153" s="129"/>
      <c r="AC153" s="129">
        <f t="shared" si="64"/>
        <v>3</v>
      </c>
      <c r="AD153" s="129"/>
      <c r="AE153" s="129">
        <f t="shared" si="84"/>
        <v>12</v>
      </c>
      <c r="AF153" s="129"/>
      <c r="AG153" s="129">
        <f t="shared" si="104"/>
        <v>12</v>
      </c>
      <c r="AH153" s="129"/>
      <c r="AI153" s="129">
        <f t="shared" si="89"/>
        <v>15</v>
      </c>
      <c r="AJ153" s="129"/>
      <c r="AK153" s="129"/>
      <c r="AL153" s="129"/>
      <c r="AM153" s="129">
        <f t="shared" si="49"/>
        <v>9</v>
      </c>
      <c r="AN153" s="129"/>
      <c r="AO153" s="129">
        <f t="shared" si="75"/>
        <v>255</v>
      </c>
      <c r="AP153" s="129"/>
      <c r="AQ153" s="129"/>
      <c r="AR153" s="129"/>
      <c r="AS153" s="129"/>
      <c r="AT153" s="129"/>
      <c r="AU153" s="129"/>
      <c r="AV153" s="129"/>
      <c r="AW153" s="129">
        <f t="shared" si="66"/>
        <v>0</v>
      </c>
      <c r="AX153" s="129"/>
      <c r="AY153" s="129">
        <f t="shared" ref="AY153:AY163" si="114">SUM(AX153+AY152)</f>
        <v>2</v>
      </c>
      <c r="AZ153" s="129"/>
      <c r="BA153" s="129">
        <f t="shared" si="58"/>
        <v>15</v>
      </c>
      <c r="BB153" s="129"/>
      <c r="BC153" s="129">
        <f t="shared" si="76"/>
        <v>2</v>
      </c>
      <c r="BD153" s="129"/>
      <c r="BE153" s="129"/>
      <c r="BF153" s="129"/>
      <c r="BG153" s="129">
        <f t="shared" si="90"/>
        <v>14</v>
      </c>
      <c r="BH153" s="129"/>
      <c r="BI153" s="129">
        <f t="shared" si="91"/>
        <v>4</v>
      </c>
      <c r="BJ153" s="129"/>
      <c r="BK153" s="129">
        <f t="shared" si="105"/>
        <v>20</v>
      </c>
      <c r="BL153" s="129"/>
      <c r="BM153" s="129">
        <f t="shared" si="92"/>
        <v>23</v>
      </c>
      <c r="BN153" s="129"/>
      <c r="BO153" s="129">
        <f t="shared" si="93"/>
        <v>0</v>
      </c>
      <c r="BP153" s="129"/>
      <c r="BQ153" s="129"/>
      <c r="BR153" s="129"/>
      <c r="BS153" s="129"/>
      <c r="BT153" s="129"/>
      <c r="BU153" s="129">
        <f t="shared" si="106"/>
        <v>13</v>
      </c>
      <c r="BV153" s="129"/>
      <c r="BW153" s="129">
        <f t="shared" si="77"/>
        <v>16</v>
      </c>
      <c r="BX153" s="129"/>
      <c r="BY153" s="129">
        <f t="shared" si="67"/>
        <v>293</v>
      </c>
      <c r="BZ153" s="129"/>
      <c r="CA153" s="129">
        <f t="shared" si="47"/>
        <v>6</v>
      </c>
      <c r="CB153" s="129"/>
      <c r="CC153" s="129">
        <f t="shared" si="68"/>
        <v>14</v>
      </c>
      <c r="CD153" s="129"/>
      <c r="CE153" s="129">
        <f t="shared" si="65"/>
        <v>0</v>
      </c>
      <c r="CF153" s="129"/>
      <c r="CG153" s="129">
        <f t="shared" si="86"/>
        <v>21</v>
      </c>
      <c r="CH153" s="129"/>
      <c r="CI153" s="129">
        <f t="shared" si="107"/>
        <v>12</v>
      </c>
      <c r="CJ153" s="129"/>
      <c r="CK153" s="129">
        <f t="shared" si="59"/>
        <v>32</v>
      </c>
      <c r="CL153" s="129"/>
      <c r="CM153" s="129">
        <f t="shared" si="94"/>
        <v>6</v>
      </c>
      <c r="CN153" s="129"/>
      <c r="CO153" s="129">
        <f t="shared" si="87"/>
        <v>18</v>
      </c>
      <c r="CP153" s="129"/>
      <c r="CQ153" s="129">
        <f t="shared" si="50"/>
        <v>2</v>
      </c>
      <c r="CR153" s="129"/>
      <c r="CS153" s="129">
        <f t="shared" si="85"/>
        <v>186</v>
      </c>
      <c r="CT153" s="129"/>
      <c r="CU153" s="129">
        <f t="shared" si="95"/>
        <v>2</v>
      </c>
      <c r="CV153" s="129"/>
      <c r="CW153" s="129">
        <f t="shared" si="96"/>
        <v>80</v>
      </c>
      <c r="CX153" s="129"/>
      <c r="CY153" s="129">
        <f t="shared" si="63"/>
        <v>1254</v>
      </c>
      <c r="CZ153" s="129"/>
      <c r="DA153" s="129">
        <f t="shared" si="97"/>
        <v>0</v>
      </c>
      <c r="DB153" s="129"/>
      <c r="DC153" s="129">
        <f t="shared" si="78"/>
        <v>71</v>
      </c>
      <c r="DD153" s="129"/>
      <c r="DE153" s="129">
        <f t="shared" si="60"/>
        <v>7</v>
      </c>
      <c r="DF153" s="129"/>
      <c r="DG153" s="129">
        <f t="shared" si="69"/>
        <v>1</v>
      </c>
      <c r="DH153" s="129"/>
      <c r="DI153" s="129">
        <f t="shared" ref="DI153:DI163" si="115">SUM(DH153+DI152)</f>
        <v>4</v>
      </c>
      <c r="DJ153" s="129"/>
      <c r="DK153" s="129">
        <f t="shared" si="98"/>
        <v>293</v>
      </c>
      <c r="DL153" s="129"/>
      <c r="DM153" s="129">
        <f t="shared" ref="DM153:DM163" si="116">SUM(DM152,DL153)</f>
        <v>275</v>
      </c>
      <c r="DN153" s="129"/>
      <c r="DO153" s="129"/>
      <c r="DP153" s="129"/>
      <c r="DQ153" s="129"/>
      <c r="DR153" s="129"/>
      <c r="DS153" s="129"/>
      <c r="DT153" s="129"/>
      <c r="DU153" s="129">
        <f t="shared" si="99"/>
        <v>25</v>
      </c>
      <c r="DV153" s="129"/>
      <c r="DW153" s="129">
        <f t="shared" ref="DW153:DW163" si="117">SUM(DW152,DV153)</f>
        <v>1206</v>
      </c>
      <c r="DX153" s="129"/>
      <c r="DY153" s="129">
        <f t="shared" si="79"/>
        <v>109</v>
      </c>
      <c r="DZ153" s="129"/>
      <c r="EA153" s="129"/>
      <c r="EB153" s="129"/>
      <c r="EC153" s="129">
        <f t="shared" si="109"/>
        <v>0</v>
      </c>
      <c r="ED153" s="129"/>
      <c r="EE153" s="129">
        <f t="shared" si="70"/>
        <v>32</v>
      </c>
      <c r="EF153" s="129"/>
      <c r="EG153" s="129">
        <f t="shared" si="100"/>
        <v>23</v>
      </c>
      <c r="EH153" s="129"/>
      <c r="EI153" s="129">
        <f t="shared" si="71"/>
        <v>32</v>
      </c>
      <c r="EJ153" s="129"/>
      <c r="EK153" s="129">
        <f t="shared" si="101"/>
        <v>26</v>
      </c>
      <c r="EL153" s="129"/>
      <c r="EM153" s="129">
        <f t="shared" si="81"/>
        <v>260</v>
      </c>
      <c r="EN153" s="129"/>
      <c r="EO153" s="130">
        <f t="shared" ref="EO153:EO163" si="118">SUM(EN153+EO152)</f>
        <v>7</v>
      </c>
      <c r="EP153" s="131"/>
      <c r="EQ153" s="131"/>
      <c r="ER153" s="131"/>
      <c r="ES153" s="131"/>
      <c r="ET153" s="131"/>
      <c r="EU153" s="131">
        <f t="shared" si="108"/>
        <v>8</v>
      </c>
      <c r="EV153" s="131"/>
      <c r="EW153" s="131">
        <f t="shared" si="82"/>
        <v>71</v>
      </c>
      <c r="EX153" s="131"/>
      <c r="EY153" s="131"/>
      <c r="EZ153" s="131"/>
      <c r="FA153" s="131"/>
      <c r="FB153" s="131"/>
      <c r="FC153" s="131"/>
      <c r="FD153" s="131"/>
      <c r="FE153" s="131"/>
      <c r="FF153" s="131"/>
      <c r="FG153" s="131"/>
      <c r="FH153" s="131"/>
      <c r="FI153" s="131"/>
      <c r="FJ153" s="131"/>
      <c r="FK153" s="131"/>
      <c r="FL153" s="131"/>
      <c r="FM153" s="131"/>
      <c r="FN153" s="131"/>
      <c r="FO153" s="131">
        <f t="shared" si="62"/>
        <v>1</v>
      </c>
      <c r="FP153" s="131"/>
      <c r="FQ153" s="131"/>
      <c r="FR153" s="131"/>
      <c r="FS153" s="131"/>
      <c r="FT153" s="131"/>
      <c r="FU153" s="131"/>
      <c r="FV153" s="131"/>
      <c r="FW153" s="131"/>
      <c r="FX153" s="131"/>
      <c r="FY153" s="131"/>
      <c r="FZ153" s="131"/>
      <c r="GA153" s="131"/>
      <c r="GB153" s="131"/>
      <c r="GC153" s="131"/>
      <c r="GD153" s="131"/>
      <c r="GE153" s="131">
        <f t="shared" ref="GE153:GE155" si="119">SUM(GD153+GE152)</f>
        <v>0</v>
      </c>
      <c r="GF153" s="131"/>
      <c r="GG153" s="131">
        <f t="shared" si="73"/>
        <v>2</v>
      </c>
      <c r="GH153" s="132"/>
    </row>
    <row r="154" spans="1:190" x14ac:dyDescent="0.2">
      <c r="A154" s="71">
        <v>44116</v>
      </c>
      <c r="B154" s="129">
        <v>0</v>
      </c>
      <c r="C154" s="129">
        <f t="shared" si="53"/>
        <v>65</v>
      </c>
      <c r="D154" s="129">
        <v>0</v>
      </c>
      <c r="E154" s="129">
        <f t="shared" si="54"/>
        <v>0</v>
      </c>
      <c r="F154" s="129">
        <v>1</v>
      </c>
      <c r="G154" s="129">
        <f t="shared" si="111"/>
        <v>8</v>
      </c>
      <c r="H154" s="129">
        <v>0</v>
      </c>
      <c r="I154" s="129">
        <f t="shared" si="112"/>
        <v>1</v>
      </c>
      <c r="J154" s="145"/>
      <c r="K154" s="145">
        <f t="shared" si="55"/>
        <v>4</v>
      </c>
      <c r="L154" s="129">
        <v>0</v>
      </c>
      <c r="M154" s="129">
        <f t="shared" si="88"/>
        <v>4</v>
      </c>
      <c r="N154" s="129">
        <v>0</v>
      </c>
      <c r="O154" s="129">
        <f t="shared" si="102"/>
        <v>2</v>
      </c>
      <c r="P154" s="129">
        <v>9</v>
      </c>
      <c r="Q154" s="129">
        <f t="shared" si="52"/>
        <v>37</v>
      </c>
      <c r="R154" s="129">
        <v>0</v>
      </c>
      <c r="S154" s="129">
        <f t="shared" si="57"/>
        <v>0</v>
      </c>
      <c r="T154" s="129">
        <v>0</v>
      </c>
      <c r="U154" s="129">
        <f t="shared" si="83"/>
        <v>3</v>
      </c>
      <c r="V154" s="129">
        <v>38</v>
      </c>
      <c r="W154" s="129">
        <f t="shared" si="103"/>
        <v>1569</v>
      </c>
      <c r="X154" s="129">
        <v>13</v>
      </c>
      <c r="Y154" s="129">
        <f t="shared" si="113"/>
        <v>143</v>
      </c>
      <c r="Z154" s="129"/>
      <c r="AA154" s="129">
        <f t="shared" si="74"/>
        <v>2</v>
      </c>
      <c r="AB154" s="129">
        <v>0</v>
      </c>
      <c r="AC154" s="129">
        <f t="shared" si="64"/>
        <v>3</v>
      </c>
      <c r="AD154" s="129">
        <v>10</v>
      </c>
      <c r="AE154" s="129">
        <f t="shared" si="84"/>
        <v>22</v>
      </c>
      <c r="AF154" s="129">
        <v>0</v>
      </c>
      <c r="AG154" s="129">
        <f t="shared" si="104"/>
        <v>12</v>
      </c>
      <c r="AH154" s="129">
        <v>8</v>
      </c>
      <c r="AI154" s="129">
        <f t="shared" si="89"/>
        <v>23</v>
      </c>
      <c r="AJ154" s="129">
        <v>7</v>
      </c>
      <c r="AK154" s="129">
        <f>SUM(AJ154,AK153)</f>
        <v>7</v>
      </c>
      <c r="AL154" s="129">
        <v>0</v>
      </c>
      <c r="AM154" s="129">
        <f t="shared" si="49"/>
        <v>9</v>
      </c>
      <c r="AN154" s="129">
        <v>48</v>
      </c>
      <c r="AO154" s="129">
        <f t="shared" si="75"/>
        <v>303</v>
      </c>
      <c r="AP154" s="129">
        <v>0</v>
      </c>
      <c r="AQ154" s="129">
        <f t="shared" ref="AQ154:AQ163" si="120">SUM(AQ153,AP154)</f>
        <v>0</v>
      </c>
      <c r="AR154" s="129"/>
      <c r="AS154" s="129"/>
      <c r="AT154" s="129"/>
      <c r="AU154" s="129"/>
      <c r="AV154" s="129">
        <v>0</v>
      </c>
      <c r="AW154" s="129">
        <f t="shared" si="66"/>
        <v>0</v>
      </c>
      <c r="AX154" s="129">
        <v>0</v>
      </c>
      <c r="AY154" s="129">
        <f t="shared" si="114"/>
        <v>2</v>
      </c>
      <c r="AZ154" s="129">
        <v>0</v>
      </c>
      <c r="BA154" s="129">
        <f t="shared" si="58"/>
        <v>15</v>
      </c>
      <c r="BB154" s="129">
        <v>0</v>
      </c>
      <c r="BC154" s="129">
        <f t="shared" si="76"/>
        <v>2</v>
      </c>
      <c r="BD154" s="129">
        <v>1</v>
      </c>
      <c r="BE154" s="129">
        <f t="shared" ref="BE154:BE163" si="121">SUM(BE153,BD154)</f>
        <v>1</v>
      </c>
      <c r="BF154" s="129">
        <v>7</v>
      </c>
      <c r="BG154" s="129">
        <f t="shared" si="90"/>
        <v>21</v>
      </c>
      <c r="BH154" s="129">
        <v>0</v>
      </c>
      <c r="BI154" s="129">
        <f t="shared" si="91"/>
        <v>4</v>
      </c>
      <c r="BJ154" s="129">
        <v>0</v>
      </c>
      <c r="BK154" s="129">
        <f t="shared" si="105"/>
        <v>20</v>
      </c>
      <c r="BL154" s="129">
        <v>20</v>
      </c>
      <c r="BM154" s="129">
        <f t="shared" si="92"/>
        <v>43</v>
      </c>
      <c r="BN154" s="129">
        <v>0</v>
      </c>
      <c r="BO154" s="129">
        <f t="shared" si="93"/>
        <v>0</v>
      </c>
      <c r="BP154" s="129">
        <v>0</v>
      </c>
      <c r="BQ154" s="129">
        <f t="shared" ref="BQ154:BQ163" si="122">SUM(BQ153,BP154)</f>
        <v>0</v>
      </c>
      <c r="BR154" s="129">
        <v>2</v>
      </c>
      <c r="BS154" s="129">
        <f t="shared" ref="BS154:BS163" si="123">SUM(BR154,BS153)</f>
        <v>2</v>
      </c>
      <c r="BT154" s="129">
        <v>0</v>
      </c>
      <c r="BU154" s="129">
        <f t="shared" si="106"/>
        <v>13</v>
      </c>
      <c r="BV154" s="129">
        <v>0</v>
      </c>
      <c r="BW154" s="129">
        <f t="shared" si="77"/>
        <v>16</v>
      </c>
      <c r="BX154" s="129">
        <v>26</v>
      </c>
      <c r="BY154" s="129">
        <f t="shared" si="67"/>
        <v>319</v>
      </c>
      <c r="BZ154" s="129">
        <v>0</v>
      </c>
      <c r="CA154" s="129">
        <f t="shared" si="47"/>
        <v>6</v>
      </c>
      <c r="CB154" s="129">
        <v>1</v>
      </c>
      <c r="CC154" s="129">
        <f t="shared" si="68"/>
        <v>15</v>
      </c>
      <c r="CD154" s="129">
        <v>0</v>
      </c>
      <c r="CE154" s="129">
        <f t="shared" si="65"/>
        <v>0</v>
      </c>
      <c r="CF154" s="129">
        <v>0</v>
      </c>
      <c r="CG154" s="129">
        <f t="shared" si="86"/>
        <v>21</v>
      </c>
      <c r="CH154" s="129">
        <v>0</v>
      </c>
      <c r="CI154" s="129">
        <f t="shared" si="107"/>
        <v>12</v>
      </c>
      <c r="CJ154" s="129">
        <v>3</v>
      </c>
      <c r="CK154" s="129">
        <f t="shared" si="59"/>
        <v>35</v>
      </c>
      <c r="CL154" s="129">
        <v>2</v>
      </c>
      <c r="CM154" s="129">
        <f t="shared" si="94"/>
        <v>8</v>
      </c>
      <c r="CN154" s="129">
        <v>1</v>
      </c>
      <c r="CO154" s="129">
        <f t="shared" si="87"/>
        <v>19</v>
      </c>
      <c r="CP154" s="129">
        <v>0</v>
      </c>
      <c r="CQ154" s="129">
        <f t="shared" si="50"/>
        <v>2</v>
      </c>
      <c r="CR154" s="129">
        <v>2</v>
      </c>
      <c r="CS154" s="129">
        <f t="shared" si="85"/>
        <v>188</v>
      </c>
      <c r="CT154" s="129">
        <v>0</v>
      </c>
      <c r="CU154" s="129">
        <f t="shared" si="95"/>
        <v>2</v>
      </c>
      <c r="CV154" s="129">
        <v>21</v>
      </c>
      <c r="CW154" s="129">
        <f t="shared" si="96"/>
        <v>101</v>
      </c>
      <c r="CX154" s="129">
        <v>65</v>
      </c>
      <c r="CY154" s="129">
        <f t="shared" si="63"/>
        <v>1319</v>
      </c>
      <c r="CZ154" s="129">
        <v>0</v>
      </c>
      <c r="DA154" s="129">
        <f t="shared" si="97"/>
        <v>0</v>
      </c>
      <c r="DB154" s="129">
        <v>11</v>
      </c>
      <c r="DC154" s="129">
        <f t="shared" si="78"/>
        <v>82</v>
      </c>
      <c r="DD154" s="129">
        <v>0</v>
      </c>
      <c r="DE154" s="129">
        <f t="shared" si="60"/>
        <v>7</v>
      </c>
      <c r="DF154" s="129">
        <v>0</v>
      </c>
      <c r="DG154" s="129">
        <f t="shared" si="69"/>
        <v>1</v>
      </c>
      <c r="DH154" s="129">
        <v>0</v>
      </c>
      <c r="DI154" s="129">
        <f t="shared" si="115"/>
        <v>4</v>
      </c>
      <c r="DJ154" s="129">
        <v>124</v>
      </c>
      <c r="DK154" s="129">
        <f t="shared" si="98"/>
        <v>417</v>
      </c>
      <c r="DL154" s="129">
        <v>9</v>
      </c>
      <c r="DM154" s="129">
        <f t="shared" si="116"/>
        <v>284</v>
      </c>
      <c r="DN154" s="129">
        <v>0</v>
      </c>
      <c r="DO154" s="129">
        <v>10</v>
      </c>
      <c r="DP154" s="129"/>
      <c r="DQ154" s="129"/>
      <c r="DR154" s="129">
        <v>1</v>
      </c>
      <c r="DS154" s="129">
        <f t="shared" ref="DS154:DS163" si="124">SUM(DS153,DR154)</f>
        <v>1</v>
      </c>
      <c r="DT154" s="129">
        <v>8</v>
      </c>
      <c r="DU154" s="129">
        <f t="shared" si="99"/>
        <v>33</v>
      </c>
      <c r="DV154" s="129">
        <v>79</v>
      </c>
      <c r="DW154" s="129">
        <f t="shared" si="117"/>
        <v>1285</v>
      </c>
      <c r="DX154" s="129">
        <v>10</v>
      </c>
      <c r="DY154" s="129">
        <f t="shared" si="79"/>
        <v>119</v>
      </c>
      <c r="DZ154" s="129">
        <v>0</v>
      </c>
      <c r="EA154" s="129">
        <f t="shared" ref="EA154:EA163" si="125">SUM(EA153,DZ154)</f>
        <v>0</v>
      </c>
      <c r="EB154" s="129">
        <v>1</v>
      </c>
      <c r="EC154" s="129">
        <f t="shared" si="109"/>
        <v>1</v>
      </c>
      <c r="ED154" s="129">
        <v>3</v>
      </c>
      <c r="EE154" s="129">
        <f t="shared" si="70"/>
        <v>35</v>
      </c>
      <c r="EF154" s="129">
        <v>13</v>
      </c>
      <c r="EG154" s="129">
        <f t="shared" si="100"/>
        <v>36</v>
      </c>
      <c r="EH154" s="129">
        <v>9</v>
      </c>
      <c r="EI154" s="129">
        <f t="shared" si="71"/>
        <v>41</v>
      </c>
      <c r="EJ154" s="129">
        <v>21</v>
      </c>
      <c r="EK154" s="129">
        <f t="shared" si="101"/>
        <v>47</v>
      </c>
      <c r="EL154" s="129">
        <v>15</v>
      </c>
      <c r="EM154" s="129">
        <f t="shared" si="81"/>
        <v>275</v>
      </c>
      <c r="EN154" s="129">
        <v>0</v>
      </c>
      <c r="EO154" s="130">
        <f t="shared" si="118"/>
        <v>7</v>
      </c>
      <c r="EP154" s="131"/>
      <c r="EQ154" s="131"/>
      <c r="ER154" s="131"/>
      <c r="ES154" s="131"/>
      <c r="ET154" s="131">
        <v>1</v>
      </c>
      <c r="EU154" s="131">
        <f t="shared" si="108"/>
        <v>9</v>
      </c>
      <c r="EV154" s="131">
        <v>1</v>
      </c>
      <c r="EW154" s="131">
        <f t="shared" si="82"/>
        <v>72</v>
      </c>
      <c r="EX154" s="131"/>
      <c r="EY154" s="131"/>
      <c r="EZ154" s="131"/>
      <c r="FA154" s="131"/>
      <c r="FB154" s="131"/>
      <c r="FC154" s="131"/>
      <c r="FD154" s="131"/>
      <c r="FE154" s="131"/>
      <c r="FF154" s="131"/>
      <c r="FG154" s="131"/>
      <c r="FH154" s="131"/>
      <c r="FI154" s="131"/>
      <c r="FJ154" s="131"/>
      <c r="FK154" s="131"/>
      <c r="FL154" s="131"/>
      <c r="FM154" s="131"/>
      <c r="FN154" s="131"/>
      <c r="FO154" s="131">
        <f t="shared" si="62"/>
        <v>1</v>
      </c>
      <c r="FP154" s="131"/>
      <c r="FQ154" s="131"/>
      <c r="FR154" s="131"/>
      <c r="FS154" s="131"/>
      <c r="FT154" s="131"/>
      <c r="FU154" s="131"/>
      <c r="FV154" s="131"/>
      <c r="FW154" s="131"/>
      <c r="FX154" s="131"/>
      <c r="FY154" s="131"/>
      <c r="FZ154" s="131"/>
      <c r="GA154" s="131"/>
      <c r="GB154" s="131"/>
      <c r="GC154" s="131"/>
      <c r="GD154" s="131"/>
      <c r="GE154" s="131">
        <f t="shared" si="119"/>
        <v>0</v>
      </c>
      <c r="GF154" s="131"/>
      <c r="GG154" s="131">
        <f t="shared" si="73"/>
        <v>2</v>
      </c>
      <c r="GH154" s="132"/>
    </row>
    <row r="155" spans="1:190" x14ac:dyDescent="0.2">
      <c r="A155" s="71">
        <v>44117</v>
      </c>
      <c r="B155" s="129">
        <v>1</v>
      </c>
      <c r="C155" s="129">
        <f t="shared" si="53"/>
        <v>66</v>
      </c>
      <c r="D155" s="129">
        <v>0</v>
      </c>
      <c r="E155" s="129">
        <f t="shared" si="54"/>
        <v>0</v>
      </c>
      <c r="F155" s="129">
        <v>0</v>
      </c>
      <c r="G155" s="129">
        <f t="shared" si="111"/>
        <v>8</v>
      </c>
      <c r="H155" s="129">
        <v>0</v>
      </c>
      <c r="I155" s="129">
        <f t="shared" si="112"/>
        <v>1</v>
      </c>
      <c r="J155" s="145">
        <v>0</v>
      </c>
      <c r="K155" s="145">
        <f t="shared" si="55"/>
        <v>4</v>
      </c>
      <c r="L155" s="129">
        <v>0</v>
      </c>
      <c r="M155" s="129">
        <f t="shared" si="88"/>
        <v>4</v>
      </c>
      <c r="N155" s="129">
        <v>0</v>
      </c>
      <c r="O155" s="129">
        <f t="shared" si="102"/>
        <v>2</v>
      </c>
      <c r="P155" s="129">
        <v>0</v>
      </c>
      <c r="Q155" s="129">
        <f t="shared" si="52"/>
        <v>37</v>
      </c>
      <c r="R155" s="129">
        <v>0</v>
      </c>
      <c r="S155" s="129">
        <f t="shared" si="57"/>
        <v>0</v>
      </c>
      <c r="T155" s="129">
        <v>0</v>
      </c>
      <c r="U155" s="129">
        <f t="shared" si="83"/>
        <v>3</v>
      </c>
      <c r="V155" s="129">
        <v>10</v>
      </c>
      <c r="W155" s="129">
        <f t="shared" si="103"/>
        <v>1579</v>
      </c>
      <c r="X155" s="129">
        <v>3</v>
      </c>
      <c r="Y155" s="129">
        <f t="shared" si="113"/>
        <v>146</v>
      </c>
      <c r="Z155" s="129">
        <v>0</v>
      </c>
      <c r="AA155" s="129">
        <f t="shared" si="74"/>
        <v>2</v>
      </c>
      <c r="AB155" s="129">
        <v>0</v>
      </c>
      <c r="AC155" s="129">
        <f t="shared" si="64"/>
        <v>3</v>
      </c>
      <c r="AD155" s="129">
        <v>0</v>
      </c>
      <c r="AE155" s="129">
        <f t="shared" si="84"/>
        <v>22</v>
      </c>
      <c r="AF155" s="129">
        <v>0</v>
      </c>
      <c r="AG155" s="129">
        <f t="shared" si="104"/>
        <v>12</v>
      </c>
      <c r="AH155" s="129">
        <v>1</v>
      </c>
      <c r="AI155" s="129">
        <f t="shared" si="89"/>
        <v>24</v>
      </c>
      <c r="AJ155" s="129">
        <v>11</v>
      </c>
      <c r="AK155" s="129">
        <f>AK154+AJ155</f>
        <v>18</v>
      </c>
      <c r="AL155" s="129">
        <v>0</v>
      </c>
      <c r="AM155" s="129">
        <f t="shared" si="49"/>
        <v>9</v>
      </c>
      <c r="AN155" s="129">
        <v>19</v>
      </c>
      <c r="AO155" s="129">
        <f t="shared" si="75"/>
        <v>322</v>
      </c>
      <c r="AP155" s="129">
        <v>1</v>
      </c>
      <c r="AQ155" s="129">
        <f t="shared" si="120"/>
        <v>1</v>
      </c>
      <c r="AR155" s="129"/>
      <c r="AS155" s="129"/>
      <c r="AT155" s="129"/>
      <c r="AU155" s="129"/>
      <c r="AV155" s="129">
        <v>0</v>
      </c>
      <c r="AW155" s="129">
        <f t="shared" si="66"/>
        <v>0</v>
      </c>
      <c r="AX155" s="129">
        <v>0</v>
      </c>
      <c r="AY155" s="129">
        <f t="shared" si="114"/>
        <v>2</v>
      </c>
      <c r="AZ155" s="129">
        <v>0</v>
      </c>
      <c r="BA155" s="129">
        <f t="shared" si="58"/>
        <v>15</v>
      </c>
      <c r="BB155" s="129">
        <v>0</v>
      </c>
      <c r="BC155" s="129">
        <f t="shared" si="76"/>
        <v>2</v>
      </c>
      <c r="BD155" s="129">
        <v>0</v>
      </c>
      <c r="BE155" s="129">
        <f t="shared" si="121"/>
        <v>1</v>
      </c>
      <c r="BF155" s="129">
        <v>0</v>
      </c>
      <c r="BG155" s="129">
        <f t="shared" si="90"/>
        <v>21</v>
      </c>
      <c r="BH155" s="129">
        <v>0</v>
      </c>
      <c r="BI155" s="129">
        <f t="shared" si="91"/>
        <v>4</v>
      </c>
      <c r="BJ155" s="129">
        <v>0</v>
      </c>
      <c r="BK155" s="129">
        <f t="shared" si="105"/>
        <v>20</v>
      </c>
      <c r="BL155" s="129">
        <v>17</v>
      </c>
      <c r="BM155" s="129">
        <f t="shared" si="92"/>
        <v>60</v>
      </c>
      <c r="BN155" s="129">
        <v>0</v>
      </c>
      <c r="BO155" s="129">
        <f t="shared" si="93"/>
        <v>0</v>
      </c>
      <c r="BP155" s="129">
        <v>0</v>
      </c>
      <c r="BQ155" s="129">
        <f t="shared" si="122"/>
        <v>0</v>
      </c>
      <c r="BR155" s="129">
        <v>0</v>
      </c>
      <c r="BS155" s="129">
        <f t="shared" si="123"/>
        <v>2</v>
      </c>
      <c r="BT155" s="129">
        <v>1</v>
      </c>
      <c r="BU155" s="129">
        <f t="shared" si="106"/>
        <v>14</v>
      </c>
      <c r="BV155" s="129">
        <v>0</v>
      </c>
      <c r="BW155" s="129">
        <f t="shared" si="77"/>
        <v>16</v>
      </c>
      <c r="BX155" s="129">
        <v>14</v>
      </c>
      <c r="BY155" s="129">
        <f t="shared" si="67"/>
        <v>333</v>
      </c>
      <c r="BZ155" s="129">
        <v>0</v>
      </c>
      <c r="CA155" s="129">
        <f t="shared" si="47"/>
        <v>6</v>
      </c>
      <c r="CB155" s="129">
        <v>0</v>
      </c>
      <c r="CC155" s="129">
        <f t="shared" si="68"/>
        <v>15</v>
      </c>
      <c r="CD155" s="129">
        <v>0</v>
      </c>
      <c r="CE155" s="129">
        <f t="shared" si="65"/>
        <v>0</v>
      </c>
      <c r="CF155" s="129">
        <v>0</v>
      </c>
      <c r="CG155" s="129">
        <f t="shared" si="86"/>
        <v>21</v>
      </c>
      <c r="CH155" s="129">
        <v>11</v>
      </c>
      <c r="CI155" s="129">
        <f t="shared" si="107"/>
        <v>23</v>
      </c>
      <c r="CJ155" s="129">
        <v>0</v>
      </c>
      <c r="CK155" s="129">
        <f t="shared" si="59"/>
        <v>35</v>
      </c>
      <c r="CL155" s="129">
        <v>1</v>
      </c>
      <c r="CM155" s="129">
        <f t="shared" si="94"/>
        <v>9</v>
      </c>
      <c r="CN155" s="129">
        <v>0</v>
      </c>
      <c r="CO155" s="129">
        <f t="shared" si="87"/>
        <v>19</v>
      </c>
      <c r="CP155" s="129">
        <v>0</v>
      </c>
      <c r="CQ155" s="129">
        <f t="shared" si="50"/>
        <v>2</v>
      </c>
      <c r="CR155" s="129">
        <v>0</v>
      </c>
      <c r="CS155" s="129">
        <f t="shared" si="85"/>
        <v>188</v>
      </c>
      <c r="CT155" s="129">
        <v>0</v>
      </c>
      <c r="CU155" s="129">
        <f t="shared" si="95"/>
        <v>2</v>
      </c>
      <c r="CV155" s="129">
        <v>3</v>
      </c>
      <c r="CW155" s="129">
        <f t="shared" si="96"/>
        <v>104</v>
      </c>
      <c r="CX155" s="129">
        <v>14</v>
      </c>
      <c r="CY155" s="129">
        <f t="shared" si="63"/>
        <v>1333</v>
      </c>
      <c r="CZ155" s="129">
        <v>0</v>
      </c>
      <c r="DA155" s="129">
        <f t="shared" si="97"/>
        <v>0</v>
      </c>
      <c r="DB155" s="129">
        <v>2</v>
      </c>
      <c r="DC155" s="129">
        <f t="shared" si="78"/>
        <v>84</v>
      </c>
      <c r="DD155" s="129">
        <v>0</v>
      </c>
      <c r="DE155" s="129">
        <f t="shared" si="60"/>
        <v>7</v>
      </c>
      <c r="DF155" s="129">
        <v>0</v>
      </c>
      <c r="DG155" s="129">
        <f t="shared" si="69"/>
        <v>1</v>
      </c>
      <c r="DH155" s="129">
        <v>2</v>
      </c>
      <c r="DI155" s="129">
        <f t="shared" si="115"/>
        <v>6</v>
      </c>
      <c r="DJ155" s="129">
        <v>23</v>
      </c>
      <c r="DK155" s="129">
        <f t="shared" si="98"/>
        <v>440</v>
      </c>
      <c r="DL155" s="129">
        <v>8</v>
      </c>
      <c r="DM155" s="129">
        <f t="shared" si="116"/>
        <v>292</v>
      </c>
      <c r="DN155" s="129">
        <v>0</v>
      </c>
      <c r="DO155" s="129">
        <v>10</v>
      </c>
      <c r="DP155" s="129"/>
      <c r="DQ155" s="129"/>
      <c r="DR155" s="129">
        <v>1</v>
      </c>
      <c r="DS155" s="129">
        <f t="shared" si="124"/>
        <v>2</v>
      </c>
      <c r="DT155" s="129">
        <v>1</v>
      </c>
      <c r="DU155" s="129">
        <f t="shared" si="99"/>
        <v>34</v>
      </c>
      <c r="DV155" s="129">
        <v>13</v>
      </c>
      <c r="DW155" s="129">
        <f t="shared" si="117"/>
        <v>1298</v>
      </c>
      <c r="DX155" s="129">
        <v>5</v>
      </c>
      <c r="DY155" s="129">
        <f t="shared" si="79"/>
        <v>124</v>
      </c>
      <c r="DZ155" s="129">
        <v>2</v>
      </c>
      <c r="EA155" s="129">
        <f t="shared" si="125"/>
        <v>2</v>
      </c>
      <c r="EB155" s="129">
        <v>0</v>
      </c>
      <c r="EC155" s="129">
        <f t="shared" si="109"/>
        <v>1</v>
      </c>
      <c r="ED155" s="129">
        <v>0</v>
      </c>
      <c r="EE155" s="129">
        <f t="shared" si="70"/>
        <v>35</v>
      </c>
      <c r="EF155" s="129">
        <v>2</v>
      </c>
      <c r="EG155" s="129">
        <f t="shared" si="100"/>
        <v>38</v>
      </c>
      <c r="EH155" s="129">
        <v>0</v>
      </c>
      <c r="EI155" s="129">
        <f t="shared" si="71"/>
        <v>41</v>
      </c>
      <c r="EJ155" s="129">
        <v>2</v>
      </c>
      <c r="EK155" s="129">
        <f t="shared" si="101"/>
        <v>49</v>
      </c>
      <c r="EL155" s="129">
        <v>0</v>
      </c>
      <c r="EM155" s="129">
        <f t="shared" si="81"/>
        <v>275</v>
      </c>
      <c r="EN155" s="129">
        <v>0</v>
      </c>
      <c r="EO155" s="130">
        <f t="shared" si="118"/>
        <v>7</v>
      </c>
      <c r="EP155" s="131"/>
      <c r="EQ155" s="131"/>
      <c r="ER155" s="131"/>
      <c r="ES155" s="131"/>
      <c r="ET155" s="131">
        <v>1</v>
      </c>
      <c r="EU155" s="131">
        <f t="shared" si="108"/>
        <v>10</v>
      </c>
      <c r="EV155" s="131">
        <v>0</v>
      </c>
      <c r="EW155" s="131">
        <f t="shared" si="82"/>
        <v>72</v>
      </c>
      <c r="EX155" s="131"/>
      <c r="EY155" s="131"/>
      <c r="EZ155" s="131"/>
      <c r="FA155" s="131"/>
      <c r="FB155" s="131"/>
      <c r="FC155" s="131"/>
      <c r="FD155" s="131"/>
      <c r="FE155" s="131"/>
      <c r="FF155" s="131"/>
      <c r="FG155" s="131"/>
      <c r="FH155" s="131"/>
      <c r="FI155" s="131"/>
      <c r="FJ155" s="131"/>
      <c r="FK155" s="131"/>
      <c r="FL155" s="131"/>
      <c r="FM155" s="131"/>
      <c r="FN155" s="131">
        <v>0</v>
      </c>
      <c r="FO155" s="131">
        <f t="shared" si="62"/>
        <v>1</v>
      </c>
      <c r="FP155" s="131"/>
      <c r="FQ155" s="131"/>
      <c r="FR155" s="131"/>
      <c r="FS155" s="131"/>
      <c r="FT155" s="131"/>
      <c r="FU155" s="131"/>
      <c r="FV155" s="131"/>
      <c r="FW155" s="131"/>
      <c r="FX155" s="131"/>
      <c r="FY155" s="131"/>
      <c r="FZ155" s="131"/>
      <c r="GA155" s="131"/>
      <c r="GB155" s="131"/>
      <c r="GC155" s="131"/>
      <c r="GD155" s="131">
        <v>0</v>
      </c>
      <c r="GE155" s="131">
        <f t="shared" si="119"/>
        <v>0</v>
      </c>
      <c r="GF155" s="131">
        <v>0</v>
      </c>
      <c r="GG155" s="131">
        <f t="shared" si="73"/>
        <v>2</v>
      </c>
      <c r="GH155" s="132"/>
    </row>
    <row r="156" spans="1:190" x14ac:dyDescent="0.2">
      <c r="A156" s="71">
        <v>44118</v>
      </c>
      <c r="B156" s="129">
        <v>0</v>
      </c>
      <c r="C156" s="129">
        <f t="shared" si="53"/>
        <v>66</v>
      </c>
      <c r="D156" s="129">
        <v>0</v>
      </c>
      <c r="E156" s="129">
        <f t="shared" si="54"/>
        <v>0</v>
      </c>
      <c r="F156" s="129">
        <v>0</v>
      </c>
      <c r="G156" s="129">
        <f t="shared" si="111"/>
        <v>8</v>
      </c>
      <c r="H156" s="129">
        <v>0</v>
      </c>
      <c r="I156" s="129">
        <f t="shared" si="112"/>
        <v>1</v>
      </c>
      <c r="J156" s="129">
        <v>0</v>
      </c>
      <c r="K156" s="145">
        <f t="shared" si="55"/>
        <v>4</v>
      </c>
      <c r="L156" s="129">
        <v>0</v>
      </c>
      <c r="M156" s="129">
        <f t="shared" si="88"/>
        <v>4</v>
      </c>
      <c r="N156" s="129">
        <v>1</v>
      </c>
      <c r="O156" s="129">
        <f t="shared" si="102"/>
        <v>3</v>
      </c>
      <c r="P156" s="129">
        <v>1</v>
      </c>
      <c r="Q156" s="129">
        <f t="shared" si="52"/>
        <v>38</v>
      </c>
      <c r="R156" s="129">
        <v>0</v>
      </c>
      <c r="S156" s="129">
        <f t="shared" si="57"/>
        <v>0</v>
      </c>
      <c r="T156" s="129">
        <v>0</v>
      </c>
      <c r="U156" s="129">
        <f t="shared" si="83"/>
        <v>3</v>
      </c>
      <c r="V156" s="129">
        <v>5</v>
      </c>
      <c r="W156" s="129">
        <f t="shared" si="103"/>
        <v>1584</v>
      </c>
      <c r="X156" s="129">
        <v>0</v>
      </c>
      <c r="Y156" s="129">
        <f t="shared" si="113"/>
        <v>146</v>
      </c>
      <c r="Z156" s="129">
        <v>0</v>
      </c>
      <c r="AA156" s="129">
        <f t="shared" si="74"/>
        <v>2</v>
      </c>
      <c r="AB156" s="129">
        <v>0</v>
      </c>
      <c r="AC156" s="129">
        <f t="shared" si="64"/>
        <v>3</v>
      </c>
      <c r="AD156" s="129">
        <v>0</v>
      </c>
      <c r="AE156" s="129">
        <f t="shared" si="84"/>
        <v>22</v>
      </c>
      <c r="AF156" s="129">
        <v>0</v>
      </c>
      <c r="AG156" s="129">
        <f t="shared" si="104"/>
        <v>12</v>
      </c>
      <c r="AH156" s="129">
        <v>2</v>
      </c>
      <c r="AI156" s="129">
        <f t="shared" si="89"/>
        <v>26</v>
      </c>
      <c r="AJ156" s="129">
        <v>13</v>
      </c>
      <c r="AK156" s="129">
        <f>AK155+AJ156</f>
        <v>31</v>
      </c>
      <c r="AL156" s="129">
        <v>0</v>
      </c>
      <c r="AM156" s="129">
        <f t="shared" si="49"/>
        <v>9</v>
      </c>
      <c r="AN156" s="129">
        <v>1</v>
      </c>
      <c r="AO156" s="129">
        <f t="shared" si="75"/>
        <v>323</v>
      </c>
      <c r="AP156" s="129">
        <v>0</v>
      </c>
      <c r="AQ156" s="129">
        <f t="shared" si="120"/>
        <v>1</v>
      </c>
      <c r="AR156" s="129">
        <v>0</v>
      </c>
      <c r="AS156" s="129">
        <v>0</v>
      </c>
      <c r="AT156" s="129">
        <v>0</v>
      </c>
      <c r="AU156" s="129">
        <v>0</v>
      </c>
      <c r="AV156" s="129">
        <v>0</v>
      </c>
      <c r="AW156" s="129">
        <f t="shared" si="66"/>
        <v>0</v>
      </c>
      <c r="AX156" s="129">
        <v>0</v>
      </c>
      <c r="AY156" s="129">
        <f t="shared" si="114"/>
        <v>2</v>
      </c>
      <c r="AZ156" s="129">
        <v>0</v>
      </c>
      <c r="BA156" s="129">
        <f t="shared" si="58"/>
        <v>15</v>
      </c>
      <c r="BB156" s="129">
        <v>0</v>
      </c>
      <c r="BC156" s="129">
        <f t="shared" si="76"/>
        <v>2</v>
      </c>
      <c r="BD156" s="129">
        <v>0</v>
      </c>
      <c r="BE156" s="129">
        <f t="shared" si="121"/>
        <v>1</v>
      </c>
      <c r="BF156" s="129">
        <v>0</v>
      </c>
      <c r="BG156" s="129">
        <f t="shared" si="90"/>
        <v>21</v>
      </c>
      <c r="BH156" s="129">
        <v>0</v>
      </c>
      <c r="BI156" s="129">
        <f t="shared" si="91"/>
        <v>4</v>
      </c>
      <c r="BJ156" s="129">
        <v>0</v>
      </c>
      <c r="BK156" s="129">
        <f t="shared" si="105"/>
        <v>20</v>
      </c>
      <c r="BL156" s="129">
        <v>25</v>
      </c>
      <c r="BM156" s="129">
        <f t="shared" si="92"/>
        <v>85</v>
      </c>
      <c r="BN156" s="129">
        <v>0</v>
      </c>
      <c r="BO156" s="129">
        <f t="shared" si="93"/>
        <v>0</v>
      </c>
      <c r="BP156" s="129">
        <v>0</v>
      </c>
      <c r="BQ156" s="129">
        <f t="shared" si="122"/>
        <v>0</v>
      </c>
      <c r="BR156" s="129">
        <v>0</v>
      </c>
      <c r="BS156" s="129">
        <f t="shared" si="123"/>
        <v>2</v>
      </c>
      <c r="BT156" s="129">
        <v>0</v>
      </c>
      <c r="BU156" s="129">
        <f t="shared" si="106"/>
        <v>14</v>
      </c>
      <c r="BV156" s="129">
        <v>0</v>
      </c>
      <c r="BW156" s="129">
        <f t="shared" si="77"/>
        <v>16</v>
      </c>
      <c r="BX156" s="129">
        <v>4</v>
      </c>
      <c r="BY156" s="129">
        <f t="shared" si="67"/>
        <v>337</v>
      </c>
      <c r="BZ156" s="129">
        <v>0</v>
      </c>
      <c r="CA156" s="129">
        <f t="shared" si="47"/>
        <v>6</v>
      </c>
      <c r="CB156" s="129">
        <v>0</v>
      </c>
      <c r="CC156" s="129">
        <f t="shared" si="68"/>
        <v>15</v>
      </c>
      <c r="CD156" s="129">
        <v>0</v>
      </c>
      <c r="CE156" s="129">
        <f t="shared" si="65"/>
        <v>0</v>
      </c>
      <c r="CF156" s="129">
        <v>0</v>
      </c>
      <c r="CG156" s="129">
        <f t="shared" si="86"/>
        <v>21</v>
      </c>
      <c r="CH156" s="129">
        <v>5</v>
      </c>
      <c r="CI156" s="129">
        <f t="shared" si="107"/>
        <v>28</v>
      </c>
      <c r="CJ156" s="129">
        <v>0</v>
      </c>
      <c r="CK156" s="129">
        <f t="shared" si="59"/>
        <v>35</v>
      </c>
      <c r="CL156" s="129">
        <v>0</v>
      </c>
      <c r="CM156" s="129">
        <f t="shared" si="94"/>
        <v>9</v>
      </c>
      <c r="CN156" s="129">
        <v>1</v>
      </c>
      <c r="CO156" s="129">
        <f t="shared" si="87"/>
        <v>20</v>
      </c>
      <c r="CP156" s="129">
        <v>0</v>
      </c>
      <c r="CQ156" s="129">
        <f t="shared" si="50"/>
        <v>2</v>
      </c>
      <c r="CR156" s="129">
        <v>0</v>
      </c>
      <c r="CS156" s="129">
        <f t="shared" si="85"/>
        <v>188</v>
      </c>
      <c r="CT156" s="129">
        <v>0</v>
      </c>
      <c r="CU156" s="129">
        <f t="shared" si="95"/>
        <v>2</v>
      </c>
      <c r="CV156" s="129">
        <v>0</v>
      </c>
      <c r="CW156" s="129">
        <f t="shared" si="96"/>
        <v>104</v>
      </c>
      <c r="CX156" s="129">
        <v>23</v>
      </c>
      <c r="CY156" s="129">
        <f t="shared" si="63"/>
        <v>1356</v>
      </c>
      <c r="CZ156" s="129">
        <v>0</v>
      </c>
      <c r="DA156" s="129">
        <f t="shared" si="97"/>
        <v>0</v>
      </c>
      <c r="DB156" s="129">
        <v>4</v>
      </c>
      <c r="DC156" s="129">
        <f t="shared" si="78"/>
        <v>88</v>
      </c>
      <c r="DD156" s="129">
        <v>0</v>
      </c>
      <c r="DE156" s="129">
        <f t="shared" si="60"/>
        <v>7</v>
      </c>
      <c r="DF156" s="129">
        <v>0</v>
      </c>
      <c r="DG156" s="129">
        <f t="shared" si="69"/>
        <v>1</v>
      </c>
      <c r="DH156" s="129">
        <v>2</v>
      </c>
      <c r="DI156" s="129">
        <f t="shared" si="115"/>
        <v>8</v>
      </c>
      <c r="DJ156" s="129">
        <v>44</v>
      </c>
      <c r="DK156" s="129">
        <f t="shared" si="98"/>
        <v>484</v>
      </c>
      <c r="DL156" s="129">
        <v>0</v>
      </c>
      <c r="DM156" s="129">
        <f t="shared" si="116"/>
        <v>292</v>
      </c>
      <c r="DN156" s="129">
        <v>0</v>
      </c>
      <c r="DO156" s="129">
        <v>10</v>
      </c>
      <c r="DP156" s="129">
        <v>0</v>
      </c>
      <c r="DQ156" s="129">
        <v>0</v>
      </c>
      <c r="DR156" s="129">
        <v>3</v>
      </c>
      <c r="DS156" s="129">
        <f t="shared" si="124"/>
        <v>5</v>
      </c>
      <c r="DT156" s="129">
        <v>0</v>
      </c>
      <c r="DU156" s="129">
        <f t="shared" si="99"/>
        <v>34</v>
      </c>
      <c r="DV156" s="129">
        <v>6</v>
      </c>
      <c r="DW156" s="129">
        <f t="shared" si="117"/>
        <v>1304</v>
      </c>
      <c r="DX156" s="129">
        <v>1</v>
      </c>
      <c r="DY156" s="129">
        <f t="shared" si="79"/>
        <v>125</v>
      </c>
      <c r="DZ156" s="129">
        <v>1</v>
      </c>
      <c r="EA156" s="129">
        <f t="shared" si="125"/>
        <v>3</v>
      </c>
      <c r="EB156" s="129">
        <v>0</v>
      </c>
      <c r="EC156" s="129">
        <f t="shared" si="109"/>
        <v>1</v>
      </c>
      <c r="ED156" s="129">
        <v>1</v>
      </c>
      <c r="EE156" s="129">
        <f t="shared" si="70"/>
        <v>36</v>
      </c>
      <c r="EF156" s="129">
        <v>0</v>
      </c>
      <c r="EG156" s="129">
        <f t="shared" si="100"/>
        <v>38</v>
      </c>
      <c r="EH156" s="129">
        <v>1</v>
      </c>
      <c r="EI156" s="129">
        <f t="shared" si="71"/>
        <v>42</v>
      </c>
      <c r="EJ156" s="129">
        <v>0</v>
      </c>
      <c r="EK156" s="129">
        <f t="shared" si="101"/>
        <v>49</v>
      </c>
      <c r="EL156" s="129">
        <v>0</v>
      </c>
      <c r="EM156" s="129">
        <f t="shared" si="81"/>
        <v>275</v>
      </c>
      <c r="EN156" s="129">
        <v>0</v>
      </c>
      <c r="EO156" s="130">
        <f t="shared" si="118"/>
        <v>7</v>
      </c>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2"/>
    </row>
    <row r="157" spans="1:190" x14ac:dyDescent="0.2">
      <c r="A157" s="71">
        <v>44119</v>
      </c>
      <c r="B157" s="129">
        <v>0</v>
      </c>
      <c r="C157" s="129">
        <f t="shared" si="53"/>
        <v>66</v>
      </c>
      <c r="D157" s="129">
        <v>0</v>
      </c>
      <c r="E157" s="129">
        <f t="shared" si="54"/>
        <v>0</v>
      </c>
      <c r="F157" s="129">
        <v>0</v>
      </c>
      <c r="G157" s="129">
        <f t="shared" si="111"/>
        <v>8</v>
      </c>
      <c r="H157" s="129">
        <v>0</v>
      </c>
      <c r="I157" s="129">
        <f t="shared" si="112"/>
        <v>1</v>
      </c>
      <c r="J157" s="129">
        <v>0</v>
      </c>
      <c r="K157" s="145">
        <f t="shared" si="55"/>
        <v>4</v>
      </c>
      <c r="L157" s="129">
        <v>0</v>
      </c>
      <c r="M157" s="129">
        <f t="shared" si="88"/>
        <v>4</v>
      </c>
      <c r="N157" s="129">
        <v>0</v>
      </c>
      <c r="O157" s="129">
        <f t="shared" si="102"/>
        <v>3</v>
      </c>
      <c r="P157" s="129">
        <v>0</v>
      </c>
      <c r="Q157" s="129">
        <f t="shared" si="52"/>
        <v>38</v>
      </c>
      <c r="R157" s="129">
        <v>0</v>
      </c>
      <c r="S157" s="129">
        <f t="shared" si="57"/>
        <v>0</v>
      </c>
      <c r="T157" s="129">
        <v>0</v>
      </c>
      <c r="U157" s="129">
        <f t="shared" si="83"/>
        <v>3</v>
      </c>
      <c r="V157" s="129">
        <v>7</v>
      </c>
      <c r="W157" s="129">
        <f t="shared" si="103"/>
        <v>1591</v>
      </c>
      <c r="X157" s="129">
        <v>3</v>
      </c>
      <c r="Y157" s="129">
        <f t="shared" si="113"/>
        <v>149</v>
      </c>
      <c r="Z157" s="129">
        <v>0</v>
      </c>
      <c r="AA157" s="129">
        <f t="shared" si="74"/>
        <v>2</v>
      </c>
      <c r="AB157" s="129">
        <v>0</v>
      </c>
      <c r="AC157" s="129">
        <f t="shared" si="64"/>
        <v>3</v>
      </c>
      <c r="AD157" s="129">
        <v>0</v>
      </c>
      <c r="AE157" s="129">
        <f t="shared" si="84"/>
        <v>22</v>
      </c>
      <c r="AF157" s="129">
        <v>0</v>
      </c>
      <c r="AG157" s="129">
        <f t="shared" si="104"/>
        <v>12</v>
      </c>
      <c r="AH157" s="129">
        <v>1</v>
      </c>
      <c r="AI157" s="129">
        <f t="shared" si="89"/>
        <v>27</v>
      </c>
      <c r="AJ157" s="129">
        <v>1</v>
      </c>
      <c r="AK157" s="129">
        <f>AK156+AJ157</f>
        <v>32</v>
      </c>
      <c r="AL157" s="129">
        <v>0</v>
      </c>
      <c r="AM157" s="129">
        <f t="shared" si="49"/>
        <v>9</v>
      </c>
      <c r="AN157" s="129">
        <v>3</v>
      </c>
      <c r="AO157" s="129">
        <f t="shared" si="75"/>
        <v>326</v>
      </c>
      <c r="AP157" s="129">
        <v>0</v>
      </c>
      <c r="AQ157" s="129">
        <f t="shared" si="120"/>
        <v>1</v>
      </c>
      <c r="AR157" s="129">
        <v>0</v>
      </c>
      <c r="AS157" s="129">
        <f>AS156+AR157</f>
        <v>0</v>
      </c>
      <c r="AT157" s="129">
        <v>0</v>
      </c>
      <c r="AU157" s="129">
        <f>AT157+AU156</f>
        <v>0</v>
      </c>
      <c r="AV157" s="129">
        <v>0</v>
      </c>
      <c r="AW157" s="129">
        <f t="shared" si="66"/>
        <v>0</v>
      </c>
      <c r="AX157" s="129">
        <v>0</v>
      </c>
      <c r="AY157" s="129">
        <f t="shared" si="114"/>
        <v>2</v>
      </c>
      <c r="AZ157" s="129">
        <v>0</v>
      </c>
      <c r="BA157" s="129">
        <f t="shared" si="58"/>
        <v>15</v>
      </c>
      <c r="BB157" s="129">
        <v>0</v>
      </c>
      <c r="BC157" s="129">
        <f t="shared" si="76"/>
        <v>2</v>
      </c>
      <c r="BD157" s="129">
        <v>0</v>
      </c>
      <c r="BE157" s="129">
        <f t="shared" si="121"/>
        <v>1</v>
      </c>
      <c r="BF157" s="129">
        <v>0</v>
      </c>
      <c r="BG157" s="129">
        <f t="shared" si="90"/>
        <v>21</v>
      </c>
      <c r="BH157" s="129">
        <v>0</v>
      </c>
      <c r="BI157" s="129">
        <f t="shared" si="91"/>
        <v>4</v>
      </c>
      <c r="BJ157" s="129">
        <v>0</v>
      </c>
      <c r="BK157" s="129">
        <f t="shared" si="105"/>
        <v>20</v>
      </c>
      <c r="BL157" s="129">
        <v>17</v>
      </c>
      <c r="BM157" s="129">
        <f t="shared" si="92"/>
        <v>102</v>
      </c>
      <c r="BN157" s="129">
        <v>0</v>
      </c>
      <c r="BO157" s="129">
        <f t="shared" si="93"/>
        <v>0</v>
      </c>
      <c r="BP157" s="129">
        <v>0</v>
      </c>
      <c r="BQ157" s="129">
        <f t="shared" si="122"/>
        <v>0</v>
      </c>
      <c r="BR157" s="129">
        <v>1</v>
      </c>
      <c r="BS157" s="129">
        <f t="shared" si="123"/>
        <v>3</v>
      </c>
      <c r="BT157" s="129">
        <v>0</v>
      </c>
      <c r="BU157" s="129">
        <f t="shared" si="106"/>
        <v>14</v>
      </c>
      <c r="BV157" s="129">
        <v>0</v>
      </c>
      <c r="BW157" s="129">
        <f t="shared" si="77"/>
        <v>16</v>
      </c>
      <c r="BX157" s="129">
        <v>7</v>
      </c>
      <c r="BY157" s="129">
        <f t="shared" si="67"/>
        <v>344</v>
      </c>
      <c r="BZ157" s="129">
        <v>0</v>
      </c>
      <c r="CA157" s="129">
        <f t="shared" si="47"/>
        <v>6</v>
      </c>
      <c r="CB157" s="129">
        <v>0</v>
      </c>
      <c r="CC157" s="129">
        <f t="shared" si="68"/>
        <v>15</v>
      </c>
      <c r="CD157" s="129">
        <v>0</v>
      </c>
      <c r="CE157" s="129">
        <f t="shared" si="65"/>
        <v>0</v>
      </c>
      <c r="CF157" s="129">
        <v>2</v>
      </c>
      <c r="CG157" s="129">
        <f t="shared" si="86"/>
        <v>23</v>
      </c>
      <c r="CH157" s="129">
        <v>0</v>
      </c>
      <c r="CI157" s="129">
        <f t="shared" si="107"/>
        <v>28</v>
      </c>
      <c r="CJ157" s="129">
        <v>0</v>
      </c>
      <c r="CK157" s="129">
        <f t="shared" si="59"/>
        <v>35</v>
      </c>
      <c r="CL157" s="129">
        <v>0</v>
      </c>
      <c r="CM157" s="129">
        <f t="shared" si="94"/>
        <v>9</v>
      </c>
      <c r="CN157" s="129">
        <v>0</v>
      </c>
      <c r="CO157" s="129">
        <f t="shared" si="87"/>
        <v>20</v>
      </c>
      <c r="CP157" s="129">
        <v>0</v>
      </c>
      <c r="CQ157" s="129">
        <f t="shared" si="50"/>
        <v>2</v>
      </c>
      <c r="CR157" s="129">
        <v>2</v>
      </c>
      <c r="CS157" s="129">
        <f t="shared" si="85"/>
        <v>190</v>
      </c>
      <c r="CT157" s="129">
        <v>0</v>
      </c>
      <c r="CU157" s="129">
        <f t="shared" si="95"/>
        <v>2</v>
      </c>
      <c r="CV157" s="129">
        <v>1</v>
      </c>
      <c r="CW157" s="129">
        <f t="shared" si="96"/>
        <v>105</v>
      </c>
      <c r="CX157" s="129">
        <v>18</v>
      </c>
      <c r="CY157" s="129">
        <f t="shared" si="63"/>
        <v>1374</v>
      </c>
      <c r="CZ157" s="129">
        <v>0</v>
      </c>
      <c r="DA157" s="129">
        <f t="shared" si="97"/>
        <v>0</v>
      </c>
      <c r="DB157" s="129">
        <v>3</v>
      </c>
      <c r="DC157" s="129">
        <f t="shared" si="78"/>
        <v>91</v>
      </c>
      <c r="DD157" s="129">
        <v>0</v>
      </c>
      <c r="DE157" s="129">
        <f t="shared" si="60"/>
        <v>7</v>
      </c>
      <c r="DF157" s="129">
        <v>0</v>
      </c>
      <c r="DG157" s="129">
        <f t="shared" si="69"/>
        <v>1</v>
      </c>
      <c r="DH157" s="129">
        <v>0</v>
      </c>
      <c r="DI157" s="129">
        <f t="shared" si="115"/>
        <v>8</v>
      </c>
      <c r="DJ157" s="129">
        <v>12</v>
      </c>
      <c r="DK157" s="129">
        <f t="shared" si="98"/>
        <v>496</v>
      </c>
      <c r="DL157" s="129">
        <v>1</v>
      </c>
      <c r="DM157" s="129">
        <f t="shared" si="116"/>
        <v>293</v>
      </c>
      <c r="DN157" s="129">
        <v>3</v>
      </c>
      <c r="DO157" s="129">
        <f>DN157+DO156</f>
        <v>13</v>
      </c>
      <c r="DP157" s="129">
        <v>0</v>
      </c>
      <c r="DQ157" s="129">
        <f>DP157+DQ156</f>
        <v>0</v>
      </c>
      <c r="DR157" s="129">
        <v>0</v>
      </c>
      <c r="DS157" s="129">
        <f t="shared" si="124"/>
        <v>5</v>
      </c>
      <c r="DT157" s="129">
        <v>2</v>
      </c>
      <c r="DU157" s="129">
        <f t="shared" si="99"/>
        <v>36</v>
      </c>
      <c r="DV157" s="129">
        <v>4</v>
      </c>
      <c r="DW157" s="129">
        <f t="shared" si="117"/>
        <v>1308</v>
      </c>
      <c r="DX157" s="129">
        <v>0</v>
      </c>
      <c r="DY157" s="129">
        <f t="shared" si="79"/>
        <v>125</v>
      </c>
      <c r="DZ157" s="129">
        <v>0</v>
      </c>
      <c r="EA157" s="129">
        <f t="shared" si="125"/>
        <v>3</v>
      </c>
      <c r="EB157" s="129">
        <v>0</v>
      </c>
      <c r="EC157" s="129">
        <f t="shared" si="109"/>
        <v>1</v>
      </c>
      <c r="ED157" s="129">
        <v>0</v>
      </c>
      <c r="EE157" s="129">
        <f t="shared" si="70"/>
        <v>36</v>
      </c>
      <c r="EF157" s="129">
        <v>3</v>
      </c>
      <c r="EG157" s="129">
        <f t="shared" si="100"/>
        <v>41</v>
      </c>
      <c r="EH157" s="129">
        <v>1</v>
      </c>
      <c r="EI157" s="129">
        <f t="shared" si="71"/>
        <v>43</v>
      </c>
      <c r="EJ157" s="129">
        <v>1</v>
      </c>
      <c r="EK157" s="129">
        <f t="shared" si="101"/>
        <v>50</v>
      </c>
      <c r="EL157" s="129">
        <v>1</v>
      </c>
      <c r="EM157" s="129">
        <f t="shared" si="81"/>
        <v>276</v>
      </c>
      <c r="EN157" s="129">
        <v>0</v>
      </c>
      <c r="EO157" s="130">
        <f t="shared" si="118"/>
        <v>7</v>
      </c>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2"/>
    </row>
    <row r="158" spans="1:190" x14ac:dyDescent="0.2">
      <c r="A158" s="71">
        <v>44120</v>
      </c>
      <c r="B158" s="129">
        <v>0</v>
      </c>
      <c r="C158" s="129">
        <f t="shared" si="53"/>
        <v>66</v>
      </c>
      <c r="D158" s="129">
        <v>0</v>
      </c>
      <c r="E158" s="129">
        <f t="shared" si="54"/>
        <v>0</v>
      </c>
      <c r="F158" s="129">
        <v>0</v>
      </c>
      <c r="G158" s="129">
        <f t="shared" si="111"/>
        <v>8</v>
      </c>
      <c r="H158" s="129">
        <v>0</v>
      </c>
      <c r="I158" s="129">
        <f t="shared" si="112"/>
        <v>1</v>
      </c>
      <c r="J158" s="129">
        <v>0</v>
      </c>
      <c r="K158" s="145">
        <f t="shared" si="55"/>
        <v>4</v>
      </c>
      <c r="L158" s="129">
        <v>0</v>
      </c>
      <c r="M158" s="129">
        <f t="shared" si="88"/>
        <v>4</v>
      </c>
      <c r="N158" s="129">
        <v>0</v>
      </c>
      <c r="O158" s="129">
        <f t="shared" si="102"/>
        <v>3</v>
      </c>
      <c r="P158" s="129">
        <v>0</v>
      </c>
      <c r="Q158" s="129">
        <f t="shared" si="52"/>
        <v>38</v>
      </c>
      <c r="R158" s="129">
        <v>0</v>
      </c>
      <c r="S158" s="129">
        <f t="shared" si="57"/>
        <v>0</v>
      </c>
      <c r="T158" s="129">
        <v>0</v>
      </c>
      <c r="U158" s="129">
        <f t="shared" si="83"/>
        <v>3</v>
      </c>
      <c r="V158" s="129">
        <v>9</v>
      </c>
      <c r="W158" s="129">
        <f t="shared" si="103"/>
        <v>1600</v>
      </c>
      <c r="X158" s="129">
        <v>0</v>
      </c>
      <c r="Y158" s="129">
        <f t="shared" si="113"/>
        <v>149</v>
      </c>
      <c r="Z158" s="129">
        <v>0</v>
      </c>
      <c r="AA158" s="129">
        <f t="shared" si="74"/>
        <v>2</v>
      </c>
      <c r="AB158" s="129">
        <v>0</v>
      </c>
      <c r="AC158" s="129">
        <f t="shared" si="64"/>
        <v>3</v>
      </c>
      <c r="AD158" s="129">
        <v>0</v>
      </c>
      <c r="AE158" s="129">
        <f t="shared" si="84"/>
        <v>22</v>
      </c>
      <c r="AF158" s="129">
        <v>2</v>
      </c>
      <c r="AG158" s="129">
        <f t="shared" si="104"/>
        <v>14</v>
      </c>
      <c r="AH158" s="129">
        <v>0</v>
      </c>
      <c r="AI158" s="129">
        <f t="shared" si="89"/>
        <v>27</v>
      </c>
      <c r="AJ158" s="129">
        <v>2</v>
      </c>
      <c r="AK158" s="129">
        <f>AK157+AJ158</f>
        <v>34</v>
      </c>
      <c r="AL158" s="129">
        <v>1</v>
      </c>
      <c r="AM158" s="129">
        <f t="shared" si="49"/>
        <v>10</v>
      </c>
      <c r="AN158" s="129">
        <v>8</v>
      </c>
      <c r="AO158" s="129">
        <f t="shared" si="75"/>
        <v>334</v>
      </c>
      <c r="AP158" s="129">
        <v>0</v>
      </c>
      <c r="AQ158" s="129">
        <f t="shared" si="120"/>
        <v>1</v>
      </c>
      <c r="AR158" s="129">
        <v>0</v>
      </c>
      <c r="AS158" s="129">
        <f>AS157+AR158</f>
        <v>0</v>
      </c>
      <c r="AT158" s="129">
        <v>0</v>
      </c>
      <c r="AU158" s="129">
        <f>AT158+AU157</f>
        <v>0</v>
      </c>
      <c r="AV158" s="129">
        <v>0</v>
      </c>
      <c r="AW158" s="129">
        <f t="shared" si="66"/>
        <v>0</v>
      </c>
      <c r="AX158" s="129">
        <v>0</v>
      </c>
      <c r="AY158" s="129">
        <f t="shared" si="114"/>
        <v>2</v>
      </c>
      <c r="AZ158" s="129">
        <v>0</v>
      </c>
      <c r="BA158" s="129">
        <f t="shared" si="58"/>
        <v>15</v>
      </c>
      <c r="BB158" s="129">
        <v>0</v>
      </c>
      <c r="BC158" s="129">
        <f t="shared" si="76"/>
        <v>2</v>
      </c>
      <c r="BD158" s="129">
        <v>0</v>
      </c>
      <c r="BE158" s="129">
        <f t="shared" si="121"/>
        <v>1</v>
      </c>
      <c r="BF158" s="129">
        <v>0</v>
      </c>
      <c r="BG158" s="129">
        <f t="shared" si="90"/>
        <v>21</v>
      </c>
      <c r="BH158" s="129">
        <v>0</v>
      </c>
      <c r="BI158" s="129">
        <f t="shared" si="91"/>
        <v>4</v>
      </c>
      <c r="BJ158" s="129">
        <v>0</v>
      </c>
      <c r="BK158" s="129">
        <f t="shared" si="105"/>
        <v>20</v>
      </c>
      <c r="BL158" s="129">
        <v>13</v>
      </c>
      <c r="BM158" s="129">
        <f t="shared" si="92"/>
        <v>115</v>
      </c>
      <c r="BN158" s="129">
        <v>0</v>
      </c>
      <c r="BO158" s="129">
        <f t="shared" si="93"/>
        <v>0</v>
      </c>
      <c r="BP158" s="129">
        <v>0</v>
      </c>
      <c r="BQ158" s="129">
        <f t="shared" si="122"/>
        <v>0</v>
      </c>
      <c r="BR158" s="129">
        <v>1</v>
      </c>
      <c r="BS158" s="129">
        <f t="shared" si="123"/>
        <v>4</v>
      </c>
      <c r="BT158" s="129">
        <v>0</v>
      </c>
      <c r="BU158" s="129">
        <f t="shared" si="106"/>
        <v>14</v>
      </c>
      <c r="BV158" s="129">
        <v>0</v>
      </c>
      <c r="BW158" s="129">
        <f t="shared" si="77"/>
        <v>16</v>
      </c>
      <c r="BX158" s="129">
        <v>6</v>
      </c>
      <c r="BY158" s="129">
        <f t="shared" si="67"/>
        <v>350</v>
      </c>
      <c r="BZ158" s="129">
        <v>0</v>
      </c>
      <c r="CA158" s="129">
        <f t="shared" si="47"/>
        <v>6</v>
      </c>
      <c r="CB158" s="129">
        <v>0</v>
      </c>
      <c r="CC158" s="129">
        <f t="shared" si="68"/>
        <v>15</v>
      </c>
      <c r="CD158" s="129">
        <v>0</v>
      </c>
      <c r="CE158" s="129">
        <f t="shared" si="65"/>
        <v>0</v>
      </c>
      <c r="CF158" s="129">
        <v>0</v>
      </c>
      <c r="CG158" s="129">
        <f t="shared" si="86"/>
        <v>23</v>
      </c>
      <c r="CH158" s="129">
        <v>0</v>
      </c>
      <c r="CI158" s="129">
        <f t="shared" si="107"/>
        <v>28</v>
      </c>
      <c r="CJ158" s="129">
        <v>0</v>
      </c>
      <c r="CK158" s="129">
        <f t="shared" si="59"/>
        <v>35</v>
      </c>
      <c r="CL158" s="129">
        <v>0</v>
      </c>
      <c r="CM158" s="129">
        <f t="shared" si="94"/>
        <v>9</v>
      </c>
      <c r="CN158" s="129">
        <v>0</v>
      </c>
      <c r="CO158" s="129">
        <f t="shared" si="87"/>
        <v>20</v>
      </c>
      <c r="CP158" s="129">
        <v>0</v>
      </c>
      <c r="CQ158" s="129">
        <f t="shared" si="50"/>
        <v>2</v>
      </c>
      <c r="CR158" s="129">
        <v>0</v>
      </c>
      <c r="CS158" s="129">
        <f t="shared" si="85"/>
        <v>190</v>
      </c>
      <c r="CT158" s="129">
        <v>0</v>
      </c>
      <c r="CU158" s="129">
        <f t="shared" si="95"/>
        <v>2</v>
      </c>
      <c r="CV158" s="129">
        <v>1</v>
      </c>
      <c r="CW158" s="129">
        <f t="shared" si="96"/>
        <v>106</v>
      </c>
      <c r="CX158" s="129">
        <v>20</v>
      </c>
      <c r="CY158" s="129">
        <f t="shared" si="63"/>
        <v>1394</v>
      </c>
      <c r="CZ158" s="129">
        <v>0</v>
      </c>
      <c r="DA158" s="129">
        <f t="shared" si="97"/>
        <v>0</v>
      </c>
      <c r="DB158" s="129">
        <v>4</v>
      </c>
      <c r="DC158" s="129">
        <f t="shared" si="78"/>
        <v>95</v>
      </c>
      <c r="DD158" s="129">
        <v>0</v>
      </c>
      <c r="DE158" s="129">
        <f t="shared" si="60"/>
        <v>7</v>
      </c>
      <c r="DF158" s="129">
        <v>0</v>
      </c>
      <c r="DG158" s="129">
        <f t="shared" si="69"/>
        <v>1</v>
      </c>
      <c r="DH158" s="129">
        <v>0</v>
      </c>
      <c r="DI158" s="129">
        <f t="shared" si="115"/>
        <v>8</v>
      </c>
      <c r="DJ158" s="129">
        <v>16</v>
      </c>
      <c r="DK158" s="129">
        <f t="shared" si="98"/>
        <v>512</v>
      </c>
      <c r="DL158" s="129">
        <v>2</v>
      </c>
      <c r="DM158" s="129">
        <f t="shared" si="116"/>
        <v>295</v>
      </c>
      <c r="DN158" s="129">
        <v>1</v>
      </c>
      <c r="DO158" s="129">
        <f>DN158+DO157</f>
        <v>14</v>
      </c>
      <c r="DP158" s="129">
        <v>0</v>
      </c>
      <c r="DQ158" s="129">
        <f>DP158+DQ157</f>
        <v>0</v>
      </c>
      <c r="DR158" s="129">
        <v>6</v>
      </c>
      <c r="DS158" s="129">
        <f t="shared" si="124"/>
        <v>11</v>
      </c>
      <c r="DT158" s="129">
        <v>0</v>
      </c>
      <c r="DU158" s="129">
        <f t="shared" si="99"/>
        <v>36</v>
      </c>
      <c r="DV158" s="129">
        <v>10</v>
      </c>
      <c r="DW158" s="129">
        <f t="shared" si="117"/>
        <v>1318</v>
      </c>
      <c r="DX158" s="129">
        <v>2</v>
      </c>
      <c r="DY158" s="129">
        <f t="shared" si="79"/>
        <v>127</v>
      </c>
      <c r="DZ158" s="129">
        <v>0</v>
      </c>
      <c r="EA158" s="129">
        <f t="shared" si="125"/>
        <v>3</v>
      </c>
      <c r="EB158" s="129">
        <v>0</v>
      </c>
      <c r="EC158" s="129">
        <f t="shared" si="109"/>
        <v>1</v>
      </c>
      <c r="ED158" s="129">
        <v>0</v>
      </c>
      <c r="EE158" s="129">
        <f t="shared" si="70"/>
        <v>36</v>
      </c>
      <c r="EF158" s="129">
        <v>0</v>
      </c>
      <c r="EG158" s="129">
        <f t="shared" si="100"/>
        <v>41</v>
      </c>
      <c r="EH158" s="129">
        <v>0</v>
      </c>
      <c r="EI158" s="129">
        <f t="shared" si="71"/>
        <v>43</v>
      </c>
      <c r="EJ158" s="129">
        <v>2</v>
      </c>
      <c r="EK158" s="129">
        <f t="shared" si="101"/>
        <v>52</v>
      </c>
      <c r="EL158" s="129">
        <v>1</v>
      </c>
      <c r="EM158" s="129">
        <f t="shared" si="81"/>
        <v>277</v>
      </c>
      <c r="EN158" s="129">
        <v>0</v>
      </c>
      <c r="EO158" s="130">
        <f t="shared" si="118"/>
        <v>7</v>
      </c>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2"/>
    </row>
    <row r="159" spans="1:190" x14ac:dyDescent="0.2">
      <c r="A159" s="71">
        <v>44121</v>
      </c>
      <c r="B159" s="129"/>
      <c r="C159" s="129">
        <f t="shared" si="53"/>
        <v>66</v>
      </c>
      <c r="D159" s="129"/>
      <c r="E159" s="129">
        <f t="shared" si="54"/>
        <v>0</v>
      </c>
      <c r="F159" s="129"/>
      <c r="G159" s="129">
        <f t="shared" si="111"/>
        <v>8</v>
      </c>
      <c r="H159" s="129"/>
      <c r="I159" s="129">
        <f t="shared" si="112"/>
        <v>1</v>
      </c>
      <c r="J159" s="129"/>
      <c r="K159" s="145">
        <f t="shared" si="55"/>
        <v>4</v>
      </c>
      <c r="L159" s="129"/>
      <c r="M159" s="129">
        <f t="shared" si="88"/>
        <v>4</v>
      </c>
      <c r="N159" s="129"/>
      <c r="O159" s="129">
        <f t="shared" si="102"/>
        <v>3</v>
      </c>
      <c r="P159" s="129"/>
      <c r="Q159" s="129">
        <f t="shared" si="52"/>
        <v>38</v>
      </c>
      <c r="R159" s="129"/>
      <c r="S159" s="129">
        <f t="shared" si="57"/>
        <v>0</v>
      </c>
      <c r="T159" s="129"/>
      <c r="U159" s="129">
        <f t="shared" si="83"/>
        <v>3</v>
      </c>
      <c r="V159" s="129"/>
      <c r="W159" s="129">
        <f t="shared" si="103"/>
        <v>1600</v>
      </c>
      <c r="X159" s="129"/>
      <c r="Y159" s="129">
        <f t="shared" si="113"/>
        <v>149</v>
      </c>
      <c r="Z159" s="129"/>
      <c r="AA159" s="129">
        <f t="shared" si="74"/>
        <v>2</v>
      </c>
      <c r="AB159" s="129"/>
      <c r="AC159" s="129">
        <f t="shared" si="64"/>
        <v>3</v>
      </c>
      <c r="AD159" s="129"/>
      <c r="AE159" s="129">
        <f t="shared" si="84"/>
        <v>22</v>
      </c>
      <c r="AF159" s="129"/>
      <c r="AG159" s="129">
        <f t="shared" si="104"/>
        <v>14</v>
      </c>
      <c r="AH159" s="129"/>
      <c r="AI159" s="129">
        <f t="shared" si="89"/>
        <v>27</v>
      </c>
      <c r="AJ159" s="129"/>
      <c r="AK159" s="129">
        <f t="shared" ref="AK159:AK163" si="126">AK158+AJ159</f>
        <v>34</v>
      </c>
      <c r="AL159" s="129"/>
      <c r="AM159" s="129">
        <f t="shared" si="49"/>
        <v>10</v>
      </c>
      <c r="AN159" s="129"/>
      <c r="AO159" s="129">
        <f t="shared" si="75"/>
        <v>334</v>
      </c>
      <c r="AP159" s="129"/>
      <c r="AQ159" s="129">
        <f t="shared" si="120"/>
        <v>1</v>
      </c>
      <c r="AR159" s="129"/>
      <c r="AS159" s="129">
        <f t="shared" ref="AS159:AS163" si="127">AS158+AR159</f>
        <v>0</v>
      </c>
      <c r="AT159" s="129"/>
      <c r="AU159" s="129">
        <f t="shared" ref="AU159:AU163" si="128">AT159+AU158</f>
        <v>0</v>
      </c>
      <c r="AV159" s="129"/>
      <c r="AW159" s="129">
        <f t="shared" si="66"/>
        <v>0</v>
      </c>
      <c r="AX159" s="129"/>
      <c r="AY159" s="129">
        <f t="shared" si="114"/>
        <v>2</v>
      </c>
      <c r="AZ159" s="129"/>
      <c r="BA159" s="129">
        <f t="shared" si="58"/>
        <v>15</v>
      </c>
      <c r="BB159" s="129"/>
      <c r="BC159" s="129">
        <f t="shared" si="76"/>
        <v>2</v>
      </c>
      <c r="BD159" s="129"/>
      <c r="BE159" s="129">
        <f t="shared" si="121"/>
        <v>1</v>
      </c>
      <c r="BF159" s="129"/>
      <c r="BG159" s="129">
        <f t="shared" si="90"/>
        <v>21</v>
      </c>
      <c r="BH159" s="129"/>
      <c r="BI159" s="129">
        <f t="shared" si="91"/>
        <v>4</v>
      </c>
      <c r="BJ159" s="129"/>
      <c r="BK159" s="129">
        <f t="shared" si="105"/>
        <v>20</v>
      </c>
      <c r="BL159" s="129"/>
      <c r="BM159" s="129">
        <f t="shared" si="92"/>
        <v>115</v>
      </c>
      <c r="BN159" s="129"/>
      <c r="BO159" s="129">
        <f t="shared" si="93"/>
        <v>0</v>
      </c>
      <c r="BP159" s="129"/>
      <c r="BQ159" s="129">
        <f t="shared" si="122"/>
        <v>0</v>
      </c>
      <c r="BR159" s="129"/>
      <c r="BS159" s="129">
        <f t="shared" si="123"/>
        <v>4</v>
      </c>
      <c r="BT159" s="129"/>
      <c r="BU159" s="129">
        <f t="shared" si="106"/>
        <v>14</v>
      </c>
      <c r="BV159" s="129"/>
      <c r="BW159" s="129">
        <f t="shared" si="77"/>
        <v>16</v>
      </c>
      <c r="BX159" s="129"/>
      <c r="BY159" s="129">
        <f t="shared" si="67"/>
        <v>350</v>
      </c>
      <c r="BZ159" s="129"/>
      <c r="CA159" s="129">
        <f t="shared" si="47"/>
        <v>6</v>
      </c>
      <c r="CB159" s="129"/>
      <c r="CC159" s="129">
        <f t="shared" si="68"/>
        <v>15</v>
      </c>
      <c r="CD159" s="129"/>
      <c r="CE159" s="129">
        <f t="shared" si="65"/>
        <v>0</v>
      </c>
      <c r="CF159" s="129"/>
      <c r="CG159" s="129">
        <f t="shared" si="86"/>
        <v>23</v>
      </c>
      <c r="CH159" s="129"/>
      <c r="CI159" s="129">
        <f t="shared" si="107"/>
        <v>28</v>
      </c>
      <c r="CJ159" s="129"/>
      <c r="CK159" s="129">
        <f t="shared" si="59"/>
        <v>35</v>
      </c>
      <c r="CL159" s="129"/>
      <c r="CM159" s="129">
        <f t="shared" si="94"/>
        <v>9</v>
      </c>
      <c r="CN159" s="129"/>
      <c r="CO159" s="129">
        <f t="shared" si="87"/>
        <v>20</v>
      </c>
      <c r="CP159" s="129"/>
      <c r="CQ159" s="129">
        <f t="shared" si="50"/>
        <v>2</v>
      </c>
      <c r="CR159" s="129"/>
      <c r="CS159" s="129">
        <f t="shared" si="85"/>
        <v>190</v>
      </c>
      <c r="CT159" s="129"/>
      <c r="CU159" s="129">
        <f t="shared" si="95"/>
        <v>2</v>
      </c>
      <c r="CV159" s="129"/>
      <c r="CW159" s="129">
        <f t="shared" si="96"/>
        <v>106</v>
      </c>
      <c r="CX159" s="129"/>
      <c r="CY159" s="129">
        <f t="shared" si="63"/>
        <v>1394</v>
      </c>
      <c r="CZ159" s="129"/>
      <c r="DA159" s="129">
        <f t="shared" si="97"/>
        <v>0</v>
      </c>
      <c r="DB159" s="129"/>
      <c r="DC159" s="129">
        <f t="shared" si="78"/>
        <v>95</v>
      </c>
      <c r="DD159" s="129"/>
      <c r="DE159" s="129">
        <f t="shared" si="60"/>
        <v>7</v>
      </c>
      <c r="DF159" s="129"/>
      <c r="DG159" s="129">
        <f t="shared" si="69"/>
        <v>1</v>
      </c>
      <c r="DH159" s="129"/>
      <c r="DI159" s="129">
        <f t="shared" si="115"/>
        <v>8</v>
      </c>
      <c r="DJ159" s="129"/>
      <c r="DK159" s="129">
        <f t="shared" si="98"/>
        <v>512</v>
      </c>
      <c r="DL159" s="129"/>
      <c r="DM159" s="129">
        <f t="shared" si="116"/>
        <v>295</v>
      </c>
      <c r="DN159" s="129"/>
      <c r="DO159" s="129">
        <f t="shared" ref="DO159:DO163" si="129">DN159+DO158</f>
        <v>14</v>
      </c>
      <c r="DP159" s="129"/>
      <c r="DQ159" s="129">
        <f t="shared" ref="DQ159:DQ163" si="130">DP159+DQ158</f>
        <v>0</v>
      </c>
      <c r="DR159" s="129"/>
      <c r="DS159" s="129">
        <f t="shared" si="124"/>
        <v>11</v>
      </c>
      <c r="DT159" s="129"/>
      <c r="DU159" s="129">
        <f t="shared" si="99"/>
        <v>36</v>
      </c>
      <c r="DV159" s="129"/>
      <c r="DW159" s="129">
        <f t="shared" si="117"/>
        <v>1318</v>
      </c>
      <c r="DX159" s="129"/>
      <c r="DY159" s="129">
        <f t="shared" si="79"/>
        <v>127</v>
      </c>
      <c r="DZ159" s="129"/>
      <c r="EA159" s="129">
        <f t="shared" si="125"/>
        <v>3</v>
      </c>
      <c r="EB159" s="129"/>
      <c r="EC159" s="129">
        <f t="shared" si="109"/>
        <v>1</v>
      </c>
      <c r="ED159" s="129"/>
      <c r="EE159" s="129">
        <f t="shared" si="70"/>
        <v>36</v>
      </c>
      <c r="EF159" s="129"/>
      <c r="EG159" s="129">
        <f t="shared" si="100"/>
        <v>41</v>
      </c>
      <c r="EH159" s="129"/>
      <c r="EI159" s="129">
        <f t="shared" si="71"/>
        <v>43</v>
      </c>
      <c r="EJ159" s="129"/>
      <c r="EK159" s="129">
        <f t="shared" si="101"/>
        <v>52</v>
      </c>
      <c r="EL159" s="129"/>
      <c r="EM159" s="129">
        <f t="shared" si="81"/>
        <v>277</v>
      </c>
      <c r="EN159" s="129"/>
      <c r="EO159" s="130">
        <f t="shared" si="118"/>
        <v>7</v>
      </c>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2"/>
    </row>
    <row r="160" spans="1:190" x14ac:dyDescent="0.2">
      <c r="A160" s="71">
        <v>44122</v>
      </c>
      <c r="B160" s="129"/>
      <c r="C160" s="129">
        <f t="shared" si="53"/>
        <v>66</v>
      </c>
      <c r="D160" s="129"/>
      <c r="E160" s="129">
        <f t="shared" si="54"/>
        <v>0</v>
      </c>
      <c r="F160" s="129"/>
      <c r="G160" s="129">
        <f t="shared" si="111"/>
        <v>8</v>
      </c>
      <c r="H160" s="129"/>
      <c r="I160" s="129">
        <f t="shared" si="112"/>
        <v>1</v>
      </c>
      <c r="J160" s="129"/>
      <c r="K160" s="145">
        <f t="shared" si="55"/>
        <v>4</v>
      </c>
      <c r="L160" s="129"/>
      <c r="M160" s="129">
        <f t="shared" si="88"/>
        <v>4</v>
      </c>
      <c r="N160" s="129"/>
      <c r="O160" s="129">
        <f t="shared" si="102"/>
        <v>3</v>
      </c>
      <c r="P160" s="129"/>
      <c r="Q160" s="129">
        <f t="shared" si="52"/>
        <v>38</v>
      </c>
      <c r="R160" s="129"/>
      <c r="S160" s="129">
        <f t="shared" si="57"/>
        <v>0</v>
      </c>
      <c r="T160" s="129"/>
      <c r="U160" s="129">
        <f t="shared" si="83"/>
        <v>3</v>
      </c>
      <c r="V160" s="129"/>
      <c r="W160" s="129">
        <f t="shared" si="103"/>
        <v>1600</v>
      </c>
      <c r="X160" s="129"/>
      <c r="Y160" s="129">
        <f t="shared" si="113"/>
        <v>149</v>
      </c>
      <c r="Z160" s="129"/>
      <c r="AA160" s="129">
        <f t="shared" si="74"/>
        <v>2</v>
      </c>
      <c r="AB160" s="129"/>
      <c r="AC160" s="129">
        <f t="shared" si="64"/>
        <v>3</v>
      </c>
      <c r="AD160" s="129"/>
      <c r="AE160" s="129">
        <f t="shared" si="84"/>
        <v>22</v>
      </c>
      <c r="AF160" s="129"/>
      <c r="AG160" s="129">
        <f t="shared" si="104"/>
        <v>14</v>
      </c>
      <c r="AH160" s="129"/>
      <c r="AI160" s="129">
        <f t="shared" si="89"/>
        <v>27</v>
      </c>
      <c r="AJ160" s="129"/>
      <c r="AK160" s="129">
        <f t="shared" si="126"/>
        <v>34</v>
      </c>
      <c r="AL160" s="129"/>
      <c r="AM160" s="129">
        <f t="shared" si="49"/>
        <v>10</v>
      </c>
      <c r="AN160" s="129"/>
      <c r="AO160" s="129">
        <f t="shared" si="75"/>
        <v>334</v>
      </c>
      <c r="AP160" s="129"/>
      <c r="AQ160" s="129">
        <f t="shared" si="120"/>
        <v>1</v>
      </c>
      <c r="AR160" s="129"/>
      <c r="AS160" s="129">
        <f t="shared" si="127"/>
        <v>0</v>
      </c>
      <c r="AT160" s="129"/>
      <c r="AU160" s="129">
        <f t="shared" si="128"/>
        <v>0</v>
      </c>
      <c r="AV160" s="129"/>
      <c r="AW160" s="129">
        <f t="shared" si="66"/>
        <v>0</v>
      </c>
      <c r="AX160" s="129"/>
      <c r="AY160" s="129">
        <f t="shared" si="114"/>
        <v>2</v>
      </c>
      <c r="AZ160" s="129"/>
      <c r="BA160" s="129">
        <f t="shared" si="58"/>
        <v>15</v>
      </c>
      <c r="BB160" s="129"/>
      <c r="BC160" s="129">
        <f t="shared" si="76"/>
        <v>2</v>
      </c>
      <c r="BD160" s="129"/>
      <c r="BE160" s="129">
        <f t="shared" si="121"/>
        <v>1</v>
      </c>
      <c r="BF160" s="129"/>
      <c r="BG160" s="129">
        <f t="shared" si="90"/>
        <v>21</v>
      </c>
      <c r="BH160" s="129"/>
      <c r="BI160" s="129">
        <f t="shared" si="91"/>
        <v>4</v>
      </c>
      <c r="BJ160" s="129"/>
      <c r="BK160" s="129">
        <f t="shared" si="105"/>
        <v>20</v>
      </c>
      <c r="BL160" s="129"/>
      <c r="BM160" s="129">
        <f t="shared" si="92"/>
        <v>115</v>
      </c>
      <c r="BN160" s="129"/>
      <c r="BO160" s="129">
        <f t="shared" si="93"/>
        <v>0</v>
      </c>
      <c r="BP160" s="129"/>
      <c r="BQ160" s="129">
        <f t="shared" si="122"/>
        <v>0</v>
      </c>
      <c r="BR160" s="129"/>
      <c r="BS160" s="129">
        <f t="shared" si="123"/>
        <v>4</v>
      </c>
      <c r="BT160" s="129"/>
      <c r="BU160" s="129">
        <f t="shared" si="106"/>
        <v>14</v>
      </c>
      <c r="BV160" s="129"/>
      <c r="BW160" s="129">
        <f t="shared" si="77"/>
        <v>16</v>
      </c>
      <c r="BX160" s="129"/>
      <c r="BY160" s="129">
        <f t="shared" si="67"/>
        <v>350</v>
      </c>
      <c r="BZ160" s="129"/>
      <c r="CA160" s="129">
        <f t="shared" ref="CA160:CA163" si="131">SUM(CA159+BZ160)</f>
        <v>6</v>
      </c>
      <c r="CB160" s="129"/>
      <c r="CC160" s="129">
        <f t="shared" si="68"/>
        <v>15</v>
      </c>
      <c r="CD160" s="129"/>
      <c r="CE160" s="129">
        <f t="shared" si="65"/>
        <v>0</v>
      </c>
      <c r="CF160" s="129"/>
      <c r="CG160" s="129">
        <f t="shared" si="86"/>
        <v>23</v>
      </c>
      <c r="CH160" s="129"/>
      <c r="CI160" s="129">
        <f t="shared" si="107"/>
        <v>28</v>
      </c>
      <c r="CJ160" s="129"/>
      <c r="CK160" s="129">
        <f t="shared" si="59"/>
        <v>35</v>
      </c>
      <c r="CL160" s="129"/>
      <c r="CM160" s="129">
        <f t="shared" si="94"/>
        <v>9</v>
      </c>
      <c r="CN160" s="129"/>
      <c r="CO160" s="129">
        <f t="shared" si="87"/>
        <v>20</v>
      </c>
      <c r="CP160" s="129"/>
      <c r="CQ160" s="129">
        <f t="shared" si="50"/>
        <v>2</v>
      </c>
      <c r="CR160" s="129"/>
      <c r="CS160" s="129">
        <f t="shared" si="85"/>
        <v>190</v>
      </c>
      <c r="CT160" s="129"/>
      <c r="CU160" s="129">
        <f t="shared" si="95"/>
        <v>2</v>
      </c>
      <c r="CV160" s="129"/>
      <c r="CW160" s="129">
        <f t="shared" si="96"/>
        <v>106</v>
      </c>
      <c r="CX160" s="129"/>
      <c r="CY160" s="129">
        <f t="shared" si="63"/>
        <v>1394</v>
      </c>
      <c r="CZ160" s="129"/>
      <c r="DA160" s="129">
        <f t="shared" si="97"/>
        <v>0</v>
      </c>
      <c r="DB160" s="129"/>
      <c r="DC160" s="129">
        <f t="shared" si="78"/>
        <v>95</v>
      </c>
      <c r="DD160" s="129"/>
      <c r="DE160" s="129">
        <f t="shared" si="60"/>
        <v>7</v>
      </c>
      <c r="DF160" s="129"/>
      <c r="DG160" s="129">
        <f t="shared" si="69"/>
        <v>1</v>
      </c>
      <c r="DH160" s="129"/>
      <c r="DI160" s="129">
        <f t="shared" si="115"/>
        <v>8</v>
      </c>
      <c r="DJ160" s="129"/>
      <c r="DK160" s="129">
        <f t="shared" si="98"/>
        <v>512</v>
      </c>
      <c r="DL160" s="129"/>
      <c r="DM160" s="129">
        <f t="shared" si="116"/>
        <v>295</v>
      </c>
      <c r="DN160" s="129"/>
      <c r="DO160" s="129">
        <f t="shared" si="129"/>
        <v>14</v>
      </c>
      <c r="DP160" s="129"/>
      <c r="DQ160" s="129">
        <f t="shared" si="130"/>
        <v>0</v>
      </c>
      <c r="DR160" s="129"/>
      <c r="DS160" s="129">
        <f t="shared" si="124"/>
        <v>11</v>
      </c>
      <c r="DT160" s="129"/>
      <c r="DU160" s="129">
        <f t="shared" si="99"/>
        <v>36</v>
      </c>
      <c r="DV160" s="129"/>
      <c r="DW160" s="129">
        <f t="shared" si="117"/>
        <v>1318</v>
      </c>
      <c r="DX160" s="129"/>
      <c r="DY160" s="129">
        <f t="shared" si="79"/>
        <v>127</v>
      </c>
      <c r="DZ160" s="129"/>
      <c r="EA160" s="129">
        <f t="shared" si="125"/>
        <v>3</v>
      </c>
      <c r="EB160" s="129"/>
      <c r="EC160" s="129">
        <f t="shared" si="109"/>
        <v>1</v>
      </c>
      <c r="ED160" s="129"/>
      <c r="EE160" s="129">
        <f t="shared" si="70"/>
        <v>36</v>
      </c>
      <c r="EF160" s="129"/>
      <c r="EG160" s="129">
        <f t="shared" si="100"/>
        <v>41</v>
      </c>
      <c r="EH160" s="129"/>
      <c r="EI160" s="129">
        <f t="shared" si="71"/>
        <v>43</v>
      </c>
      <c r="EJ160" s="129"/>
      <c r="EK160" s="129">
        <f t="shared" si="101"/>
        <v>52</v>
      </c>
      <c r="EL160" s="129"/>
      <c r="EM160" s="129">
        <f t="shared" si="81"/>
        <v>277</v>
      </c>
      <c r="EN160" s="129"/>
      <c r="EO160" s="130">
        <f t="shared" si="118"/>
        <v>7</v>
      </c>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2"/>
    </row>
    <row r="161" spans="1:190" x14ac:dyDescent="0.2">
      <c r="A161" s="71">
        <v>44123</v>
      </c>
      <c r="B161" s="129">
        <v>0</v>
      </c>
      <c r="C161" s="129">
        <f t="shared" si="53"/>
        <v>66</v>
      </c>
      <c r="D161" s="129">
        <v>0</v>
      </c>
      <c r="E161" s="129">
        <f t="shared" si="54"/>
        <v>0</v>
      </c>
      <c r="F161" s="129">
        <v>0</v>
      </c>
      <c r="G161" s="129">
        <f t="shared" si="111"/>
        <v>8</v>
      </c>
      <c r="H161" s="129">
        <v>2</v>
      </c>
      <c r="I161" s="129">
        <f t="shared" si="112"/>
        <v>3</v>
      </c>
      <c r="J161" s="129">
        <v>0</v>
      </c>
      <c r="K161" s="145">
        <f t="shared" si="55"/>
        <v>4</v>
      </c>
      <c r="L161" s="129">
        <v>0</v>
      </c>
      <c r="M161" s="129">
        <f t="shared" si="88"/>
        <v>4</v>
      </c>
      <c r="N161" s="129">
        <v>0</v>
      </c>
      <c r="O161" s="129">
        <f t="shared" si="102"/>
        <v>3</v>
      </c>
      <c r="P161" s="129">
        <v>1</v>
      </c>
      <c r="Q161" s="129">
        <f t="shared" si="52"/>
        <v>39</v>
      </c>
      <c r="R161" s="129">
        <v>0</v>
      </c>
      <c r="S161" s="129">
        <f t="shared" si="57"/>
        <v>0</v>
      </c>
      <c r="T161" s="129">
        <v>0</v>
      </c>
      <c r="U161" s="129">
        <f t="shared" si="83"/>
        <v>3</v>
      </c>
      <c r="V161" s="129">
        <v>36</v>
      </c>
      <c r="W161" s="129">
        <f t="shared" si="103"/>
        <v>1636</v>
      </c>
      <c r="X161" s="129">
        <v>3</v>
      </c>
      <c r="Y161" s="129">
        <f t="shared" si="113"/>
        <v>152</v>
      </c>
      <c r="Z161" s="129">
        <v>1</v>
      </c>
      <c r="AA161" s="129">
        <f t="shared" si="74"/>
        <v>3</v>
      </c>
      <c r="AB161" s="129">
        <v>0</v>
      </c>
      <c r="AC161" s="129">
        <f t="shared" si="64"/>
        <v>3</v>
      </c>
      <c r="AD161" s="129">
        <v>1</v>
      </c>
      <c r="AE161" s="129">
        <f t="shared" si="84"/>
        <v>23</v>
      </c>
      <c r="AF161" s="129">
        <v>1</v>
      </c>
      <c r="AG161" s="129">
        <f t="shared" si="104"/>
        <v>15</v>
      </c>
      <c r="AH161" s="129">
        <v>1</v>
      </c>
      <c r="AI161" s="129">
        <f t="shared" si="89"/>
        <v>28</v>
      </c>
      <c r="AJ161" s="129">
        <v>20</v>
      </c>
      <c r="AK161" s="129">
        <f t="shared" si="126"/>
        <v>54</v>
      </c>
      <c r="AL161" s="129">
        <v>1</v>
      </c>
      <c r="AM161" s="129">
        <f t="shared" si="49"/>
        <v>11</v>
      </c>
      <c r="AN161" s="129">
        <v>18</v>
      </c>
      <c r="AO161" s="129">
        <f t="shared" si="75"/>
        <v>352</v>
      </c>
      <c r="AP161" s="129">
        <v>1</v>
      </c>
      <c r="AQ161" s="129">
        <f t="shared" si="120"/>
        <v>2</v>
      </c>
      <c r="AR161" s="129">
        <v>0</v>
      </c>
      <c r="AS161" s="129">
        <f t="shared" si="127"/>
        <v>0</v>
      </c>
      <c r="AT161" s="129">
        <v>0</v>
      </c>
      <c r="AU161" s="129">
        <f t="shared" si="128"/>
        <v>0</v>
      </c>
      <c r="AV161" s="129">
        <v>0</v>
      </c>
      <c r="AW161" s="129">
        <f t="shared" si="66"/>
        <v>0</v>
      </c>
      <c r="AX161" s="129">
        <v>0</v>
      </c>
      <c r="AY161" s="129">
        <f t="shared" si="114"/>
        <v>2</v>
      </c>
      <c r="AZ161" s="129">
        <v>1</v>
      </c>
      <c r="BA161" s="129">
        <f t="shared" si="58"/>
        <v>16</v>
      </c>
      <c r="BB161" s="129">
        <v>0</v>
      </c>
      <c r="BC161" s="129">
        <f t="shared" si="76"/>
        <v>2</v>
      </c>
      <c r="BD161" s="129">
        <v>1</v>
      </c>
      <c r="BE161" s="129">
        <f t="shared" si="121"/>
        <v>2</v>
      </c>
      <c r="BF161" s="129">
        <v>4</v>
      </c>
      <c r="BG161" s="129">
        <f t="shared" si="90"/>
        <v>25</v>
      </c>
      <c r="BH161" s="129">
        <v>0</v>
      </c>
      <c r="BI161" s="129">
        <f t="shared" si="91"/>
        <v>4</v>
      </c>
      <c r="BJ161" s="129">
        <v>1</v>
      </c>
      <c r="BK161" s="129">
        <f t="shared" si="105"/>
        <v>21</v>
      </c>
      <c r="BL161" s="129">
        <v>64</v>
      </c>
      <c r="BM161" s="129">
        <f t="shared" si="92"/>
        <v>179</v>
      </c>
      <c r="BN161" s="129">
        <v>0</v>
      </c>
      <c r="BO161" s="129">
        <f t="shared" si="93"/>
        <v>0</v>
      </c>
      <c r="BP161" s="129">
        <v>0</v>
      </c>
      <c r="BQ161" s="129">
        <f t="shared" si="122"/>
        <v>0</v>
      </c>
      <c r="BR161" s="129">
        <v>1</v>
      </c>
      <c r="BS161" s="129">
        <f t="shared" si="123"/>
        <v>5</v>
      </c>
      <c r="BT161" s="129">
        <v>0</v>
      </c>
      <c r="BU161" s="129">
        <f t="shared" si="106"/>
        <v>14</v>
      </c>
      <c r="BV161" s="129">
        <v>1</v>
      </c>
      <c r="BW161" s="129">
        <f t="shared" si="77"/>
        <v>17</v>
      </c>
      <c r="BX161" s="129">
        <v>18</v>
      </c>
      <c r="BY161" s="129">
        <f t="shared" si="67"/>
        <v>368</v>
      </c>
      <c r="BZ161" s="129">
        <v>0</v>
      </c>
      <c r="CA161" s="129">
        <f t="shared" si="131"/>
        <v>6</v>
      </c>
      <c r="CB161" s="129">
        <v>1</v>
      </c>
      <c r="CC161" s="129">
        <f t="shared" si="68"/>
        <v>16</v>
      </c>
      <c r="CD161" s="129">
        <v>0</v>
      </c>
      <c r="CE161" s="129">
        <f t="shared" si="65"/>
        <v>0</v>
      </c>
      <c r="CF161" s="129">
        <v>0</v>
      </c>
      <c r="CG161" s="129">
        <f t="shared" si="86"/>
        <v>23</v>
      </c>
      <c r="CH161" s="129">
        <v>0</v>
      </c>
      <c r="CI161" s="129">
        <f t="shared" si="107"/>
        <v>28</v>
      </c>
      <c r="CJ161" s="129">
        <v>2</v>
      </c>
      <c r="CK161" s="129">
        <f t="shared" si="59"/>
        <v>37</v>
      </c>
      <c r="CL161" s="129">
        <v>0</v>
      </c>
      <c r="CM161" s="129">
        <f t="shared" si="94"/>
        <v>9</v>
      </c>
      <c r="CN161" s="129">
        <v>0</v>
      </c>
      <c r="CO161" s="129">
        <f t="shared" si="87"/>
        <v>20</v>
      </c>
      <c r="CP161" s="129">
        <v>0</v>
      </c>
      <c r="CQ161" s="129">
        <f t="shared" si="50"/>
        <v>2</v>
      </c>
      <c r="CR161" s="129">
        <v>1</v>
      </c>
      <c r="CS161" s="129">
        <f t="shared" si="85"/>
        <v>191</v>
      </c>
      <c r="CT161" s="129">
        <v>0</v>
      </c>
      <c r="CU161" s="129">
        <f t="shared" si="95"/>
        <v>2</v>
      </c>
      <c r="CV161" s="129">
        <v>7</v>
      </c>
      <c r="CW161" s="129">
        <f t="shared" si="96"/>
        <v>113</v>
      </c>
      <c r="CX161" s="129">
        <v>36</v>
      </c>
      <c r="CY161" s="129">
        <f t="shared" si="63"/>
        <v>1430</v>
      </c>
      <c r="CZ161" s="129">
        <v>0</v>
      </c>
      <c r="DA161" s="129">
        <f t="shared" si="97"/>
        <v>0</v>
      </c>
      <c r="DB161" s="129">
        <v>3</v>
      </c>
      <c r="DC161" s="129">
        <f t="shared" si="78"/>
        <v>98</v>
      </c>
      <c r="DD161" s="129">
        <v>0</v>
      </c>
      <c r="DE161" s="129">
        <f t="shared" si="60"/>
        <v>7</v>
      </c>
      <c r="DF161" s="129">
        <v>0</v>
      </c>
      <c r="DG161" s="129">
        <f t="shared" si="69"/>
        <v>1</v>
      </c>
      <c r="DH161" s="129">
        <v>0</v>
      </c>
      <c r="DI161" s="129">
        <f t="shared" si="115"/>
        <v>8</v>
      </c>
      <c r="DJ161" s="129">
        <v>28</v>
      </c>
      <c r="DK161" s="129">
        <f t="shared" si="98"/>
        <v>540</v>
      </c>
      <c r="DL161" s="129">
        <v>18</v>
      </c>
      <c r="DM161" s="129">
        <f t="shared" si="116"/>
        <v>313</v>
      </c>
      <c r="DN161" s="129">
        <v>13</v>
      </c>
      <c r="DO161" s="129">
        <f t="shared" si="129"/>
        <v>27</v>
      </c>
      <c r="DP161" s="129">
        <v>0</v>
      </c>
      <c r="DQ161" s="129">
        <f t="shared" si="130"/>
        <v>0</v>
      </c>
      <c r="DR161" s="129">
        <v>19</v>
      </c>
      <c r="DS161" s="129">
        <f t="shared" si="124"/>
        <v>30</v>
      </c>
      <c r="DT161" s="129">
        <v>8</v>
      </c>
      <c r="DU161" s="129">
        <f t="shared" si="99"/>
        <v>44</v>
      </c>
      <c r="DV161" s="129">
        <v>41</v>
      </c>
      <c r="DW161" s="129">
        <f t="shared" si="117"/>
        <v>1359</v>
      </c>
      <c r="DX161" s="129">
        <v>14</v>
      </c>
      <c r="DY161" s="129">
        <f t="shared" si="79"/>
        <v>141</v>
      </c>
      <c r="DZ161" s="129">
        <v>1</v>
      </c>
      <c r="EA161" s="129">
        <f t="shared" si="125"/>
        <v>4</v>
      </c>
      <c r="EB161" s="129">
        <v>0</v>
      </c>
      <c r="EC161" s="129">
        <f t="shared" si="109"/>
        <v>1</v>
      </c>
      <c r="ED161" s="129">
        <v>6</v>
      </c>
      <c r="EE161" s="129">
        <f t="shared" si="70"/>
        <v>42</v>
      </c>
      <c r="EF161" s="129">
        <v>12</v>
      </c>
      <c r="EG161" s="129">
        <f t="shared" si="100"/>
        <v>53</v>
      </c>
      <c r="EH161" s="129">
        <v>0</v>
      </c>
      <c r="EI161" s="129">
        <f t="shared" si="71"/>
        <v>43</v>
      </c>
      <c r="EJ161" s="129">
        <v>11</v>
      </c>
      <c r="EK161" s="129">
        <f t="shared" si="101"/>
        <v>63</v>
      </c>
      <c r="EL161" s="129">
        <v>5</v>
      </c>
      <c r="EM161" s="129">
        <f t="shared" si="81"/>
        <v>282</v>
      </c>
      <c r="EN161" s="129">
        <v>0</v>
      </c>
      <c r="EO161" s="130">
        <f t="shared" si="118"/>
        <v>7</v>
      </c>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2"/>
    </row>
    <row r="162" spans="1:190" x14ac:dyDescent="0.2">
      <c r="A162" s="71">
        <v>44124</v>
      </c>
      <c r="B162" s="129">
        <v>0</v>
      </c>
      <c r="C162" s="129">
        <f t="shared" si="53"/>
        <v>66</v>
      </c>
      <c r="D162" s="129">
        <v>0</v>
      </c>
      <c r="E162" s="129">
        <f t="shared" si="54"/>
        <v>0</v>
      </c>
      <c r="F162" s="129">
        <v>0</v>
      </c>
      <c r="G162" s="129">
        <f t="shared" si="111"/>
        <v>8</v>
      </c>
      <c r="H162" s="129">
        <v>0</v>
      </c>
      <c r="I162" s="129">
        <f t="shared" si="112"/>
        <v>3</v>
      </c>
      <c r="J162" s="129">
        <v>0</v>
      </c>
      <c r="K162" s="145">
        <f t="shared" si="55"/>
        <v>4</v>
      </c>
      <c r="L162" s="129">
        <v>0</v>
      </c>
      <c r="M162" s="129">
        <f t="shared" si="88"/>
        <v>4</v>
      </c>
      <c r="N162" s="129">
        <v>0</v>
      </c>
      <c r="O162" s="129">
        <f t="shared" si="102"/>
        <v>3</v>
      </c>
      <c r="P162" s="129">
        <v>2</v>
      </c>
      <c r="Q162" s="129">
        <f t="shared" si="52"/>
        <v>41</v>
      </c>
      <c r="R162" s="129">
        <v>0</v>
      </c>
      <c r="S162" s="129">
        <f t="shared" si="57"/>
        <v>0</v>
      </c>
      <c r="T162" s="129">
        <v>0</v>
      </c>
      <c r="U162" s="129">
        <f t="shared" si="83"/>
        <v>3</v>
      </c>
      <c r="V162" s="129">
        <v>8</v>
      </c>
      <c r="W162" s="129">
        <f t="shared" si="103"/>
        <v>1644</v>
      </c>
      <c r="X162" s="129">
        <v>7</v>
      </c>
      <c r="Y162" s="129">
        <f t="shared" si="113"/>
        <v>159</v>
      </c>
      <c r="Z162" s="129">
        <v>0</v>
      </c>
      <c r="AA162" s="129">
        <f t="shared" si="74"/>
        <v>3</v>
      </c>
      <c r="AB162" s="129">
        <v>0</v>
      </c>
      <c r="AC162" s="129">
        <f t="shared" si="64"/>
        <v>3</v>
      </c>
      <c r="AD162" s="129">
        <v>0</v>
      </c>
      <c r="AE162" s="129">
        <f t="shared" si="84"/>
        <v>23</v>
      </c>
      <c r="AF162" s="129">
        <v>0</v>
      </c>
      <c r="AG162" s="129">
        <f t="shared" si="104"/>
        <v>15</v>
      </c>
      <c r="AH162" s="129">
        <v>2</v>
      </c>
      <c r="AI162" s="129">
        <f t="shared" si="89"/>
        <v>30</v>
      </c>
      <c r="AJ162" s="129">
        <v>4</v>
      </c>
      <c r="AK162" s="129">
        <f t="shared" si="126"/>
        <v>58</v>
      </c>
      <c r="AL162" s="129">
        <v>0</v>
      </c>
      <c r="AM162" s="129">
        <f t="shared" si="49"/>
        <v>11</v>
      </c>
      <c r="AN162" s="129">
        <v>4</v>
      </c>
      <c r="AO162" s="129">
        <f t="shared" si="75"/>
        <v>356</v>
      </c>
      <c r="AP162" s="129">
        <v>0</v>
      </c>
      <c r="AQ162" s="129">
        <f t="shared" si="120"/>
        <v>2</v>
      </c>
      <c r="AR162" s="129">
        <v>0</v>
      </c>
      <c r="AS162" s="129">
        <f t="shared" si="127"/>
        <v>0</v>
      </c>
      <c r="AT162" s="129">
        <v>0</v>
      </c>
      <c r="AU162" s="129">
        <f t="shared" si="128"/>
        <v>0</v>
      </c>
      <c r="AV162" s="129">
        <v>0</v>
      </c>
      <c r="AW162" s="129">
        <f t="shared" si="66"/>
        <v>0</v>
      </c>
      <c r="AX162" s="129">
        <v>0</v>
      </c>
      <c r="AY162" s="129">
        <f t="shared" si="114"/>
        <v>2</v>
      </c>
      <c r="AZ162" s="129">
        <v>0</v>
      </c>
      <c r="BA162" s="129">
        <f t="shared" si="58"/>
        <v>16</v>
      </c>
      <c r="BB162" s="129">
        <v>0</v>
      </c>
      <c r="BC162" s="129">
        <f t="shared" si="76"/>
        <v>2</v>
      </c>
      <c r="BD162" s="129">
        <v>0</v>
      </c>
      <c r="BE162" s="129">
        <f t="shared" si="121"/>
        <v>2</v>
      </c>
      <c r="BF162" s="129">
        <v>0</v>
      </c>
      <c r="BG162" s="129">
        <f t="shared" si="90"/>
        <v>25</v>
      </c>
      <c r="BH162" s="129">
        <v>0</v>
      </c>
      <c r="BI162" s="129">
        <f t="shared" si="91"/>
        <v>4</v>
      </c>
      <c r="BJ162" s="129">
        <v>0</v>
      </c>
      <c r="BK162" s="129">
        <f t="shared" si="105"/>
        <v>21</v>
      </c>
      <c r="BL162" s="129">
        <v>4</v>
      </c>
      <c r="BM162" s="129">
        <f t="shared" si="92"/>
        <v>183</v>
      </c>
      <c r="BN162" s="129">
        <v>0</v>
      </c>
      <c r="BO162" s="129">
        <f t="shared" si="93"/>
        <v>0</v>
      </c>
      <c r="BP162" s="129">
        <v>0</v>
      </c>
      <c r="BQ162" s="129">
        <f t="shared" si="122"/>
        <v>0</v>
      </c>
      <c r="BR162" s="129">
        <v>4</v>
      </c>
      <c r="BS162" s="129">
        <f t="shared" si="123"/>
        <v>9</v>
      </c>
      <c r="BT162" s="129">
        <v>0</v>
      </c>
      <c r="BU162" s="129">
        <f t="shared" si="106"/>
        <v>14</v>
      </c>
      <c r="BV162" s="129">
        <v>0</v>
      </c>
      <c r="BW162" s="129">
        <f t="shared" si="77"/>
        <v>17</v>
      </c>
      <c r="BX162" s="129">
        <v>7</v>
      </c>
      <c r="BY162" s="129">
        <f t="shared" si="67"/>
        <v>375</v>
      </c>
      <c r="BZ162" s="129">
        <v>0</v>
      </c>
      <c r="CA162" s="129">
        <f t="shared" si="131"/>
        <v>6</v>
      </c>
      <c r="CB162" s="129">
        <v>0</v>
      </c>
      <c r="CC162" s="129">
        <f t="shared" si="68"/>
        <v>16</v>
      </c>
      <c r="CD162" s="129">
        <v>0</v>
      </c>
      <c r="CE162" s="129">
        <f t="shared" si="65"/>
        <v>0</v>
      </c>
      <c r="CF162" s="129">
        <v>0</v>
      </c>
      <c r="CG162" s="129">
        <f t="shared" si="86"/>
        <v>23</v>
      </c>
      <c r="CH162" s="129">
        <v>0</v>
      </c>
      <c r="CI162" s="129">
        <f t="shared" si="107"/>
        <v>28</v>
      </c>
      <c r="CJ162" s="129">
        <v>2</v>
      </c>
      <c r="CK162" s="129">
        <f t="shared" si="59"/>
        <v>39</v>
      </c>
      <c r="CL162" s="129">
        <v>0</v>
      </c>
      <c r="CM162" s="129">
        <f t="shared" si="94"/>
        <v>9</v>
      </c>
      <c r="CN162" s="129">
        <v>0</v>
      </c>
      <c r="CO162" s="129">
        <f t="shared" si="87"/>
        <v>20</v>
      </c>
      <c r="CP162" s="129">
        <v>0</v>
      </c>
      <c r="CQ162" s="129">
        <f t="shared" si="50"/>
        <v>2</v>
      </c>
      <c r="CR162" s="129">
        <v>1</v>
      </c>
      <c r="CS162" s="129">
        <f t="shared" si="85"/>
        <v>192</v>
      </c>
      <c r="CT162" s="129">
        <v>0</v>
      </c>
      <c r="CU162" s="129">
        <f t="shared" si="95"/>
        <v>2</v>
      </c>
      <c r="CV162" s="129">
        <v>1</v>
      </c>
      <c r="CW162" s="129">
        <f t="shared" si="96"/>
        <v>114</v>
      </c>
      <c r="CX162" s="129">
        <v>3</v>
      </c>
      <c r="CY162" s="129">
        <f t="shared" si="63"/>
        <v>1433</v>
      </c>
      <c r="CZ162" s="129">
        <v>0</v>
      </c>
      <c r="DA162" s="129">
        <f t="shared" si="97"/>
        <v>0</v>
      </c>
      <c r="DB162" s="129">
        <v>3</v>
      </c>
      <c r="DC162" s="129">
        <f t="shared" si="78"/>
        <v>101</v>
      </c>
      <c r="DD162" s="129">
        <v>0</v>
      </c>
      <c r="DE162" s="129">
        <f t="shared" si="60"/>
        <v>7</v>
      </c>
      <c r="DF162" s="129">
        <v>0</v>
      </c>
      <c r="DG162" s="129">
        <f t="shared" si="69"/>
        <v>1</v>
      </c>
      <c r="DH162" s="129">
        <v>0</v>
      </c>
      <c r="DI162" s="129">
        <f t="shared" si="115"/>
        <v>8</v>
      </c>
      <c r="DJ162" s="129">
        <v>3</v>
      </c>
      <c r="DK162" s="129">
        <f t="shared" si="98"/>
        <v>543</v>
      </c>
      <c r="DL162" s="129">
        <v>2</v>
      </c>
      <c r="DM162" s="129">
        <f t="shared" si="116"/>
        <v>315</v>
      </c>
      <c r="DN162" s="129">
        <v>1</v>
      </c>
      <c r="DO162" s="129">
        <f t="shared" si="129"/>
        <v>28</v>
      </c>
      <c r="DP162" s="129">
        <v>0</v>
      </c>
      <c r="DQ162" s="129">
        <f t="shared" si="130"/>
        <v>0</v>
      </c>
      <c r="DR162" s="129">
        <v>2</v>
      </c>
      <c r="DS162" s="129">
        <f t="shared" si="124"/>
        <v>32</v>
      </c>
      <c r="DT162" s="129">
        <v>1</v>
      </c>
      <c r="DU162" s="129">
        <f t="shared" si="99"/>
        <v>45</v>
      </c>
      <c r="DV162" s="129">
        <v>5</v>
      </c>
      <c r="DW162" s="129">
        <f t="shared" si="117"/>
        <v>1364</v>
      </c>
      <c r="DX162" s="129">
        <v>0</v>
      </c>
      <c r="DY162" s="129">
        <f t="shared" si="79"/>
        <v>141</v>
      </c>
      <c r="DZ162" s="129">
        <v>0</v>
      </c>
      <c r="EA162" s="129">
        <f t="shared" si="125"/>
        <v>4</v>
      </c>
      <c r="EB162" s="129">
        <v>0</v>
      </c>
      <c r="EC162" s="129">
        <f t="shared" si="109"/>
        <v>1</v>
      </c>
      <c r="ED162" s="129">
        <v>1</v>
      </c>
      <c r="EE162" s="129">
        <f t="shared" si="70"/>
        <v>43</v>
      </c>
      <c r="EF162" s="129">
        <v>2</v>
      </c>
      <c r="EG162" s="129">
        <f t="shared" si="100"/>
        <v>55</v>
      </c>
      <c r="EH162" s="129">
        <v>0</v>
      </c>
      <c r="EI162" s="129">
        <f t="shared" si="71"/>
        <v>43</v>
      </c>
      <c r="EJ162" s="129">
        <v>3</v>
      </c>
      <c r="EK162" s="129">
        <f t="shared" si="101"/>
        <v>66</v>
      </c>
      <c r="EL162" s="129">
        <v>1</v>
      </c>
      <c r="EM162" s="129">
        <f t="shared" si="81"/>
        <v>283</v>
      </c>
      <c r="EN162" s="129">
        <v>0</v>
      </c>
      <c r="EO162" s="130">
        <f t="shared" si="118"/>
        <v>7</v>
      </c>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2"/>
    </row>
    <row r="163" spans="1:190" x14ac:dyDescent="0.2">
      <c r="A163" s="71">
        <v>44125</v>
      </c>
      <c r="B163" s="129">
        <v>0</v>
      </c>
      <c r="C163" s="129">
        <f t="shared" si="53"/>
        <v>66</v>
      </c>
      <c r="D163" s="129">
        <v>0</v>
      </c>
      <c r="E163" s="129">
        <f t="shared" si="54"/>
        <v>0</v>
      </c>
      <c r="F163" s="129">
        <v>0</v>
      </c>
      <c r="G163" s="129">
        <f t="shared" si="111"/>
        <v>8</v>
      </c>
      <c r="H163" s="129">
        <v>0</v>
      </c>
      <c r="I163" s="129">
        <f t="shared" si="112"/>
        <v>3</v>
      </c>
      <c r="J163" s="129">
        <v>0</v>
      </c>
      <c r="K163" s="145">
        <f t="shared" si="55"/>
        <v>4</v>
      </c>
      <c r="L163" s="129">
        <v>0</v>
      </c>
      <c r="M163" s="129">
        <f t="shared" si="88"/>
        <v>4</v>
      </c>
      <c r="N163" s="129">
        <v>0</v>
      </c>
      <c r="O163" s="129">
        <f t="shared" si="102"/>
        <v>3</v>
      </c>
      <c r="P163" s="129">
        <v>1</v>
      </c>
      <c r="Q163" s="129">
        <f t="shared" si="52"/>
        <v>42</v>
      </c>
      <c r="R163" s="129">
        <v>0</v>
      </c>
      <c r="S163" s="129">
        <f t="shared" si="57"/>
        <v>0</v>
      </c>
      <c r="T163" s="129">
        <v>0</v>
      </c>
      <c r="U163" s="129">
        <f t="shared" si="83"/>
        <v>3</v>
      </c>
      <c r="V163" s="129">
        <v>6</v>
      </c>
      <c r="W163" s="129">
        <f t="shared" si="103"/>
        <v>1650</v>
      </c>
      <c r="X163" s="129">
        <v>0</v>
      </c>
      <c r="Y163" s="129">
        <f t="shared" si="113"/>
        <v>159</v>
      </c>
      <c r="Z163" s="129">
        <v>0</v>
      </c>
      <c r="AA163" s="129">
        <f t="shared" si="74"/>
        <v>3</v>
      </c>
      <c r="AB163" s="129">
        <v>0</v>
      </c>
      <c r="AC163" s="129">
        <f t="shared" si="64"/>
        <v>3</v>
      </c>
      <c r="AD163" s="129">
        <v>0</v>
      </c>
      <c r="AE163" s="129">
        <f t="shared" si="84"/>
        <v>23</v>
      </c>
      <c r="AF163" s="129">
        <v>0</v>
      </c>
      <c r="AG163" s="129">
        <f t="shared" si="104"/>
        <v>15</v>
      </c>
      <c r="AH163" s="129">
        <v>0</v>
      </c>
      <c r="AI163" s="129">
        <f t="shared" si="89"/>
        <v>30</v>
      </c>
      <c r="AJ163" s="129">
        <v>2</v>
      </c>
      <c r="AK163" s="129">
        <f t="shared" si="126"/>
        <v>60</v>
      </c>
      <c r="AL163" s="129">
        <v>0</v>
      </c>
      <c r="AM163" s="129">
        <f t="shared" si="49"/>
        <v>11</v>
      </c>
      <c r="AN163" s="129">
        <v>3</v>
      </c>
      <c r="AO163" s="129">
        <f t="shared" si="75"/>
        <v>359</v>
      </c>
      <c r="AP163" s="129">
        <v>0</v>
      </c>
      <c r="AQ163" s="129">
        <f t="shared" si="120"/>
        <v>2</v>
      </c>
      <c r="AR163" s="129">
        <v>0</v>
      </c>
      <c r="AS163" s="129">
        <f t="shared" si="127"/>
        <v>0</v>
      </c>
      <c r="AT163" s="129">
        <v>0</v>
      </c>
      <c r="AU163" s="129">
        <f t="shared" si="128"/>
        <v>0</v>
      </c>
      <c r="AV163" s="129">
        <v>0</v>
      </c>
      <c r="AW163" s="129">
        <f t="shared" si="66"/>
        <v>0</v>
      </c>
      <c r="AX163" s="129">
        <v>0</v>
      </c>
      <c r="AY163" s="129">
        <f t="shared" si="114"/>
        <v>2</v>
      </c>
      <c r="AZ163" s="129">
        <v>1</v>
      </c>
      <c r="BA163" s="129">
        <f t="shared" si="58"/>
        <v>17</v>
      </c>
      <c r="BB163" s="129">
        <v>0</v>
      </c>
      <c r="BC163" s="129">
        <f t="shared" si="76"/>
        <v>2</v>
      </c>
      <c r="BD163" s="129">
        <v>0</v>
      </c>
      <c r="BE163" s="129">
        <f t="shared" si="121"/>
        <v>2</v>
      </c>
      <c r="BF163" s="129">
        <v>0</v>
      </c>
      <c r="BG163" s="129">
        <f t="shared" si="90"/>
        <v>25</v>
      </c>
      <c r="BH163" s="129">
        <v>0</v>
      </c>
      <c r="BI163" s="129">
        <f t="shared" si="91"/>
        <v>4</v>
      </c>
      <c r="BJ163" s="129">
        <v>0</v>
      </c>
      <c r="BK163" s="129">
        <f t="shared" si="105"/>
        <v>21</v>
      </c>
      <c r="BL163" s="129">
        <v>6</v>
      </c>
      <c r="BM163" s="129">
        <f t="shared" si="92"/>
        <v>189</v>
      </c>
      <c r="BN163" s="129">
        <v>0</v>
      </c>
      <c r="BO163" s="129">
        <f t="shared" si="93"/>
        <v>0</v>
      </c>
      <c r="BP163" s="129">
        <v>0</v>
      </c>
      <c r="BQ163" s="129">
        <f t="shared" si="122"/>
        <v>0</v>
      </c>
      <c r="BR163" s="129">
        <v>0</v>
      </c>
      <c r="BS163" s="129">
        <f t="shared" si="123"/>
        <v>9</v>
      </c>
      <c r="BT163" s="129">
        <v>0</v>
      </c>
      <c r="BU163" s="129">
        <f t="shared" si="106"/>
        <v>14</v>
      </c>
      <c r="BV163" s="129">
        <v>1</v>
      </c>
      <c r="BW163" s="129">
        <f t="shared" si="77"/>
        <v>18</v>
      </c>
      <c r="BX163" s="129">
        <v>1</v>
      </c>
      <c r="BY163" s="129">
        <f t="shared" si="67"/>
        <v>376</v>
      </c>
      <c r="BZ163" s="129">
        <v>0</v>
      </c>
      <c r="CA163" s="129">
        <f t="shared" si="131"/>
        <v>6</v>
      </c>
      <c r="CB163" s="129">
        <v>0</v>
      </c>
      <c r="CC163" s="129">
        <f t="shared" si="68"/>
        <v>16</v>
      </c>
      <c r="CD163" s="129">
        <v>0</v>
      </c>
      <c r="CE163" s="129">
        <f t="shared" si="65"/>
        <v>0</v>
      </c>
      <c r="CF163" s="129">
        <v>0</v>
      </c>
      <c r="CG163" s="129">
        <f t="shared" si="86"/>
        <v>23</v>
      </c>
      <c r="CH163" s="129">
        <v>0</v>
      </c>
      <c r="CI163" s="129">
        <f t="shared" si="107"/>
        <v>28</v>
      </c>
      <c r="CJ163" s="129">
        <v>1</v>
      </c>
      <c r="CK163" s="129">
        <f t="shared" si="59"/>
        <v>40</v>
      </c>
      <c r="CL163" s="129">
        <v>0</v>
      </c>
      <c r="CM163" s="129">
        <f t="shared" si="94"/>
        <v>9</v>
      </c>
      <c r="CN163" s="129">
        <v>0</v>
      </c>
      <c r="CO163" s="129">
        <f t="shared" si="87"/>
        <v>20</v>
      </c>
      <c r="CP163" s="129">
        <v>0</v>
      </c>
      <c r="CQ163" s="129">
        <f t="shared" si="50"/>
        <v>2</v>
      </c>
      <c r="CR163" s="129">
        <v>3</v>
      </c>
      <c r="CS163" s="129">
        <f t="shared" si="85"/>
        <v>195</v>
      </c>
      <c r="CT163" s="129">
        <v>0</v>
      </c>
      <c r="CU163" s="129">
        <f t="shared" si="95"/>
        <v>2</v>
      </c>
      <c r="CV163" s="129">
        <v>0</v>
      </c>
      <c r="CW163" s="129">
        <f t="shared" si="96"/>
        <v>114</v>
      </c>
      <c r="CX163" s="129">
        <v>9</v>
      </c>
      <c r="CY163" s="129">
        <f t="shared" si="63"/>
        <v>1442</v>
      </c>
      <c r="CZ163" s="129">
        <v>0</v>
      </c>
      <c r="DA163" s="129">
        <f t="shared" si="97"/>
        <v>0</v>
      </c>
      <c r="DB163" s="129">
        <v>2</v>
      </c>
      <c r="DC163" s="129">
        <f t="shared" si="78"/>
        <v>103</v>
      </c>
      <c r="DD163" s="129">
        <v>0</v>
      </c>
      <c r="DE163" s="129">
        <f t="shared" si="60"/>
        <v>7</v>
      </c>
      <c r="DF163" s="129">
        <v>0</v>
      </c>
      <c r="DG163" s="129">
        <f t="shared" si="69"/>
        <v>1</v>
      </c>
      <c r="DH163" s="129">
        <v>0</v>
      </c>
      <c r="DI163" s="129">
        <f t="shared" si="115"/>
        <v>8</v>
      </c>
      <c r="DJ163" s="129">
        <v>6</v>
      </c>
      <c r="DK163" s="129">
        <f t="shared" si="98"/>
        <v>549</v>
      </c>
      <c r="DL163" s="129">
        <v>5</v>
      </c>
      <c r="DM163" s="129">
        <f t="shared" si="116"/>
        <v>320</v>
      </c>
      <c r="DN163" s="129">
        <v>0</v>
      </c>
      <c r="DO163" s="129">
        <f t="shared" si="129"/>
        <v>28</v>
      </c>
      <c r="DP163" s="129">
        <v>0</v>
      </c>
      <c r="DQ163" s="129">
        <f t="shared" si="130"/>
        <v>0</v>
      </c>
      <c r="DR163" s="129">
        <v>16</v>
      </c>
      <c r="DS163" s="129">
        <f t="shared" si="124"/>
        <v>48</v>
      </c>
      <c r="DT163" s="129">
        <v>2</v>
      </c>
      <c r="DU163" s="129">
        <f t="shared" si="99"/>
        <v>47</v>
      </c>
      <c r="DV163" s="129">
        <v>7</v>
      </c>
      <c r="DW163" s="129">
        <f t="shared" si="117"/>
        <v>1371</v>
      </c>
      <c r="DX163" s="129">
        <v>3</v>
      </c>
      <c r="DY163" s="129">
        <f t="shared" si="79"/>
        <v>144</v>
      </c>
      <c r="DZ163" s="129">
        <v>3</v>
      </c>
      <c r="EA163" s="129">
        <f t="shared" si="125"/>
        <v>7</v>
      </c>
      <c r="EB163" s="129">
        <v>0</v>
      </c>
      <c r="EC163" s="129">
        <f t="shared" si="109"/>
        <v>1</v>
      </c>
      <c r="ED163" s="129">
        <v>0</v>
      </c>
      <c r="EE163" s="129">
        <f t="shared" si="70"/>
        <v>43</v>
      </c>
      <c r="EF163" s="129">
        <v>4</v>
      </c>
      <c r="EG163" s="129">
        <f t="shared" si="100"/>
        <v>59</v>
      </c>
      <c r="EH163" s="129">
        <v>1</v>
      </c>
      <c r="EI163" s="129">
        <f t="shared" si="71"/>
        <v>44</v>
      </c>
      <c r="EJ163" s="129">
        <v>3</v>
      </c>
      <c r="EK163" s="129">
        <f t="shared" si="101"/>
        <v>69</v>
      </c>
      <c r="EL163" s="129">
        <v>1</v>
      </c>
      <c r="EM163" s="129">
        <f t="shared" si="81"/>
        <v>284</v>
      </c>
      <c r="EN163" s="129">
        <v>0</v>
      </c>
      <c r="EO163" s="130">
        <f t="shared" si="118"/>
        <v>7</v>
      </c>
      <c r="EP163" s="131"/>
      <c r="EQ163" s="131"/>
      <c r="ER163" s="131"/>
      <c r="ES163" s="131"/>
      <c r="ET163" s="131"/>
      <c r="EU163" s="131"/>
      <c r="EV163" s="131"/>
      <c r="EW163" s="131"/>
      <c r="EX163" s="131"/>
      <c r="EY163" s="131"/>
      <c r="EZ163" s="131"/>
      <c r="FA163" s="131"/>
      <c r="FB163" s="131"/>
      <c r="FC163" s="131"/>
      <c r="FD163" s="131"/>
      <c r="FE163" s="131"/>
      <c r="FF163" s="131"/>
      <c r="FG163" s="131"/>
      <c r="FH163" s="131"/>
      <c r="FI163" s="131"/>
      <c r="FJ163" s="131"/>
      <c r="FK163" s="131"/>
      <c r="FL163" s="131"/>
      <c r="FM163" s="131"/>
      <c r="FN163" s="131"/>
      <c r="FO163" s="131"/>
      <c r="FP163" s="131"/>
      <c r="FQ163" s="131"/>
      <c r="FR163" s="131"/>
      <c r="FS163" s="131"/>
      <c r="FT163" s="131"/>
      <c r="FU163" s="131"/>
      <c r="FV163" s="131"/>
      <c r="FW163" s="131"/>
      <c r="FX163" s="131"/>
      <c r="FY163" s="131"/>
      <c r="FZ163" s="131"/>
      <c r="GA163" s="131"/>
      <c r="GB163" s="131"/>
      <c r="GC163" s="131"/>
      <c r="GD163" s="131"/>
      <c r="GE163" s="131"/>
      <c r="GF163" s="131"/>
      <c r="GG163" s="131"/>
      <c r="GH163" s="132"/>
    </row>
    <row r="164" spans="1:190" x14ac:dyDescent="0.2">
      <c r="A164" s="71">
        <v>44126</v>
      </c>
      <c r="B164" s="129"/>
      <c r="C164" s="129"/>
      <c r="D164" s="129"/>
      <c r="E164" s="129"/>
      <c r="F164" s="129"/>
      <c r="G164" s="129"/>
      <c r="H164" s="129"/>
      <c r="I164" s="129"/>
      <c r="J164" s="129"/>
      <c r="K164" s="145"/>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30"/>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2"/>
    </row>
    <row r="165" spans="1:190" x14ac:dyDescent="0.2">
      <c r="A165" s="71">
        <v>44127</v>
      </c>
      <c r="B165" s="129"/>
      <c r="C165" s="129"/>
      <c r="D165" s="129"/>
      <c r="E165" s="129"/>
      <c r="F165" s="129"/>
      <c r="G165" s="129"/>
      <c r="H165" s="129"/>
      <c r="I165" s="129"/>
      <c r="J165" s="129"/>
      <c r="K165" s="145"/>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30"/>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2"/>
    </row>
    <row r="166" spans="1:190" x14ac:dyDescent="0.2">
      <c r="A166" s="71">
        <v>44128</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30"/>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2"/>
    </row>
    <row r="167" spans="1:190" s="92" customFormat="1" ht="15" thickBot="1" x14ac:dyDescent="0.25">
      <c r="A167" s="94" t="s">
        <v>87</v>
      </c>
      <c r="B167" s="176">
        <f>MAX(C4:C166)</f>
        <v>66</v>
      </c>
      <c r="C167" s="177"/>
      <c r="D167" s="176">
        <f t="shared" ref="D167" si="132">MAX(E4:E166)</f>
        <v>0</v>
      </c>
      <c r="E167" s="177"/>
      <c r="F167" s="176">
        <f t="shared" ref="F167:BV167" si="133">MAX(G4:G166)</f>
        <v>8</v>
      </c>
      <c r="G167" s="177"/>
      <c r="H167" s="176">
        <f t="shared" si="133"/>
        <v>3</v>
      </c>
      <c r="I167" s="177"/>
      <c r="J167" s="176">
        <f t="shared" ref="J167" si="134">MAX(K4:K166)</f>
        <v>4</v>
      </c>
      <c r="K167" s="177"/>
      <c r="L167" s="176">
        <f t="shared" si="133"/>
        <v>4</v>
      </c>
      <c r="M167" s="177"/>
      <c r="N167" s="176">
        <f t="shared" si="133"/>
        <v>3</v>
      </c>
      <c r="O167" s="177"/>
      <c r="P167" s="176">
        <f t="shared" si="133"/>
        <v>42</v>
      </c>
      <c r="Q167" s="177"/>
      <c r="R167" s="176">
        <f t="shared" si="133"/>
        <v>0</v>
      </c>
      <c r="S167" s="177"/>
      <c r="T167" s="176">
        <f t="shared" si="133"/>
        <v>3</v>
      </c>
      <c r="U167" s="177"/>
      <c r="V167" s="176">
        <f t="shared" si="133"/>
        <v>1650</v>
      </c>
      <c r="W167" s="177"/>
      <c r="X167" s="176">
        <f t="shared" si="133"/>
        <v>159</v>
      </c>
      <c r="Y167" s="177"/>
      <c r="Z167" s="176">
        <f t="shared" si="133"/>
        <v>3</v>
      </c>
      <c r="AA167" s="177"/>
      <c r="AB167" s="176">
        <f t="shared" si="133"/>
        <v>3</v>
      </c>
      <c r="AC167" s="177"/>
      <c r="AD167" s="176">
        <f t="shared" si="133"/>
        <v>23</v>
      </c>
      <c r="AE167" s="177"/>
      <c r="AF167" s="176">
        <f t="shared" si="133"/>
        <v>15</v>
      </c>
      <c r="AG167" s="177"/>
      <c r="AH167" s="176">
        <f t="shared" si="133"/>
        <v>30</v>
      </c>
      <c r="AI167" s="177"/>
      <c r="AJ167" s="176">
        <f t="shared" ref="AJ167" si="135">MAX(AK4:AK166)</f>
        <v>60</v>
      </c>
      <c r="AK167" s="177"/>
      <c r="AL167" s="176">
        <f t="shared" si="133"/>
        <v>11</v>
      </c>
      <c r="AM167" s="177"/>
      <c r="AN167" s="176">
        <f t="shared" si="133"/>
        <v>359</v>
      </c>
      <c r="AO167" s="177"/>
      <c r="AP167" s="176">
        <f>MAX(AQ4:AQ166)</f>
        <v>2</v>
      </c>
      <c r="AQ167" s="177"/>
      <c r="AR167" s="176">
        <f t="shared" ref="AR167" si="136">MAX(AS4:AS166)</f>
        <v>0</v>
      </c>
      <c r="AS167" s="177"/>
      <c r="AT167" s="176">
        <f t="shared" ref="AT167" si="137">MAX(AU4:AU166)</f>
        <v>0</v>
      </c>
      <c r="AU167" s="177"/>
      <c r="AV167" s="176">
        <f t="shared" si="133"/>
        <v>0</v>
      </c>
      <c r="AW167" s="177"/>
      <c r="AX167" s="176">
        <f t="shared" si="133"/>
        <v>2</v>
      </c>
      <c r="AY167" s="177"/>
      <c r="AZ167" s="176">
        <f t="shared" si="133"/>
        <v>17</v>
      </c>
      <c r="BA167" s="177"/>
      <c r="BB167" s="176">
        <f t="shared" si="133"/>
        <v>2</v>
      </c>
      <c r="BC167" s="177"/>
      <c r="BD167" s="176">
        <f>MAX(BE4:BE166)</f>
        <v>2</v>
      </c>
      <c r="BE167" s="177"/>
      <c r="BF167" s="176">
        <f t="shared" si="133"/>
        <v>25</v>
      </c>
      <c r="BG167" s="177"/>
      <c r="BH167" s="176">
        <f t="shared" si="133"/>
        <v>4</v>
      </c>
      <c r="BI167" s="177"/>
      <c r="BJ167" s="176">
        <f t="shared" si="133"/>
        <v>21</v>
      </c>
      <c r="BK167" s="177"/>
      <c r="BL167" s="176">
        <f t="shared" si="133"/>
        <v>189</v>
      </c>
      <c r="BM167" s="177"/>
      <c r="BN167" s="176">
        <f t="shared" si="133"/>
        <v>0</v>
      </c>
      <c r="BO167" s="177"/>
      <c r="BP167" s="176">
        <f>MAX(BQ4:BQ166)</f>
        <v>0</v>
      </c>
      <c r="BQ167" s="185"/>
      <c r="BR167" s="176">
        <f>MAX(BS4:BS166)</f>
        <v>9</v>
      </c>
      <c r="BS167" s="177"/>
      <c r="BT167" s="176">
        <f t="shared" si="133"/>
        <v>14</v>
      </c>
      <c r="BU167" s="177"/>
      <c r="BV167" s="176">
        <f t="shared" si="133"/>
        <v>18</v>
      </c>
      <c r="BW167" s="177"/>
      <c r="BX167" s="176">
        <f t="shared" ref="BX167:ED167" si="138">MAX(BY4:BY166)</f>
        <v>376</v>
      </c>
      <c r="BY167" s="177"/>
      <c r="BZ167" s="176">
        <f t="shared" si="138"/>
        <v>6</v>
      </c>
      <c r="CA167" s="177"/>
      <c r="CB167" s="176">
        <f t="shared" si="138"/>
        <v>16</v>
      </c>
      <c r="CC167" s="177"/>
      <c r="CD167" s="176">
        <f t="shared" si="138"/>
        <v>0</v>
      </c>
      <c r="CE167" s="177"/>
      <c r="CF167" s="176">
        <f t="shared" si="138"/>
        <v>23</v>
      </c>
      <c r="CG167" s="177"/>
      <c r="CH167" s="176">
        <f t="shared" si="138"/>
        <v>28</v>
      </c>
      <c r="CI167" s="177"/>
      <c r="CJ167" s="176">
        <f t="shared" si="138"/>
        <v>40</v>
      </c>
      <c r="CK167" s="177"/>
      <c r="CL167" s="176">
        <f t="shared" si="138"/>
        <v>9</v>
      </c>
      <c r="CM167" s="177"/>
      <c r="CN167" s="176">
        <f t="shared" si="138"/>
        <v>20</v>
      </c>
      <c r="CO167" s="177"/>
      <c r="CP167" s="176">
        <f t="shared" si="138"/>
        <v>2</v>
      </c>
      <c r="CQ167" s="177"/>
      <c r="CR167" s="176">
        <f t="shared" si="138"/>
        <v>195</v>
      </c>
      <c r="CS167" s="177"/>
      <c r="CT167" s="176">
        <f t="shared" si="138"/>
        <v>2</v>
      </c>
      <c r="CU167" s="177"/>
      <c r="CV167" s="176">
        <f t="shared" si="138"/>
        <v>114</v>
      </c>
      <c r="CW167" s="177"/>
      <c r="CX167" s="176">
        <f t="shared" si="138"/>
        <v>1442</v>
      </c>
      <c r="CY167" s="177"/>
      <c r="CZ167" s="176">
        <f t="shared" si="138"/>
        <v>0</v>
      </c>
      <c r="DA167" s="177"/>
      <c r="DB167" s="176">
        <f t="shared" si="138"/>
        <v>103</v>
      </c>
      <c r="DC167" s="177"/>
      <c r="DD167" s="176">
        <f t="shared" si="138"/>
        <v>7</v>
      </c>
      <c r="DE167" s="177"/>
      <c r="DF167" s="176">
        <f t="shared" si="138"/>
        <v>1</v>
      </c>
      <c r="DG167" s="177"/>
      <c r="DH167" s="176">
        <f t="shared" si="138"/>
        <v>8</v>
      </c>
      <c r="DI167" s="177"/>
      <c r="DJ167" s="176">
        <f t="shared" si="138"/>
        <v>549</v>
      </c>
      <c r="DK167" s="177"/>
      <c r="DL167" s="176">
        <f t="shared" si="138"/>
        <v>320</v>
      </c>
      <c r="DM167" s="177"/>
      <c r="DN167" s="176">
        <f>MAX(DO4:DO166)</f>
        <v>28</v>
      </c>
      <c r="DO167" s="177"/>
      <c r="DP167" s="176">
        <f>MAX(DQ4:DQ166)</f>
        <v>0</v>
      </c>
      <c r="DQ167" s="177"/>
      <c r="DR167" s="176">
        <f>MAX(DS4:DS166)</f>
        <v>48</v>
      </c>
      <c r="DS167" s="177"/>
      <c r="DT167" s="176">
        <f t="shared" si="138"/>
        <v>47</v>
      </c>
      <c r="DU167" s="177"/>
      <c r="DV167" s="176">
        <f t="shared" si="138"/>
        <v>1371</v>
      </c>
      <c r="DW167" s="177"/>
      <c r="DX167" s="176">
        <f t="shared" si="138"/>
        <v>144</v>
      </c>
      <c r="DY167" s="177"/>
      <c r="DZ167" s="176">
        <f>MAX(EA4:EA166)</f>
        <v>7</v>
      </c>
      <c r="EA167" s="177"/>
      <c r="EB167" s="176">
        <f t="shared" si="138"/>
        <v>1</v>
      </c>
      <c r="EC167" s="177"/>
      <c r="ED167" s="176">
        <f t="shared" si="138"/>
        <v>43</v>
      </c>
      <c r="EE167" s="177"/>
      <c r="EF167" s="176">
        <f t="shared" ref="EF167:EN167" si="139">MAX(EG4:EG166)</f>
        <v>59</v>
      </c>
      <c r="EG167" s="177"/>
      <c r="EH167" s="176">
        <f t="shared" si="139"/>
        <v>44</v>
      </c>
      <c r="EI167" s="177"/>
      <c r="EJ167" s="176">
        <f t="shared" si="139"/>
        <v>69</v>
      </c>
      <c r="EK167" s="177"/>
      <c r="EL167" s="176">
        <f t="shared" si="139"/>
        <v>284</v>
      </c>
      <c r="EM167" s="177"/>
      <c r="EN167" s="176">
        <f t="shared" si="139"/>
        <v>7</v>
      </c>
      <c r="EO167" s="192"/>
      <c r="EP167" s="189">
        <f t="shared" ref="EP167" si="140">MAX(EQ4:EQ166)</f>
        <v>1</v>
      </c>
      <c r="EQ167" s="190"/>
      <c r="ER167" s="189">
        <f t="shared" ref="ER167" si="141">MAX(ES4:ES166)</f>
        <v>3</v>
      </c>
      <c r="ES167" s="190"/>
      <c r="ET167" s="189">
        <f t="shared" ref="ET167" si="142">MAX(EU4:EU166)</f>
        <v>10</v>
      </c>
      <c r="EU167" s="190"/>
      <c r="EV167" s="189">
        <f t="shared" ref="EV167" si="143">MAX(EW4:EW166)</f>
        <v>72</v>
      </c>
      <c r="EW167" s="190"/>
      <c r="EX167" s="189">
        <f t="shared" ref="EX167" si="144">MAX(EY4:EY166)</f>
        <v>1</v>
      </c>
      <c r="EY167" s="190"/>
      <c r="EZ167" s="189">
        <f t="shared" ref="EZ167" si="145">MAX(FA4:FA166)</f>
        <v>0</v>
      </c>
      <c r="FA167" s="190"/>
      <c r="FB167" s="189">
        <f t="shared" ref="FB167" si="146">MAX(FC4:FC166)</f>
        <v>0</v>
      </c>
      <c r="FC167" s="190"/>
      <c r="FD167" s="189">
        <f t="shared" ref="FD167" si="147">MAX(FE4:FE166)</f>
        <v>1</v>
      </c>
      <c r="FE167" s="190"/>
      <c r="FF167" s="189">
        <f t="shared" ref="FF167" si="148">MAX(FG4:FG166)</f>
        <v>1</v>
      </c>
      <c r="FG167" s="190"/>
      <c r="FH167" s="189">
        <f t="shared" ref="FH167" si="149">MAX(FI4:FI166)</f>
        <v>5</v>
      </c>
      <c r="FI167" s="190"/>
      <c r="FJ167" s="189">
        <f t="shared" ref="FJ167" si="150">MAX(FK4:FK166)</f>
        <v>2556</v>
      </c>
      <c r="FK167" s="190"/>
      <c r="FL167" s="189">
        <f t="shared" ref="FL167" si="151">MAX(FM4:FM166)</f>
        <v>50</v>
      </c>
      <c r="FM167" s="190"/>
      <c r="FN167" s="189">
        <f t="shared" ref="FN167" si="152">MAX(FO4:FO166)</f>
        <v>1</v>
      </c>
      <c r="FO167" s="190"/>
      <c r="FP167" s="189">
        <f t="shared" ref="FP167" si="153">MAX(FQ4:FQ166)</f>
        <v>0</v>
      </c>
      <c r="FQ167" s="190"/>
      <c r="FR167" s="189">
        <f t="shared" ref="FR167" si="154">MAX(FS4:FS166)</f>
        <v>0</v>
      </c>
      <c r="FS167" s="190"/>
      <c r="FT167" s="189">
        <f t="shared" ref="FT167" si="155">MAX(FU4:FU166)</f>
        <v>3</v>
      </c>
      <c r="FU167" s="190"/>
      <c r="FV167" s="189">
        <f t="shared" ref="FV167" si="156">MAX(FW4:FW166)</f>
        <v>62</v>
      </c>
      <c r="FW167" s="190"/>
      <c r="FX167" s="189">
        <f t="shared" ref="FX167" si="157">MAX(FY4:FY166)</f>
        <v>970</v>
      </c>
      <c r="FY167" s="190"/>
      <c r="FZ167" s="189">
        <f t="shared" ref="FZ167" si="158">MAX(GA4:GA166)</f>
        <v>1</v>
      </c>
      <c r="GA167" s="190"/>
      <c r="GB167" s="189">
        <f t="shared" ref="GB167" si="159">MAX(GC4:GC166)</f>
        <v>8</v>
      </c>
      <c r="GC167" s="190"/>
      <c r="GD167" s="189">
        <f t="shared" ref="GD167" si="160">MAX(GE4:GE166)</f>
        <v>0</v>
      </c>
      <c r="GE167" s="190"/>
      <c r="GF167" s="189">
        <f t="shared" ref="GF167" si="161">MAX(GG4:GG166)</f>
        <v>2</v>
      </c>
      <c r="GG167" s="190"/>
      <c r="GH167" s="139"/>
    </row>
    <row r="168" spans="1:190" ht="15" thickTop="1" x14ac:dyDescent="0.2">
      <c r="A168" s="81"/>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0"/>
      <c r="DF168" s="140"/>
      <c r="DG168" s="140"/>
      <c r="DH168" s="140"/>
      <c r="DI168" s="140"/>
      <c r="DJ168" s="140"/>
      <c r="DK168" s="140"/>
      <c r="DL168" s="140"/>
      <c r="DM168" s="140"/>
      <c r="DN168" s="140"/>
      <c r="DO168" s="140"/>
      <c r="DP168" s="140"/>
      <c r="DQ168" s="140"/>
      <c r="DR168" s="140"/>
      <c r="DS168" s="140"/>
      <c r="DT168" s="140"/>
      <c r="DU168" s="140"/>
      <c r="DV168" s="140"/>
      <c r="DW168" s="140"/>
      <c r="DX168" s="140"/>
      <c r="DY168" s="140"/>
      <c r="DZ168" s="140"/>
      <c r="EA168" s="140"/>
      <c r="EB168" s="140"/>
      <c r="EC168" s="140"/>
      <c r="ED168" s="140"/>
      <c r="EE168" s="140"/>
      <c r="EF168" s="140"/>
      <c r="EG168" s="140"/>
      <c r="EH168" s="140"/>
      <c r="EI168" s="140"/>
      <c r="EJ168" s="140"/>
      <c r="EK168" s="140"/>
      <c r="EL168" s="140"/>
      <c r="EM168" s="140"/>
      <c r="EN168" s="140"/>
      <c r="EO168" s="141"/>
      <c r="EP168" s="132"/>
      <c r="EQ168" s="132"/>
      <c r="ER168" s="132"/>
      <c r="ES168" s="132"/>
      <c r="ET168" s="132"/>
      <c r="EU168" s="132"/>
      <c r="EV168" s="132"/>
      <c r="EW168" s="132"/>
      <c r="EX168" s="132"/>
      <c r="EY168" s="132"/>
      <c r="EZ168" s="132"/>
      <c r="FA168" s="132"/>
      <c r="FB168" s="132"/>
      <c r="FC168" s="132"/>
      <c r="FD168" s="132"/>
      <c r="FE168" s="132"/>
      <c r="FF168" s="132"/>
      <c r="FG168" s="132"/>
      <c r="FH168" s="132"/>
      <c r="FI168" s="132"/>
      <c r="FJ168" s="132"/>
      <c r="FK168" s="132"/>
      <c r="FL168" s="132"/>
      <c r="FM168" s="132"/>
      <c r="FN168" s="132"/>
      <c r="FO168" s="132"/>
      <c r="FP168" s="132"/>
      <c r="FQ168" s="132"/>
      <c r="FR168" s="132"/>
      <c r="FS168" s="132"/>
      <c r="FT168" s="132"/>
      <c r="FU168" s="132"/>
      <c r="FV168" s="132"/>
      <c r="FW168" s="132"/>
      <c r="FX168" s="132"/>
      <c r="FY168" s="132"/>
      <c r="FZ168" s="132"/>
      <c r="GA168" s="132"/>
      <c r="GB168" s="132"/>
      <c r="GC168" s="132"/>
      <c r="GD168" s="132"/>
      <c r="GE168" s="132"/>
      <c r="GF168" s="82"/>
      <c r="GG168" s="82"/>
      <c r="GH168" s="132"/>
    </row>
    <row r="169" spans="1:190" ht="15" thickBot="1" x14ac:dyDescent="0.25">
      <c r="A169" s="80"/>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c r="CV169" s="142"/>
      <c r="CW169" s="142"/>
      <c r="CX169" s="142"/>
      <c r="CY169" s="142"/>
      <c r="CZ169" s="142"/>
      <c r="DA169" s="142"/>
      <c r="DB169" s="142"/>
      <c r="DC169" s="142"/>
      <c r="DD169" s="142"/>
      <c r="DE169" s="142"/>
      <c r="DF169" s="142"/>
      <c r="DG169" s="142"/>
      <c r="DH169" s="142"/>
      <c r="DI169" s="142"/>
      <c r="DJ169" s="142"/>
      <c r="DK169" s="142"/>
      <c r="DL169" s="142"/>
      <c r="DM169" s="142"/>
      <c r="DN169" s="142"/>
      <c r="DO169" s="142"/>
      <c r="DP169" s="142"/>
      <c r="DQ169" s="142"/>
      <c r="DR169" s="142"/>
      <c r="DS169" s="142"/>
      <c r="DT169" s="142"/>
      <c r="DU169" s="142"/>
      <c r="DV169" s="142"/>
      <c r="DW169" s="142"/>
      <c r="DX169" s="142"/>
      <c r="DY169" s="142"/>
      <c r="DZ169" s="142"/>
      <c r="EA169" s="142"/>
      <c r="EB169" s="142"/>
      <c r="EC169" s="142"/>
      <c r="ED169" s="142"/>
      <c r="EE169" s="142"/>
      <c r="EF169" s="142"/>
      <c r="EG169" s="142"/>
      <c r="EH169" s="142"/>
      <c r="EI169" s="142"/>
      <c r="EJ169" s="142"/>
      <c r="EK169" s="142"/>
      <c r="EL169" s="142"/>
      <c r="EM169" s="142"/>
      <c r="EN169" s="142"/>
      <c r="EO169" s="143"/>
      <c r="EP169" s="132"/>
      <c r="EQ169" s="132"/>
      <c r="ER169" s="132"/>
      <c r="ES169" s="132"/>
      <c r="ET169" s="132"/>
      <c r="EU169" s="132"/>
      <c r="EV169" s="132"/>
      <c r="EW169" s="132"/>
      <c r="EX169" s="132"/>
      <c r="EY169" s="132"/>
      <c r="EZ169" s="132"/>
      <c r="FA169" s="132"/>
      <c r="FB169" s="132"/>
      <c r="FC169" s="132"/>
      <c r="FD169" s="132"/>
      <c r="FE169" s="132"/>
      <c r="FF169" s="132"/>
      <c r="FG169" s="132"/>
      <c r="FH169" s="132"/>
      <c r="FI169" s="132"/>
      <c r="FJ169" s="132"/>
      <c r="FK169" s="132"/>
      <c r="FL169" s="132"/>
      <c r="FM169" s="132"/>
      <c r="FN169" s="132"/>
      <c r="FO169" s="132"/>
      <c r="FP169" s="132"/>
      <c r="FQ169" s="132"/>
      <c r="FR169" s="132"/>
      <c r="FS169" s="132"/>
      <c r="FT169" s="132"/>
      <c r="FU169" s="132"/>
      <c r="FV169" s="132"/>
      <c r="FW169" s="132"/>
      <c r="FX169" s="132"/>
      <c r="FY169" s="132"/>
      <c r="FZ169" s="132"/>
      <c r="GA169" s="132"/>
      <c r="GB169" s="132"/>
      <c r="GC169" s="132"/>
      <c r="GD169" s="132"/>
      <c r="GE169" s="132"/>
      <c r="GF169" s="82" t="s">
        <v>158</v>
      </c>
      <c r="GG169" s="82">
        <f>SUM(B167:GG167)</f>
        <v>11911</v>
      </c>
      <c r="GH169" s="132"/>
    </row>
    <row r="170" spans="1:190" ht="15" thickTop="1" x14ac:dyDescent="0.2"/>
  </sheetData>
  <mergeCells count="192">
    <mergeCell ref="DP167:DQ167"/>
    <mergeCell ref="AR167:AS167"/>
    <mergeCell ref="ER2:ES2"/>
    <mergeCell ref="ER167:ES167"/>
    <mergeCell ref="FV2:FW2"/>
    <mergeCell ref="FV167:FW167"/>
    <mergeCell ref="FX2:FY2"/>
    <mergeCell ref="FX167:FY167"/>
    <mergeCell ref="FR2:FS2"/>
    <mergeCell ref="FR167:FS167"/>
    <mergeCell ref="FT2:FU2"/>
    <mergeCell ref="FT167:FU167"/>
    <mergeCell ref="DP2:DQ2"/>
    <mergeCell ref="AR2:AS2"/>
    <mergeCell ref="DJ167:DK167"/>
    <mergeCell ref="DL167:DM167"/>
    <mergeCell ref="DT167:DU167"/>
    <mergeCell ref="CZ167:DA167"/>
    <mergeCell ref="DB167:DC167"/>
    <mergeCell ref="DD167:DE167"/>
    <mergeCell ref="DF167:DG167"/>
    <mergeCell ref="EN167:EO167"/>
    <mergeCell ref="ED167:EE167"/>
    <mergeCell ref="EF167:EG167"/>
    <mergeCell ref="GD2:GE2"/>
    <mergeCell ref="GF2:GG2"/>
    <mergeCell ref="GH2:GI2"/>
    <mergeCell ref="GJ2:GK2"/>
    <mergeCell ref="GL2:GM2"/>
    <mergeCell ref="ET167:EU167"/>
    <mergeCell ref="EV167:EW167"/>
    <mergeCell ref="FN167:FO167"/>
    <mergeCell ref="GD167:GE167"/>
    <mergeCell ref="GF167:GG167"/>
    <mergeCell ref="FJ2:FK2"/>
    <mergeCell ref="FP2:FQ2"/>
    <mergeCell ref="FJ167:FK167"/>
    <mergeCell ref="FP167:FQ167"/>
    <mergeCell ref="FB2:FC2"/>
    <mergeCell ref="FB167:FC167"/>
    <mergeCell ref="FD2:FE2"/>
    <mergeCell ref="FD167:FE167"/>
    <mergeCell ref="GB2:GC2"/>
    <mergeCell ref="GB167:GC167"/>
    <mergeCell ref="EX2:EY2"/>
    <mergeCell ref="EX167:EY167"/>
    <mergeCell ref="FZ2:GA2"/>
    <mergeCell ref="FZ167:GA167"/>
    <mergeCell ref="EH167:EI167"/>
    <mergeCell ref="EJ167:EK167"/>
    <mergeCell ref="EL167:EM167"/>
    <mergeCell ref="DV167:DW167"/>
    <mergeCell ref="DX167:DY167"/>
    <mergeCell ref="EB167:EC167"/>
    <mergeCell ref="DZ167:EA167"/>
    <mergeCell ref="EP2:EQ2"/>
    <mergeCell ref="EP167:EQ167"/>
    <mergeCell ref="ET2:EU2"/>
    <mergeCell ref="EV2:EW2"/>
    <mergeCell ref="FN2:FO2"/>
    <mergeCell ref="EZ2:FA2"/>
    <mergeCell ref="FF2:FG2"/>
    <mergeCell ref="FF167:FG167"/>
    <mergeCell ref="FH2:FI2"/>
    <mergeCell ref="FH167:FI167"/>
    <mergeCell ref="FL2:FM2"/>
    <mergeCell ref="FL167:FM167"/>
    <mergeCell ref="EZ167:FA167"/>
    <mergeCell ref="CF167:CG167"/>
    <mergeCell ref="BL167:BM167"/>
    <mergeCell ref="BN167:BO167"/>
    <mergeCell ref="BT167:BU167"/>
    <mergeCell ref="BV167:BW167"/>
    <mergeCell ref="BP167:BQ167"/>
    <mergeCell ref="BR167:BS167"/>
    <mergeCell ref="DH167:DI167"/>
    <mergeCell ref="CR167:CS167"/>
    <mergeCell ref="CT167:CU167"/>
    <mergeCell ref="CV167:CW167"/>
    <mergeCell ref="CX167:CY167"/>
    <mergeCell ref="CH167:CI167"/>
    <mergeCell ref="CJ167:CK167"/>
    <mergeCell ref="CL167:CM167"/>
    <mergeCell ref="CN167:CO167"/>
    <mergeCell ref="CP167:CQ167"/>
    <mergeCell ref="AZ167:BA167"/>
    <mergeCell ref="BB167:BC167"/>
    <mergeCell ref="BF167:BG167"/>
    <mergeCell ref="BH167:BI167"/>
    <mergeCell ref="BJ167:BK167"/>
    <mergeCell ref="AN167:AO167"/>
    <mergeCell ref="AV167:AW167"/>
    <mergeCell ref="AX167:AY167"/>
    <mergeCell ref="AD167:AE167"/>
    <mergeCell ref="AF167:AG167"/>
    <mergeCell ref="AH167:AI167"/>
    <mergeCell ref="AL167:AM167"/>
    <mergeCell ref="AT167:AU167"/>
    <mergeCell ref="BD167:BE167"/>
    <mergeCell ref="AP167:AQ167"/>
    <mergeCell ref="V167:W167"/>
    <mergeCell ref="X167:Y167"/>
    <mergeCell ref="Z167:AA167"/>
    <mergeCell ref="AB167:AC167"/>
    <mergeCell ref="AJ167:AK167"/>
    <mergeCell ref="L167:M167"/>
    <mergeCell ref="N167:O167"/>
    <mergeCell ref="P167:Q167"/>
    <mergeCell ref="R167:S167"/>
    <mergeCell ref="T167:U167"/>
    <mergeCell ref="B167:C167"/>
    <mergeCell ref="D167:E167"/>
    <mergeCell ref="F167:G167"/>
    <mergeCell ref="H167:I167"/>
    <mergeCell ref="J167:K167"/>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7:DO167"/>
    <mergeCell ref="DR167:DS167"/>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7:BY167"/>
    <mergeCell ref="BZ167:CA167"/>
    <mergeCell ref="CB167:CC167"/>
    <mergeCell ref="CD167:CE167"/>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7"/>
  <sheetViews>
    <sheetView zoomScale="110" zoomScaleNormal="110" workbookViewId="0">
      <pane xSplit="1" ySplit="2" topLeftCell="B139" activePane="bottomRight" state="frozen"/>
      <selection pane="topRight" activeCell="B1" sqref="B1"/>
      <selection pane="bottomLeft" activeCell="A3" sqref="A3"/>
      <selection pane="bottomRight" activeCell="K162" sqref="K162"/>
    </sheetView>
  </sheetViews>
  <sheetFormatPr baseColWidth="10" defaultRowHeight="14.25" x14ac:dyDescent="0.2"/>
  <cols>
    <col min="1" max="1" width="26" style="1" customWidth="1"/>
    <col min="2" max="11" width="11" style="1"/>
  </cols>
  <sheetData>
    <row r="1" spans="1:11" ht="15" thickTop="1" x14ac:dyDescent="0.2">
      <c r="A1" s="49"/>
      <c r="B1" s="193" t="s">
        <v>91</v>
      </c>
      <c r="C1" s="193"/>
      <c r="D1" s="193"/>
      <c r="E1" s="193"/>
      <c r="F1" s="193"/>
      <c r="G1" s="193"/>
      <c r="H1" s="193"/>
      <c r="I1" s="193"/>
      <c r="J1" s="193"/>
      <c r="K1" s="194"/>
    </row>
    <row r="2" spans="1:11" x14ac:dyDescent="0.2">
      <c r="A2" s="6"/>
      <c r="B2" s="195" t="s">
        <v>22</v>
      </c>
      <c r="C2" s="195"/>
      <c r="D2" s="195" t="s">
        <v>23</v>
      </c>
      <c r="E2" s="195"/>
      <c r="F2" s="195" t="s">
        <v>24</v>
      </c>
      <c r="G2" s="195"/>
      <c r="H2" s="195" t="s">
        <v>25</v>
      </c>
      <c r="I2" s="195"/>
      <c r="J2" s="195" t="s">
        <v>26</v>
      </c>
      <c r="K2" s="196"/>
    </row>
    <row r="3" spans="1:11" x14ac:dyDescent="0.2">
      <c r="A3" s="6"/>
      <c r="B3" s="47" t="s">
        <v>3</v>
      </c>
      <c r="C3" s="47" t="s">
        <v>2</v>
      </c>
      <c r="D3" s="47" t="s">
        <v>3</v>
      </c>
      <c r="E3" s="47" t="s">
        <v>2</v>
      </c>
      <c r="F3" s="47" t="s">
        <v>3</v>
      </c>
      <c r="G3" s="47" t="s">
        <v>2</v>
      </c>
      <c r="H3" s="47" t="s">
        <v>3</v>
      </c>
      <c r="I3" s="47" t="s">
        <v>2</v>
      </c>
      <c r="J3" s="47" t="s">
        <v>3</v>
      </c>
      <c r="K3" s="48" t="s">
        <v>2</v>
      </c>
    </row>
    <row r="4" spans="1:11" x14ac:dyDescent="0.2">
      <c r="A4" s="9">
        <v>43952.333333333336</v>
      </c>
      <c r="B4" s="47"/>
      <c r="C4" s="47"/>
      <c r="D4" s="47"/>
      <c r="E4" s="47"/>
      <c r="F4" s="47"/>
      <c r="G4" s="47"/>
      <c r="H4" s="47"/>
      <c r="I4" s="47"/>
      <c r="J4" s="47"/>
      <c r="K4" s="48"/>
    </row>
    <row r="5" spans="1:11" x14ac:dyDescent="0.2">
      <c r="A5" s="9">
        <v>43953.333333333336</v>
      </c>
      <c r="B5" s="47"/>
      <c r="C5" s="47"/>
      <c r="D5" s="47"/>
      <c r="E5" s="47"/>
      <c r="F5" s="47"/>
      <c r="G5" s="47"/>
      <c r="H5" s="47"/>
      <c r="I5" s="47"/>
      <c r="J5" s="47"/>
      <c r="K5" s="48"/>
    </row>
    <row r="6" spans="1:11" x14ac:dyDescent="0.2">
      <c r="A6" s="9">
        <v>43954.333333333336</v>
      </c>
      <c r="B6" s="47"/>
      <c r="C6" s="47"/>
      <c r="D6" s="47"/>
      <c r="E6" s="47"/>
      <c r="F6" s="47"/>
      <c r="G6" s="47"/>
      <c r="H6" s="47"/>
      <c r="I6" s="47"/>
      <c r="J6" s="47"/>
      <c r="K6" s="48"/>
    </row>
    <row r="7" spans="1:11" x14ac:dyDescent="0.2">
      <c r="A7" s="9">
        <v>43955.333333333336</v>
      </c>
      <c r="B7" s="47"/>
      <c r="C7" s="47"/>
      <c r="D7" s="47"/>
      <c r="E7" s="47"/>
      <c r="F7" s="47"/>
      <c r="G7" s="47"/>
      <c r="H7" s="47"/>
      <c r="I7" s="47"/>
      <c r="J7" s="47"/>
      <c r="K7" s="48"/>
    </row>
    <row r="8" spans="1:11" x14ac:dyDescent="0.2">
      <c r="A8" s="9">
        <v>43956.333333333336</v>
      </c>
      <c r="B8" s="47"/>
      <c r="C8" s="47"/>
      <c r="D8" s="47"/>
      <c r="E8" s="47"/>
      <c r="F8" s="47"/>
      <c r="G8" s="47"/>
      <c r="H8" s="47"/>
      <c r="I8" s="47"/>
      <c r="J8" s="47"/>
      <c r="K8" s="48"/>
    </row>
    <row r="9" spans="1:11" x14ac:dyDescent="0.2">
      <c r="A9" s="9">
        <v>43957.333333333336</v>
      </c>
      <c r="B9" s="47"/>
      <c r="C9" s="47"/>
      <c r="D9" s="47"/>
      <c r="E9" s="47"/>
      <c r="F9" s="47"/>
      <c r="G9" s="47"/>
      <c r="H9" s="47"/>
      <c r="I9" s="47"/>
      <c r="J9" s="47"/>
      <c r="K9" s="48"/>
    </row>
    <row r="10" spans="1:11" x14ac:dyDescent="0.2">
      <c r="A10" s="9">
        <v>43958.333333333336</v>
      </c>
      <c r="B10" s="47"/>
      <c r="C10" s="47"/>
      <c r="D10" s="47"/>
      <c r="E10" s="47"/>
      <c r="F10" s="47"/>
      <c r="G10" s="47"/>
      <c r="H10" s="47"/>
      <c r="I10" s="47"/>
      <c r="J10" s="47"/>
      <c r="K10" s="48"/>
    </row>
    <row r="11" spans="1:11" x14ac:dyDescent="0.2">
      <c r="A11" s="9">
        <v>43959.333333333336</v>
      </c>
      <c r="B11" s="47"/>
      <c r="C11" s="47"/>
      <c r="D11" s="47"/>
      <c r="E11" s="47"/>
      <c r="F11" s="47"/>
      <c r="G11" s="47"/>
      <c r="H11" s="47"/>
      <c r="I11" s="47"/>
      <c r="J11" s="47"/>
      <c r="K11" s="48"/>
    </row>
    <row r="12" spans="1:11" x14ac:dyDescent="0.2">
      <c r="A12" s="9">
        <v>43960.333333333336</v>
      </c>
      <c r="B12" s="47"/>
      <c r="C12" s="47"/>
      <c r="D12" s="47"/>
      <c r="E12" s="47"/>
      <c r="F12" s="47"/>
      <c r="G12" s="47"/>
      <c r="H12" s="47"/>
      <c r="I12" s="47"/>
      <c r="J12" s="47"/>
      <c r="K12" s="48"/>
    </row>
    <row r="13" spans="1:11" x14ac:dyDescent="0.2">
      <c r="A13" s="9">
        <v>43961.333333333336</v>
      </c>
      <c r="B13" s="47"/>
      <c r="C13" s="47"/>
      <c r="D13" s="47"/>
      <c r="E13" s="47"/>
      <c r="F13" s="47"/>
      <c r="G13" s="47"/>
      <c r="H13" s="47"/>
      <c r="I13" s="47"/>
      <c r="J13" s="47"/>
      <c r="K13" s="48"/>
    </row>
    <row r="14" spans="1:11" x14ac:dyDescent="0.2">
      <c r="A14" s="9">
        <v>43962.333333333336</v>
      </c>
      <c r="B14" s="47"/>
      <c r="C14" s="47"/>
      <c r="D14" s="47"/>
      <c r="E14" s="47"/>
      <c r="F14" s="47"/>
      <c r="G14" s="47"/>
      <c r="H14" s="47"/>
      <c r="I14" s="47"/>
      <c r="J14" s="47"/>
      <c r="K14" s="48"/>
    </row>
    <row r="15" spans="1:11" x14ac:dyDescent="0.2">
      <c r="A15" s="9">
        <v>43963.333333333336</v>
      </c>
      <c r="B15" s="47"/>
      <c r="C15" s="47"/>
      <c r="D15" s="47"/>
      <c r="E15" s="47"/>
      <c r="F15" s="47"/>
      <c r="G15" s="47"/>
      <c r="H15" s="47"/>
      <c r="I15" s="47"/>
      <c r="J15" s="47"/>
      <c r="K15" s="48"/>
    </row>
    <row r="16" spans="1:11" x14ac:dyDescent="0.2">
      <c r="A16" s="9">
        <v>43964.333333333336</v>
      </c>
      <c r="B16" s="47"/>
      <c r="C16" s="47"/>
      <c r="D16" s="47"/>
      <c r="E16" s="47"/>
      <c r="F16" s="47"/>
      <c r="G16" s="47"/>
      <c r="H16" s="47"/>
      <c r="I16" s="47"/>
      <c r="J16" s="47"/>
      <c r="K16" s="48"/>
    </row>
    <row r="17" spans="1:11" x14ac:dyDescent="0.2">
      <c r="A17" s="9">
        <v>43965.333333333336</v>
      </c>
      <c r="B17" s="47"/>
      <c r="C17" s="47"/>
      <c r="D17" s="47"/>
      <c r="E17" s="47"/>
      <c r="F17" s="47"/>
      <c r="G17" s="47"/>
      <c r="H17" s="47"/>
      <c r="I17" s="47"/>
      <c r="J17" s="47"/>
      <c r="K17" s="48"/>
    </row>
    <row r="18" spans="1:11" x14ac:dyDescent="0.2">
      <c r="A18" s="9">
        <v>43966.333333333336</v>
      </c>
      <c r="B18" s="47"/>
      <c r="C18" s="47"/>
      <c r="D18" s="47"/>
      <c r="E18" s="47"/>
      <c r="F18" s="47"/>
      <c r="G18" s="47"/>
      <c r="H18" s="47"/>
      <c r="I18" s="47"/>
      <c r="J18" s="47"/>
      <c r="K18" s="48"/>
    </row>
    <row r="19" spans="1:11" x14ac:dyDescent="0.2">
      <c r="A19" s="9">
        <v>43967.333333333336</v>
      </c>
      <c r="B19" s="47"/>
      <c r="C19" s="47"/>
      <c r="D19" s="47"/>
      <c r="E19" s="47"/>
      <c r="F19" s="47"/>
      <c r="G19" s="47"/>
      <c r="H19" s="47"/>
      <c r="I19" s="47"/>
      <c r="J19" s="47"/>
      <c r="K19" s="48"/>
    </row>
    <row r="20" spans="1:11" x14ac:dyDescent="0.2">
      <c r="A20" s="9">
        <v>43968.333333333336</v>
      </c>
      <c r="B20" s="47"/>
      <c r="C20" s="47"/>
      <c r="D20" s="47"/>
      <c r="E20" s="47"/>
      <c r="F20" s="47"/>
      <c r="G20" s="47"/>
      <c r="H20" s="47"/>
      <c r="I20" s="47"/>
      <c r="J20" s="47"/>
      <c r="K20" s="48"/>
    </row>
    <row r="21" spans="1:11" x14ac:dyDescent="0.2">
      <c r="A21" s="9">
        <v>43969.333333333336</v>
      </c>
      <c r="B21" s="47"/>
      <c r="C21" s="47"/>
      <c r="D21" s="47"/>
      <c r="E21" s="47"/>
      <c r="F21" s="47"/>
      <c r="G21" s="47"/>
      <c r="H21" s="47"/>
      <c r="I21" s="47"/>
      <c r="J21" s="47"/>
      <c r="K21" s="48"/>
    </row>
    <row r="22" spans="1:11" x14ac:dyDescent="0.2">
      <c r="A22" s="9">
        <v>43970.333333333336</v>
      </c>
      <c r="B22" s="47"/>
      <c r="C22" s="47"/>
      <c r="D22" s="47"/>
      <c r="E22" s="47"/>
      <c r="F22" s="47"/>
      <c r="G22" s="47"/>
      <c r="H22" s="47"/>
      <c r="I22" s="47"/>
      <c r="J22" s="47"/>
      <c r="K22" s="48"/>
    </row>
    <row r="23" spans="1:11" x14ac:dyDescent="0.2">
      <c r="A23" s="9">
        <v>43971.333333333336</v>
      </c>
      <c r="B23" s="47"/>
      <c r="C23" s="47"/>
      <c r="D23" s="47"/>
      <c r="E23" s="47"/>
      <c r="F23" s="47"/>
      <c r="G23" s="47"/>
      <c r="H23" s="47"/>
      <c r="I23" s="47"/>
      <c r="J23" s="47"/>
      <c r="K23" s="48"/>
    </row>
    <row r="24" spans="1:11" x14ac:dyDescent="0.2">
      <c r="A24" s="9">
        <v>43972.333333333336</v>
      </c>
      <c r="B24" s="47"/>
      <c r="C24" s="47"/>
      <c r="D24" s="47"/>
      <c r="E24" s="47"/>
      <c r="F24" s="47"/>
      <c r="G24" s="47"/>
      <c r="H24" s="47"/>
      <c r="I24" s="47"/>
      <c r="J24" s="47"/>
      <c r="K24" s="48"/>
    </row>
    <row r="25" spans="1:11" x14ac:dyDescent="0.2">
      <c r="A25" s="9">
        <v>43973.333333333336</v>
      </c>
      <c r="B25" s="47"/>
      <c r="C25" s="47"/>
      <c r="D25" s="47"/>
      <c r="E25" s="47"/>
      <c r="F25" s="47"/>
      <c r="G25" s="47"/>
      <c r="H25" s="47"/>
      <c r="I25" s="47"/>
      <c r="J25" s="47"/>
      <c r="K25" s="48"/>
    </row>
    <row r="26" spans="1:11" x14ac:dyDescent="0.2">
      <c r="A26" s="9">
        <v>43974.333333333336</v>
      </c>
      <c r="B26" s="47"/>
      <c r="C26" s="47"/>
      <c r="D26" s="47"/>
      <c r="E26" s="47"/>
      <c r="F26" s="47"/>
      <c r="G26" s="47"/>
      <c r="H26" s="47"/>
      <c r="I26" s="47"/>
      <c r="J26" s="47"/>
      <c r="K26" s="48"/>
    </row>
    <row r="27" spans="1:11" x14ac:dyDescent="0.2">
      <c r="A27" s="9">
        <v>43975.333333333336</v>
      </c>
      <c r="B27" s="47"/>
      <c r="C27" s="47"/>
      <c r="D27" s="47"/>
      <c r="E27" s="47"/>
      <c r="F27" s="47"/>
      <c r="G27" s="47"/>
      <c r="H27" s="47"/>
      <c r="I27" s="47"/>
      <c r="J27" s="47"/>
      <c r="K27" s="48"/>
    </row>
    <row r="28" spans="1:11" x14ac:dyDescent="0.2">
      <c r="A28" s="9">
        <v>43976.333333333336</v>
      </c>
      <c r="B28" s="47"/>
      <c r="C28" s="47"/>
      <c r="D28" s="47"/>
      <c r="E28" s="47"/>
      <c r="F28" s="47"/>
      <c r="G28" s="47"/>
      <c r="H28" s="47"/>
      <c r="I28" s="47"/>
      <c r="J28" s="47"/>
      <c r="K28" s="48"/>
    </row>
    <row r="29" spans="1:11" x14ac:dyDescent="0.2">
      <c r="A29" s="9">
        <v>43977.333333333336</v>
      </c>
      <c r="B29" s="47"/>
      <c r="C29" s="47"/>
      <c r="D29" s="47"/>
      <c r="E29" s="47"/>
      <c r="F29" s="47"/>
      <c r="G29" s="47"/>
      <c r="H29" s="47"/>
      <c r="I29" s="47"/>
      <c r="J29" s="47"/>
      <c r="K29" s="48"/>
    </row>
    <row r="30" spans="1:11" x14ac:dyDescent="0.2">
      <c r="A30" s="9">
        <v>43978.333333333336</v>
      </c>
      <c r="B30" s="47"/>
      <c r="C30" s="47"/>
      <c r="D30" s="47"/>
      <c r="E30" s="47"/>
      <c r="F30" s="47"/>
      <c r="G30" s="47"/>
      <c r="H30" s="47"/>
      <c r="I30" s="47"/>
      <c r="J30" s="47"/>
      <c r="K30" s="48"/>
    </row>
    <row r="31" spans="1:11" x14ac:dyDescent="0.2">
      <c r="A31" s="9">
        <v>43979.333333333336</v>
      </c>
      <c r="B31" s="47"/>
      <c r="C31" s="47"/>
      <c r="D31" s="47"/>
      <c r="E31" s="47"/>
      <c r="F31" s="47"/>
      <c r="G31" s="47"/>
      <c r="H31" s="47"/>
      <c r="I31" s="47"/>
      <c r="J31" s="47"/>
      <c r="K31" s="48"/>
    </row>
    <row r="32" spans="1:11" x14ac:dyDescent="0.2">
      <c r="A32" s="9">
        <v>43980.333333333336</v>
      </c>
      <c r="B32" s="47"/>
      <c r="C32" s="47"/>
      <c r="D32" s="47"/>
      <c r="E32" s="47"/>
      <c r="F32" s="47"/>
      <c r="G32" s="47"/>
      <c r="H32" s="47"/>
      <c r="I32" s="47"/>
      <c r="J32" s="47"/>
      <c r="K32" s="48"/>
    </row>
    <row r="33" spans="1:11" x14ac:dyDescent="0.2">
      <c r="A33" s="9">
        <v>43981.333333333336</v>
      </c>
      <c r="B33" s="47"/>
      <c r="C33" s="47"/>
      <c r="D33" s="47"/>
      <c r="E33" s="47"/>
      <c r="F33" s="47"/>
      <c r="G33" s="47"/>
      <c r="H33" s="47"/>
      <c r="I33" s="47"/>
      <c r="J33" s="47"/>
      <c r="K33" s="48"/>
    </row>
    <row r="34" spans="1:11" x14ac:dyDescent="0.2">
      <c r="A34" s="9">
        <v>43982.333333333336</v>
      </c>
      <c r="B34" s="47"/>
      <c r="C34" s="47"/>
      <c r="D34" s="47"/>
      <c r="E34" s="47"/>
      <c r="F34" s="47"/>
      <c r="G34" s="47"/>
      <c r="H34" s="47"/>
      <c r="I34" s="47"/>
      <c r="J34" s="47"/>
      <c r="K34" s="48"/>
    </row>
    <row r="35" spans="1:11" x14ac:dyDescent="0.2">
      <c r="A35" s="9">
        <v>43983.333333333336</v>
      </c>
      <c r="B35" s="47"/>
      <c r="C35" s="47"/>
      <c r="D35" s="47"/>
      <c r="E35" s="47"/>
      <c r="F35" s="47"/>
      <c r="G35" s="47"/>
      <c r="H35" s="47"/>
      <c r="I35" s="47"/>
      <c r="J35" s="47"/>
      <c r="K35" s="48"/>
    </row>
    <row r="36" spans="1:11" x14ac:dyDescent="0.2">
      <c r="A36" s="9">
        <v>43984.333333333336</v>
      </c>
      <c r="B36" s="47"/>
      <c r="C36" s="47"/>
      <c r="D36" s="47"/>
      <c r="E36" s="47"/>
      <c r="F36" s="47"/>
      <c r="G36" s="47"/>
      <c r="H36" s="47"/>
      <c r="I36" s="47"/>
      <c r="J36" s="47"/>
      <c r="K36" s="48"/>
    </row>
    <row r="37" spans="1:11" x14ac:dyDescent="0.2">
      <c r="A37" s="9">
        <v>43985.333333333336</v>
      </c>
      <c r="B37" s="47"/>
      <c r="C37" s="47"/>
      <c r="D37" s="47"/>
      <c r="E37" s="47"/>
      <c r="F37" s="47"/>
      <c r="G37" s="47"/>
      <c r="H37" s="47"/>
      <c r="I37" s="47"/>
      <c r="J37" s="47"/>
      <c r="K37" s="48"/>
    </row>
    <row r="38" spans="1:11" x14ac:dyDescent="0.2">
      <c r="A38" s="9">
        <v>43986.333333333336</v>
      </c>
      <c r="B38" s="47"/>
      <c r="C38" s="47"/>
      <c r="D38" s="47"/>
      <c r="E38" s="47"/>
      <c r="F38" s="47"/>
      <c r="G38" s="47"/>
      <c r="H38" s="47"/>
      <c r="I38" s="47"/>
      <c r="J38" s="47"/>
      <c r="K38" s="48"/>
    </row>
    <row r="39" spans="1:11" x14ac:dyDescent="0.2">
      <c r="A39" s="9">
        <v>43987.333333333336</v>
      </c>
      <c r="B39" s="47"/>
      <c r="C39" s="47"/>
      <c r="D39" s="47"/>
      <c r="E39" s="47"/>
      <c r="F39" s="47"/>
      <c r="G39" s="47"/>
      <c r="H39" s="47"/>
      <c r="I39" s="47"/>
      <c r="J39" s="47"/>
      <c r="K39" s="48"/>
    </row>
    <row r="40" spans="1:11" x14ac:dyDescent="0.2">
      <c r="A40" s="9">
        <v>43988.333333333336</v>
      </c>
      <c r="B40" s="47"/>
      <c r="C40" s="47"/>
      <c r="D40" s="47"/>
      <c r="E40" s="47"/>
      <c r="F40" s="47"/>
      <c r="G40" s="47"/>
      <c r="H40" s="47"/>
      <c r="I40" s="47"/>
      <c r="J40" s="47"/>
      <c r="K40" s="48"/>
    </row>
    <row r="41" spans="1:11" x14ac:dyDescent="0.2">
      <c r="A41" s="9">
        <v>43989.333333333336</v>
      </c>
      <c r="B41" s="47"/>
      <c r="C41" s="47"/>
      <c r="D41" s="47"/>
      <c r="E41" s="47"/>
      <c r="F41" s="47"/>
      <c r="G41" s="47"/>
      <c r="H41" s="47"/>
      <c r="I41" s="47"/>
      <c r="J41" s="47"/>
      <c r="K41" s="48"/>
    </row>
    <row r="42" spans="1:11" x14ac:dyDescent="0.2">
      <c r="A42" s="9">
        <v>43990.333333333336</v>
      </c>
      <c r="B42" s="47"/>
      <c r="C42" s="47"/>
      <c r="D42" s="47"/>
      <c r="E42" s="47"/>
      <c r="F42" s="47"/>
      <c r="G42" s="47"/>
      <c r="H42" s="47"/>
      <c r="I42" s="47"/>
      <c r="J42" s="47"/>
      <c r="K42" s="48"/>
    </row>
    <row r="43" spans="1:11" x14ac:dyDescent="0.2">
      <c r="A43" s="9">
        <v>43991.333333333336</v>
      </c>
      <c r="B43" s="47"/>
      <c r="C43" s="47"/>
      <c r="D43" s="47"/>
      <c r="E43" s="47"/>
      <c r="F43" s="47"/>
      <c r="G43" s="47"/>
      <c r="H43" s="47"/>
      <c r="I43" s="47"/>
      <c r="J43" s="47"/>
      <c r="K43" s="48"/>
    </row>
    <row r="44" spans="1:11" x14ac:dyDescent="0.2">
      <c r="A44" s="9">
        <v>43992.333333333336</v>
      </c>
      <c r="B44" s="47"/>
      <c r="C44" s="47"/>
      <c r="D44" s="47"/>
      <c r="E44" s="47"/>
      <c r="F44" s="47"/>
      <c r="G44" s="47"/>
      <c r="H44" s="47"/>
      <c r="I44" s="47"/>
      <c r="J44" s="47"/>
      <c r="K44" s="48"/>
    </row>
    <row r="45" spans="1:11" x14ac:dyDescent="0.2">
      <c r="A45" s="9">
        <v>43993.333333333336</v>
      </c>
      <c r="B45" s="47"/>
      <c r="C45" s="47"/>
      <c r="D45" s="47"/>
      <c r="E45" s="47"/>
      <c r="F45" s="47"/>
      <c r="G45" s="47"/>
      <c r="H45" s="47"/>
      <c r="I45" s="47"/>
      <c r="J45" s="47"/>
      <c r="K45" s="48"/>
    </row>
    <row r="46" spans="1:11" x14ac:dyDescent="0.2">
      <c r="A46" s="9">
        <v>43994.333333333336</v>
      </c>
      <c r="B46" s="47"/>
      <c r="C46" s="47"/>
      <c r="D46" s="47"/>
      <c r="E46" s="47"/>
      <c r="F46" s="47"/>
      <c r="G46" s="47"/>
      <c r="H46" s="47"/>
      <c r="I46" s="47"/>
      <c r="J46" s="47"/>
      <c r="K46" s="48"/>
    </row>
    <row r="47" spans="1:11" x14ac:dyDescent="0.2">
      <c r="A47" s="50">
        <v>43997.333333333336</v>
      </c>
      <c r="B47" s="7"/>
      <c r="C47" s="7"/>
      <c r="D47" s="7"/>
      <c r="E47" s="7"/>
      <c r="F47" s="7"/>
      <c r="G47" s="7"/>
      <c r="H47" s="7"/>
      <c r="I47" s="7"/>
      <c r="J47" s="7"/>
      <c r="K47" s="8"/>
    </row>
    <row r="48" spans="1:11" x14ac:dyDescent="0.2">
      <c r="A48" s="50">
        <v>43998.333333333336</v>
      </c>
      <c r="B48" s="7"/>
      <c r="C48" s="7"/>
      <c r="D48" s="7"/>
      <c r="E48" s="7"/>
      <c r="F48" s="7"/>
      <c r="G48" s="7"/>
      <c r="H48" s="7"/>
      <c r="I48" s="7"/>
      <c r="J48" s="7"/>
      <c r="K48" s="8"/>
    </row>
    <row r="49" spans="1:11" x14ac:dyDescent="0.2">
      <c r="A49" s="50">
        <v>43999.333333333336</v>
      </c>
      <c r="B49" s="7"/>
      <c r="C49" s="7"/>
      <c r="D49" s="7"/>
      <c r="E49" s="7"/>
      <c r="F49" s="7"/>
      <c r="G49" s="7"/>
      <c r="H49" s="7"/>
      <c r="I49" s="7"/>
      <c r="J49" s="7"/>
      <c r="K49" s="8"/>
    </row>
    <row r="50" spans="1:11" x14ac:dyDescent="0.2">
      <c r="A50" s="50">
        <v>44000</v>
      </c>
      <c r="B50" s="7"/>
      <c r="C50" s="7"/>
      <c r="D50" s="7"/>
      <c r="E50" s="7"/>
      <c r="F50" s="7"/>
      <c r="G50" s="7"/>
      <c r="H50" s="7"/>
      <c r="I50" s="7"/>
      <c r="J50" s="7"/>
      <c r="K50" s="8"/>
    </row>
    <row r="51" spans="1:11" x14ac:dyDescent="0.2">
      <c r="A51" s="50">
        <v>44001</v>
      </c>
      <c r="B51" s="7"/>
      <c r="C51" s="7"/>
      <c r="D51" s="7"/>
      <c r="E51" s="7"/>
      <c r="F51" s="7"/>
      <c r="G51" s="7"/>
      <c r="H51" s="7"/>
      <c r="I51" s="7"/>
      <c r="J51" s="7"/>
      <c r="K51" s="8"/>
    </row>
    <row r="52" spans="1:11" x14ac:dyDescent="0.2">
      <c r="A52" s="50">
        <v>44004</v>
      </c>
      <c r="B52" s="7"/>
      <c r="C52" s="7"/>
      <c r="D52" s="7"/>
      <c r="E52" s="7"/>
      <c r="F52" s="7"/>
      <c r="G52" s="7"/>
      <c r="H52" s="7"/>
      <c r="I52" s="7"/>
      <c r="J52" s="7"/>
      <c r="K52" s="8"/>
    </row>
    <row r="53" spans="1:11" x14ac:dyDescent="0.2">
      <c r="A53" s="50">
        <v>44005</v>
      </c>
      <c r="B53" s="7"/>
      <c r="C53" s="7"/>
      <c r="D53" s="7"/>
      <c r="E53" s="7"/>
      <c r="F53" s="7"/>
      <c r="G53" s="7"/>
      <c r="H53" s="7"/>
      <c r="I53" s="7"/>
      <c r="J53" s="7"/>
      <c r="K53" s="8"/>
    </row>
    <row r="54" spans="1:11" x14ac:dyDescent="0.2">
      <c r="A54" s="50">
        <v>44006</v>
      </c>
      <c r="B54" s="7"/>
      <c r="C54" s="7"/>
      <c r="D54" s="7"/>
      <c r="E54" s="7"/>
      <c r="F54" s="7"/>
      <c r="G54" s="7"/>
      <c r="H54" s="7"/>
      <c r="I54" s="7"/>
      <c r="J54" s="7"/>
      <c r="K54" s="8"/>
    </row>
    <row r="55" spans="1:11" x14ac:dyDescent="0.2">
      <c r="A55" s="50">
        <v>44007</v>
      </c>
      <c r="B55" s="7"/>
      <c r="C55" s="7"/>
      <c r="D55" s="7"/>
      <c r="E55" s="7"/>
      <c r="F55" s="7"/>
      <c r="G55" s="7"/>
      <c r="H55" s="7"/>
      <c r="I55" s="7"/>
      <c r="J55" s="7"/>
      <c r="K55" s="8"/>
    </row>
    <row r="56" spans="1:11" x14ac:dyDescent="0.2">
      <c r="A56" s="50">
        <v>44008</v>
      </c>
      <c r="B56" s="7"/>
      <c r="C56" s="7"/>
      <c r="D56" s="7"/>
      <c r="E56" s="7"/>
      <c r="F56" s="7"/>
      <c r="G56" s="7"/>
      <c r="H56" s="7"/>
      <c r="I56" s="7"/>
      <c r="J56" s="7"/>
      <c r="K56" s="8"/>
    </row>
    <row r="57" spans="1:11" x14ac:dyDescent="0.2">
      <c r="A57" s="50">
        <v>44011</v>
      </c>
      <c r="B57" s="7"/>
      <c r="C57" s="7"/>
      <c r="D57" s="7"/>
      <c r="E57" s="7"/>
      <c r="F57" s="7"/>
      <c r="G57" s="7"/>
      <c r="H57" s="7"/>
      <c r="I57" s="7"/>
      <c r="J57" s="7"/>
      <c r="K57" s="8"/>
    </row>
    <row r="58" spans="1:11" x14ac:dyDescent="0.2">
      <c r="A58" s="50">
        <v>44012</v>
      </c>
      <c r="B58" s="7"/>
      <c r="C58" s="7"/>
      <c r="D58" s="7"/>
      <c r="E58" s="7"/>
      <c r="F58" s="7"/>
      <c r="G58" s="7"/>
      <c r="H58" s="7"/>
      <c r="I58" s="7"/>
      <c r="J58" s="7"/>
      <c r="K58" s="8"/>
    </row>
    <row r="59" spans="1:11" x14ac:dyDescent="0.2">
      <c r="A59" s="50">
        <v>44013</v>
      </c>
      <c r="B59" s="7"/>
      <c r="C59" s="7"/>
      <c r="D59" s="7"/>
      <c r="E59" s="7"/>
      <c r="F59" s="7"/>
      <c r="G59" s="7"/>
      <c r="H59" s="7"/>
      <c r="I59" s="7"/>
      <c r="J59" s="7"/>
      <c r="K59" s="8"/>
    </row>
    <row r="60" spans="1:11" x14ac:dyDescent="0.2">
      <c r="A60" s="50">
        <v>44014</v>
      </c>
      <c r="B60" s="7"/>
      <c r="C60" s="7"/>
      <c r="D60" s="7"/>
      <c r="E60" s="7"/>
      <c r="F60" s="7"/>
      <c r="G60" s="7"/>
      <c r="H60" s="7"/>
      <c r="I60" s="7"/>
      <c r="J60" s="7"/>
      <c r="K60" s="8"/>
    </row>
    <row r="61" spans="1:11" x14ac:dyDescent="0.2">
      <c r="A61" s="50">
        <v>44015</v>
      </c>
      <c r="B61" s="7"/>
      <c r="C61" s="7"/>
      <c r="D61" s="7"/>
      <c r="E61" s="7"/>
      <c r="F61" s="7"/>
      <c r="G61" s="7"/>
      <c r="H61" s="7"/>
      <c r="I61" s="7"/>
      <c r="J61" s="7"/>
      <c r="K61" s="8"/>
    </row>
    <row r="62" spans="1:11" x14ac:dyDescent="0.2">
      <c r="A62" s="50">
        <v>44018</v>
      </c>
      <c r="B62" s="7"/>
      <c r="C62" s="7"/>
      <c r="D62" s="7"/>
      <c r="E62" s="7"/>
      <c r="F62" s="7"/>
      <c r="G62" s="7"/>
      <c r="H62" s="7"/>
      <c r="I62" s="7"/>
      <c r="J62" s="7"/>
      <c r="K62" s="8"/>
    </row>
    <row r="63" spans="1:11" x14ac:dyDescent="0.2">
      <c r="A63" s="50">
        <v>44019</v>
      </c>
      <c r="B63" s="7"/>
      <c r="C63" s="7"/>
      <c r="D63" s="7"/>
      <c r="E63" s="7"/>
      <c r="F63" s="7"/>
      <c r="G63" s="7"/>
      <c r="H63" s="7"/>
      <c r="I63" s="7"/>
      <c r="J63" s="7"/>
      <c r="K63" s="8"/>
    </row>
    <row r="64" spans="1:11" x14ac:dyDescent="0.2">
      <c r="A64" s="50">
        <v>44020</v>
      </c>
      <c r="B64" s="7"/>
      <c r="C64" s="7"/>
      <c r="D64" s="7"/>
      <c r="E64" s="7"/>
      <c r="F64" s="7"/>
      <c r="G64" s="7"/>
      <c r="H64" s="7"/>
      <c r="I64" s="7"/>
      <c r="J64" s="7"/>
      <c r="K64" s="8"/>
    </row>
    <row r="65" spans="1:11" x14ac:dyDescent="0.2">
      <c r="A65" s="50">
        <v>44021</v>
      </c>
      <c r="B65" s="7"/>
      <c r="C65" s="7"/>
      <c r="D65" s="7"/>
      <c r="E65" s="7"/>
      <c r="F65" s="7"/>
      <c r="G65" s="7"/>
      <c r="H65" s="7"/>
      <c r="I65" s="7"/>
      <c r="J65" s="7"/>
      <c r="K65" s="8"/>
    </row>
    <row r="66" spans="1:11" x14ac:dyDescent="0.2">
      <c r="A66" s="50">
        <v>44022</v>
      </c>
      <c r="B66" s="7"/>
      <c r="C66" s="7"/>
      <c r="D66" s="7"/>
      <c r="E66" s="7"/>
      <c r="F66" s="7"/>
      <c r="G66" s="7"/>
      <c r="H66" s="7"/>
      <c r="I66" s="7"/>
      <c r="J66" s="7"/>
      <c r="K66" s="8"/>
    </row>
    <row r="67" spans="1:11" x14ac:dyDescent="0.2">
      <c r="A67" s="50">
        <v>44025</v>
      </c>
      <c r="B67" s="7">
        <v>170</v>
      </c>
      <c r="C67" s="7">
        <v>170</v>
      </c>
      <c r="D67" s="7">
        <v>48</v>
      </c>
      <c r="E67" s="7">
        <v>48</v>
      </c>
      <c r="F67" s="7">
        <v>5</v>
      </c>
      <c r="G67" s="7">
        <v>5</v>
      </c>
      <c r="H67" s="7">
        <v>0</v>
      </c>
      <c r="I67" s="7">
        <v>0</v>
      </c>
      <c r="J67" s="7">
        <v>0</v>
      </c>
      <c r="K67" s="8">
        <v>0</v>
      </c>
    </row>
    <row r="68" spans="1:11" x14ac:dyDescent="0.2">
      <c r="A68" s="50">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0">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0">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0">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0">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0">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0">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0">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0">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0">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0">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0">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0">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0">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0">
        <v>44044</v>
      </c>
      <c r="B82" s="7"/>
      <c r="C82" s="7">
        <f t="shared" si="0"/>
        <v>1885</v>
      </c>
      <c r="D82" s="7"/>
      <c r="E82" s="7">
        <f t="shared" si="1"/>
        <v>1286</v>
      </c>
      <c r="F82" s="7"/>
      <c r="G82" s="7">
        <f t="shared" si="2"/>
        <v>199</v>
      </c>
      <c r="H82" s="7"/>
      <c r="I82" s="7">
        <f t="shared" si="3"/>
        <v>3</v>
      </c>
      <c r="J82" s="7"/>
      <c r="K82" s="8">
        <f t="shared" si="4"/>
        <v>17</v>
      </c>
    </row>
    <row r="83" spans="1:11" x14ac:dyDescent="0.2">
      <c r="A83" s="50">
        <v>44045</v>
      </c>
      <c r="B83" s="7"/>
      <c r="C83" s="7">
        <f t="shared" si="0"/>
        <v>1885</v>
      </c>
      <c r="D83" s="7"/>
      <c r="E83" s="7">
        <f t="shared" si="1"/>
        <v>1286</v>
      </c>
      <c r="F83" s="7"/>
      <c r="G83" s="7">
        <f t="shared" si="2"/>
        <v>199</v>
      </c>
      <c r="H83" s="7"/>
      <c r="I83" s="7">
        <f t="shared" si="3"/>
        <v>3</v>
      </c>
      <c r="J83" s="7"/>
      <c r="K83" s="8">
        <f t="shared" si="4"/>
        <v>17</v>
      </c>
    </row>
    <row r="84" spans="1:11" x14ac:dyDescent="0.2">
      <c r="A84" s="50">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0">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0">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0">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0">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0">
        <v>44051</v>
      </c>
      <c r="B89" s="7"/>
      <c r="C89" s="7">
        <f t="shared" si="0"/>
        <v>2536</v>
      </c>
      <c r="D89" s="7"/>
      <c r="E89" s="7">
        <f t="shared" si="1"/>
        <v>1642</v>
      </c>
      <c r="F89" s="7"/>
      <c r="G89" s="7">
        <f t="shared" si="2"/>
        <v>243</v>
      </c>
      <c r="H89" s="7"/>
      <c r="I89" s="7">
        <f t="shared" si="3"/>
        <v>6</v>
      </c>
      <c r="J89" s="7"/>
      <c r="K89" s="8">
        <f t="shared" si="4"/>
        <v>22</v>
      </c>
    </row>
    <row r="90" spans="1:11" x14ac:dyDescent="0.2">
      <c r="A90" s="50">
        <v>44052</v>
      </c>
      <c r="B90" s="7"/>
      <c r="C90" s="7">
        <f t="shared" si="0"/>
        <v>2536</v>
      </c>
      <c r="D90" s="7"/>
      <c r="E90" s="7">
        <f t="shared" si="1"/>
        <v>1642</v>
      </c>
      <c r="F90" s="7"/>
      <c r="G90" s="7">
        <f t="shared" si="2"/>
        <v>243</v>
      </c>
      <c r="H90" s="7"/>
      <c r="I90" s="7">
        <f t="shared" si="3"/>
        <v>6</v>
      </c>
      <c r="J90" s="7"/>
      <c r="K90" s="8">
        <f t="shared" si="4"/>
        <v>22</v>
      </c>
    </row>
    <row r="91" spans="1:11" x14ac:dyDescent="0.2">
      <c r="A91" s="50">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0">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0">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0">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0">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0">
        <v>44058</v>
      </c>
      <c r="B96" s="7"/>
      <c r="C96" s="7">
        <f t="shared" si="0"/>
        <v>3106</v>
      </c>
      <c r="D96" s="7"/>
      <c r="E96" s="7">
        <f t="shared" si="1"/>
        <v>1796</v>
      </c>
      <c r="F96" s="7"/>
      <c r="G96" s="7">
        <f t="shared" si="2"/>
        <v>303</v>
      </c>
      <c r="H96" s="7"/>
      <c r="I96" s="7">
        <f t="shared" si="3"/>
        <v>6</v>
      </c>
      <c r="J96" s="7"/>
      <c r="K96" s="8">
        <f t="shared" si="4"/>
        <v>27</v>
      </c>
    </row>
    <row r="97" spans="1:11" x14ac:dyDescent="0.2">
      <c r="A97" s="50">
        <v>44059</v>
      </c>
      <c r="B97" s="7"/>
      <c r="C97" s="7">
        <f t="shared" si="0"/>
        <v>3106</v>
      </c>
      <c r="D97" s="7"/>
      <c r="E97" s="7">
        <f t="shared" si="1"/>
        <v>1796</v>
      </c>
      <c r="F97" s="7"/>
      <c r="G97" s="7">
        <f t="shared" si="2"/>
        <v>303</v>
      </c>
      <c r="H97" s="7"/>
      <c r="I97" s="7">
        <f t="shared" si="3"/>
        <v>6</v>
      </c>
      <c r="J97" s="7"/>
      <c r="K97" s="8">
        <f t="shared" si="4"/>
        <v>27</v>
      </c>
    </row>
    <row r="98" spans="1:11" x14ac:dyDescent="0.2">
      <c r="A98" s="50">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0">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0">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0">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0">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0">
        <v>44065</v>
      </c>
      <c r="B103" s="7"/>
      <c r="C103" s="7">
        <f t="shared" si="0"/>
        <v>3598</v>
      </c>
      <c r="D103" s="7"/>
      <c r="E103" s="7">
        <f t="shared" si="1"/>
        <v>1958</v>
      </c>
      <c r="F103" s="7"/>
      <c r="G103" s="7">
        <f t="shared" si="2"/>
        <v>352</v>
      </c>
      <c r="H103" s="7"/>
      <c r="I103" s="7">
        <f t="shared" ref="I103:I158" si="5">I102+H103</f>
        <v>7</v>
      </c>
      <c r="J103" s="7"/>
      <c r="K103" s="8">
        <f t="shared" si="4"/>
        <v>27</v>
      </c>
    </row>
    <row r="104" spans="1:11" x14ac:dyDescent="0.2">
      <c r="A104" s="50">
        <v>44066</v>
      </c>
      <c r="B104" s="7"/>
      <c r="C104" s="7">
        <f t="shared" si="0"/>
        <v>3598</v>
      </c>
      <c r="D104" s="7"/>
      <c r="E104" s="7">
        <f t="shared" si="1"/>
        <v>1958</v>
      </c>
      <c r="F104" s="7"/>
      <c r="G104" s="7">
        <f t="shared" si="2"/>
        <v>352</v>
      </c>
      <c r="H104" s="7"/>
      <c r="I104" s="7">
        <f t="shared" si="5"/>
        <v>7</v>
      </c>
      <c r="J104" s="7"/>
      <c r="K104" s="8">
        <f t="shared" si="4"/>
        <v>27</v>
      </c>
    </row>
    <row r="105" spans="1:11" x14ac:dyDescent="0.2">
      <c r="A105" s="50">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0">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0">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0">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0">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0">
        <v>44072</v>
      </c>
      <c r="B110" s="7"/>
      <c r="C110" s="7">
        <f t="shared" si="0"/>
        <v>4003</v>
      </c>
      <c r="D110" s="7"/>
      <c r="E110" s="7">
        <f t="shared" si="1"/>
        <v>2092</v>
      </c>
      <c r="F110" s="7"/>
      <c r="G110" s="7">
        <f t="shared" si="2"/>
        <v>370</v>
      </c>
      <c r="H110" s="7"/>
      <c r="I110" s="7">
        <f t="shared" si="5"/>
        <v>8</v>
      </c>
      <c r="J110" s="7"/>
      <c r="K110" s="8">
        <f t="shared" si="4"/>
        <v>28</v>
      </c>
    </row>
    <row r="111" spans="1:11" x14ac:dyDescent="0.2">
      <c r="A111" s="50">
        <v>44073</v>
      </c>
      <c r="B111" s="7"/>
      <c r="C111" s="7">
        <f t="shared" si="0"/>
        <v>4003</v>
      </c>
      <c r="D111" s="7"/>
      <c r="E111" s="7">
        <f t="shared" si="1"/>
        <v>2092</v>
      </c>
      <c r="F111" s="7"/>
      <c r="G111" s="7">
        <f t="shared" si="2"/>
        <v>370</v>
      </c>
      <c r="H111" s="7"/>
      <c r="I111" s="7">
        <f t="shared" si="5"/>
        <v>8</v>
      </c>
      <c r="J111" s="7"/>
      <c r="K111" s="8">
        <f t="shared" si="4"/>
        <v>28</v>
      </c>
    </row>
    <row r="112" spans="1:11" x14ac:dyDescent="0.2">
      <c r="A112" s="50">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0">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0">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0">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0">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0">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0">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0">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0">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0">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0">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0">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0">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0">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0">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0">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0">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0">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0">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0">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0">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0">
        <v>44095</v>
      </c>
      <c r="B133" s="7">
        <v>219</v>
      </c>
      <c r="C133" s="7">
        <f>SUM(C132,B133)</f>
        <v>5197</v>
      </c>
      <c r="D133" s="7">
        <v>148</v>
      </c>
      <c r="E133" s="7">
        <f t="shared" ref="E133:E158" si="6">SUM(E132,D133)</f>
        <v>2513</v>
      </c>
      <c r="F133" s="7">
        <v>28</v>
      </c>
      <c r="G133" s="7">
        <f t="shared" ref="G133:G158" si="7">SUM(G132,F133)</f>
        <v>459</v>
      </c>
      <c r="H133" s="7">
        <v>3</v>
      </c>
      <c r="I133" s="7">
        <f t="shared" si="5"/>
        <v>24</v>
      </c>
      <c r="J133" s="7">
        <v>0</v>
      </c>
      <c r="K133" s="8">
        <f t="shared" ref="K133:K158" si="8">SUM(K132,J133)</f>
        <v>29</v>
      </c>
    </row>
    <row r="134" spans="1:11" x14ac:dyDescent="0.2">
      <c r="A134" s="50">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0">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0">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0">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0">
        <v>44100</v>
      </c>
      <c r="B138" s="10"/>
      <c r="C138" s="7">
        <f t="shared" ref="C138:C158" si="9">SUM(C137,B138)</f>
        <v>5343</v>
      </c>
      <c r="D138" s="10"/>
      <c r="E138" s="7">
        <f t="shared" si="6"/>
        <v>2593</v>
      </c>
      <c r="F138" s="10"/>
      <c r="G138" s="7">
        <f t="shared" si="7"/>
        <v>474</v>
      </c>
      <c r="H138" s="10"/>
      <c r="I138" s="7">
        <f t="shared" si="5"/>
        <v>34</v>
      </c>
      <c r="J138" s="10"/>
      <c r="K138" s="8">
        <f t="shared" si="8"/>
        <v>29</v>
      </c>
    </row>
    <row r="139" spans="1:11" x14ac:dyDescent="0.2">
      <c r="A139" s="50">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0">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0">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0">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0">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0">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1" x14ac:dyDescent="0.2">
      <c r="A145" s="50">
        <v>44107</v>
      </c>
      <c r="B145" s="10"/>
      <c r="C145" s="7">
        <f t="shared" si="9"/>
        <v>5795</v>
      </c>
      <c r="D145" s="10"/>
      <c r="E145" s="7">
        <f t="shared" si="6"/>
        <v>2852</v>
      </c>
      <c r="F145" s="10"/>
      <c r="G145" s="7">
        <f t="shared" si="7"/>
        <v>522</v>
      </c>
      <c r="H145" s="10"/>
      <c r="I145" s="7">
        <f t="shared" si="5"/>
        <v>61</v>
      </c>
      <c r="J145" s="10"/>
      <c r="K145" s="8">
        <f t="shared" si="8"/>
        <v>31</v>
      </c>
    </row>
    <row r="146" spans="1:11" x14ac:dyDescent="0.2">
      <c r="A146" s="50">
        <v>44108</v>
      </c>
      <c r="B146" s="10"/>
      <c r="C146" s="7">
        <f t="shared" si="9"/>
        <v>5795</v>
      </c>
      <c r="D146" s="10"/>
      <c r="E146" s="7">
        <f t="shared" si="6"/>
        <v>2852</v>
      </c>
      <c r="F146" s="10"/>
      <c r="G146" s="7">
        <f t="shared" si="7"/>
        <v>522</v>
      </c>
      <c r="H146" s="10"/>
      <c r="I146" s="7">
        <f t="shared" si="5"/>
        <v>61</v>
      </c>
      <c r="J146" s="10"/>
      <c r="K146" s="8">
        <f t="shared" si="8"/>
        <v>31</v>
      </c>
    </row>
    <row r="147" spans="1:11" x14ac:dyDescent="0.2">
      <c r="A147" s="50">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1" x14ac:dyDescent="0.2">
      <c r="A148" s="50">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1" x14ac:dyDescent="0.2">
      <c r="A149" s="50">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1" x14ac:dyDescent="0.2">
      <c r="A150" s="50">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1" x14ac:dyDescent="0.2">
      <c r="A151" s="50">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1" x14ac:dyDescent="0.2">
      <c r="A152" s="50">
        <v>44114</v>
      </c>
      <c r="B152" s="10"/>
      <c r="C152" s="7">
        <f t="shared" si="9"/>
        <v>6351</v>
      </c>
      <c r="D152" s="10"/>
      <c r="E152" s="7">
        <f t="shared" si="6"/>
        <v>3190</v>
      </c>
      <c r="F152" s="10"/>
      <c r="G152" s="7">
        <f t="shared" si="7"/>
        <v>587</v>
      </c>
      <c r="H152" s="10"/>
      <c r="I152" s="7">
        <f t="shared" si="5"/>
        <v>82</v>
      </c>
      <c r="J152" s="10"/>
      <c r="K152" s="8">
        <f t="shared" si="8"/>
        <v>33</v>
      </c>
    </row>
    <row r="153" spans="1:11" x14ac:dyDescent="0.2">
      <c r="A153" s="50">
        <v>44115</v>
      </c>
      <c r="B153" s="10"/>
      <c r="C153" s="7">
        <f t="shared" si="9"/>
        <v>6351</v>
      </c>
      <c r="D153" s="10"/>
      <c r="E153" s="7">
        <f t="shared" si="6"/>
        <v>3190</v>
      </c>
      <c r="F153" s="10"/>
      <c r="G153" s="7">
        <f t="shared" si="7"/>
        <v>587</v>
      </c>
      <c r="H153" s="10"/>
      <c r="I153" s="7">
        <f t="shared" si="5"/>
        <v>82</v>
      </c>
      <c r="J153" s="10"/>
      <c r="K153" s="8">
        <f t="shared" si="8"/>
        <v>33</v>
      </c>
    </row>
    <row r="154" spans="1:11" x14ac:dyDescent="0.2">
      <c r="A154" s="50">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1" x14ac:dyDescent="0.2">
      <c r="A155" s="50">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1" x14ac:dyDescent="0.2">
      <c r="A156" s="50">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1" x14ac:dyDescent="0.2">
      <c r="A157" s="50">
        <v>44119</v>
      </c>
      <c r="B157" s="10">
        <v>66</v>
      </c>
      <c r="C157" s="7">
        <f t="shared" si="9"/>
        <v>6971</v>
      </c>
      <c r="D157" s="10">
        <v>21</v>
      </c>
      <c r="E157" s="7">
        <f t="shared" si="6"/>
        <v>3470</v>
      </c>
      <c r="F157" s="10">
        <v>4</v>
      </c>
      <c r="G157" s="7">
        <f t="shared" si="7"/>
        <v>646</v>
      </c>
      <c r="H157" s="10">
        <v>3</v>
      </c>
      <c r="I157" s="7">
        <f t="shared" si="5"/>
        <v>112</v>
      </c>
      <c r="J157" s="10">
        <v>0</v>
      </c>
      <c r="K157" s="8">
        <f t="shared" si="8"/>
        <v>42</v>
      </c>
    </row>
    <row r="158" spans="1:11" x14ac:dyDescent="0.2">
      <c r="A158" s="50">
        <v>44120</v>
      </c>
      <c r="B158" s="10">
        <v>57</v>
      </c>
      <c r="C158" s="7">
        <f t="shared" si="9"/>
        <v>7028</v>
      </c>
      <c r="D158" s="10">
        <v>32</v>
      </c>
      <c r="E158" s="7">
        <f t="shared" si="6"/>
        <v>3502</v>
      </c>
      <c r="F158" s="10">
        <v>9</v>
      </c>
      <c r="G158" s="7">
        <f t="shared" si="7"/>
        <v>655</v>
      </c>
      <c r="H158" s="10">
        <v>9</v>
      </c>
      <c r="I158" s="7">
        <f t="shared" si="5"/>
        <v>121</v>
      </c>
      <c r="J158" s="10">
        <v>0</v>
      </c>
      <c r="K158" s="8">
        <f t="shared" si="8"/>
        <v>42</v>
      </c>
    </row>
    <row r="159" spans="1:11" x14ac:dyDescent="0.2">
      <c r="A159" s="50">
        <v>44121</v>
      </c>
      <c r="B159" s="10"/>
      <c r="C159" s="7">
        <f t="shared" ref="C159:C160" si="10">SUM(C158,B159)</f>
        <v>7028</v>
      </c>
      <c r="D159" s="10"/>
      <c r="E159" s="7">
        <f t="shared" ref="E159:E160" si="11">SUM(E158,D159)</f>
        <v>3502</v>
      </c>
      <c r="F159" s="10"/>
      <c r="G159" s="7">
        <f t="shared" ref="G159:G160" si="12">SUM(G158,F159)</f>
        <v>655</v>
      </c>
      <c r="H159" s="10"/>
      <c r="I159" s="7">
        <f t="shared" ref="I159:I160" si="13">I158+H159</f>
        <v>121</v>
      </c>
      <c r="J159" s="10"/>
      <c r="K159" s="8">
        <f t="shared" ref="K159:K160" si="14">SUM(K158,J159)</f>
        <v>42</v>
      </c>
    </row>
    <row r="160" spans="1:11" x14ac:dyDescent="0.2">
      <c r="A160" s="50">
        <v>44122</v>
      </c>
      <c r="B160" s="10"/>
      <c r="C160" s="7">
        <f t="shared" si="10"/>
        <v>7028</v>
      </c>
      <c r="D160" s="10"/>
      <c r="E160" s="7">
        <f t="shared" si="11"/>
        <v>3502</v>
      </c>
      <c r="F160" s="10"/>
      <c r="G160" s="7">
        <f t="shared" si="12"/>
        <v>655</v>
      </c>
      <c r="H160" s="10"/>
      <c r="I160" s="7">
        <f t="shared" si="13"/>
        <v>121</v>
      </c>
      <c r="J160" s="10"/>
      <c r="K160" s="8">
        <f t="shared" si="14"/>
        <v>42</v>
      </c>
    </row>
    <row r="161" spans="1:12" x14ac:dyDescent="0.2">
      <c r="A161" s="50">
        <v>44123</v>
      </c>
      <c r="B161" s="10">
        <v>207</v>
      </c>
      <c r="C161" s="7">
        <f t="shared" ref="C161:C163" si="15">SUM(C160,B161)</f>
        <v>7235</v>
      </c>
      <c r="D161" s="10">
        <v>136</v>
      </c>
      <c r="E161" s="7">
        <f t="shared" ref="E161:E163" si="16">SUM(E160,D161)</f>
        <v>3638</v>
      </c>
      <c r="F161" s="10">
        <v>40</v>
      </c>
      <c r="G161" s="7">
        <f t="shared" ref="G161:G163" si="17">SUM(G160,F161)</f>
        <v>695</v>
      </c>
      <c r="H161" s="10">
        <v>20</v>
      </c>
      <c r="I161" s="7">
        <f t="shared" ref="I161:I163" si="18">I160+H161</f>
        <v>141</v>
      </c>
      <c r="J161" s="10">
        <v>0</v>
      </c>
      <c r="K161" s="8">
        <f t="shared" ref="K161:K163" si="19">SUM(K160,J161)</f>
        <v>42</v>
      </c>
    </row>
    <row r="162" spans="1:12" x14ac:dyDescent="0.2">
      <c r="A162" s="50">
        <v>44124</v>
      </c>
      <c r="B162" s="10">
        <v>46</v>
      </c>
      <c r="C162" s="7">
        <f t="shared" si="15"/>
        <v>7281</v>
      </c>
      <c r="D162" s="10">
        <v>17</v>
      </c>
      <c r="E162" s="7">
        <f t="shared" si="16"/>
        <v>3655</v>
      </c>
      <c r="F162" s="10">
        <v>10</v>
      </c>
      <c r="G162" s="7">
        <f t="shared" si="17"/>
        <v>705</v>
      </c>
      <c r="H162" s="10">
        <v>0</v>
      </c>
      <c r="I162" s="7">
        <f t="shared" si="18"/>
        <v>141</v>
      </c>
      <c r="J162" s="10">
        <v>0</v>
      </c>
      <c r="K162" s="8">
        <f t="shared" si="19"/>
        <v>42</v>
      </c>
    </row>
    <row r="163" spans="1:12" x14ac:dyDescent="0.2">
      <c r="A163" s="50">
        <v>44125</v>
      </c>
      <c r="B163" s="10">
        <v>42</v>
      </c>
      <c r="C163" s="7">
        <f t="shared" si="15"/>
        <v>7323</v>
      </c>
      <c r="D163" s="10">
        <v>32</v>
      </c>
      <c r="E163" s="7">
        <f t="shared" si="16"/>
        <v>3687</v>
      </c>
      <c r="F163" s="10">
        <v>9</v>
      </c>
      <c r="G163" s="7">
        <f t="shared" si="17"/>
        <v>714</v>
      </c>
      <c r="H163" s="10">
        <v>4</v>
      </c>
      <c r="I163" s="7">
        <f t="shared" si="18"/>
        <v>145</v>
      </c>
      <c r="J163" s="10">
        <v>0</v>
      </c>
      <c r="K163" s="8">
        <f t="shared" si="19"/>
        <v>42</v>
      </c>
    </row>
    <row r="164" spans="1:12" x14ac:dyDescent="0.2">
      <c r="A164" s="50">
        <v>44126</v>
      </c>
      <c r="B164" s="10"/>
      <c r="C164" s="10"/>
      <c r="D164" s="10"/>
      <c r="E164" s="10"/>
      <c r="F164" s="10"/>
      <c r="G164" s="10"/>
      <c r="H164" s="10"/>
      <c r="I164" s="10"/>
      <c r="J164" s="10"/>
      <c r="K164" s="11"/>
    </row>
    <row r="165" spans="1:12" x14ac:dyDescent="0.2">
      <c r="A165" s="50">
        <v>44127</v>
      </c>
      <c r="B165" s="10"/>
      <c r="C165" s="10"/>
      <c r="D165" s="10"/>
      <c r="E165" s="10"/>
      <c r="F165" s="10"/>
      <c r="G165" s="10"/>
      <c r="H165" s="10"/>
      <c r="I165" s="10"/>
      <c r="J165" s="10"/>
      <c r="K165" s="11"/>
    </row>
    <row r="166" spans="1:12" x14ac:dyDescent="0.2">
      <c r="A166" s="50">
        <v>44128</v>
      </c>
      <c r="B166" s="10"/>
      <c r="C166" s="10"/>
      <c r="D166" s="10"/>
      <c r="E166" s="10"/>
      <c r="F166" s="10"/>
      <c r="G166" s="10"/>
      <c r="H166" s="10"/>
      <c r="I166" s="10"/>
      <c r="J166" s="10"/>
      <c r="K166" s="11"/>
    </row>
    <row r="167" spans="1:12" x14ac:dyDescent="0.2">
      <c r="A167" s="6"/>
      <c r="B167" s="10"/>
      <c r="C167" s="10"/>
      <c r="D167" s="10"/>
      <c r="E167" s="10"/>
      <c r="F167" s="10"/>
      <c r="G167" s="10"/>
      <c r="H167" s="10"/>
      <c r="I167" s="10"/>
      <c r="J167" s="10"/>
      <c r="K167" s="11"/>
      <c r="L167" s="4"/>
    </row>
    <row r="168" spans="1:12" ht="15" thickBot="1" x14ac:dyDescent="0.25">
      <c r="A168" s="73" t="s">
        <v>87</v>
      </c>
      <c r="B168" s="12"/>
      <c r="C168" s="51">
        <f>MAX(C4:C167)</f>
        <v>7323</v>
      </c>
      <c r="D168" s="12"/>
      <c r="E168" s="51">
        <f>MAX(E4:E167)</f>
        <v>3687</v>
      </c>
      <c r="F168" s="12"/>
      <c r="G168" s="51">
        <f>MAX(G4:G167)</f>
        <v>714</v>
      </c>
      <c r="H168" s="12"/>
      <c r="I168" s="51">
        <f>MAX(I4:I167)</f>
        <v>145</v>
      </c>
      <c r="J168" s="12"/>
      <c r="K168" s="52">
        <f>MAX(K4:K167)</f>
        <v>42</v>
      </c>
    </row>
    <row r="169" spans="1:12" ht="15" thickTop="1" x14ac:dyDescent="0.2">
      <c r="B169" s="2"/>
      <c r="C169" s="2"/>
      <c r="D169" s="2"/>
      <c r="E169" s="2"/>
      <c r="F169" s="2"/>
      <c r="G169" s="2"/>
      <c r="H169" s="2"/>
      <c r="I169" s="2"/>
      <c r="J169" s="2"/>
      <c r="K169" s="2"/>
    </row>
    <row r="170" spans="1:12" x14ac:dyDescent="0.2">
      <c r="B170" s="2"/>
      <c r="C170" s="2"/>
      <c r="D170" s="2"/>
      <c r="E170" s="2"/>
      <c r="F170" s="2"/>
      <c r="G170" s="2"/>
      <c r="H170" s="2"/>
      <c r="I170" s="2"/>
      <c r="J170" s="4" t="s">
        <v>93</v>
      </c>
      <c r="K170" s="82">
        <f>SUM(B168:K168)</f>
        <v>11911</v>
      </c>
    </row>
    <row r="171" spans="1:12" x14ac:dyDescent="0.2">
      <c r="B171" s="2"/>
      <c r="C171" s="2"/>
      <c r="D171" s="2"/>
      <c r="E171" s="2"/>
      <c r="F171" s="2"/>
      <c r="G171" s="2"/>
      <c r="H171" s="2"/>
      <c r="I171" s="2"/>
      <c r="J171" s="2"/>
      <c r="K171" s="2"/>
    </row>
    <row r="172" spans="1:12" x14ac:dyDescent="0.2">
      <c r="B172" s="2"/>
      <c r="C172" s="2"/>
      <c r="D172" s="2"/>
      <c r="E172" s="2"/>
      <c r="F172" s="2"/>
      <c r="G172" s="2"/>
      <c r="H172" s="2"/>
      <c r="I172" s="2"/>
      <c r="J172" s="2"/>
      <c r="K172" s="2"/>
    </row>
    <row r="173" spans="1:12" x14ac:dyDescent="0.2">
      <c r="B173" s="2"/>
      <c r="C173" s="2"/>
      <c r="D173" s="2"/>
      <c r="E173" s="2"/>
      <c r="F173" s="2"/>
      <c r="G173" s="2"/>
      <c r="H173" s="2"/>
      <c r="I173" s="2"/>
      <c r="J173" s="2"/>
      <c r="K173" s="2"/>
    </row>
    <row r="174" spans="1:12" x14ac:dyDescent="0.2">
      <c r="B174" s="2"/>
      <c r="C174" s="2"/>
      <c r="D174" s="2"/>
      <c r="E174" s="2"/>
      <c r="F174" s="2"/>
      <c r="G174" s="2"/>
      <c r="H174" s="2"/>
      <c r="I174" s="2"/>
      <c r="J174" s="2"/>
      <c r="K174" s="2"/>
    </row>
    <row r="175" spans="1:12" x14ac:dyDescent="0.2">
      <c r="B175" s="2"/>
      <c r="C175" s="2"/>
      <c r="D175" s="2"/>
      <c r="E175" s="2"/>
      <c r="F175" s="2"/>
      <c r="G175" s="2"/>
      <c r="H175" s="2"/>
      <c r="I175" s="2"/>
      <c r="J175" s="2"/>
      <c r="K175" s="2"/>
    </row>
    <row r="176" spans="1:12"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row r="280" spans="2:11" x14ac:dyDescent="0.2">
      <c r="B280" s="2"/>
      <c r="C280" s="2"/>
      <c r="D280" s="2"/>
      <c r="E280" s="2"/>
      <c r="F280" s="2"/>
      <c r="G280" s="2"/>
      <c r="H280" s="2"/>
      <c r="I280" s="2"/>
      <c r="J280" s="2"/>
      <c r="K280" s="2"/>
    </row>
    <row r="281" spans="2:11" x14ac:dyDescent="0.2">
      <c r="B281" s="2"/>
      <c r="C281" s="2"/>
      <c r="D281" s="2"/>
      <c r="E281" s="2"/>
      <c r="F281" s="2"/>
      <c r="G281" s="2"/>
      <c r="H281" s="2"/>
      <c r="I281" s="2"/>
      <c r="J281" s="2"/>
      <c r="K281" s="2"/>
    </row>
    <row r="282" spans="2:11" x14ac:dyDescent="0.2">
      <c r="B282" s="2"/>
      <c r="C282" s="2"/>
      <c r="D282" s="2"/>
      <c r="E282" s="2"/>
      <c r="F282" s="2"/>
      <c r="G282" s="2"/>
      <c r="H282" s="2"/>
      <c r="I282" s="2"/>
      <c r="J282" s="2"/>
      <c r="K282" s="2"/>
    </row>
    <row r="283" spans="2:11" x14ac:dyDescent="0.2">
      <c r="B283" s="2"/>
      <c r="C283" s="2"/>
      <c r="D283" s="2"/>
      <c r="E283" s="2"/>
      <c r="F283" s="2"/>
      <c r="G283" s="2"/>
      <c r="H283" s="2"/>
      <c r="I283" s="2"/>
      <c r="J283" s="2"/>
      <c r="K283" s="2"/>
    </row>
    <row r="284" spans="2:11" x14ac:dyDescent="0.2">
      <c r="B284" s="2"/>
      <c r="C284" s="2"/>
      <c r="D284" s="2"/>
      <c r="E284" s="2"/>
      <c r="F284" s="2"/>
      <c r="G284" s="2"/>
      <c r="H284" s="2"/>
      <c r="I284" s="2"/>
      <c r="J284" s="2"/>
      <c r="K284" s="2"/>
    </row>
    <row r="285" spans="2:11" x14ac:dyDescent="0.2">
      <c r="B285" s="2"/>
      <c r="C285" s="2"/>
      <c r="D285" s="2"/>
      <c r="E285" s="2"/>
      <c r="F285" s="2"/>
      <c r="G285" s="2"/>
      <c r="H285" s="2"/>
      <c r="I285" s="2"/>
      <c r="J285" s="2"/>
      <c r="K285" s="2"/>
    </row>
    <row r="286" spans="2:11" x14ac:dyDescent="0.2">
      <c r="B286" s="2"/>
      <c r="C286" s="2"/>
      <c r="D286" s="2"/>
      <c r="E286" s="2"/>
      <c r="F286" s="2"/>
      <c r="G286" s="2"/>
      <c r="H286" s="2"/>
      <c r="I286" s="2"/>
      <c r="J286" s="2"/>
      <c r="K286" s="2"/>
    </row>
    <row r="287" spans="2:11" x14ac:dyDescent="0.2">
      <c r="B287" s="2"/>
      <c r="C287" s="2"/>
      <c r="D287" s="2"/>
      <c r="E287" s="2"/>
      <c r="F287" s="2"/>
      <c r="G287" s="2"/>
      <c r="H287" s="2"/>
      <c r="I287" s="2"/>
      <c r="J287" s="2"/>
      <c r="K287"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2020-10-22T10:05:28Z</dcterms:modified>
</cp:coreProperties>
</file>