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firstSheet="1"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Ansteckungsorte'!$A$1:$AC$220</definedName>
  </definedNames>
  <calcPr calcId="162913"/>
</workbook>
</file>

<file path=xl/calcChain.xml><?xml version="1.0" encoding="utf-8"?>
<calcChain xmlns="http://schemas.openxmlformats.org/spreadsheetml/2006/main">
  <c r="C27" i="17" l="1"/>
  <c r="D27" i="17"/>
  <c r="K212" i="10" l="1"/>
  <c r="I212" i="10"/>
  <c r="C211" i="11"/>
  <c r="E211" i="11"/>
  <c r="G211" i="11"/>
  <c r="I211" i="11"/>
  <c r="K211" i="11"/>
  <c r="M211" i="11"/>
  <c r="O211" i="11"/>
  <c r="D212" i="9" l="1"/>
  <c r="C211" i="8" l="1"/>
  <c r="AB212" i="7" l="1"/>
  <c r="Z212" i="7"/>
  <c r="X212" i="7"/>
  <c r="V212" i="7"/>
  <c r="T212" i="7"/>
  <c r="R212" i="7"/>
  <c r="P212" i="7"/>
  <c r="N212" i="7"/>
  <c r="L212" i="7"/>
  <c r="J212" i="7"/>
  <c r="H212" i="7"/>
  <c r="F212" i="7"/>
  <c r="D212" i="7"/>
  <c r="B212" i="7"/>
  <c r="P291" i="1" l="1"/>
  <c r="H291" i="1"/>
  <c r="G291" i="1"/>
  <c r="F291" i="1"/>
  <c r="D288" i="1"/>
  <c r="C291" i="1"/>
  <c r="E291" i="1"/>
  <c r="L291" i="1" l="1"/>
  <c r="D211" i="9" l="1"/>
  <c r="O210" i="11" l="1"/>
  <c r="M210" i="11"/>
  <c r="K210" i="11"/>
  <c r="I210" i="11"/>
  <c r="G210" i="11"/>
  <c r="E210" i="11"/>
  <c r="C210" i="11"/>
  <c r="C210" i="8" l="1"/>
  <c r="AB211" i="7"/>
  <c r="Z211" i="7"/>
  <c r="X211" i="7"/>
  <c r="V211" i="7"/>
  <c r="T211" i="7"/>
  <c r="R211" i="7"/>
  <c r="P211" i="7"/>
  <c r="N211" i="7"/>
  <c r="L211" i="7"/>
  <c r="J211" i="7"/>
  <c r="H211" i="7"/>
  <c r="F211" i="7"/>
  <c r="D211" i="7"/>
  <c r="B211" i="7"/>
  <c r="D211" i="6"/>
  <c r="P290" i="1" l="1"/>
  <c r="D287" i="1"/>
  <c r="E290" i="1"/>
  <c r="L290" i="1" l="1"/>
  <c r="O207" i="11" l="1"/>
  <c r="O208" i="11"/>
  <c r="O209" i="11"/>
  <c r="M207" i="11"/>
  <c r="M208" i="11" s="1"/>
  <c r="M209" i="11" s="1"/>
  <c r="K207" i="11"/>
  <c r="K208" i="11" s="1"/>
  <c r="K209" i="11" s="1"/>
  <c r="I207" i="11"/>
  <c r="I208" i="11" s="1"/>
  <c r="I209" i="11" s="1"/>
  <c r="G207" i="11"/>
  <c r="G208" i="11" s="1"/>
  <c r="G209" i="11" s="1"/>
  <c r="E207" i="11"/>
  <c r="E208" i="11" s="1"/>
  <c r="E209" i="11" s="1"/>
  <c r="C207" i="11"/>
  <c r="C208" i="11"/>
  <c r="C209" i="11" s="1"/>
  <c r="C207" i="8" l="1"/>
  <c r="C208" i="8" s="1"/>
  <c r="C209" i="8" s="1"/>
  <c r="AB210" i="7"/>
  <c r="Z210" i="7"/>
  <c r="X210" i="7"/>
  <c r="V210" i="7"/>
  <c r="T210" i="7"/>
  <c r="R210" i="7"/>
  <c r="P210" i="7"/>
  <c r="N210" i="7"/>
  <c r="L210" i="7"/>
  <c r="J210" i="7"/>
  <c r="H210" i="7"/>
  <c r="F210" i="7"/>
  <c r="D210" i="7"/>
  <c r="B210" i="7"/>
  <c r="D208" i="6"/>
  <c r="D209" i="6" s="1"/>
  <c r="D210" i="6" s="1"/>
  <c r="P289" i="1" l="1"/>
  <c r="D286" i="1" l="1"/>
  <c r="E289" i="1"/>
  <c r="L289" i="1" l="1"/>
  <c r="D207" i="9" l="1"/>
  <c r="D208" i="9" s="1"/>
  <c r="D209" i="9" s="1"/>
  <c r="D210" i="9" s="1"/>
  <c r="C206" i="8" l="1"/>
  <c r="B207" i="7" l="1"/>
  <c r="D207" i="7"/>
  <c r="F207" i="7"/>
  <c r="H207" i="7"/>
  <c r="J207" i="7"/>
  <c r="L207" i="7"/>
  <c r="N207" i="7"/>
  <c r="P207" i="7"/>
  <c r="R207" i="7"/>
  <c r="T207" i="7"/>
  <c r="V207" i="7"/>
  <c r="X207" i="7"/>
  <c r="Z207" i="7"/>
  <c r="AB207" i="7"/>
  <c r="D207" i="6"/>
  <c r="E287" i="1" l="1"/>
  <c r="E288" i="1"/>
  <c r="D283" i="1"/>
  <c r="D284" i="1"/>
  <c r="D285" i="1"/>
  <c r="E286" i="1"/>
  <c r="H290" i="1" l="1"/>
  <c r="G290" i="1"/>
  <c r="F290" i="1"/>
  <c r="H289" i="1"/>
  <c r="G289" i="1"/>
  <c r="F289" i="1"/>
  <c r="L286" i="1"/>
  <c r="P286" i="1"/>
  <c r="D206" i="9" l="1"/>
  <c r="C205" i="8" l="1"/>
  <c r="B206" i="7"/>
  <c r="D206" i="7"/>
  <c r="F206" i="7"/>
  <c r="H206" i="7"/>
  <c r="J206" i="7"/>
  <c r="L206" i="7"/>
  <c r="N206" i="7"/>
  <c r="P206" i="7"/>
  <c r="R206" i="7"/>
  <c r="T206" i="7"/>
  <c r="V206" i="7"/>
  <c r="X206" i="7"/>
  <c r="Z206" i="7"/>
  <c r="AB206" i="7"/>
  <c r="D206" i="6"/>
  <c r="P285" i="1" l="1"/>
  <c r="D282" i="1"/>
  <c r="E285" i="1"/>
  <c r="L285" i="1" l="1"/>
  <c r="C26" i="17" l="1"/>
  <c r="D26" i="17" s="1"/>
  <c r="D205" i="9" l="1"/>
  <c r="C204" i="8" l="1"/>
  <c r="B205" i="7"/>
  <c r="D205" i="7"/>
  <c r="F205" i="7"/>
  <c r="H205" i="7"/>
  <c r="J205" i="7"/>
  <c r="L205" i="7"/>
  <c r="N205" i="7"/>
  <c r="P205" i="7"/>
  <c r="R205" i="7"/>
  <c r="T205" i="7"/>
  <c r="V205" i="7"/>
  <c r="X205" i="7"/>
  <c r="Z205" i="7"/>
  <c r="AB205" i="7"/>
  <c r="P284" i="1" l="1"/>
  <c r="D281" i="1"/>
  <c r="E284" i="1"/>
  <c r="L284" i="1" l="1"/>
  <c r="B204" i="7" l="1"/>
  <c r="D204" i="7"/>
  <c r="H204" i="7"/>
  <c r="J204" i="7"/>
  <c r="L204" i="7"/>
  <c r="N204" i="7"/>
  <c r="P204" i="7"/>
  <c r="R204" i="7"/>
  <c r="T204" i="7"/>
  <c r="V204" i="7"/>
  <c r="X204" i="7"/>
  <c r="Z204" i="7"/>
  <c r="AB204" i="7"/>
  <c r="D204" i="9"/>
  <c r="C203" i="8"/>
  <c r="B185" i="7"/>
  <c r="F204" i="7"/>
  <c r="P283" i="1" l="1"/>
  <c r="D280" i="1"/>
  <c r="E283" i="1"/>
  <c r="G285" i="1" l="1"/>
  <c r="F285" i="1"/>
  <c r="G288" i="1"/>
  <c r="F288" i="1"/>
  <c r="F286" i="1"/>
  <c r="G287" i="1"/>
  <c r="G286" i="1"/>
  <c r="F287" i="1"/>
  <c r="L283" i="1"/>
  <c r="D203" i="9" l="1"/>
  <c r="D201" i="9" l="1"/>
  <c r="D202" i="9" s="1"/>
  <c r="C200" i="8" l="1"/>
  <c r="C201" i="8"/>
  <c r="C202" i="8"/>
  <c r="AB203" i="7"/>
  <c r="Z203" i="7"/>
  <c r="X203" i="7"/>
  <c r="V203" i="7"/>
  <c r="T203" i="7"/>
  <c r="R203" i="7"/>
  <c r="P203" i="7"/>
  <c r="N203" i="7"/>
  <c r="L203" i="7"/>
  <c r="J203" i="7"/>
  <c r="H203" i="7"/>
  <c r="F203" i="7"/>
  <c r="D203" i="7"/>
  <c r="B203" i="7"/>
  <c r="P282" i="1" l="1"/>
  <c r="D279" i="1"/>
  <c r="E282" i="1"/>
  <c r="X200" i="7" l="1"/>
  <c r="L282" i="1" l="1"/>
  <c r="AB200" i="7" l="1"/>
  <c r="Z200" i="7"/>
  <c r="V200" i="7"/>
  <c r="T200" i="7"/>
  <c r="R200" i="7"/>
  <c r="P200" i="7"/>
  <c r="N200" i="7"/>
  <c r="L200" i="7"/>
  <c r="J200" i="7"/>
  <c r="H200" i="7"/>
  <c r="F200" i="7"/>
  <c r="D200" i="7"/>
  <c r="B200" i="7"/>
  <c r="D200" i="9" l="1"/>
  <c r="C199" i="8" l="1"/>
  <c r="D278" i="1" l="1"/>
  <c r="E280" i="1"/>
  <c r="E281" i="1"/>
  <c r="D276" i="1"/>
  <c r="D277" i="1"/>
  <c r="E279" i="1"/>
  <c r="G284" i="1" l="1"/>
  <c r="F284" i="1"/>
  <c r="L279" i="1"/>
  <c r="P279" i="1"/>
  <c r="D199" i="9" l="1"/>
  <c r="C198" i="8"/>
  <c r="AB199" i="7"/>
  <c r="Z199" i="7"/>
  <c r="X199" i="7"/>
  <c r="V199" i="7"/>
  <c r="T199" i="7"/>
  <c r="R199" i="7"/>
  <c r="P199" i="7"/>
  <c r="N199" i="7"/>
  <c r="L199" i="7"/>
  <c r="J199" i="7"/>
  <c r="H199" i="7"/>
  <c r="F199" i="7"/>
  <c r="D199" i="7"/>
  <c r="B199" i="7"/>
  <c r="P278" i="1" l="1"/>
  <c r="D275" i="1"/>
  <c r="E278" i="1"/>
  <c r="L278" i="1" l="1"/>
  <c r="C25" i="17" l="1"/>
  <c r="D25" i="17" s="1"/>
  <c r="D198" i="9" l="1"/>
  <c r="AB198" i="7" l="1"/>
  <c r="Z198" i="7"/>
  <c r="X198" i="7"/>
  <c r="V198" i="7"/>
  <c r="T198" i="7"/>
  <c r="R198" i="7"/>
  <c r="P198" i="7"/>
  <c r="N198" i="7"/>
  <c r="L198" i="7"/>
  <c r="J198" i="7"/>
  <c r="H198" i="7"/>
  <c r="F198" i="7"/>
  <c r="D198" i="7"/>
  <c r="B198" i="7"/>
  <c r="P277" i="1" l="1"/>
  <c r="D274" i="1"/>
  <c r="E277" i="1"/>
  <c r="G283" i="1" l="1"/>
  <c r="F283" i="1"/>
  <c r="L277" i="1"/>
  <c r="D197" i="9" l="1"/>
  <c r="AB197" i="7" l="1"/>
  <c r="Z197" i="7"/>
  <c r="X197" i="7"/>
  <c r="V197" i="7"/>
  <c r="T197" i="7"/>
  <c r="R197" i="7"/>
  <c r="P197" i="7"/>
  <c r="N197" i="7"/>
  <c r="L197" i="7"/>
  <c r="J197" i="7"/>
  <c r="H197" i="7"/>
  <c r="F197" i="7"/>
  <c r="D197" i="7"/>
  <c r="B197" i="7"/>
  <c r="P276" i="1" l="1"/>
  <c r="D273" i="1"/>
  <c r="E276" i="1"/>
  <c r="H287" i="1" l="1"/>
  <c r="G281" i="1"/>
  <c r="G282" i="1"/>
  <c r="H286" i="1"/>
  <c r="F280" i="1"/>
  <c r="F281" i="1"/>
  <c r="H288" i="1"/>
  <c r="G280" i="1"/>
  <c r="F279" i="1"/>
  <c r="F282" i="1"/>
  <c r="G279" i="1"/>
  <c r="L276" i="1"/>
  <c r="D194" i="9" l="1"/>
  <c r="D195" i="9"/>
  <c r="D196" i="9" s="1"/>
  <c r="AB196" i="7" l="1"/>
  <c r="Z196" i="7"/>
  <c r="X196" i="7"/>
  <c r="V196" i="7"/>
  <c r="T196" i="7"/>
  <c r="R196" i="7"/>
  <c r="P196" i="7"/>
  <c r="N196" i="7"/>
  <c r="L196" i="7"/>
  <c r="J196" i="7"/>
  <c r="H196" i="7"/>
  <c r="F196" i="7"/>
  <c r="D196" i="7"/>
  <c r="B196" i="7"/>
  <c r="P275" i="1" l="1"/>
  <c r="D272" i="1"/>
  <c r="E275" i="1"/>
  <c r="L275" i="1" l="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76" i="1" l="1"/>
  <c r="H280" i="1"/>
  <c r="F278" i="1"/>
  <c r="F277" i="1"/>
  <c r="G276" i="1"/>
  <c r="H282" i="1"/>
  <c r="H277" i="1"/>
  <c r="H279" i="1"/>
  <c r="H278" i="1"/>
  <c r="F276" i="1"/>
  <c r="H283" i="1"/>
  <c r="H281" i="1"/>
  <c r="G277" i="1"/>
  <c r="H285" i="1"/>
  <c r="H284" i="1"/>
  <c r="G278" i="1"/>
  <c r="L272" i="1"/>
  <c r="P272" i="1"/>
  <c r="C191" i="8" l="1"/>
  <c r="AB192" i="7"/>
  <c r="Z192" i="7"/>
  <c r="X192" i="7"/>
  <c r="V192" i="7"/>
  <c r="T192" i="7"/>
  <c r="R192" i="7"/>
  <c r="P192" i="7"/>
  <c r="N192" i="7"/>
  <c r="L192" i="7"/>
  <c r="J192" i="7"/>
  <c r="H192" i="7"/>
  <c r="F192" i="7"/>
  <c r="D192" i="7"/>
  <c r="B192" i="7"/>
  <c r="P271" i="1" l="1"/>
  <c r="D268" i="1" l="1"/>
  <c r="E271" i="1"/>
  <c r="L271" i="1" l="1"/>
  <c r="C23" i="17" l="1"/>
  <c r="D23" i="17" s="1"/>
  <c r="I18" i="19"/>
  <c r="E18" i="19"/>
  <c r="C18" i="19"/>
  <c r="B18" i="19"/>
  <c r="C190" i="8" l="1"/>
  <c r="AB191" i="7"/>
  <c r="Z191" i="7"/>
  <c r="X191" i="7"/>
  <c r="V191" i="7"/>
  <c r="T191" i="7"/>
  <c r="R191" i="7"/>
  <c r="P191" i="7"/>
  <c r="N191" i="7"/>
  <c r="L191" i="7"/>
  <c r="J191" i="7"/>
  <c r="H191" i="7"/>
  <c r="F191" i="7"/>
  <c r="D191" i="7"/>
  <c r="B191" i="7"/>
  <c r="P270" i="1" l="1"/>
  <c r="D267" i="1"/>
  <c r="E270" i="1"/>
  <c r="G275" i="1" l="1"/>
  <c r="F275" i="1"/>
  <c r="L270" i="1"/>
  <c r="C186" i="8" l="1"/>
  <c r="C187" i="8"/>
  <c r="C188" i="8" s="1"/>
  <c r="C189" i="8" s="1"/>
  <c r="AB190" i="7"/>
  <c r="Z190" i="7"/>
  <c r="X190" i="7"/>
  <c r="V190" i="7"/>
  <c r="V189" i="7"/>
  <c r="T190" i="7"/>
  <c r="R190" i="7"/>
  <c r="P190" i="7"/>
  <c r="N190" i="7"/>
  <c r="L190" i="7"/>
  <c r="J190" i="7"/>
  <c r="H190" i="7"/>
  <c r="F190" i="7"/>
  <c r="D190" i="7"/>
  <c r="N297" i="1" l="1"/>
  <c r="Q290" i="1" l="1"/>
  <c r="R290" i="1" s="1"/>
  <c r="Q291" i="1"/>
  <c r="R291" i="1" s="1"/>
  <c r="S291" i="1" s="1"/>
  <c r="Q288" i="1"/>
  <c r="R288" i="1" s="1"/>
  <c r="Q289" i="1"/>
  <c r="R289" i="1" s="1"/>
  <c r="P269" i="1"/>
  <c r="D266" i="1"/>
  <c r="E269" i="1"/>
  <c r="S289" i="1" l="1"/>
  <c r="S290" i="1"/>
  <c r="L269" i="1"/>
  <c r="AB189" i="7" l="1"/>
  <c r="Z189" i="7"/>
  <c r="X189" i="7"/>
  <c r="T189" i="7"/>
  <c r="R189" i="7"/>
  <c r="P189" i="7"/>
  <c r="N189" i="7"/>
  <c r="L189" i="7"/>
  <c r="J189" i="7"/>
  <c r="H189" i="7"/>
  <c r="F189" i="7"/>
  <c r="D189" i="7"/>
  <c r="D265" i="1" l="1"/>
  <c r="E268" i="1"/>
  <c r="H275" i="1" l="1"/>
  <c r="G274" i="1"/>
  <c r="F273" i="1"/>
  <c r="F274" i="1"/>
  <c r="F272" i="1"/>
  <c r="H274" i="1"/>
  <c r="G272" i="1"/>
  <c r="G273" i="1"/>
  <c r="F269" i="1"/>
  <c r="G271" i="1"/>
  <c r="G269" i="1"/>
  <c r="F271" i="1"/>
  <c r="G270" i="1"/>
  <c r="F270" i="1"/>
  <c r="G268" i="1"/>
  <c r="F268" i="1"/>
  <c r="L268" i="1"/>
  <c r="D186" i="7" l="1"/>
  <c r="P268" i="1" l="1"/>
  <c r="D262" i="1"/>
  <c r="D263" i="1"/>
  <c r="D264" i="1"/>
  <c r="E267" i="1" l="1"/>
  <c r="E266" i="1"/>
  <c r="E265" i="1"/>
  <c r="L265" i="1" l="1"/>
  <c r="P265" i="1"/>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P264" i="1" l="1"/>
  <c r="D261" i="1" l="1"/>
  <c r="E264" i="1"/>
  <c r="L264" i="1" l="1"/>
  <c r="C22" i="17" l="1"/>
  <c r="D22" i="17" s="1"/>
  <c r="D183" i="7" l="1"/>
  <c r="D184" i="7"/>
  <c r="P263" i="1" l="1"/>
  <c r="D260" i="1"/>
  <c r="L263" i="1" l="1"/>
  <c r="B183" i="7" l="1"/>
  <c r="P262" i="1" l="1"/>
  <c r="E263" i="1"/>
  <c r="D259" i="1"/>
  <c r="E262" i="1"/>
  <c r="L262" i="1" l="1"/>
  <c r="D258" i="1" l="1"/>
  <c r="P261" i="1" l="1"/>
  <c r="P257" i="1"/>
  <c r="E261" i="1"/>
  <c r="G267" i="1" l="1"/>
  <c r="F267" i="1"/>
  <c r="L261" i="1"/>
  <c r="C24" i="17" l="1"/>
  <c r="D24" i="17" s="1"/>
  <c r="C21" i="17"/>
  <c r="D21" i="17" s="1"/>
  <c r="P258" i="1"/>
  <c r="L258" i="1"/>
  <c r="L257" i="1"/>
  <c r="D254" i="1"/>
  <c r="D255" i="1"/>
  <c r="D256" i="1"/>
  <c r="D257" i="1"/>
  <c r="E260" i="1"/>
  <c r="E259" i="1"/>
  <c r="E258" i="1"/>
  <c r="E257" i="1"/>
  <c r="H273" i="1" l="1"/>
  <c r="H270" i="1"/>
  <c r="H272" i="1"/>
  <c r="H271" i="1"/>
  <c r="H269" i="1"/>
  <c r="G264" i="1"/>
  <c r="F264" i="1"/>
  <c r="G263" i="1"/>
  <c r="F263" i="1"/>
  <c r="G265" i="1"/>
  <c r="F265" i="1"/>
  <c r="G266" i="1"/>
  <c r="F266" i="1"/>
  <c r="P256" i="1" l="1"/>
  <c r="D253" i="1"/>
  <c r="E256" i="1"/>
  <c r="F262" i="1" l="1"/>
  <c r="G262" i="1"/>
  <c r="L256" i="1"/>
  <c r="P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19" i="7"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17"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17" i="11" l="1"/>
  <c r="AR217" i="11"/>
  <c r="AV217" i="11"/>
  <c r="AN217" i="11"/>
  <c r="AX217" i="11"/>
  <c r="BB217" i="11"/>
  <c r="AZ217" i="11"/>
  <c r="L251" i="1" l="1"/>
  <c r="D248" i="1"/>
  <c r="D249" i="1"/>
  <c r="D250" i="1"/>
  <c r="E253" i="1"/>
  <c r="E252" i="1"/>
  <c r="E251" i="1"/>
  <c r="H265" i="1" l="1"/>
  <c r="G258" i="1"/>
  <c r="F258" i="1"/>
  <c r="H266" i="1"/>
  <c r="G259" i="1"/>
  <c r="F259" i="1"/>
  <c r="H264" i="1"/>
  <c r="G257" i="1"/>
  <c r="F257" i="1"/>
  <c r="P250" i="1" l="1"/>
  <c r="L250" i="1"/>
  <c r="D247" i="1"/>
  <c r="E250" i="1"/>
  <c r="H263" i="1" l="1"/>
  <c r="G256" i="1"/>
  <c r="F256" i="1"/>
  <c r="B170" i="7"/>
  <c r="P249" i="1" l="1"/>
  <c r="L249" i="1"/>
  <c r="D246" i="1"/>
  <c r="E249" i="1"/>
  <c r="H262" i="1" l="1"/>
  <c r="G255" i="1"/>
  <c r="F255" i="1"/>
  <c r="B169" i="7" l="1"/>
  <c r="P248" i="1"/>
  <c r="L248" i="1"/>
  <c r="D245" i="1"/>
  <c r="E248" i="1"/>
  <c r="H261" i="1" l="1"/>
  <c r="G254" i="1"/>
  <c r="F254" i="1"/>
  <c r="L247" i="1" l="1"/>
  <c r="P247" i="1"/>
  <c r="D244" i="1"/>
  <c r="E247" i="1"/>
  <c r="H260" i="1" s="1"/>
  <c r="G253" i="1" l="1"/>
  <c r="F253" i="1"/>
  <c r="P243" i="1"/>
  <c r="P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P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17" i="8" l="1"/>
  <c r="D238" i="1"/>
  <c r="E241" i="1"/>
  <c r="H254" i="1" l="1"/>
  <c r="G247" i="1"/>
  <c r="F247" i="1"/>
  <c r="P240" i="1"/>
  <c r="P235" i="1"/>
  <c r="L240" i="1"/>
  <c r="D237" i="1"/>
  <c r="E240" i="1" l="1"/>
  <c r="H253" i="1" s="1"/>
  <c r="G246" i="1" l="1"/>
  <c r="F246" i="1"/>
  <c r="C157" i="8" l="1"/>
  <c r="L237" i="1" l="1"/>
  <c r="P237" i="1"/>
  <c r="E239" i="1"/>
  <c r="H252" i="1" s="1"/>
  <c r="E238" i="1"/>
  <c r="H251" i="1" s="1"/>
  <c r="E237" i="1"/>
  <c r="D235" i="1"/>
  <c r="D236" i="1"/>
  <c r="D234" i="1"/>
  <c r="H250" i="1" l="1"/>
  <c r="G245" i="1"/>
  <c r="F245" i="1"/>
  <c r="F244" i="1"/>
  <c r="G244" i="1"/>
  <c r="F243" i="1"/>
  <c r="G243" i="1"/>
  <c r="ES156" i="11"/>
  <c r="FG156" i="11"/>
  <c r="BS156" i="11"/>
  <c r="BQ156" i="11"/>
  <c r="C156" i="8"/>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17" i="11" s="1"/>
  <c r="ES157" i="11"/>
  <c r="ES158" i="11" s="1"/>
  <c r="ES159" i="11" s="1"/>
  <c r="ES160" i="11" s="1"/>
  <c r="ES161" i="11" s="1"/>
  <c r="ES162" i="11" s="1"/>
  <c r="ES163" i="11" s="1"/>
  <c r="ES164" i="11" s="1"/>
  <c r="ES165" i="11" s="1"/>
  <c r="ES166" i="11" s="1"/>
  <c r="ES167" i="11" s="1"/>
  <c r="ES168" i="11" s="1"/>
  <c r="ES169" i="11" s="1"/>
  <c r="ES170" i="11" s="1"/>
  <c r="F242" i="1"/>
  <c r="G242" i="1"/>
  <c r="C155" i="8"/>
  <c r="BP217" i="11" l="1"/>
  <c r="ER217" i="11"/>
  <c r="BR217" i="11"/>
  <c r="P234" i="1"/>
  <c r="L235" i="1"/>
  <c r="D232" i="1"/>
  <c r="E235" i="1" l="1"/>
  <c r="H248" i="1" s="1"/>
  <c r="F241" i="1" l="1"/>
  <c r="G241" i="1"/>
  <c r="E221" i="1"/>
  <c r="D185" i="1"/>
  <c r="FA67" i="11" l="1"/>
  <c r="FA68" i="11" l="1"/>
  <c r="FA69" i="11" s="1"/>
  <c r="FA70" i="11" s="1"/>
  <c r="FA71" i="11" s="1"/>
  <c r="FA72" i="11" s="1"/>
  <c r="FA73" i="11" s="1"/>
  <c r="FA74" i="11" s="1"/>
  <c r="FA75" i="11" s="1"/>
  <c r="AE67" i="11"/>
  <c r="EZ217" i="11" l="1"/>
  <c r="AE68" i="11"/>
  <c r="AE69" i="11" s="1"/>
  <c r="AE70" i="11" s="1"/>
  <c r="AE71" i="11" s="1"/>
  <c r="AD217"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17" i="11"/>
  <c r="EY84" i="11"/>
  <c r="EY85" i="11" s="1"/>
  <c r="EY86" i="11" s="1"/>
  <c r="EY87" i="11" s="1"/>
  <c r="EY88" i="11" s="1"/>
  <c r="EY89" i="11" s="1"/>
  <c r="EY90" i="11" s="1"/>
  <c r="EY91" i="11" s="1"/>
  <c r="EY92" i="11" s="1"/>
  <c r="EY93" i="11" s="1"/>
  <c r="EY94" i="11" s="1"/>
  <c r="EY95" i="11" s="1"/>
  <c r="EY96" i="11" s="1"/>
  <c r="EY97" i="11" s="1"/>
  <c r="EY98" i="11" s="1"/>
  <c r="EV217"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17" i="11"/>
  <c r="X217" i="11"/>
  <c r="EX217" i="11"/>
  <c r="FB217"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17"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17" i="11"/>
  <c r="BH217" i="11"/>
  <c r="CT217"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17" i="11" l="1"/>
  <c r="BT217" i="11"/>
  <c r="FN217"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17"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17" i="11"/>
  <c r="DB217"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BN217" i="11" l="1"/>
  <c r="FR217" i="11"/>
  <c r="FP217" i="11"/>
  <c r="DX217" i="11"/>
  <c r="BD217" i="11"/>
  <c r="AL217" i="11"/>
  <c r="C154" i="8"/>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C151" i="8"/>
  <c r="C152" i="8" s="1"/>
  <c r="C153" i="8" s="1"/>
  <c r="FT217" i="11" l="1"/>
  <c r="CR217" i="11"/>
  <c r="CP217" i="11"/>
  <c r="FI155" i="11"/>
  <c r="FI156" i="11" s="1"/>
  <c r="FI157" i="11" s="1"/>
  <c r="FI158" i="11" s="1"/>
  <c r="FI159" i="11" s="1"/>
  <c r="FI160" i="11" s="1"/>
  <c r="FI161" i="11" s="1"/>
  <c r="FI162" i="11" s="1"/>
  <c r="FI163" i="11" s="1"/>
  <c r="FI164" i="11" s="1"/>
  <c r="FI165" i="11" s="1"/>
  <c r="FI166" i="11" s="1"/>
  <c r="FI167" i="11" s="1"/>
  <c r="FI168" i="11" s="1"/>
  <c r="FI169" i="11" s="1"/>
  <c r="FI170" i="11" s="1"/>
  <c r="CE155" i="1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17" i="11"/>
  <c r="H246" i="1"/>
  <c r="F239" i="1"/>
  <c r="G239" i="1"/>
  <c r="CD217" i="11" l="1"/>
  <c r="D226" i="1" l="1"/>
  <c r="D227" i="1"/>
  <c r="D228" i="1"/>
  <c r="D229" i="1"/>
  <c r="L230" i="1"/>
  <c r="E232" i="1"/>
  <c r="E231" i="1"/>
  <c r="E230" i="1"/>
  <c r="H245" i="1" l="1"/>
  <c r="F238" i="1"/>
  <c r="G238" i="1"/>
  <c r="H243" i="1"/>
  <c r="F236" i="1"/>
  <c r="G236" i="1"/>
  <c r="H244" i="1"/>
  <c r="G237" i="1"/>
  <c r="F237" i="1"/>
  <c r="L229" i="1" l="1"/>
  <c r="D225" i="1"/>
  <c r="E229" i="1" l="1"/>
  <c r="G235" i="1" l="1"/>
  <c r="F235" i="1"/>
  <c r="H242" i="1"/>
  <c r="P228" i="1" l="1"/>
  <c r="L228" i="1"/>
  <c r="D224" i="1"/>
  <c r="E6" i="1" l="1"/>
  <c r="E7" i="1"/>
  <c r="E8" i="1"/>
  <c r="E9" i="1"/>
  <c r="E10" i="1"/>
  <c r="E11" i="1"/>
  <c r="E12" i="1"/>
  <c r="E13" i="1"/>
  <c r="E14" i="1"/>
  <c r="E15" i="1"/>
  <c r="E16" i="1"/>
  <c r="E17" i="1"/>
  <c r="E18" i="1"/>
  <c r="P227" i="1" l="1"/>
  <c r="L227" i="1"/>
  <c r="E228" i="1" l="1"/>
  <c r="D223" i="1"/>
  <c r="E227" i="1"/>
  <c r="H240" i="1" l="1"/>
  <c r="F233" i="1"/>
  <c r="G233" i="1"/>
  <c r="F234" i="1"/>
  <c r="H241" i="1"/>
  <c r="G234" i="1"/>
  <c r="P222" i="1"/>
  <c r="P223" i="1"/>
  <c r="P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O283" i="1" s="1"/>
  <c r="O284" i="1" s="1"/>
  <c r="O285" i="1" s="1"/>
  <c r="O286" i="1" s="1"/>
  <c r="O287" i="1" s="1"/>
  <c r="O288" i="1" s="1"/>
  <c r="O289" i="1" s="1"/>
  <c r="O290" i="1" s="1"/>
  <c r="O291"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41" i="1"/>
  <c r="Q249" i="1"/>
  <c r="Q257" i="1"/>
  <c r="Q234" i="1"/>
  <c r="Q242" i="1"/>
  <c r="Q250" i="1"/>
  <c r="Q258" i="1"/>
  <c r="Q243" i="1"/>
  <c r="Q251" i="1"/>
  <c r="C244" i="1"/>
  <c r="P220" i="1"/>
  <c r="P221" i="1"/>
  <c r="P219" i="1"/>
  <c r="L221" i="1"/>
  <c r="D218" i="1"/>
  <c r="C245" i="1" l="1"/>
  <c r="Q259" i="1" s="1"/>
  <c r="G227" i="1"/>
  <c r="F227" i="1"/>
  <c r="C246" i="1" l="1"/>
  <c r="Q260" i="1" s="1"/>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L220" i="1"/>
  <c r="E220" i="1"/>
  <c r="H233" i="1" s="1"/>
  <c r="D217" i="1"/>
  <c r="CL217" i="11" l="1"/>
  <c r="EF217" i="11"/>
  <c r="CH217" i="11"/>
  <c r="DZ217" i="11"/>
  <c r="EN217" i="11"/>
  <c r="CN217" i="11"/>
  <c r="GD217"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17" i="11" l="1"/>
  <c r="FJ217" i="11"/>
  <c r="CF217" i="11"/>
  <c r="FZ217" i="11"/>
  <c r="DP217"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17"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95" i="11" s="1"/>
  <c r="G196" i="11" s="1"/>
  <c r="G197" i="11" s="1"/>
  <c r="G198" i="11" s="1"/>
  <c r="G199" i="11" s="1"/>
  <c r="G200" i="11" s="1"/>
  <c r="G201" i="11" s="1"/>
  <c r="G202" i="11" s="1"/>
  <c r="G203" i="11" s="1"/>
  <c r="G204" i="11" s="1"/>
  <c r="G205" i="11" s="1"/>
  <c r="G206"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L216" i="1"/>
  <c r="E218" i="1"/>
  <c r="H231" i="1" s="1"/>
  <c r="E217" i="1"/>
  <c r="H230" i="1" s="1"/>
  <c r="E216" i="1"/>
  <c r="F217" i="11" l="1"/>
  <c r="C255" i="1"/>
  <c r="Q268" i="1"/>
  <c r="R268" i="1" s="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17"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C258" i="1" l="1"/>
  <c r="Q271" i="1"/>
  <c r="R271" i="1" s="1"/>
  <c r="S271" i="1" s="1"/>
  <c r="E215" i="1"/>
  <c r="C259" i="1" l="1"/>
  <c r="Q272" i="1"/>
  <c r="R272" i="1" s="1"/>
  <c r="S272" i="1" s="1"/>
  <c r="G221" i="1"/>
  <c r="H228" i="1"/>
  <c r="F221" i="1"/>
  <c r="C260" i="1" l="1"/>
  <c r="Q273" i="1"/>
  <c r="R273" i="1" s="1"/>
  <c r="S273" i="1" s="1"/>
  <c r="E214" i="1"/>
  <c r="H227" i="1" s="1"/>
  <c r="C261" i="1" l="1"/>
  <c r="Q274" i="1"/>
  <c r="R274" i="1" s="1"/>
  <c r="G220" i="1"/>
  <c r="F220" i="1"/>
  <c r="C262" i="1" l="1"/>
  <c r="Q275" i="1"/>
  <c r="R275" i="1" s="1"/>
  <c r="S275" i="1" s="1"/>
  <c r="S274" i="1"/>
  <c r="E213" i="1"/>
  <c r="H226" i="1" s="1"/>
  <c r="C263" i="1" l="1"/>
  <c r="Q276" i="1"/>
  <c r="R276" i="1" s="1"/>
  <c r="S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19"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19"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19"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19"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19" i="7" s="1"/>
  <c r="C264" i="1" l="1"/>
  <c r="Q277" i="1"/>
  <c r="R277" i="1" s="1"/>
  <c r="S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Q278" i="1"/>
  <c r="R278" i="1" s="1"/>
  <c r="S278" i="1" s="1"/>
  <c r="H218" i="1"/>
  <c r="H202" i="1"/>
  <c r="H194" i="1"/>
  <c r="H178" i="1"/>
  <c r="H170" i="1"/>
  <c r="Q183" i="7"/>
  <c r="P184" i="7" s="1"/>
  <c r="P219"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Q279" i="1"/>
  <c r="R279" i="1" s="1"/>
  <c r="S279" i="1" s="1"/>
  <c r="M122" i="1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19"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19"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19"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19"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19"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8" i="10"/>
  <c r="C267" i="1"/>
  <c r="Q280" i="1"/>
  <c r="R280" i="1" s="1"/>
  <c r="S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Q126" i="1"/>
  <c r="R126" i="1" s="1"/>
  <c r="K218" i="10" l="1"/>
  <c r="I218" i="10"/>
  <c r="G218" i="10"/>
  <c r="C218" i="10"/>
  <c r="C268" i="1"/>
  <c r="Q281" i="1"/>
  <c r="R281" i="1" s="1"/>
  <c r="S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18" i="6"/>
  <c r="D218" i="9"/>
  <c r="E175" i="7"/>
  <c r="C175" i="7"/>
  <c r="DF217" i="11"/>
  <c r="DV217"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97"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K220" i="10" l="1"/>
  <c r="B217" i="11"/>
  <c r="C269" i="1"/>
  <c r="Q282" i="1"/>
  <c r="R282" i="1" s="1"/>
  <c r="S282" i="1" s="1"/>
  <c r="E218" i="6"/>
  <c r="B176" i="7"/>
  <c r="C176" i="7" s="1"/>
  <c r="E176" i="7"/>
  <c r="CB217" i="11"/>
  <c r="EL217" i="11"/>
  <c r="DD217" i="11"/>
  <c r="CZ217" i="11"/>
  <c r="CV217" i="11"/>
  <c r="P217" i="11"/>
  <c r="CJ217" i="11"/>
  <c r="GB217" i="11"/>
  <c r="GF217" i="11"/>
  <c r="T217" i="11"/>
  <c r="FL217" i="11"/>
  <c r="EJ217" i="11"/>
  <c r="AJ217" i="11"/>
  <c r="DL217"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C270" i="1" l="1"/>
  <c r="Q283" i="1"/>
  <c r="R283" i="1" s="1"/>
  <c r="S283" i="1" s="1"/>
  <c r="B177" i="7"/>
  <c r="C177" i="7" s="1"/>
  <c r="E177" i="7"/>
  <c r="E178" i="7" s="1"/>
  <c r="E179" i="7" s="1"/>
  <c r="DH217" i="11"/>
  <c r="DK156" i="11"/>
  <c r="DK157" i="11" s="1"/>
  <c r="DK158" i="11" s="1"/>
  <c r="DK159" i="11" s="1"/>
  <c r="DK160" i="11" s="1"/>
  <c r="DK161" i="11" s="1"/>
  <c r="DK162" i="11" s="1"/>
  <c r="DK163" i="11" s="1"/>
  <c r="DK164" i="11" s="1"/>
  <c r="DK165" i="11" s="1"/>
  <c r="DK166" i="11" s="1"/>
  <c r="DK167" i="11" s="1"/>
  <c r="DK168" i="11" s="1"/>
  <c r="DK169" i="11" s="1"/>
  <c r="DK170" i="11" s="1"/>
  <c r="Z217" i="11"/>
  <c r="CA155" i="11"/>
  <c r="CA156" i="11" s="1"/>
  <c r="CA157" i="11" s="1"/>
  <c r="CA158" i="11" s="1"/>
  <c r="CA159" i="11" s="1"/>
  <c r="CA160" i="11" s="1"/>
  <c r="CA161" i="11" s="1"/>
  <c r="CA162" i="11" s="1"/>
  <c r="CA163" i="11" s="1"/>
  <c r="CA164" i="11" s="1"/>
  <c r="CA165" i="11" s="1"/>
  <c r="CA166" i="11" s="1"/>
  <c r="CA167" i="11" s="1"/>
  <c r="CA168" i="11" s="1"/>
  <c r="CA169" i="11" s="1"/>
  <c r="CA170" i="11" s="1"/>
  <c r="BZ217" i="11" s="1"/>
  <c r="DU155" i="11"/>
  <c r="DU156" i="11" s="1"/>
  <c r="DU157" i="11" s="1"/>
  <c r="DU158" i="11" s="1"/>
  <c r="DU159" i="11" s="1"/>
  <c r="DU160" i="11" s="1"/>
  <c r="DU161" i="11" s="1"/>
  <c r="DU162" i="11" s="1"/>
  <c r="DU163" i="11" s="1"/>
  <c r="DU164" i="11" s="1"/>
  <c r="DU165" i="11" s="1"/>
  <c r="DU166" i="11" s="1"/>
  <c r="DU167" i="11" s="1"/>
  <c r="DU168" i="11" s="1"/>
  <c r="DU169" i="11" s="1"/>
  <c r="DU170" i="11" s="1"/>
  <c r="DT217" i="11" s="1"/>
  <c r="EI155" i="11"/>
  <c r="EI156" i="11" s="1"/>
  <c r="EI157" i="11" s="1"/>
  <c r="EI158" i="11" s="1"/>
  <c r="EI159" i="11" s="1"/>
  <c r="EI160" i="11" s="1"/>
  <c r="EI161" i="11" s="1"/>
  <c r="EI162" i="11" s="1"/>
  <c r="EI163" i="11" s="1"/>
  <c r="EI164" i="11" s="1"/>
  <c r="EI165" i="11" s="1"/>
  <c r="EI166" i="11" s="1"/>
  <c r="EI167" i="11" s="1"/>
  <c r="EI168" i="11" s="1"/>
  <c r="EI169" i="11" s="1"/>
  <c r="EI170" i="11" s="1"/>
  <c r="EH217"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17" i="11" s="1"/>
  <c r="FY155" i="11"/>
  <c r="FY156" i="11" s="1"/>
  <c r="FY157" i="11" s="1"/>
  <c r="FY158" i="11" s="1"/>
  <c r="FY159" i="11" s="1"/>
  <c r="FY160" i="11" s="1"/>
  <c r="FY161" i="11" s="1"/>
  <c r="FY162" i="11" s="1"/>
  <c r="FY163" i="11" s="1"/>
  <c r="FY164" i="11" s="1"/>
  <c r="FY165" i="11" s="1"/>
  <c r="FY166" i="11" s="1"/>
  <c r="FY167" i="11" s="1"/>
  <c r="FY168" i="11" s="1"/>
  <c r="FY169" i="11" s="1"/>
  <c r="FY170" i="11" s="1"/>
  <c r="FX217" i="11" s="1"/>
  <c r="EQ155" i="11"/>
  <c r="EQ156" i="11" s="1"/>
  <c r="EQ157" i="11" s="1"/>
  <c r="EQ158" i="11" s="1"/>
  <c r="EQ159" i="11" s="1"/>
  <c r="EQ160" i="11" s="1"/>
  <c r="EQ161" i="11" s="1"/>
  <c r="EQ162" i="11" s="1"/>
  <c r="EQ163" i="11" s="1"/>
  <c r="EQ164" i="11" s="1"/>
  <c r="EQ165" i="11" s="1"/>
  <c r="EQ166" i="11" s="1"/>
  <c r="EQ167" i="11" s="1"/>
  <c r="EQ168" i="11" s="1"/>
  <c r="EQ169" i="11" s="1"/>
  <c r="EQ170" i="11" s="1"/>
  <c r="EP217"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17" i="11" s="1"/>
  <c r="DO155" i="11"/>
  <c r="DO156" i="11" s="1"/>
  <c r="DO157" i="11" s="1"/>
  <c r="DO158" i="11" s="1"/>
  <c r="DO159" i="11" s="1"/>
  <c r="DO160" i="11" s="1"/>
  <c r="DO161" i="11" s="1"/>
  <c r="DO162" i="11" s="1"/>
  <c r="DO163" i="11" s="1"/>
  <c r="DO164" i="11" s="1"/>
  <c r="DO165" i="11" s="1"/>
  <c r="DO166" i="11" s="1"/>
  <c r="DO167" i="11" s="1"/>
  <c r="DO168" i="11" s="1"/>
  <c r="DO169" i="11" s="1"/>
  <c r="DO170" i="11" s="1"/>
  <c r="DN217" i="11" s="1"/>
  <c r="I155" i="11"/>
  <c r="I156" i="11" s="1"/>
  <c r="I157" i="11" s="1"/>
  <c r="I158" i="11" s="1"/>
  <c r="I159" i="11" s="1"/>
  <c r="I160" i="11" s="1"/>
  <c r="I161" i="11" s="1"/>
  <c r="I162" i="11" s="1"/>
  <c r="I163" i="11" s="1"/>
  <c r="I164" i="11" s="1"/>
  <c r="I165" i="11" s="1"/>
  <c r="I166" i="11" s="1"/>
  <c r="I167" i="11" s="1"/>
  <c r="I168" i="11" s="1"/>
  <c r="I169" i="11" s="1"/>
  <c r="I170" i="11" s="1"/>
  <c r="I195" i="11" s="1"/>
  <c r="I196" i="11" s="1"/>
  <c r="I197" i="11" s="1"/>
  <c r="I198" i="11" s="1"/>
  <c r="I199" i="11" s="1"/>
  <c r="I200" i="11" s="1"/>
  <c r="I201" i="11" s="1"/>
  <c r="I202" i="11" s="1"/>
  <c r="I203" i="11" s="1"/>
  <c r="I204" i="11" s="1"/>
  <c r="I205" i="11" s="1"/>
  <c r="I206" i="11" s="1"/>
  <c r="H217" i="11" s="1"/>
  <c r="BW155" i="11"/>
  <c r="BW156" i="11" s="1"/>
  <c r="BW157" i="11" s="1"/>
  <c r="BW158" i="11" s="1"/>
  <c r="BW159" i="11" s="1"/>
  <c r="BW160" i="11" s="1"/>
  <c r="BW161" i="11" s="1"/>
  <c r="BW162" i="11" s="1"/>
  <c r="BW163" i="11" s="1"/>
  <c r="BW164" i="11" s="1"/>
  <c r="BW165" i="11" s="1"/>
  <c r="BW166" i="11" s="1"/>
  <c r="BW167" i="11" s="1"/>
  <c r="BW168" i="11" s="1"/>
  <c r="BW169" i="11" s="1"/>
  <c r="BW170" i="11" s="1"/>
  <c r="BV217"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17" i="11" s="1"/>
  <c r="BY155" i="11"/>
  <c r="BY156" i="11" s="1"/>
  <c r="BY157" i="11" s="1"/>
  <c r="BY158" i="11" s="1"/>
  <c r="BY159" i="11" s="1"/>
  <c r="BY160" i="11" s="1"/>
  <c r="BY161" i="11" s="1"/>
  <c r="BY162" i="11" s="1"/>
  <c r="BY163" i="11" s="1"/>
  <c r="BY164" i="11" s="1"/>
  <c r="BY165" i="11" s="1"/>
  <c r="BY166" i="11" s="1"/>
  <c r="BY167" i="11" s="1"/>
  <c r="BY168" i="11" s="1"/>
  <c r="BY169" i="11" s="1"/>
  <c r="BY170" i="11" s="1"/>
  <c r="BX217" i="11" s="1"/>
  <c r="R235" i="1"/>
  <c r="S235" i="1" s="1"/>
  <c r="EE154" i="11"/>
  <c r="Q128" i="1"/>
  <c r="R128" i="1" s="1"/>
  <c r="S128" i="1" s="1"/>
  <c r="J217" i="11" l="1"/>
  <c r="K195" i="11"/>
  <c r="K196" i="11" s="1"/>
  <c r="K197" i="11" s="1"/>
  <c r="K198" i="11" s="1"/>
  <c r="K199" i="11" s="1"/>
  <c r="K200" i="11" s="1"/>
  <c r="K201" i="11" s="1"/>
  <c r="K202" i="11" s="1"/>
  <c r="K203" i="11" s="1"/>
  <c r="K204" i="11" s="1"/>
  <c r="K205" i="11" s="1"/>
  <c r="K206" i="11" s="1"/>
  <c r="C271" i="1"/>
  <c r="Q284" i="1"/>
  <c r="R284" i="1" s="1"/>
  <c r="S284" i="1" s="1"/>
  <c r="E180" i="7"/>
  <c r="E181" i="7" s="1"/>
  <c r="D182" i="7" s="1"/>
  <c r="D219"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M193" i="11" s="1"/>
  <c r="M194" i="11" s="1"/>
  <c r="M195" i="11" s="1"/>
  <c r="M196" i="11" s="1"/>
  <c r="M197" i="11" s="1"/>
  <c r="M198" i="11" s="1"/>
  <c r="M199"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17"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17" i="11" s="1"/>
  <c r="R236" i="1"/>
  <c r="S236" i="1" s="1"/>
  <c r="Q129" i="1"/>
  <c r="R129" i="1" s="1"/>
  <c r="S129" i="1" s="1"/>
  <c r="L217" i="11" l="1"/>
  <c r="M200" i="11"/>
  <c r="M201" i="11" s="1"/>
  <c r="M202" i="11" s="1"/>
  <c r="M203" i="11" s="1"/>
  <c r="M204" i="11" s="1"/>
  <c r="M205" i="11" s="1"/>
  <c r="M206" i="11" s="1"/>
  <c r="C272" i="1"/>
  <c r="Q285" i="1"/>
  <c r="R285" i="1" s="1"/>
  <c r="S285" i="1" s="1"/>
  <c r="E183" i="11"/>
  <c r="E184" i="11" s="1"/>
  <c r="E185" i="11" s="1"/>
  <c r="E186" i="11" s="1"/>
  <c r="E187" i="11" s="1"/>
  <c r="E188" i="11" s="1"/>
  <c r="E189" i="11" s="1"/>
  <c r="E190" i="11" s="1"/>
  <c r="E191" i="11" s="1"/>
  <c r="E192" i="11" s="1"/>
  <c r="E193" i="11" s="1"/>
  <c r="E194" i="11" s="1"/>
  <c r="E195" i="11" s="1"/>
  <c r="E196" i="11" s="1"/>
  <c r="E197" i="11" s="1"/>
  <c r="E198" i="11" s="1"/>
  <c r="E199" i="11" s="1"/>
  <c r="E200" i="11" s="1"/>
  <c r="E201" i="11" s="1"/>
  <c r="E202" i="11" s="1"/>
  <c r="E203" i="11" s="1"/>
  <c r="E204" i="11" s="1"/>
  <c r="E205" i="11" s="1"/>
  <c r="E206" i="11" s="1"/>
  <c r="D217" i="11" s="1"/>
  <c r="V217"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R237" i="1"/>
  <c r="S237" i="1" s="1"/>
  <c r="Q130" i="1"/>
  <c r="R130" i="1" s="1"/>
  <c r="S130" i="1" s="1"/>
  <c r="N217" i="11" l="1"/>
  <c r="GG219" i="11" s="1"/>
  <c r="O200" i="11"/>
  <c r="O201" i="11" s="1"/>
  <c r="O202" i="11" s="1"/>
  <c r="O203" i="11" s="1"/>
  <c r="O204" i="11" s="1"/>
  <c r="O205" i="11" s="1"/>
  <c r="O206" i="11" s="1"/>
  <c r="C273" i="1"/>
  <c r="Q286" i="1"/>
  <c r="R286" i="1" s="1"/>
  <c r="S286" i="1" s="1"/>
  <c r="C180" i="7"/>
  <c r="C181" i="7" s="1"/>
  <c r="B182" i="7"/>
  <c r="R238" i="1"/>
  <c r="S238" i="1" s="1"/>
  <c r="Q131" i="1"/>
  <c r="R131" i="1" s="1"/>
  <c r="S131" i="1" s="1"/>
  <c r="C274" i="1" l="1"/>
  <c r="Q287" i="1"/>
  <c r="R287" i="1" s="1"/>
  <c r="C182" i="7"/>
  <c r="C183" i="7" s="1"/>
  <c r="R239" i="1"/>
  <c r="S239" i="1" s="1"/>
  <c r="Q132" i="1"/>
  <c r="R132" i="1" s="1"/>
  <c r="S132" i="1" s="1"/>
  <c r="S287" i="1" l="1"/>
  <c r="S288" i="1"/>
  <c r="C275" i="1"/>
  <c r="C276" i="1" s="1"/>
  <c r="C277" i="1" s="1"/>
  <c r="C278" i="1" s="1"/>
  <c r="C279" i="1" s="1"/>
  <c r="C280" i="1" s="1"/>
  <c r="C281" i="1" s="1"/>
  <c r="C282" i="1" s="1"/>
  <c r="C283" i="1" s="1"/>
  <c r="C284" i="1" s="1"/>
  <c r="C285" i="1" s="1"/>
  <c r="C286" i="1" s="1"/>
  <c r="C287" i="1" s="1"/>
  <c r="C288" i="1" s="1"/>
  <c r="C289" i="1" s="1"/>
  <c r="C290" i="1" s="1"/>
  <c r="R240" i="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19" i="7" s="1"/>
  <c r="AC220" i="7" s="1"/>
</calcChain>
</file>

<file path=xl/sharedStrings.xml><?xml version="1.0" encoding="utf-8"?>
<sst xmlns="http://schemas.openxmlformats.org/spreadsheetml/2006/main" count="567" uniqueCount="189">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</sst>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62">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4" fontId="7" fillId="0" borderId="39" xfId="2" applyNumberFormat="1" applyFill="1" applyBorder="1"/>
    <xf numFmtId="4" fontId="7" fillId="0" borderId="40" xfId="2" applyNumberFormat="1" applyFill="1" applyBorder="1"/>
    <xf numFmtId="1" fontId="7" fillId="0" borderId="39" xfId="2" applyNumberFormat="1" applyFill="1" applyBorder="1"/>
    <xf numFmtId="166" fontId="7" fillId="0" borderId="40" xfId="2" applyNumberFormat="1" applyFill="1" applyBorder="1"/>
    <xf numFmtId="1" fontId="7" fillId="0" borderId="41" xfId="2" applyNumberFormat="1" applyFill="1" applyBorder="1"/>
    <xf numFmtId="166" fontId="7" fillId="0" borderId="42" xfId="2" applyNumberFormat="1" applyFill="1" applyBorder="1"/>
    <xf numFmtId="1" fontId="7" fillId="0" borderId="43" xfId="2" applyNumberFormat="1" applyFill="1" applyBorder="1"/>
    <xf numFmtId="166" fontId="7" fillId="0" borderId="44"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17" fillId="0" borderId="1" xfId="3" applyNumberFormat="1" applyFont="1" applyFill="1" applyBorder="1" applyAlignment="1">
      <alignment horizontal="right"/>
    </xf>
    <xf numFmtId="1" fontId="17" fillId="0" borderId="1" xfId="4" applyNumberFormat="1" applyFont="1" applyFill="1" applyBorder="1" applyAlignment="1">
      <alignment horizontal="right"/>
    </xf>
    <xf numFmtId="0" fontId="13" fillId="0" borderId="0" xfId="0" applyFont="1" applyFill="1"/>
    <xf numFmtId="1" fontId="19" fillId="0" borderId="3" xfId="6" applyNumberFormat="1" applyFont="1" applyFill="1" applyBorder="1" applyAlignment="1">
      <alignment horizontal="right"/>
    </xf>
    <xf numFmtId="3" fontId="17" fillId="0" borderId="10" xfId="6" applyNumberFormat="1" applyFont="1" applyFill="1" applyBorder="1"/>
    <xf numFmtId="1" fontId="17" fillId="0" borderId="3" xfId="6" applyNumberFormat="1" applyFont="1" applyFill="1" applyBorder="1" applyAlignment="1">
      <alignment horizontal="right"/>
    </xf>
    <xf numFmtId="1" fontId="17" fillId="0" borderId="1" xfId="1" applyNumberFormat="1" applyFont="1" applyFill="1" applyBorder="1"/>
    <xf numFmtId="1" fontId="17" fillId="0" borderId="3" xfId="2" applyNumberFormat="1" applyFon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6" xfId="2" applyFont="1" applyFill="1" applyBorder="1" applyAlignment="1">
      <alignment horizontal="center"/>
    </xf>
    <xf numFmtId="0" fontId="7" fillId="0" borderId="37" xfId="2" applyFill="1" applyBorder="1" applyAlignment="1">
      <alignment horizontal="center"/>
    </xf>
    <xf numFmtId="0" fontId="7" fillId="0" borderId="38" xfId="2" applyFill="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1"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4"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0" fontId="9" fillId="0" borderId="1" xfId="5" applyFont="1" applyFill="1" applyBorder="1" applyAlignment="1">
      <alignment horizontal="center" wrapText="1"/>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3" xfId="5" applyFont="1" applyFill="1" applyBorder="1" applyAlignment="1">
      <alignment horizontal="center" wrapText="1"/>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3" fontId="9" fillId="0" borderId="21" xfId="5" applyNumberFormat="1" applyFont="1" applyFill="1" applyBorder="1" applyAlignment="1">
      <alignment horizontal="center"/>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xf numFmtId="1" fontId="7" fillId="0" borderId="45" xfId="2" applyNumberFormat="1" applyFill="1" applyBorder="1"/>
    <xf numFmtId="1" fontId="7" fillId="0" borderId="21" xfId="2" applyNumberFormat="1" applyFill="1" applyBorder="1"/>
    <xf numFmtId="166" fontId="7" fillId="0" borderId="46" xfId="2" applyNumberFormat="1" applyFill="1" applyBorder="1"/>
    <xf numFmtId="1" fontId="7" fillId="0" borderId="47" xfId="2" applyNumberFormat="1" applyFill="1" applyBorder="1"/>
    <xf numFmtId="1" fontId="7" fillId="0" borderId="48" xfId="2" applyNumberFormat="1" applyFill="1" applyBorder="1"/>
    <xf numFmtId="166" fontId="7" fillId="0" borderId="49" xfId="2" applyNumberFormat="1" applyFill="1" applyBorder="1"/>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Covid-19-Daten'!$A$264:$A$291</c15:sqref>
                  </c15:fullRef>
                </c:ext>
              </c:extLst>
              <c:f>'1. Covid-19-Daten'!$A$265:$A$291</c:f>
              <c:numCache>
                <c:formatCode>[$-F800]dddd\,\ mmmm\ dd\,\ yyyy\,\ hh:mm:ss</c:formatCode>
                <c:ptCount val="27"/>
                <c:pt idx="0">
                  <c:v>44148.333333333336</c:v>
                </c:pt>
                <c:pt idx="1">
                  <c:v>44149.333333333336</c:v>
                </c:pt>
                <c:pt idx="2">
                  <c:v>44150.333333333336</c:v>
                </c:pt>
                <c:pt idx="3">
                  <c:v>44151.333333333336</c:v>
                </c:pt>
                <c:pt idx="4">
                  <c:v>44152.333333333336</c:v>
                </c:pt>
                <c:pt idx="5">
                  <c:v>44153.333333333336</c:v>
                </c:pt>
                <c:pt idx="6">
                  <c:v>44154.333333333336</c:v>
                </c:pt>
                <c:pt idx="7">
                  <c:v>44155.333333333336</c:v>
                </c:pt>
                <c:pt idx="8">
                  <c:v>44156.333333333336</c:v>
                </c:pt>
                <c:pt idx="9">
                  <c:v>44157.333333333336</c:v>
                </c:pt>
                <c:pt idx="10">
                  <c:v>44158.333333333336</c:v>
                </c:pt>
                <c:pt idx="11">
                  <c:v>44159.333333333336</c:v>
                </c:pt>
                <c:pt idx="12">
                  <c:v>44160.333333333336</c:v>
                </c:pt>
                <c:pt idx="13">
                  <c:v>44161.333333333336</c:v>
                </c:pt>
                <c:pt idx="14">
                  <c:v>44162.333333333336</c:v>
                </c:pt>
                <c:pt idx="15">
                  <c:v>44163.333333333336</c:v>
                </c:pt>
                <c:pt idx="16">
                  <c:v>44164.333333333336</c:v>
                </c:pt>
                <c:pt idx="17">
                  <c:v>44165.333333333336</c:v>
                </c:pt>
                <c:pt idx="18">
                  <c:v>44166.333333333336</c:v>
                </c:pt>
                <c:pt idx="19">
                  <c:v>44167.333333333336</c:v>
                </c:pt>
                <c:pt idx="20">
                  <c:v>44168.333333333336</c:v>
                </c:pt>
                <c:pt idx="21">
                  <c:v>44169.333333333336</c:v>
                </c:pt>
                <c:pt idx="22">
                  <c:v>44170.333333333336</c:v>
                </c:pt>
                <c:pt idx="23">
                  <c:v>44171.333333333336</c:v>
                </c:pt>
                <c:pt idx="24">
                  <c:v>44172.333333333336</c:v>
                </c:pt>
                <c:pt idx="25">
                  <c:v>44173.333333333336</c:v>
                </c:pt>
                <c:pt idx="26">
                  <c:v>44174.333333333336</c:v>
                </c:pt>
              </c:numCache>
            </c:numRef>
          </c:cat>
          <c:val>
            <c:numRef>
              <c:extLst>
                <c:ext xmlns:c15="http://schemas.microsoft.com/office/drawing/2012/chart" uri="{02D57815-91ED-43cb-92C2-25804820EDAC}">
                  <c15:fullRef>
                    <c15:sqref>'1. Covid-19-Daten'!$G$264:$G$291</c15:sqref>
                  </c15:fullRef>
                </c:ext>
              </c:extLst>
              <c:f>'1. Covid-19-Daten'!$G$265:$G$291</c:f>
              <c:numCache>
                <c:formatCode>0.0</c:formatCode>
                <c:ptCount val="27"/>
                <c:pt idx="0">
                  <c:v>312.94117647058829</c:v>
                </c:pt>
                <c:pt idx="1">
                  <c:v>298.38235294117646</c:v>
                </c:pt>
                <c:pt idx="2">
                  <c:v>294.55882352941177</c:v>
                </c:pt>
                <c:pt idx="3">
                  <c:v>299.85294117647061</c:v>
                </c:pt>
                <c:pt idx="4">
                  <c:v>293.08823529411768</c:v>
                </c:pt>
                <c:pt idx="5">
                  <c:v>295.44117647058823</c:v>
                </c:pt>
                <c:pt idx="6">
                  <c:v>301.76470588235298</c:v>
                </c:pt>
                <c:pt idx="7">
                  <c:v>319.26470588235293</c:v>
                </c:pt>
                <c:pt idx="8">
                  <c:v>323.08823529411762</c:v>
                </c:pt>
                <c:pt idx="9">
                  <c:v>321.1764705882353</c:v>
                </c:pt>
                <c:pt idx="10">
                  <c:v>325.88235294117646</c:v>
                </c:pt>
                <c:pt idx="11">
                  <c:v>329.26470588235293</c:v>
                </c:pt>
                <c:pt idx="12">
                  <c:v>345.88235294117646</c:v>
                </c:pt>
                <c:pt idx="13">
                  <c:v>335.88235294117646</c:v>
                </c:pt>
                <c:pt idx="14">
                  <c:v>318.97058823529414</c:v>
                </c:pt>
                <c:pt idx="15">
                  <c:v>314.41176470588232</c:v>
                </c:pt>
                <c:pt idx="16">
                  <c:v>319.11764705882348</c:v>
                </c:pt>
                <c:pt idx="17">
                  <c:v>327.94117647058823</c:v>
                </c:pt>
                <c:pt idx="18">
                  <c:v>323.97058823529414</c:v>
                </c:pt>
                <c:pt idx="19">
                  <c:v>310.73529411764707</c:v>
                </c:pt>
                <c:pt idx="20">
                  <c:v>321.02941176470586</c:v>
                </c:pt>
                <c:pt idx="21">
                  <c:v>326.91176470588238</c:v>
                </c:pt>
                <c:pt idx="22">
                  <c:v>338.08823529411762</c:v>
                </c:pt>
                <c:pt idx="23">
                  <c:v>338.23529411764702</c:v>
                </c:pt>
                <c:pt idx="24">
                  <c:v>337.2058823529411</c:v>
                </c:pt>
                <c:pt idx="25">
                  <c:v>346.76470588235293</c:v>
                </c:pt>
                <c:pt idx="26">
                  <c:v>367.20588235294122</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Covid-19-Daten'!$A$4:$A$291</c15:sqref>
                  </c15:fullRef>
                </c:ext>
              </c:extLst>
              <c:f>'1. Covid-19-Daten'!$A$23:$A$291</c:f>
              <c:numCache>
                <c:formatCode>[$-F800]dddd\,\ mmmm\ dd\,\ yyyy\,\ hh:mm:ss</c:formatCode>
                <c:ptCount val="269"/>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numCache>
            </c:numRef>
          </c:cat>
          <c:val>
            <c:numRef>
              <c:extLst>
                <c:ext xmlns:c15="http://schemas.microsoft.com/office/drawing/2012/chart" uri="{02D57815-91ED-43cb-92C2-25804820EDAC}">
                  <c15:fullRef>
                    <c15:sqref>'1. Covid-19-Daten'!$N$4:$N$291</c15:sqref>
                  </c15:fullRef>
                </c:ext>
              </c:extLst>
              <c:f>'1. Covid-19-Daten'!$N$23:$N$291</c:f>
              <c:numCache>
                <c:formatCode>0</c:formatCode>
                <c:ptCount val="269"/>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7</c:v>
                </c:pt>
                <c:pt idx="256">
                  <c:v>3</c:v>
                </c:pt>
                <c:pt idx="257">
                  <c:v>8</c:v>
                </c:pt>
                <c:pt idx="258">
                  <c:v>5</c:v>
                </c:pt>
                <c:pt idx="259">
                  <c:v>3</c:v>
                </c:pt>
                <c:pt idx="260">
                  <c:v>4</c:v>
                </c:pt>
                <c:pt idx="261">
                  <c:v>8</c:v>
                </c:pt>
                <c:pt idx="262">
                  <c:v>4</c:v>
                </c:pt>
                <c:pt idx="263">
                  <c:v>4</c:v>
                </c:pt>
                <c:pt idx="264">
                  <c:v>7</c:v>
                </c:pt>
                <c:pt idx="265">
                  <c:v>6</c:v>
                </c:pt>
                <c:pt idx="266">
                  <c:v>1</c:v>
                </c:pt>
                <c:pt idx="267">
                  <c:v>4</c:v>
                </c:pt>
                <c:pt idx="268">
                  <c:v>3</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Ansteckungsorte'!$B$218:$AC$218</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Ansteckungsorte'!$B$218:$AC$218</c15:sqref>
                  </c15:fullRef>
                </c:ext>
              </c:extLst>
              <c:f>('3. Ansteckungsorte'!$B$218,'3. Ansteckungsorte'!$D$218,'3. Ansteckungsorte'!$F$218,'3. Ansteckungsorte'!$H$218,'3. Ansteckungsorte'!$J$218,'3. Ansteckungsorte'!$L$218,'3. Ansteckungsorte'!$N$218,'3. Ansteckungsorte'!$P$218,'3. Ansteckungsorte'!$R$218,'3. Ansteckungsorte'!$T$218,'3. Ansteckungsorte'!$V$218,'3. Ansteckungsorte'!$X$218,'3. Ansteckungsorte'!$Z$218,'3. Ansteckungsorte'!$AB$218:$AC$218)</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Ansteckungsorte'!$B$219:$AC$219</c15:sqref>
                  </c15:fullRef>
                </c:ext>
              </c:extLst>
              <c:f>('3. Ansteckungsorte'!$B$219,'3. Ansteckungsorte'!$D$219,'3. Ansteckungsorte'!$F$219,'3. Ansteckungsorte'!$H$219,'3. Ansteckungsorte'!$J$219,'3. Ansteckungsorte'!$L$219,'3. Ansteckungsorte'!$N$219,'3. Ansteckungsorte'!$P$219,'3. Ansteckungsorte'!$R$219,'3. Ansteckungsorte'!$T$219,'3. Ansteckungsorte'!$V$219,'3. Ansteckungsorte'!$X$219,'3. Ansteckungsorte'!$Z$219,'3. Ansteckungsorte'!$AB$219:$AC$219)</c:f>
              <c:numCache>
                <c:formatCode>#,##0</c:formatCode>
                <c:ptCount val="15"/>
                <c:pt idx="0">
                  <c:v>8773</c:v>
                </c:pt>
                <c:pt idx="1">
                  <c:v>4803</c:v>
                </c:pt>
                <c:pt idx="2">
                  <c:v>303</c:v>
                </c:pt>
                <c:pt idx="3">
                  <c:v>1487</c:v>
                </c:pt>
                <c:pt idx="4">
                  <c:v>141</c:v>
                </c:pt>
                <c:pt idx="5">
                  <c:v>749</c:v>
                </c:pt>
                <c:pt idx="6">
                  <c:v>30</c:v>
                </c:pt>
                <c:pt idx="7">
                  <c:v>415</c:v>
                </c:pt>
                <c:pt idx="8">
                  <c:v>216</c:v>
                </c:pt>
                <c:pt idx="9">
                  <c:v>15</c:v>
                </c:pt>
                <c:pt idx="10">
                  <c:v>10</c:v>
                </c:pt>
                <c:pt idx="11">
                  <c:v>16</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Covid-19-Daten'!$B$264:$B$291</c:f>
              <c:numCache>
                <c:formatCode>0</c:formatCode>
                <c:ptCount val="28"/>
                <c:pt idx="0">
                  <c:v>330</c:v>
                </c:pt>
                <c:pt idx="1">
                  <c:v>335</c:v>
                </c:pt>
                <c:pt idx="2">
                  <c:v>264</c:v>
                </c:pt>
                <c:pt idx="3">
                  <c:v>103</c:v>
                </c:pt>
                <c:pt idx="4">
                  <c:v>228</c:v>
                </c:pt>
                <c:pt idx="5">
                  <c:v>408</c:v>
                </c:pt>
                <c:pt idx="6">
                  <c:v>341</c:v>
                </c:pt>
                <c:pt idx="7">
                  <c:v>373</c:v>
                </c:pt>
                <c:pt idx="8">
                  <c:v>454</c:v>
                </c:pt>
                <c:pt idx="9">
                  <c:v>290</c:v>
                </c:pt>
                <c:pt idx="10">
                  <c:v>90</c:v>
                </c:pt>
                <c:pt idx="11">
                  <c:v>260</c:v>
                </c:pt>
                <c:pt idx="12">
                  <c:v>431</c:v>
                </c:pt>
                <c:pt idx="13">
                  <c:v>454</c:v>
                </c:pt>
                <c:pt idx="14">
                  <c:v>305</c:v>
                </c:pt>
                <c:pt idx="15">
                  <c:v>339</c:v>
                </c:pt>
                <c:pt idx="16">
                  <c:v>259</c:v>
                </c:pt>
                <c:pt idx="17">
                  <c:v>122</c:v>
                </c:pt>
                <c:pt idx="18">
                  <c:v>320</c:v>
                </c:pt>
                <c:pt idx="19">
                  <c:v>404</c:v>
                </c:pt>
                <c:pt idx="20">
                  <c:v>364</c:v>
                </c:pt>
                <c:pt idx="21">
                  <c:v>375</c:v>
                </c:pt>
                <c:pt idx="22">
                  <c:v>379</c:v>
                </c:pt>
                <c:pt idx="23">
                  <c:v>335</c:v>
                </c:pt>
                <c:pt idx="24">
                  <c:v>123</c:v>
                </c:pt>
                <c:pt idx="25">
                  <c:v>313</c:v>
                </c:pt>
                <c:pt idx="26">
                  <c:v>469</c:v>
                </c:pt>
                <c:pt idx="27">
                  <c:v>503</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Covid-19-Daten'!$D$264:$D$291</c:f>
              <c:numCache>
                <c:formatCode>0.0</c:formatCode>
                <c:ptCount val="28"/>
                <c:pt idx="0">
                  <c:v>286.14285714285717</c:v>
                </c:pt>
                <c:pt idx="1">
                  <c:v>291.28571428571428</c:v>
                </c:pt>
                <c:pt idx="2">
                  <c:v>284.71428571428572</c:v>
                </c:pt>
                <c:pt idx="3">
                  <c:v>287</c:v>
                </c:pt>
                <c:pt idx="4">
                  <c:v>293.14285714285717</c:v>
                </c:pt>
                <c:pt idx="5">
                  <c:v>310.14285714285717</c:v>
                </c:pt>
                <c:pt idx="6">
                  <c:v>313.85714285714283</c:v>
                </c:pt>
                <c:pt idx="7">
                  <c:v>312</c:v>
                </c:pt>
                <c:pt idx="8">
                  <c:v>316.57142857142856</c:v>
                </c:pt>
                <c:pt idx="9">
                  <c:v>319.85714285714283</c:v>
                </c:pt>
                <c:pt idx="10">
                  <c:v>336</c:v>
                </c:pt>
                <c:pt idx="11">
                  <c:v>326.28571428571428</c:v>
                </c:pt>
                <c:pt idx="12">
                  <c:v>309.85714285714283</c:v>
                </c:pt>
                <c:pt idx="13">
                  <c:v>305.42857142857144</c:v>
                </c:pt>
                <c:pt idx="14">
                  <c:v>310</c:v>
                </c:pt>
                <c:pt idx="15">
                  <c:v>318.57142857142856</c:v>
                </c:pt>
                <c:pt idx="16">
                  <c:v>314.71428571428572</c:v>
                </c:pt>
                <c:pt idx="17">
                  <c:v>301.85714285714283</c:v>
                </c:pt>
                <c:pt idx="18">
                  <c:v>311.85714285714283</c:v>
                </c:pt>
                <c:pt idx="19">
                  <c:v>317.57142857142856</c:v>
                </c:pt>
                <c:pt idx="20">
                  <c:v>328.42857142857144</c:v>
                </c:pt>
                <c:pt idx="21">
                  <c:v>328.57142857142856</c:v>
                </c:pt>
                <c:pt idx="22">
                  <c:v>327.57142857142856</c:v>
                </c:pt>
                <c:pt idx="23">
                  <c:v>336.85714285714283</c:v>
                </c:pt>
                <c:pt idx="24">
                  <c:v>356.71428571428572</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Covid-19-Daten'!$H$264:$H$291</c:f>
              <c:numCache>
                <c:formatCode>0.0</c:formatCode>
                <c:ptCount val="28"/>
                <c:pt idx="0">
                  <c:v>722.05882352941171</c:v>
                </c:pt>
                <c:pt idx="1">
                  <c:v>714.11764705882342</c:v>
                </c:pt>
                <c:pt idx="2">
                  <c:v>698.97058823529414</c:v>
                </c:pt>
                <c:pt idx="3">
                  <c:v>672.2058823529411</c:v>
                </c:pt>
                <c:pt idx="4">
                  <c:v>668.97058823529414</c:v>
                </c:pt>
                <c:pt idx="5">
                  <c:v>658.97058823529414</c:v>
                </c:pt>
                <c:pt idx="6">
                  <c:v>636.32352941176464</c:v>
                </c:pt>
                <c:pt idx="7">
                  <c:v>623.97058823529414</c:v>
                </c:pt>
                <c:pt idx="8">
                  <c:v>632.20588235294122</c:v>
                </c:pt>
                <c:pt idx="9">
                  <c:v>621.47058823529403</c:v>
                </c:pt>
                <c:pt idx="10">
                  <c:v>615.73529411764707</c:v>
                </c:pt>
                <c:pt idx="11">
                  <c:v>625.73529411764707</c:v>
                </c:pt>
                <c:pt idx="12">
                  <c:v>622.35294117647061</c:v>
                </c:pt>
                <c:pt idx="13">
                  <c:v>641.32352941176475</c:v>
                </c:pt>
                <c:pt idx="14">
                  <c:v>637.64705882352951</c:v>
                </c:pt>
                <c:pt idx="15">
                  <c:v>638.23529411764707</c:v>
                </c:pt>
                <c:pt idx="16">
                  <c:v>637.5</c:v>
                </c:pt>
                <c:pt idx="17">
                  <c:v>640.2941176470589</c:v>
                </c:pt>
                <c:pt idx="18">
                  <c:v>653.82352941176487</c:v>
                </c:pt>
                <c:pt idx="19">
                  <c:v>653.23529411764719</c:v>
                </c:pt>
                <c:pt idx="20">
                  <c:v>656.61764705882354</c:v>
                </c:pt>
                <c:pt idx="21">
                  <c:v>656.91176470588232</c:v>
                </c:pt>
                <c:pt idx="22">
                  <c:v>645.88235294117646</c:v>
                </c:pt>
                <c:pt idx="23">
                  <c:v>652.5</c:v>
                </c:pt>
                <c:pt idx="24">
                  <c:v>657.35294117647061</c:v>
                </c:pt>
                <c:pt idx="25">
                  <c:v>665.14705882352939</c:v>
                </c:pt>
                <c:pt idx="26">
                  <c:v>670.73529411764707</c:v>
                </c:pt>
                <c:pt idx="27">
                  <c:v>677.94117647058829</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Covid-19-Daten'!$F$264:$F$291</c:f>
              <c:numCache>
                <c:formatCode>0.0</c:formatCode>
                <c:ptCount val="28"/>
                <c:pt idx="0">
                  <c:v>46.029411764705891</c:v>
                </c:pt>
                <c:pt idx="1">
                  <c:v>44.705882352941181</c:v>
                </c:pt>
                <c:pt idx="2">
                  <c:v>42.626050420168063</c:v>
                </c:pt>
                <c:pt idx="3">
                  <c:v>42.079831932773111</c:v>
                </c:pt>
                <c:pt idx="4">
                  <c:v>42.836134453781519</c:v>
                </c:pt>
                <c:pt idx="5">
                  <c:v>41.86974789915967</c:v>
                </c:pt>
                <c:pt idx="6">
                  <c:v>42.205882352941174</c:v>
                </c:pt>
                <c:pt idx="7">
                  <c:v>43.109243697478995</c:v>
                </c:pt>
                <c:pt idx="8">
                  <c:v>45.609243697478988</c:v>
                </c:pt>
                <c:pt idx="9">
                  <c:v>46.155462184873947</c:v>
                </c:pt>
                <c:pt idx="10">
                  <c:v>45.882352941176471</c:v>
                </c:pt>
                <c:pt idx="11">
                  <c:v>46.554621848739494</c:v>
                </c:pt>
                <c:pt idx="12">
                  <c:v>47.037815126050418</c:v>
                </c:pt>
                <c:pt idx="13">
                  <c:v>49.411764705882355</c:v>
                </c:pt>
                <c:pt idx="14">
                  <c:v>47.983193277310924</c:v>
                </c:pt>
                <c:pt idx="15">
                  <c:v>45.567226890756309</c:v>
                </c:pt>
                <c:pt idx="16">
                  <c:v>44.915966386554615</c:v>
                </c:pt>
                <c:pt idx="17">
                  <c:v>45.588235294117638</c:v>
                </c:pt>
                <c:pt idx="18">
                  <c:v>46.84873949579832</c:v>
                </c:pt>
                <c:pt idx="19">
                  <c:v>46.281512605042018</c:v>
                </c:pt>
                <c:pt idx="20">
                  <c:v>44.390756302521012</c:v>
                </c:pt>
                <c:pt idx="21">
                  <c:v>45.861344537815121</c:v>
                </c:pt>
                <c:pt idx="22">
                  <c:v>46.701680672268914</c:v>
                </c:pt>
                <c:pt idx="23">
                  <c:v>48.298319327731086</c:v>
                </c:pt>
                <c:pt idx="24">
                  <c:v>48.319327731092429</c:v>
                </c:pt>
                <c:pt idx="25">
                  <c:v>48.172268907563016</c:v>
                </c:pt>
                <c:pt idx="26">
                  <c:v>49.537815126050418</c:v>
                </c:pt>
                <c:pt idx="27">
                  <c:v>52.457983193277315</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Covid-19-Daten'!$L$264:$L$291</c:f>
              <c:numCache>
                <c:formatCode>General</c:formatCode>
                <c:ptCount val="28"/>
                <c:pt idx="0">
                  <c:v>27</c:v>
                </c:pt>
                <c:pt idx="1">
                  <c:v>25</c:v>
                </c:pt>
                <c:pt idx="4">
                  <c:v>33</c:v>
                </c:pt>
                <c:pt idx="5">
                  <c:v>37</c:v>
                </c:pt>
                <c:pt idx="6">
                  <c:v>37</c:v>
                </c:pt>
                <c:pt idx="7">
                  <c:v>32</c:v>
                </c:pt>
                <c:pt idx="8">
                  <c:v>32</c:v>
                </c:pt>
                <c:pt idx="11">
                  <c:v>32</c:v>
                </c:pt>
                <c:pt idx="12">
                  <c:v>29</c:v>
                </c:pt>
                <c:pt idx="13">
                  <c:v>28</c:v>
                </c:pt>
                <c:pt idx="14">
                  <c:v>31</c:v>
                </c:pt>
                <c:pt idx="15">
                  <c:v>30</c:v>
                </c:pt>
                <c:pt idx="18">
                  <c:v>35</c:v>
                </c:pt>
                <c:pt idx="19">
                  <c:v>39</c:v>
                </c:pt>
                <c:pt idx="20">
                  <c:v>38</c:v>
                </c:pt>
                <c:pt idx="21">
                  <c:v>38</c:v>
                </c:pt>
                <c:pt idx="22">
                  <c:v>36</c:v>
                </c:pt>
                <c:pt idx="25">
                  <c:v>33</c:v>
                </c:pt>
                <c:pt idx="26">
                  <c:v>26</c:v>
                </c:pt>
                <c:pt idx="27">
                  <c:v>28</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Covid-19-Daten'!$I$264:$I$291</c:f>
              <c:numCache>
                <c:formatCode>General</c:formatCode>
                <c:ptCount val="28"/>
                <c:pt idx="0">
                  <c:v>105</c:v>
                </c:pt>
                <c:pt idx="1">
                  <c:v>115</c:v>
                </c:pt>
                <c:pt idx="4">
                  <c:v>126</c:v>
                </c:pt>
                <c:pt idx="5">
                  <c:v>138</c:v>
                </c:pt>
                <c:pt idx="6">
                  <c:v>134</c:v>
                </c:pt>
                <c:pt idx="7">
                  <c:v>131</c:v>
                </c:pt>
                <c:pt idx="8">
                  <c:v>124</c:v>
                </c:pt>
                <c:pt idx="11">
                  <c:v>135</c:v>
                </c:pt>
                <c:pt idx="12">
                  <c:v>145</c:v>
                </c:pt>
                <c:pt idx="13">
                  <c:v>136</c:v>
                </c:pt>
                <c:pt idx="14">
                  <c:v>135</c:v>
                </c:pt>
                <c:pt idx="15">
                  <c:v>134</c:v>
                </c:pt>
                <c:pt idx="18">
                  <c:v>153</c:v>
                </c:pt>
                <c:pt idx="19">
                  <c:v>137</c:v>
                </c:pt>
                <c:pt idx="20">
                  <c:v>132</c:v>
                </c:pt>
                <c:pt idx="21">
                  <c:v>120</c:v>
                </c:pt>
                <c:pt idx="22">
                  <c:v>119</c:v>
                </c:pt>
                <c:pt idx="25">
                  <c:v>150</c:v>
                </c:pt>
                <c:pt idx="26">
                  <c:v>172</c:v>
                </c:pt>
                <c:pt idx="27">
                  <c:v>145</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Covid-19-Daten'!$M$264:$M$291</c:f>
              <c:numCache>
                <c:formatCode>General</c:formatCode>
                <c:ptCount val="28"/>
                <c:pt idx="0">
                  <c:v>8</c:v>
                </c:pt>
                <c:pt idx="1">
                  <c:v>13</c:v>
                </c:pt>
                <c:pt idx="4">
                  <c:v>14</c:v>
                </c:pt>
                <c:pt idx="5">
                  <c:v>14</c:v>
                </c:pt>
                <c:pt idx="6">
                  <c:v>13</c:v>
                </c:pt>
                <c:pt idx="7">
                  <c:v>17</c:v>
                </c:pt>
                <c:pt idx="8">
                  <c:v>25</c:v>
                </c:pt>
                <c:pt idx="11">
                  <c:v>19</c:v>
                </c:pt>
                <c:pt idx="12">
                  <c:v>18</c:v>
                </c:pt>
                <c:pt idx="13">
                  <c:v>15</c:v>
                </c:pt>
                <c:pt idx="14">
                  <c:v>15</c:v>
                </c:pt>
                <c:pt idx="15">
                  <c:v>13</c:v>
                </c:pt>
                <c:pt idx="18">
                  <c:v>25</c:v>
                </c:pt>
                <c:pt idx="19">
                  <c:v>18</c:v>
                </c:pt>
                <c:pt idx="20">
                  <c:v>18</c:v>
                </c:pt>
                <c:pt idx="21">
                  <c:v>16</c:v>
                </c:pt>
                <c:pt idx="22">
                  <c:v>23</c:v>
                </c:pt>
                <c:pt idx="25">
                  <c:v>18</c:v>
                </c:pt>
                <c:pt idx="26">
                  <c:v>26</c:v>
                </c:pt>
                <c:pt idx="27">
                  <c:v>23</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Covid-19-Daten'!$I$264:$I$291</c:f>
              <c:numCache>
                <c:formatCode>General</c:formatCode>
                <c:ptCount val="28"/>
                <c:pt idx="0">
                  <c:v>105</c:v>
                </c:pt>
                <c:pt idx="1">
                  <c:v>115</c:v>
                </c:pt>
                <c:pt idx="4">
                  <c:v>126</c:v>
                </c:pt>
                <c:pt idx="5">
                  <c:v>138</c:v>
                </c:pt>
                <c:pt idx="6">
                  <c:v>134</c:v>
                </c:pt>
                <c:pt idx="7">
                  <c:v>131</c:v>
                </c:pt>
                <c:pt idx="8">
                  <c:v>124</c:v>
                </c:pt>
                <c:pt idx="11">
                  <c:v>135</c:v>
                </c:pt>
                <c:pt idx="12">
                  <c:v>145</c:v>
                </c:pt>
                <c:pt idx="13">
                  <c:v>136</c:v>
                </c:pt>
                <c:pt idx="14">
                  <c:v>135</c:v>
                </c:pt>
                <c:pt idx="15">
                  <c:v>134</c:v>
                </c:pt>
                <c:pt idx="18">
                  <c:v>153</c:v>
                </c:pt>
                <c:pt idx="19">
                  <c:v>137</c:v>
                </c:pt>
                <c:pt idx="20">
                  <c:v>132</c:v>
                </c:pt>
                <c:pt idx="21">
                  <c:v>120</c:v>
                </c:pt>
                <c:pt idx="22">
                  <c:v>119</c:v>
                </c:pt>
                <c:pt idx="25">
                  <c:v>150</c:v>
                </c:pt>
                <c:pt idx="26">
                  <c:v>172</c:v>
                </c:pt>
                <c:pt idx="27">
                  <c:v>145</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Covid-19-Daten'!$J$264:$J$291</c:f>
              <c:numCache>
                <c:formatCode>General</c:formatCode>
                <c:ptCount val="28"/>
                <c:pt idx="0">
                  <c:v>24</c:v>
                </c:pt>
                <c:pt idx="1">
                  <c:v>23</c:v>
                </c:pt>
                <c:pt idx="4">
                  <c:v>27</c:v>
                </c:pt>
                <c:pt idx="5">
                  <c:v>28</c:v>
                </c:pt>
                <c:pt idx="6">
                  <c:v>29</c:v>
                </c:pt>
                <c:pt idx="7">
                  <c:v>26</c:v>
                </c:pt>
                <c:pt idx="8">
                  <c:v>27</c:v>
                </c:pt>
                <c:pt idx="11">
                  <c:v>28</c:v>
                </c:pt>
                <c:pt idx="12">
                  <c:v>26</c:v>
                </c:pt>
                <c:pt idx="13">
                  <c:v>24</c:v>
                </c:pt>
                <c:pt idx="14">
                  <c:v>25</c:v>
                </c:pt>
                <c:pt idx="15">
                  <c:v>26</c:v>
                </c:pt>
                <c:pt idx="18">
                  <c:v>28</c:v>
                </c:pt>
                <c:pt idx="19">
                  <c:v>31</c:v>
                </c:pt>
                <c:pt idx="20">
                  <c:v>30</c:v>
                </c:pt>
                <c:pt idx="21">
                  <c:v>28</c:v>
                </c:pt>
                <c:pt idx="22">
                  <c:v>28</c:v>
                </c:pt>
                <c:pt idx="25">
                  <c:v>27</c:v>
                </c:pt>
                <c:pt idx="26">
                  <c:v>23</c:v>
                </c:pt>
                <c:pt idx="27">
                  <c:v>25</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Covid-19-Daten'!$A$264:$A$291</c:f>
              <c:numCache>
                <c:formatCode>[$-F800]dddd\,\ mmmm\ dd\,\ yyyy\,\ hh:mm:ss</c:formatCode>
                <c:ptCount val="28"/>
                <c:pt idx="0">
                  <c:v>44147.333333333336</c:v>
                </c:pt>
                <c:pt idx="1">
                  <c:v>44148.333333333336</c:v>
                </c:pt>
                <c:pt idx="2">
                  <c:v>44149.333333333336</c:v>
                </c:pt>
                <c:pt idx="3">
                  <c:v>44150.333333333336</c:v>
                </c:pt>
                <c:pt idx="4">
                  <c:v>44151.333333333336</c:v>
                </c:pt>
                <c:pt idx="5">
                  <c:v>44152.333333333336</c:v>
                </c:pt>
                <c:pt idx="6">
                  <c:v>44153.333333333336</c:v>
                </c:pt>
                <c:pt idx="7">
                  <c:v>44154.333333333336</c:v>
                </c:pt>
                <c:pt idx="8">
                  <c:v>44155.333333333336</c:v>
                </c:pt>
                <c:pt idx="9">
                  <c:v>44156.333333333336</c:v>
                </c:pt>
                <c:pt idx="10">
                  <c:v>44157.333333333336</c:v>
                </c:pt>
                <c:pt idx="11">
                  <c:v>44158.333333333336</c:v>
                </c:pt>
                <c:pt idx="12">
                  <c:v>44159.333333333336</c:v>
                </c:pt>
                <c:pt idx="13">
                  <c:v>44160.333333333336</c:v>
                </c:pt>
                <c:pt idx="14">
                  <c:v>44161.333333333336</c:v>
                </c:pt>
                <c:pt idx="15">
                  <c:v>44162.333333333336</c:v>
                </c:pt>
                <c:pt idx="16">
                  <c:v>44163.333333333336</c:v>
                </c:pt>
                <c:pt idx="17">
                  <c:v>44164.333333333336</c:v>
                </c:pt>
                <c:pt idx="18">
                  <c:v>44165.333333333336</c:v>
                </c:pt>
                <c:pt idx="19">
                  <c:v>44166.333333333336</c:v>
                </c:pt>
                <c:pt idx="20">
                  <c:v>44167.333333333336</c:v>
                </c:pt>
                <c:pt idx="21">
                  <c:v>44168.333333333336</c:v>
                </c:pt>
                <c:pt idx="22">
                  <c:v>44169.333333333336</c:v>
                </c:pt>
                <c:pt idx="23">
                  <c:v>44170.333333333336</c:v>
                </c:pt>
                <c:pt idx="24">
                  <c:v>44171.333333333336</c:v>
                </c:pt>
                <c:pt idx="25">
                  <c:v>44172.333333333336</c:v>
                </c:pt>
                <c:pt idx="26">
                  <c:v>44173.333333333336</c:v>
                </c:pt>
                <c:pt idx="27">
                  <c:v>44174.333333333336</c:v>
                </c:pt>
              </c:numCache>
            </c:numRef>
          </c:cat>
          <c:val>
            <c:numRef>
              <c:f>'1. Covid-19-Daten'!$K$264:$K$291</c:f>
              <c:numCache>
                <c:formatCode>General</c:formatCode>
                <c:ptCount val="28"/>
                <c:pt idx="0">
                  <c:v>3</c:v>
                </c:pt>
                <c:pt idx="1">
                  <c:v>2</c:v>
                </c:pt>
                <c:pt idx="4">
                  <c:v>6</c:v>
                </c:pt>
                <c:pt idx="5">
                  <c:v>9</c:v>
                </c:pt>
                <c:pt idx="6">
                  <c:v>8</c:v>
                </c:pt>
                <c:pt idx="7">
                  <c:v>6</c:v>
                </c:pt>
                <c:pt idx="8">
                  <c:v>5</c:v>
                </c:pt>
                <c:pt idx="11">
                  <c:v>4</c:v>
                </c:pt>
                <c:pt idx="12">
                  <c:v>3</c:v>
                </c:pt>
                <c:pt idx="13">
                  <c:v>4</c:v>
                </c:pt>
                <c:pt idx="14">
                  <c:v>6</c:v>
                </c:pt>
                <c:pt idx="15">
                  <c:v>4</c:v>
                </c:pt>
                <c:pt idx="18">
                  <c:v>7</c:v>
                </c:pt>
                <c:pt idx="19">
                  <c:v>8</c:v>
                </c:pt>
                <c:pt idx="20">
                  <c:v>8</c:v>
                </c:pt>
                <c:pt idx="21">
                  <c:v>10</c:v>
                </c:pt>
                <c:pt idx="22">
                  <c:v>8</c:v>
                </c:pt>
                <c:pt idx="25">
                  <c:v>6</c:v>
                </c:pt>
                <c:pt idx="26">
                  <c:v>3</c:v>
                </c:pt>
                <c:pt idx="27">
                  <c:v>3</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Covid-19-Daten'!$A$30:$A$291</c:f>
              <c:numCache>
                <c:formatCode>[$-F800]dddd\,\ mmmm\ dd\,\ yyyy\,\ hh:mm:ss</c:formatCode>
                <c:ptCount val="26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numCache>
            </c:numRef>
          </c:cat>
          <c:val>
            <c:numRef>
              <c:f>'1. Covid-19-Daten'!$L$30:$L$296</c:f>
              <c:numCache>
                <c:formatCode>General</c:formatCode>
                <c:ptCount val="267"/>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pt idx="254">
                  <c:v>38</c:v>
                </c:pt>
                <c:pt idx="255">
                  <c:v>38</c:v>
                </c:pt>
                <c:pt idx="256">
                  <c:v>36</c:v>
                </c:pt>
                <c:pt idx="259">
                  <c:v>33</c:v>
                </c:pt>
                <c:pt idx="260">
                  <c:v>26</c:v>
                </c:pt>
                <c:pt idx="261">
                  <c:v>28</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Covid-19-Daten'!$A$30:$A$291</c:f>
              <c:numCache>
                <c:formatCode>[$-F800]dddd\,\ mmmm\ dd\,\ yyyy\,\ hh:mm:ss</c:formatCode>
                <c:ptCount val="26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numCache>
            </c:numRef>
          </c:cat>
          <c:val>
            <c:numRef>
              <c:f>'1. Covid-19-Daten'!$I$30:$I$296</c:f>
              <c:numCache>
                <c:formatCode>General</c:formatCode>
                <c:ptCount val="26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Covid-19-Daten'!$A$30:$A$291</c:f>
              <c:numCache>
                <c:formatCode>[$-F800]dddd\,\ mmmm\ dd\,\ yyyy\,\ hh:mm:ss</c:formatCode>
                <c:ptCount val="26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numCache>
            </c:numRef>
          </c:cat>
          <c:val>
            <c:numRef>
              <c:f>'1. Covid-19-Daten'!$M$30:$M$296</c:f>
              <c:numCache>
                <c:formatCode>General</c:formatCode>
                <c:ptCount val="267"/>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pt idx="254">
                  <c:v>18</c:v>
                </c:pt>
                <c:pt idx="255">
                  <c:v>16</c:v>
                </c:pt>
                <c:pt idx="256">
                  <c:v>23</c:v>
                </c:pt>
                <c:pt idx="259">
                  <c:v>18</c:v>
                </c:pt>
                <c:pt idx="260">
                  <c:v>26</c:v>
                </c:pt>
                <c:pt idx="261">
                  <c:v>23</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Covid-19-Daten'!$A$30:$A$291</c:f>
              <c:numCache>
                <c:formatCode>[$-F800]dddd\,\ mmmm\ dd\,\ yyyy\,\ hh:mm:ss</c:formatCode>
                <c:ptCount val="26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numCache>
            </c:numRef>
          </c:cat>
          <c:val>
            <c:numRef>
              <c:f>'1. Covid-19-Daten'!$I$30:$I$296</c:f>
              <c:numCache>
                <c:formatCode>General</c:formatCode>
                <c:ptCount val="26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Covid-19-Daten'!$A$30:$A$291</c:f>
              <c:numCache>
                <c:formatCode>[$-F800]dddd\,\ mmmm\ dd\,\ yyyy\,\ hh:mm:ss</c:formatCode>
                <c:ptCount val="26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numCache>
            </c:numRef>
          </c:cat>
          <c:val>
            <c:numRef>
              <c:f>'1. Covid-19-Daten'!$J$30:$J$296</c:f>
              <c:numCache>
                <c:formatCode>General</c:formatCode>
                <c:ptCount val="26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Covid-19-Daten'!$A$30:$A$291</c:f>
              <c:numCache>
                <c:formatCode>[$-F800]dddd\,\ mmmm\ dd\,\ yyyy\,\ hh:mm:ss</c:formatCode>
                <c:ptCount val="262"/>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numCache>
            </c:numRef>
          </c:cat>
          <c:val>
            <c:numRef>
              <c:f>'1. Covid-19-Daten'!$K$30:$K$296</c:f>
              <c:numCache>
                <c:formatCode>General</c:formatCode>
                <c:ptCount val="267"/>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Labortests'!$A$3:$A$27</c:f>
              <c:numCache>
                <c:formatCode>0</c:formatCode>
                <c:ptCount val="2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numCache>
            </c:numRef>
          </c:cat>
          <c:val>
            <c:numRef>
              <c:f>'1.3 Labortests'!$C$3:$C$27</c:f>
              <c:numCache>
                <c:formatCode>0</c:formatCode>
                <c:ptCount val="25"/>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2429.3249999999998</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Labortests'!$A$3:$A$27</c:f>
              <c:numCache>
                <c:formatCode>0</c:formatCode>
                <c:ptCount val="2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numCache>
            </c:numRef>
          </c:cat>
          <c:val>
            <c:numRef>
              <c:f>'1.3 Labortests'!$D$3:$D$27</c:f>
              <c:numCache>
                <c:formatCode>0</c:formatCode>
                <c:ptCount val="25"/>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10845.674999999999</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Labortests'!$A$3:$A$27</c:f>
              <c:numCache>
                <c:formatCode>0</c:formatCode>
                <c:ptCount val="25"/>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numCache>
            </c:numRef>
          </c:cat>
          <c:val>
            <c:numRef>
              <c:f>'1.3 Labortests'!$E$3:$E$27</c:f>
              <c:numCache>
                <c:formatCode>#,##0.0</c:formatCode>
                <c:ptCount val="25"/>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4" zoomScaleNormal="10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2"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G48" sqref="G48"/>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6"/>
  <sheetViews>
    <sheetView zoomScale="110" zoomScaleNormal="110" workbookViewId="0">
      <pane xSplit="1" ySplit="1" topLeftCell="B193" activePane="bottomRight" state="frozen"/>
      <selection pane="topRight" activeCell="B1" sqref="B1"/>
      <selection pane="bottomLeft" activeCell="A2" sqref="A2"/>
      <selection pane="bottomRight" activeCell="M240" sqref="M240"/>
    </sheetView>
  </sheetViews>
  <sheetFormatPr baseColWidth="10" defaultColWidth="11" defaultRowHeight="14.25" x14ac:dyDescent="0.2"/>
  <cols>
    <col min="1" max="1" width="26" style="36" customWidth="1"/>
    <col min="2" max="3" width="11" style="36"/>
    <col min="4" max="16384" width="11" style="48"/>
  </cols>
  <sheetData>
    <row r="1" spans="1:3" ht="15" thickTop="1" x14ac:dyDescent="0.2">
      <c r="A1" s="77"/>
      <c r="B1" s="239" t="s">
        <v>101</v>
      </c>
      <c r="C1" s="240"/>
    </row>
    <row r="2" spans="1:3" x14ac:dyDescent="0.2">
      <c r="A2" s="78"/>
      <c r="B2" s="79" t="s">
        <v>3</v>
      </c>
      <c r="C2" s="80" t="s">
        <v>2</v>
      </c>
    </row>
    <row r="3" spans="1:3" x14ac:dyDescent="0.2">
      <c r="A3" s="81">
        <v>43952.333333333336</v>
      </c>
      <c r="B3" s="79"/>
      <c r="C3" s="80"/>
    </row>
    <row r="4" spans="1:3" x14ac:dyDescent="0.2">
      <c r="A4" s="81">
        <v>43953.333333333336</v>
      </c>
      <c r="B4" s="79"/>
      <c r="C4" s="80"/>
    </row>
    <row r="5" spans="1:3" x14ac:dyDescent="0.2">
      <c r="A5" s="81">
        <v>43954.333333333336</v>
      </c>
      <c r="B5" s="79"/>
      <c r="C5" s="80"/>
    </row>
    <row r="6" spans="1:3" x14ac:dyDescent="0.2">
      <c r="A6" s="81">
        <v>43955.333333333336</v>
      </c>
      <c r="B6" s="79"/>
      <c r="C6" s="80"/>
    </row>
    <row r="7" spans="1:3" x14ac:dyDescent="0.2">
      <c r="A7" s="81">
        <v>43956.333333333336</v>
      </c>
      <c r="B7" s="79"/>
      <c r="C7" s="80"/>
    </row>
    <row r="8" spans="1:3" x14ac:dyDescent="0.2">
      <c r="A8" s="81">
        <v>43957.333333333336</v>
      </c>
      <c r="B8" s="79"/>
      <c r="C8" s="80"/>
    </row>
    <row r="9" spans="1:3" x14ac:dyDescent="0.2">
      <c r="A9" s="81">
        <v>43958.333333333336</v>
      </c>
      <c r="B9" s="79"/>
      <c r="C9" s="80"/>
    </row>
    <row r="10" spans="1:3" x14ac:dyDescent="0.2">
      <c r="A10" s="81">
        <v>43959.333333333336</v>
      </c>
      <c r="B10" s="79"/>
      <c r="C10" s="80"/>
    </row>
    <row r="11" spans="1:3" x14ac:dyDescent="0.2">
      <c r="A11" s="81">
        <v>43960.333333333336</v>
      </c>
      <c r="B11" s="79"/>
      <c r="C11" s="80"/>
    </row>
    <row r="12" spans="1:3" x14ac:dyDescent="0.2">
      <c r="A12" s="81">
        <v>43961.333333333336</v>
      </c>
      <c r="B12" s="79"/>
      <c r="C12" s="80"/>
    </row>
    <row r="13" spans="1:3" x14ac:dyDescent="0.2">
      <c r="A13" s="81">
        <v>43962.333333333336</v>
      </c>
      <c r="B13" s="79"/>
      <c r="C13" s="80"/>
    </row>
    <row r="14" spans="1:3" x14ac:dyDescent="0.2">
      <c r="A14" s="81">
        <v>43963.333333333336</v>
      </c>
      <c r="B14" s="79"/>
      <c r="C14" s="80"/>
    </row>
    <row r="15" spans="1:3" x14ac:dyDescent="0.2">
      <c r="A15" s="81">
        <v>43964.333333333336</v>
      </c>
      <c r="B15" s="79"/>
      <c r="C15" s="80"/>
    </row>
    <row r="16" spans="1:3" x14ac:dyDescent="0.2">
      <c r="A16" s="81">
        <v>43965.333333333336</v>
      </c>
      <c r="B16" s="79"/>
      <c r="C16" s="80"/>
    </row>
    <row r="17" spans="1:3" x14ac:dyDescent="0.2">
      <c r="A17" s="81">
        <v>43966.333333333336</v>
      </c>
      <c r="B17" s="79"/>
      <c r="C17" s="80"/>
    </row>
    <row r="18" spans="1:3" x14ac:dyDescent="0.2">
      <c r="A18" s="81">
        <v>43967.333333333336</v>
      </c>
      <c r="B18" s="79"/>
      <c r="C18" s="80"/>
    </row>
    <row r="19" spans="1:3" x14ac:dyDescent="0.2">
      <c r="A19" s="81">
        <v>43968.333333333336</v>
      </c>
      <c r="B19" s="79"/>
      <c r="C19" s="80"/>
    </row>
    <row r="20" spans="1:3" x14ac:dyDescent="0.2">
      <c r="A20" s="81">
        <v>43969.333333333336</v>
      </c>
      <c r="B20" s="79"/>
      <c r="C20" s="80"/>
    </row>
    <row r="21" spans="1:3" x14ac:dyDescent="0.2">
      <c r="A21" s="81">
        <v>43970.333333333336</v>
      </c>
      <c r="B21" s="79"/>
      <c r="C21" s="80"/>
    </row>
    <row r="22" spans="1:3" x14ac:dyDescent="0.2">
      <c r="A22" s="81">
        <v>43971.333333333336</v>
      </c>
      <c r="B22" s="79"/>
      <c r="C22" s="80"/>
    </row>
    <row r="23" spans="1:3" x14ac:dyDescent="0.2">
      <c r="A23" s="81">
        <v>43972.333333333336</v>
      </c>
      <c r="B23" s="79"/>
      <c r="C23" s="80"/>
    </row>
    <row r="24" spans="1:3" x14ac:dyDescent="0.2">
      <c r="A24" s="81">
        <v>43973.333333333336</v>
      </c>
      <c r="B24" s="79"/>
      <c r="C24" s="80"/>
    </row>
    <row r="25" spans="1:3" x14ac:dyDescent="0.2">
      <c r="A25" s="81">
        <v>43974.333333333336</v>
      </c>
      <c r="B25" s="79"/>
      <c r="C25" s="80"/>
    </row>
    <row r="26" spans="1:3" x14ac:dyDescent="0.2">
      <c r="A26" s="81">
        <v>43975.333333333336</v>
      </c>
      <c r="B26" s="79"/>
      <c r="C26" s="80"/>
    </row>
    <row r="27" spans="1:3" x14ac:dyDescent="0.2">
      <c r="A27" s="81">
        <v>43976.333333333336</v>
      </c>
      <c r="B27" s="79"/>
      <c r="C27" s="80"/>
    </row>
    <row r="28" spans="1:3" x14ac:dyDescent="0.2">
      <c r="A28" s="81">
        <v>43977.333333333336</v>
      </c>
      <c r="B28" s="79"/>
      <c r="C28" s="80"/>
    </row>
    <row r="29" spans="1:3" x14ac:dyDescent="0.2">
      <c r="A29" s="81">
        <v>43978.333333333336</v>
      </c>
      <c r="B29" s="79"/>
      <c r="C29" s="80"/>
    </row>
    <row r="30" spans="1:3" x14ac:dyDescent="0.2">
      <c r="A30" s="81">
        <v>43979.333333333336</v>
      </c>
      <c r="B30" s="79"/>
      <c r="C30" s="80"/>
    </row>
    <row r="31" spans="1:3" x14ac:dyDescent="0.2">
      <c r="A31" s="81">
        <v>43980.333333333336</v>
      </c>
      <c r="B31" s="79"/>
      <c r="C31" s="80"/>
    </row>
    <row r="32" spans="1:3" x14ac:dyDescent="0.2">
      <c r="A32" s="81">
        <v>43981.333333333336</v>
      </c>
      <c r="B32" s="79"/>
      <c r="C32" s="80"/>
    </row>
    <row r="33" spans="1:3" x14ac:dyDescent="0.2">
      <c r="A33" s="81">
        <v>43982.333333333336</v>
      </c>
      <c r="B33" s="79"/>
      <c r="C33" s="80"/>
    </row>
    <row r="34" spans="1:3" x14ac:dyDescent="0.2">
      <c r="A34" s="81">
        <v>43983.333333333336</v>
      </c>
      <c r="B34" s="79"/>
      <c r="C34" s="80"/>
    </row>
    <row r="35" spans="1:3" x14ac:dyDescent="0.2">
      <c r="A35" s="81">
        <v>43984.333333333336</v>
      </c>
      <c r="B35" s="79"/>
      <c r="C35" s="80"/>
    </row>
    <row r="36" spans="1:3" x14ac:dyDescent="0.2">
      <c r="A36" s="81">
        <v>43985.333333333336</v>
      </c>
      <c r="B36" s="79"/>
      <c r="C36" s="80"/>
    </row>
    <row r="37" spans="1:3" x14ac:dyDescent="0.2">
      <c r="A37" s="81">
        <v>43986.333333333336</v>
      </c>
      <c r="B37" s="79"/>
      <c r="C37" s="80"/>
    </row>
    <row r="38" spans="1:3" x14ac:dyDescent="0.2">
      <c r="A38" s="81">
        <v>43987.333333333336</v>
      </c>
      <c r="B38" s="79"/>
      <c r="C38" s="80"/>
    </row>
    <row r="39" spans="1:3" x14ac:dyDescent="0.2">
      <c r="A39" s="81">
        <v>43988.333333333336</v>
      </c>
      <c r="B39" s="79"/>
      <c r="C39" s="80"/>
    </row>
    <row r="40" spans="1:3" x14ac:dyDescent="0.2">
      <c r="A40" s="81">
        <v>43989.333333333336</v>
      </c>
      <c r="B40" s="79"/>
      <c r="C40" s="80"/>
    </row>
    <row r="41" spans="1:3" x14ac:dyDescent="0.2">
      <c r="A41" s="81">
        <v>43990.333333333336</v>
      </c>
      <c r="B41" s="79"/>
      <c r="C41" s="80"/>
    </row>
    <row r="42" spans="1:3" x14ac:dyDescent="0.2">
      <c r="A42" s="81">
        <v>43991.333333333336</v>
      </c>
      <c r="B42" s="79"/>
      <c r="C42" s="80"/>
    </row>
    <row r="43" spans="1:3" x14ac:dyDescent="0.2">
      <c r="A43" s="81">
        <v>43992.333333333336</v>
      </c>
      <c r="B43" s="79"/>
      <c r="C43" s="80"/>
    </row>
    <row r="44" spans="1:3" x14ac:dyDescent="0.2">
      <c r="A44" s="81">
        <v>43993.333333333336</v>
      </c>
      <c r="B44" s="79"/>
      <c r="C44" s="80"/>
    </row>
    <row r="45" spans="1:3" x14ac:dyDescent="0.2">
      <c r="A45" s="81">
        <v>43994.333333333336</v>
      </c>
      <c r="B45" s="79"/>
      <c r="C45" s="80"/>
    </row>
    <row r="46" spans="1:3" x14ac:dyDescent="0.2">
      <c r="A46" s="82">
        <v>43997.333333333336</v>
      </c>
      <c r="B46" s="83"/>
      <c r="C46" s="84"/>
    </row>
    <row r="47" spans="1:3" x14ac:dyDescent="0.2">
      <c r="A47" s="82">
        <v>43998.333333333336</v>
      </c>
      <c r="B47" s="83"/>
      <c r="C47" s="84"/>
    </row>
    <row r="48" spans="1:3" x14ac:dyDescent="0.2">
      <c r="A48" s="82">
        <v>43999.333333333336</v>
      </c>
      <c r="B48" s="83"/>
      <c r="C48" s="84"/>
    </row>
    <row r="49" spans="1:3" x14ac:dyDescent="0.2">
      <c r="A49" s="82">
        <v>44000</v>
      </c>
      <c r="B49" s="83"/>
      <c r="C49" s="84"/>
    </row>
    <row r="50" spans="1:3" x14ac:dyDescent="0.2">
      <c r="A50" s="82">
        <v>44001</v>
      </c>
      <c r="B50" s="83"/>
      <c r="C50" s="84"/>
    </row>
    <row r="51" spans="1:3" x14ac:dyDescent="0.2">
      <c r="A51" s="82">
        <v>44004</v>
      </c>
      <c r="B51" s="83"/>
      <c r="C51" s="84"/>
    </row>
    <row r="52" spans="1:3" x14ac:dyDescent="0.2">
      <c r="A52" s="82">
        <v>44005</v>
      </c>
      <c r="B52" s="83"/>
      <c r="C52" s="84"/>
    </row>
    <row r="53" spans="1:3" x14ac:dyDescent="0.2">
      <c r="A53" s="82">
        <v>44006</v>
      </c>
      <c r="B53" s="83"/>
      <c r="C53" s="84"/>
    </row>
    <row r="54" spans="1:3" x14ac:dyDescent="0.2">
      <c r="A54" s="82">
        <v>44007</v>
      </c>
      <c r="B54" s="83"/>
      <c r="C54" s="84"/>
    </row>
    <row r="55" spans="1:3" x14ac:dyDescent="0.2">
      <c r="A55" s="82">
        <v>44008</v>
      </c>
      <c r="B55" s="83"/>
      <c r="C55" s="84"/>
    </row>
    <row r="56" spans="1:3" x14ac:dyDescent="0.2">
      <c r="A56" s="82">
        <v>44011</v>
      </c>
      <c r="B56" s="83"/>
      <c r="C56" s="84"/>
    </row>
    <row r="57" spans="1:3" x14ac:dyDescent="0.2">
      <c r="A57" s="82">
        <v>44012</v>
      </c>
      <c r="B57" s="83"/>
      <c r="C57" s="84"/>
    </row>
    <row r="58" spans="1:3" x14ac:dyDescent="0.2">
      <c r="A58" s="82">
        <v>44013</v>
      </c>
      <c r="B58" s="83"/>
      <c r="C58" s="84"/>
    </row>
    <row r="59" spans="1:3" x14ac:dyDescent="0.2">
      <c r="A59" s="82">
        <v>44014</v>
      </c>
      <c r="B59" s="83"/>
      <c r="C59" s="84"/>
    </row>
    <row r="60" spans="1:3" x14ac:dyDescent="0.2">
      <c r="A60" s="82">
        <v>44015</v>
      </c>
      <c r="B60" s="83"/>
      <c r="C60" s="84"/>
    </row>
    <row r="61" spans="1:3" x14ac:dyDescent="0.2">
      <c r="A61" s="82">
        <v>44018</v>
      </c>
      <c r="B61" s="83"/>
      <c r="C61" s="84"/>
    </row>
    <row r="62" spans="1:3" x14ac:dyDescent="0.2">
      <c r="A62" s="82">
        <v>44019</v>
      </c>
      <c r="B62" s="83"/>
      <c r="C62" s="84"/>
    </row>
    <row r="63" spans="1:3" x14ac:dyDescent="0.2">
      <c r="A63" s="82">
        <v>44020</v>
      </c>
      <c r="B63" s="83">
        <v>0</v>
      </c>
      <c r="C63" s="84">
        <v>3</v>
      </c>
    </row>
    <row r="64" spans="1:3" x14ac:dyDescent="0.2">
      <c r="A64" s="82">
        <v>44021</v>
      </c>
      <c r="B64" s="83">
        <v>0</v>
      </c>
      <c r="C64" s="84">
        <f>SUM(C63,B64)</f>
        <v>3</v>
      </c>
    </row>
    <row r="65" spans="1:3" x14ac:dyDescent="0.2">
      <c r="A65" s="82">
        <v>44022</v>
      </c>
      <c r="B65" s="83">
        <v>0</v>
      </c>
      <c r="C65" s="84">
        <f t="shared" ref="C65:C128" si="0">SUM(C64,B65)</f>
        <v>3</v>
      </c>
    </row>
    <row r="66" spans="1:3" x14ac:dyDescent="0.2">
      <c r="A66" s="82">
        <v>44025</v>
      </c>
      <c r="B66" s="83">
        <v>1</v>
      </c>
      <c r="C66" s="84">
        <f t="shared" si="0"/>
        <v>4</v>
      </c>
    </row>
    <row r="67" spans="1:3" x14ac:dyDescent="0.2">
      <c r="A67" s="82">
        <v>44026</v>
      </c>
      <c r="B67" s="83">
        <v>1</v>
      </c>
      <c r="C67" s="84">
        <f t="shared" si="0"/>
        <v>5</v>
      </c>
    </row>
    <row r="68" spans="1:3" x14ac:dyDescent="0.2">
      <c r="A68" s="82">
        <v>44027</v>
      </c>
      <c r="B68" s="83">
        <v>1</v>
      </c>
      <c r="C68" s="84">
        <f t="shared" si="0"/>
        <v>6</v>
      </c>
    </row>
    <row r="69" spans="1:3" x14ac:dyDescent="0.2">
      <c r="A69" s="82">
        <v>44028</v>
      </c>
      <c r="B69" s="83">
        <v>2</v>
      </c>
      <c r="C69" s="84">
        <f t="shared" si="0"/>
        <v>8</v>
      </c>
    </row>
    <row r="70" spans="1:3" x14ac:dyDescent="0.2">
      <c r="A70" s="82">
        <v>44029</v>
      </c>
      <c r="B70" s="83">
        <v>0</v>
      </c>
      <c r="C70" s="84">
        <f t="shared" si="0"/>
        <v>8</v>
      </c>
    </row>
    <row r="71" spans="1:3" x14ac:dyDescent="0.2">
      <c r="A71" s="82">
        <v>44032</v>
      </c>
      <c r="B71" s="83">
        <v>0</v>
      </c>
      <c r="C71" s="84">
        <f t="shared" si="0"/>
        <v>8</v>
      </c>
    </row>
    <row r="72" spans="1:3" x14ac:dyDescent="0.2">
      <c r="A72" s="82">
        <v>44033</v>
      </c>
      <c r="B72" s="83">
        <v>4</v>
      </c>
      <c r="C72" s="84">
        <f t="shared" si="0"/>
        <v>12</v>
      </c>
    </row>
    <row r="73" spans="1:3" x14ac:dyDescent="0.2">
      <c r="A73" s="82">
        <v>44034</v>
      </c>
      <c r="B73" s="83">
        <v>1</v>
      </c>
      <c r="C73" s="84">
        <f t="shared" si="0"/>
        <v>13</v>
      </c>
    </row>
    <row r="74" spans="1:3" x14ac:dyDescent="0.2">
      <c r="A74" s="82">
        <v>44035</v>
      </c>
      <c r="B74" s="83">
        <v>1</v>
      </c>
      <c r="C74" s="84">
        <f t="shared" si="0"/>
        <v>14</v>
      </c>
    </row>
    <row r="75" spans="1:3" x14ac:dyDescent="0.2">
      <c r="A75" s="82">
        <v>44036</v>
      </c>
      <c r="B75" s="83">
        <v>1</v>
      </c>
      <c r="C75" s="84">
        <f t="shared" si="0"/>
        <v>15</v>
      </c>
    </row>
    <row r="76" spans="1:3" x14ac:dyDescent="0.2">
      <c r="A76" s="82">
        <v>44039</v>
      </c>
      <c r="B76" s="83">
        <v>4</v>
      </c>
      <c r="C76" s="84">
        <f t="shared" si="0"/>
        <v>19</v>
      </c>
    </row>
    <row r="77" spans="1:3" x14ac:dyDescent="0.2">
      <c r="A77" s="82">
        <v>44040</v>
      </c>
      <c r="B77" s="83">
        <v>1</v>
      </c>
      <c r="C77" s="84">
        <f t="shared" si="0"/>
        <v>20</v>
      </c>
    </row>
    <row r="78" spans="1:3" x14ac:dyDescent="0.2">
      <c r="A78" s="82">
        <v>44041</v>
      </c>
      <c r="B78" s="83">
        <v>1</v>
      </c>
      <c r="C78" s="84">
        <f t="shared" si="0"/>
        <v>21</v>
      </c>
    </row>
    <row r="79" spans="1:3" x14ac:dyDescent="0.2">
      <c r="A79" s="82">
        <v>44042</v>
      </c>
      <c r="B79" s="83">
        <v>2</v>
      </c>
      <c r="C79" s="84">
        <f t="shared" si="0"/>
        <v>23</v>
      </c>
    </row>
    <row r="80" spans="1:3" x14ac:dyDescent="0.2">
      <c r="A80" s="82">
        <v>44043</v>
      </c>
      <c r="B80" s="83">
        <v>3</v>
      </c>
      <c r="C80" s="84">
        <f t="shared" si="0"/>
        <v>26</v>
      </c>
    </row>
    <row r="81" spans="1:3" x14ac:dyDescent="0.2">
      <c r="A81" s="82">
        <v>44044</v>
      </c>
      <c r="B81" s="83"/>
      <c r="C81" s="84">
        <f t="shared" si="0"/>
        <v>26</v>
      </c>
    </row>
    <row r="82" spans="1:3" x14ac:dyDescent="0.2">
      <c r="A82" s="82">
        <v>44045</v>
      </c>
      <c r="B82" s="83"/>
      <c r="C82" s="84">
        <f t="shared" si="0"/>
        <v>26</v>
      </c>
    </row>
    <row r="83" spans="1:3" x14ac:dyDescent="0.2">
      <c r="A83" s="82">
        <v>44046</v>
      </c>
      <c r="B83" s="83">
        <v>4</v>
      </c>
      <c r="C83" s="84">
        <f t="shared" si="0"/>
        <v>30</v>
      </c>
    </row>
    <row r="84" spans="1:3" x14ac:dyDescent="0.2">
      <c r="A84" s="82">
        <v>44047</v>
      </c>
      <c r="B84" s="83">
        <v>1</v>
      </c>
      <c r="C84" s="84">
        <f t="shared" si="0"/>
        <v>31</v>
      </c>
    </row>
    <row r="85" spans="1:3" x14ac:dyDescent="0.2">
      <c r="A85" s="82">
        <v>44048</v>
      </c>
      <c r="B85" s="83">
        <v>0</v>
      </c>
      <c r="C85" s="84">
        <f t="shared" si="0"/>
        <v>31</v>
      </c>
    </row>
    <row r="86" spans="1:3" x14ac:dyDescent="0.2">
      <c r="A86" s="82">
        <v>44049</v>
      </c>
      <c r="B86" s="83">
        <v>1</v>
      </c>
      <c r="C86" s="84">
        <f t="shared" si="0"/>
        <v>32</v>
      </c>
    </row>
    <row r="87" spans="1:3" x14ac:dyDescent="0.2">
      <c r="A87" s="82">
        <v>44050</v>
      </c>
      <c r="B87" s="83">
        <v>1</v>
      </c>
      <c r="C87" s="84">
        <f t="shared" si="0"/>
        <v>33</v>
      </c>
    </row>
    <row r="88" spans="1:3" x14ac:dyDescent="0.2">
      <c r="A88" s="82">
        <v>44051</v>
      </c>
      <c r="B88" s="83"/>
      <c r="C88" s="84">
        <f t="shared" si="0"/>
        <v>33</v>
      </c>
    </row>
    <row r="89" spans="1:3" x14ac:dyDescent="0.2">
      <c r="A89" s="82">
        <v>44052</v>
      </c>
      <c r="B89" s="83"/>
      <c r="C89" s="84">
        <f t="shared" si="0"/>
        <v>33</v>
      </c>
    </row>
    <row r="90" spans="1:3" x14ac:dyDescent="0.2">
      <c r="A90" s="82">
        <v>44053</v>
      </c>
      <c r="B90" s="83">
        <v>1</v>
      </c>
      <c r="C90" s="84">
        <f t="shared" si="0"/>
        <v>34</v>
      </c>
    </row>
    <row r="91" spans="1:3" x14ac:dyDescent="0.2">
      <c r="A91" s="82">
        <v>44054</v>
      </c>
      <c r="B91" s="83">
        <v>4</v>
      </c>
      <c r="C91" s="84">
        <f t="shared" si="0"/>
        <v>38</v>
      </c>
    </row>
    <row r="92" spans="1:3" x14ac:dyDescent="0.2">
      <c r="A92" s="82">
        <v>44055</v>
      </c>
      <c r="B92" s="83">
        <v>5</v>
      </c>
      <c r="C92" s="84">
        <f t="shared" si="0"/>
        <v>43</v>
      </c>
    </row>
    <row r="93" spans="1:3" x14ac:dyDescent="0.2">
      <c r="A93" s="82">
        <v>44056</v>
      </c>
      <c r="B93" s="83">
        <v>2</v>
      </c>
      <c r="C93" s="84">
        <f t="shared" si="0"/>
        <v>45</v>
      </c>
    </row>
    <row r="94" spans="1:3" x14ac:dyDescent="0.2">
      <c r="A94" s="82">
        <v>44057</v>
      </c>
      <c r="B94" s="83">
        <v>0</v>
      </c>
      <c r="C94" s="84">
        <f t="shared" si="0"/>
        <v>45</v>
      </c>
    </row>
    <row r="95" spans="1:3" x14ac:dyDescent="0.2">
      <c r="A95" s="82">
        <v>44058</v>
      </c>
      <c r="B95" s="83"/>
      <c r="C95" s="84">
        <f t="shared" si="0"/>
        <v>45</v>
      </c>
    </row>
    <row r="96" spans="1:3" x14ac:dyDescent="0.2">
      <c r="A96" s="82">
        <v>44059</v>
      </c>
      <c r="B96" s="83"/>
      <c r="C96" s="84">
        <f t="shared" si="0"/>
        <v>45</v>
      </c>
    </row>
    <row r="97" spans="1:3" x14ac:dyDescent="0.2">
      <c r="A97" s="82">
        <v>44060</v>
      </c>
      <c r="B97" s="83">
        <v>0</v>
      </c>
      <c r="C97" s="84">
        <f t="shared" si="0"/>
        <v>45</v>
      </c>
    </row>
    <row r="98" spans="1:3" x14ac:dyDescent="0.2">
      <c r="A98" s="82">
        <v>44061</v>
      </c>
      <c r="B98" s="83">
        <v>5</v>
      </c>
      <c r="C98" s="84">
        <f t="shared" si="0"/>
        <v>50</v>
      </c>
    </row>
    <row r="99" spans="1:3" x14ac:dyDescent="0.2">
      <c r="A99" s="82">
        <v>44062</v>
      </c>
      <c r="B99" s="83">
        <v>1</v>
      </c>
      <c r="C99" s="84">
        <f t="shared" si="0"/>
        <v>51</v>
      </c>
    </row>
    <row r="100" spans="1:3" x14ac:dyDescent="0.2">
      <c r="A100" s="82">
        <v>44063</v>
      </c>
      <c r="B100" s="83">
        <v>4</v>
      </c>
      <c r="C100" s="84">
        <f t="shared" si="0"/>
        <v>55</v>
      </c>
    </row>
    <row r="101" spans="1:3" x14ac:dyDescent="0.2">
      <c r="A101" s="82">
        <v>44064</v>
      </c>
      <c r="B101" s="83">
        <v>4</v>
      </c>
      <c r="C101" s="84">
        <f t="shared" si="0"/>
        <v>59</v>
      </c>
    </row>
    <row r="102" spans="1:3" x14ac:dyDescent="0.2">
      <c r="A102" s="82">
        <v>44065</v>
      </c>
      <c r="B102" s="83"/>
      <c r="C102" s="84">
        <f t="shared" si="0"/>
        <v>59</v>
      </c>
    </row>
    <row r="103" spans="1:3" x14ac:dyDescent="0.2">
      <c r="A103" s="82">
        <v>44066</v>
      </c>
      <c r="B103" s="83"/>
      <c r="C103" s="84">
        <f t="shared" si="0"/>
        <v>59</v>
      </c>
    </row>
    <row r="104" spans="1:3" x14ac:dyDescent="0.2">
      <c r="A104" s="82">
        <v>44067</v>
      </c>
      <c r="B104" s="83">
        <v>5</v>
      </c>
      <c r="C104" s="84">
        <f t="shared" si="0"/>
        <v>64</v>
      </c>
    </row>
    <row r="105" spans="1:3" x14ac:dyDescent="0.2">
      <c r="A105" s="82">
        <v>44068</v>
      </c>
      <c r="B105" s="83">
        <v>2</v>
      </c>
      <c r="C105" s="84">
        <f t="shared" si="0"/>
        <v>66</v>
      </c>
    </row>
    <row r="106" spans="1:3" x14ac:dyDescent="0.2">
      <c r="A106" s="82">
        <v>44069</v>
      </c>
      <c r="B106" s="83">
        <v>2</v>
      </c>
      <c r="C106" s="84">
        <f t="shared" si="0"/>
        <v>68</v>
      </c>
    </row>
    <row r="107" spans="1:3" x14ac:dyDescent="0.2">
      <c r="A107" s="82">
        <v>44070</v>
      </c>
      <c r="B107" s="83">
        <v>8</v>
      </c>
      <c r="C107" s="84">
        <f t="shared" si="0"/>
        <v>76</v>
      </c>
    </row>
    <row r="108" spans="1:3" x14ac:dyDescent="0.2">
      <c r="A108" s="82">
        <v>44071</v>
      </c>
      <c r="B108" s="83">
        <v>2</v>
      </c>
      <c r="C108" s="84">
        <f t="shared" si="0"/>
        <v>78</v>
      </c>
    </row>
    <row r="109" spans="1:3" x14ac:dyDescent="0.2">
      <c r="A109" s="82">
        <v>44072</v>
      </c>
      <c r="B109" s="83"/>
      <c r="C109" s="84">
        <f t="shared" si="0"/>
        <v>78</v>
      </c>
    </row>
    <row r="110" spans="1:3" x14ac:dyDescent="0.2">
      <c r="A110" s="82">
        <v>44073</v>
      </c>
      <c r="B110" s="83"/>
      <c r="C110" s="84">
        <f t="shared" si="0"/>
        <v>78</v>
      </c>
    </row>
    <row r="111" spans="1:3" x14ac:dyDescent="0.2">
      <c r="A111" s="82">
        <v>44074</v>
      </c>
      <c r="B111" s="83">
        <v>3</v>
      </c>
      <c r="C111" s="84">
        <f t="shared" si="0"/>
        <v>81</v>
      </c>
    </row>
    <row r="112" spans="1:3" x14ac:dyDescent="0.2">
      <c r="A112" s="82">
        <v>44075</v>
      </c>
      <c r="B112" s="83">
        <v>3</v>
      </c>
      <c r="C112" s="84">
        <f t="shared" si="0"/>
        <v>84</v>
      </c>
    </row>
    <row r="113" spans="1:3" x14ac:dyDescent="0.2">
      <c r="A113" s="82">
        <v>44076</v>
      </c>
      <c r="B113" s="83">
        <v>6</v>
      </c>
      <c r="C113" s="84">
        <f t="shared" si="0"/>
        <v>90</v>
      </c>
    </row>
    <row r="114" spans="1:3" x14ac:dyDescent="0.2">
      <c r="A114" s="82">
        <v>44077</v>
      </c>
      <c r="B114" s="83">
        <v>0</v>
      </c>
      <c r="C114" s="84">
        <f t="shared" si="0"/>
        <v>90</v>
      </c>
    </row>
    <row r="115" spans="1:3" x14ac:dyDescent="0.2">
      <c r="A115" s="82">
        <v>44078</v>
      </c>
      <c r="B115" s="85">
        <v>7</v>
      </c>
      <c r="C115" s="84">
        <f t="shared" si="0"/>
        <v>97</v>
      </c>
    </row>
    <row r="116" spans="1:3" x14ac:dyDescent="0.2">
      <c r="A116" s="82">
        <v>44079</v>
      </c>
      <c r="B116" s="85"/>
      <c r="C116" s="84">
        <f t="shared" si="0"/>
        <v>97</v>
      </c>
    </row>
    <row r="117" spans="1:3" x14ac:dyDescent="0.2">
      <c r="A117" s="82">
        <v>44080</v>
      </c>
      <c r="B117" s="85"/>
      <c r="C117" s="84">
        <f t="shared" si="0"/>
        <v>97</v>
      </c>
    </row>
    <row r="118" spans="1:3" x14ac:dyDescent="0.2">
      <c r="A118" s="82">
        <v>44081</v>
      </c>
      <c r="B118" s="85">
        <v>4</v>
      </c>
      <c r="C118" s="84">
        <f t="shared" si="0"/>
        <v>101</v>
      </c>
    </row>
    <row r="119" spans="1:3" x14ac:dyDescent="0.2">
      <c r="A119" s="82">
        <v>44082</v>
      </c>
      <c r="B119" s="85">
        <v>6</v>
      </c>
      <c r="C119" s="84">
        <f t="shared" si="0"/>
        <v>107</v>
      </c>
    </row>
    <row r="120" spans="1:3" x14ac:dyDescent="0.2">
      <c r="A120" s="82">
        <v>44083</v>
      </c>
      <c r="B120" s="85">
        <v>4</v>
      </c>
      <c r="C120" s="84">
        <f t="shared" si="0"/>
        <v>111</v>
      </c>
    </row>
    <row r="121" spans="1:3" x14ac:dyDescent="0.2">
      <c r="A121" s="82">
        <v>44084</v>
      </c>
      <c r="B121" s="85">
        <v>8</v>
      </c>
      <c r="C121" s="84">
        <f t="shared" si="0"/>
        <v>119</v>
      </c>
    </row>
    <row r="122" spans="1:3" x14ac:dyDescent="0.2">
      <c r="A122" s="82">
        <v>44085</v>
      </c>
      <c r="B122" s="85">
        <v>4</v>
      </c>
      <c r="C122" s="84">
        <f t="shared" si="0"/>
        <v>123</v>
      </c>
    </row>
    <row r="123" spans="1:3" x14ac:dyDescent="0.2">
      <c r="A123" s="82">
        <v>44086</v>
      </c>
      <c r="B123" s="85"/>
      <c r="C123" s="84">
        <f t="shared" si="0"/>
        <v>123</v>
      </c>
    </row>
    <row r="124" spans="1:3" x14ac:dyDescent="0.2">
      <c r="A124" s="82">
        <v>44087</v>
      </c>
      <c r="B124" s="85"/>
      <c r="C124" s="84">
        <f t="shared" si="0"/>
        <v>123</v>
      </c>
    </row>
    <row r="125" spans="1:3" x14ac:dyDescent="0.2">
      <c r="A125" s="82">
        <v>44088</v>
      </c>
      <c r="B125" s="85">
        <v>3</v>
      </c>
      <c r="C125" s="84">
        <f t="shared" si="0"/>
        <v>126</v>
      </c>
    </row>
    <row r="126" spans="1:3" x14ac:dyDescent="0.2">
      <c r="A126" s="82">
        <v>44089</v>
      </c>
      <c r="B126" s="85">
        <v>4</v>
      </c>
      <c r="C126" s="84">
        <f t="shared" si="0"/>
        <v>130</v>
      </c>
    </row>
    <row r="127" spans="1:3" x14ac:dyDescent="0.2">
      <c r="A127" s="82">
        <v>44090</v>
      </c>
      <c r="B127" s="85">
        <v>7</v>
      </c>
      <c r="C127" s="84">
        <f t="shared" si="0"/>
        <v>137</v>
      </c>
    </row>
    <row r="128" spans="1:3" x14ac:dyDescent="0.2">
      <c r="A128" s="82">
        <v>44091</v>
      </c>
      <c r="B128" s="85">
        <v>3</v>
      </c>
      <c r="C128" s="84">
        <f t="shared" si="0"/>
        <v>140</v>
      </c>
    </row>
    <row r="129" spans="1:3" x14ac:dyDescent="0.2">
      <c r="A129" s="82">
        <v>44092</v>
      </c>
      <c r="B129" s="85">
        <v>1</v>
      </c>
      <c r="C129" s="84">
        <f t="shared" ref="C129:C157" si="1">SUM(C128,B129)</f>
        <v>141</v>
      </c>
    </row>
    <row r="130" spans="1:3" x14ac:dyDescent="0.2">
      <c r="A130" s="82">
        <v>44093</v>
      </c>
      <c r="B130" s="85"/>
      <c r="C130" s="84">
        <f t="shared" si="1"/>
        <v>141</v>
      </c>
    </row>
    <row r="131" spans="1:3" x14ac:dyDescent="0.2">
      <c r="A131" s="82">
        <v>44094</v>
      </c>
      <c r="B131" s="85"/>
      <c r="C131" s="84">
        <f t="shared" si="1"/>
        <v>141</v>
      </c>
    </row>
    <row r="132" spans="1:3" x14ac:dyDescent="0.2">
      <c r="A132" s="82">
        <v>44095</v>
      </c>
      <c r="B132" s="85">
        <v>5</v>
      </c>
      <c r="C132" s="84">
        <f t="shared" si="1"/>
        <v>146</v>
      </c>
    </row>
    <row r="133" spans="1:3" x14ac:dyDescent="0.2">
      <c r="A133" s="82">
        <v>44096</v>
      </c>
      <c r="B133" s="85">
        <v>2</v>
      </c>
      <c r="C133" s="84">
        <f t="shared" si="1"/>
        <v>148</v>
      </c>
    </row>
    <row r="134" spans="1:3" x14ac:dyDescent="0.2">
      <c r="A134" s="82">
        <v>44097</v>
      </c>
      <c r="B134" s="85">
        <v>4</v>
      </c>
      <c r="C134" s="84">
        <f t="shared" si="1"/>
        <v>152</v>
      </c>
    </row>
    <row r="135" spans="1:3" x14ac:dyDescent="0.2">
      <c r="A135" s="82">
        <v>44098</v>
      </c>
      <c r="B135" s="86">
        <v>4</v>
      </c>
      <c r="C135" s="84">
        <f t="shared" si="1"/>
        <v>156</v>
      </c>
    </row>
    <row r="136" spans="1:3" x14ac:dyDescent="0.2">
      <c r="A136" s="82">
        <v>44099</v>
      </c>
      <c r="B136" s="86">
        <v>2</v>
      </c>
      <c r="C136" s="84">
        <f t="shared" si="1"/>
        <v>158</v>
      </c>
    </row>
    <row r="137" spans="1:3" x14ac:dyDescent="0.2">
      <c r="A137" s="82">
        <v>44100</v>
      </c>
      <c r="B137" s="86"/>
      <c r="C137" s="84">
        <f t="shared" si="1"/>
        <v>158</v>
      </c>
    </row>
    <row r="138" spans="1:3" x14ac:dyDescent="0.2">
      <c r="A138" s="82">
        <v>44101</v>
      </c>
      <c r="B138" s="86"/>
      <c r="C138" s="84">
        <f t="shared" si="1"/>
        <v>158</v>
      </c>
    </row>
    <row r="139" spans="1:3" x14ac:dyDescent="0.2">
      <c r="A139" s="82">
        <v>44102</v>
      </c>
      <c r="B139" s="86">
        <v>3</v>
      </c>
      <c r="C139" s="84">
        <f t="shared" si="1"/>
        <v>161</v>
      </c>
    </row>
    <row r="140" spans="1:3" x14ac:dyDescent="0.2">
      <c r="A140" s="82">
        <v>44103</v>
      </c>
      <c r="B140" s="86">
        <v>2</v>
      </c>
      <c r="C140" s="84">
        <f t="shared" si="1"/>
        <v>163</v>
      </c>
    </row>
    <row r="141" spans="1:3" x14ac:dyDescent="0.2">
      <c r="A141" s="82">
        <v>44104</v>
      </c>
      <c r="B141" s="86">
        <v>4</v>
      </c>
      <c r="C141" s="84">
        <f t="shared" si="1"/>
        <v>167</v>
      </c>
    </row>
    <row r="142" spans="1:3" x14ac:dyDescent="0.2">
      <c r="A142" s="82">
        <v>44105</v>
      </c>
      <c r="B142" s="86">
        <v>4</v>
      </c>
      <c r="C142" s="84">
        <f t="shared" si="1"/>
        <v>171</v>
      </c>
    </row>
    <row r="143" spans="1:3" x14ac:dyDescent="0.2">
      <c r="A143" s="82">
        <v>44106</v>
      </c>
      <c r="B143" s="86">
        <v>2</v>
      </c>
      <c r="C143" s="84">
        <f t="shared" si="1"/>
        <v>173</v>
      </c>
    </row>
    <row r="144" spans="1:3" x14ac:dyDescent="0.2">
      <c r="A144" s="82">
        <v>44107</v>
      </c>
      <c r="B144" s="86"/>
      <c r="C144" s="84">
        <f t="shared" si="1"/>
        <v>173</v>
      </c>
    </row>
    <row r="145" spans="1:3" x14ac:dyDescent="0.2">
      <c r="A145" s="82">
        <v>44108</v>
      </c>
      <c r="B145" s="86"/>
      <c r="C145" s="84">
        <f t="shared" si="1"/>
        <v>173</v>
      </c>
    </row>
    <row r="146" spans="1:3" x14ac:dyDescent="0.2">
      <c r="A146" s="82">
        <v>44109</v>
      </c>
      <c r="B146" s="86">
        <v>7</v>
      </c>
      <c r="C146" s="84">
        <f t="shared" si="1"/>
        <v>180</v>
      </c>
    </row>
    <row r="147" spans="1:3" x14ac:dyDescent="0.2">
      <c r="A147" s="82">
        <v>44110</v>
      </c>
      <c r="B147" s="86">
        <v>18</v>
      </c>
      <c r="C147" s="84">
        <f t="shared" si="1"/>
        <v>198</v>
      </c>
    </row>
    <row r="148" spans="1:3" x14ac:dyDescent="0.2">
      <c r="A148" s="82">
        <v>44111</v>
      </c>
      <c r="B148" s="86">
        <v>8</v>
      </c>
      <c r="C148" s="84">
        <f t="shared" si="1"/>
        <v>206</v>
      </c>
    </row>
    <row r="149" spans="1:3" x14ac:dyDescent="0.2">
      <c r="A149" s="82">
        <v>44112</v>
      </c>
      <c r="B149" s="86">
        <v>7</v>
      </c>
      <c r="C149" s="84">
        <f t="shared" si="1"/>
        <v>213</v>
      </c>
    </row>
    <row r="150" spans="1:3" x14ac:dyDescent="0.2">
      <c r="A150" s="82">
        <v>44113</v>
      </c>
      <c r="B150" s="86">
        <v>6</v>
      </c>
      <c r="C150" s="84">
        <f t="shared" si="1"/>
        <v>219</v>
      </c>
    </row>
    <row r="151" spans="1:3" x14ac:dyDescent="0.2">
      <c r="A151" s="82">
        <v>44114</v>
      </c>
      <c r="B151" s="86"/>
      <c r="C151" s="84">
        <f t="shared" si="1"/>
        <v>219</v>
      </c>
    </row>
    <row r="152" spans="1:3" x14ac:dyDescent="0.2">
      <c r="A152" s="82">
        <v>44115</v>
      </c>
      <c r="B152" s="86"/>
      <c r="C152" s="84">
        <f t="shared" si="1"/>
        <v>219</v>
      </c>
    </row>
    <row r="153" spans="1:3" x14ac:dyDescent="0.2">
      <c r="A153" s="82">
        <v>44116</v>
      </c>
      <c r="B153" s="86">
        <v>40</v>
      </c>
      <c r="C153" s="84">
        <f t="shared" si="1"/>
        <v>259</v>
      </c>
    </row>
    <row r="154" spans="1:3" x14ac:dyDescent="0.2">
      <c r="A154" s="82">
        <v>44117</v>
      </c>
      <c r="B154" s="86">
        <v>10</v>
      </c>
      <c r="C154" s="84">
        <f t="shared" si="1"/>
        <v>269</v>
      </c>
    </row>
    <row r="155" spans="1:3" x14ac:dyDescent="0.2">
      <c r="A155" s="82">
        <v>44118</v>
      </c>
      <c r="B155" s="86">
        <v>15</v>
      </c>
      <c r="C155" s="84">
        <f t="shared" si="1"/>
        <v>284</v>
      </c>
    </row>
    <row r="156" spans="1:3" x14ac:dyDescent="0.2">
      <c r="A156" s="82">
        <v>44119</v>
      </c>
      <c r="B156" s="86">
        <v>19</v>
      </c>
      <c r="C156" s="84">
        <f t="shared" si="1"/>
        <v>303</v>
      </c>
    </row>
    <row r="157" spans="1:3" x14ac:dyDescent="0.2">
      <c r="A157" s="82">
        <v>44120</v>
      </c>
      <c r="B157" s="86">
        <v>10</v>
      </c>
      <c r="C157" s="84">
        <f t="shared" si="1"/>
        <v>313</v>
      </c>
    </row>
    <row r="158" spans="1:3" x14ac:dyDescent="0.2">
      <c r="A158" s="82">
        <v>44121</v>
      </c>
      <c r="B158" s="86"/>
      <c r="C158" s="84">
        <f t="shared" ref="C158:C159" si="2">SUM(C157,B158)</f>
        <v>313</v>
      </c>
    </row>
    <row r="159" spans="1:3" x14ac:dyDescent="0.2">
      <c r="A159" s="82">
        <v>44122</v>
      </c>
      <c r="B159" s="86"/>
      <c r="C159" s="84">
        <f t="shared" si="2"/>
        <v>313</v>
      </c>
    </row>
    <row r="160" spans="1:3" x14ac:dyDescent="0.2">
      <c r="A160" s="82">
        <v>44123</v>
      </c>
      <c r="B160" s="86">
        <v>61</v>
      </c>
      <c r="C160" s="84">
        <f t="shared" ref="C160:C211" si="3">SUM(C159,B160)</f>
        <v>374</v>
      </c>
    </row>
    <row r="161" spans="1:3" x14ac:dyDescent="0.2">
      <c r="A161" s="82">
        <v>44124</v>
      </c>
      <c r="B161" s="86">
        <v>22</v>
      </c>
      <c r="C161" s="84">
        <f t="shared" si="3"/>
        <v>396</v>
      </c>
    </row>
    <row r="162" spans="1:3" x14ac:dyDescent="0.2">
      <c r="A162" s="82">
        <v>44125</v>
      </c>
      <c r="B162" s="87">
        <v>25</v>
      </c>
      <c r="C162" s="84">
        <f t="shared" si="3"/>
        <v>421</v>
      </c>
    </row>
    <row r="163" spans="1:3" x14ac:dyDescent="0.2">
      <c r="A163" s="82">
        <v>44126</v>
      </c>
      <c r="B163" s="87">
        <v>19</v>
      </c>
      <c r="C163" s="84">
        <f t="shared" si="3"/>
        <v>440</v>
      </c>
    </row>
    <row r="164" spans="1:3" x14ac:dyDescent="0.2">
      <c r="A164" s="82">
        <v>44127</v>
      </c>
      <c r="B164" s="87">
        <v>42</v>
      </c>
      <c r="C164" s="84">
        <f t="shared" si="3"/>
        <v>482</v>
      </c>
    </row>
    <row r="165" spans="1:3" x14ac:dyDescent="0.2">
      <c r="A165" s="82">
        <v>44128</v>
      </c>
      <c r="B165" s="87"/>
      <c r="C165" s="84">
        <f t="shared" si="3"/>
        <v>482</v>
      </c>
    </row>
    <row r="166" spans="1:3" x14ac:dyDescent="0.2">
      <c r="A166" s="82">
        <v>44129</v>
      </c>
      <c r="B166" s="87"/>
      <c r="C166" s="84">
        <f t="shared" si="3"/>
        <v>482</v>
      </c>
    </row>
    <row r="167" spans="1:3" x14ac:dyDescent="0.2">
      <c r="A167" s="82">
        <v>44130</v>
      </c>
      <c r="B167" s="87">
        <v>200</v>
      </c>
      <c r="C167" s="84">
        <f t="shared" si="3"/>
        <v>682</v>
      </c>
    </row>
    <row r="168" spans="1:3" x14ac:dyDescent="0.2">
      <c r="A168" s="82">
        <v>44131</v>
      </c>
      <c r="B168" s="87">
        <v>79</v>
      </c>
      <c r="C168" s="84">
        <f t="shared" si="3"/>
        <v>761</v>
      </c>
    </row>
    <row r="169" spans="1:3" x14ac:dyDescent="0.2">
      <c r="A169" s="82">
        <v>44132</v>
      </c>
      <c r="B169" s="87">
        <v>117</v>
      </c>
      <c r="C169" s="84">
        <f t="shared" si="3"/>
        <v>878</v>
      </c>
    </row>
    <row r="170" spans="1:3" x14ac:dyDescent="0.2">
      <c r="A170" s="82">
        <v>44133</v>
      </c>
      <c r="B170" s="87">
        <v>59</v>
      </c>
      <c r="C170" s="84">
        <f t="shared" si="3"/>
        <v>937</v>
      </c>
    </row>
    <row r="171" spans="1:3" x14ac:dyDescent="0.2">
      <c r="A171" s="82">
        <v>44134</v>
      </c>
      <c r="B171" s="87">
        <v>63</v>
      </c>
      <c r="C171" s="84">
        <f t="shared" si="3"/>
        <v>1000</v>
      </c>
    </row>
    <row r="172" spans="1:3" x14ac:dyDescent="0.2">
      <c r="A172" s="82">
        <v>44135</v>
      </c>
      <c r="B172" s="87"/>
      <c r="C172" s="84">
        <f t="shared" si="3"/>
        <v>1000</v>
      </c>
    </row>
    <row r="173" spans="1:3" x14ac:dyDescent="0.2">
      <c r="A173" s="82">
        <v>44136</v>
      </c>
      <c r="B173" s="87"/>
      <c r="C173" s="84">
        <f t="shared" si="3"/>
        <v>1000</v>
      </c>
    </row>
    <row r="174" spans="1:3" x14ac:dyDescent="0.2">
      <c r="A174" s="82">
        <v>44137</v>
      </c>
      <c r="B174" s="87">
        <v>187</v>
      </c>
      <c r="C174" s="84">
        <f t="shared" si="3"/>
        <v>1187</v>
      </c>
    </row>
    <row r="175" spans="1:3" x14ac:dyDescent="0.2">
      <c r="A175" s="82">
        <v>44138</v>
      </c>
      <c r="B175" s="87">
        <v>78</v>
      </c>
      <c r="C175" s="84">
        <f t="shared" si="3"/>
        <v>1265</v>
      </c>
    </row>
    <row r="176" spans="1:3" x14ac:dyDescent="0.2">
      <c r="A176" s="82">
        <v>44139</v>
      </c>
      <c r="B176" s="87">
        <v>70</v>
      </c>
      <c r="C176" s="84">
        <f t="shared" si="3"/>
        <v>1335</v>
      </c>
    </row>
    <row r="177" spans="1:3" x14ac:dyDescent="0.2">
      <c r="A177" s="82">
        <v>44140</v>
      </c>
      <c r="B177" s="87">
        <v>66</v>
      </c>
      <c r="C177" s="84">
        <f t="shared" si="3"/>
        <v>1401</v>
      </c>
    </row>
    <row r="178" spans="1:3" x14ac:dyDescent="0.2">
      <c r="A178" s="82">
        <v>44141</v>
      </c>
      <c r="B178" s="87">
        <v>60</v>
      </c>
      <c r="C178" s="84">
        <f t="shared" si="3"/>
        <v>1461</v>
      </c>
    </row>
    <row r="179" spans="1:3" x14ac:dyDescent="0.2">
      <c r="A179" s="82">
        <v>44142</v>
      </c>
      <c r="B179" s="87"/>
      <c r="C179" s="84">
        <f t="shared" si="3"/>
        <v>1461</v>
      </c>
    </row>
    <row r="180" spans="1:3" x14ac:dyDescent="0.2">
      <c r="A180" s="82">
        <v>44143</v>
      </c>
      <c r="B180" s="87"/>
      <c r="C180" s="84">
        <f t="shared" si="3"/>
        <v>1461</v>
      </c>
    </row>
    <row r="181" spans="1:3" x14ac:dyDescent="0.2">
      <c r="A181" s="82">
        <v>44144</v>
      </c>
      <c r="B181" s="87">
        <v>178</v>
      </c>
      <c r="C181" s="84">
        <f t="shared" si="3"/>
        <v>1639</v>
      </c>
    </row>
    <row r="182" spans="1:3" x14ac:dyDescent="0.2">
      <c r="A182" s="82">
        <v>44145</v>
      </c>
      <c r="B182" s="87">
        <v>82</v>
      </c>
      <c r="C182" s="84">
        <f t="shared" si="3"/>
        <v>1721</v>
      </c>
    </row>
    <row r="183" spans="1:3" x14ac:dyDescent="0.2">
      <c r="A183" s="82">
        <v>44146</v>
      </c>
      <c r="B183" s="87">
        <v>109</v>
      </c>
      <c r="C183" s="84">
        <f t="shared" si="3"/>
        <v>1830</v>
      </c>
    </row>
    <row r="184" spans="1:3" x14ac:dyDescent="0.2">
      <c r="A184" s="82">
        <v>44147</v>
      </c>
      <c r="B184" s="87">
        <v>95</v>
      </c>
      <c r="C184" s="84">
        <f t="shared" si="3"/>
        <v>1925</v>
      </c>
    </row>
    <row r="185" spans="1:3" x14ac:dyDescent="0.2">
      <c r="A185" s="82">
        <v>44148</v>
      </c>
      <c r="B185" s="87">
        <v>49</v>
      </c>
      <c r="C185" s="84">
        <f t="shared" si="3"/>
        <v>1974</v>
      </c>
    </row>
    <row r="186" spans="1:3" x14ac:dyDescent="0.2">
      <c r="A186" s="82">
        <v>44149</v>
      </c>
      <c r="B186" s="87"/>
      <c r="C186" s="84">
        <f t="shared" si="3"/>
        <v>1974</v>
      </c>
    </row>
    <row r="187" spans="1:3" x14ac:dyDescent="0.2">
      <c r="A187" s="82">
        <v>44150</v>
      </c>
      <c r="B187" s="87"/>
      <c r="C187" s="84">
        <f t="shared" si="3"/>
        <v>1974</v>
      </c>
    </row>
    <row r="188" spans="1:3" x14ac:dyDescent="0.2">
      <c r="A188" s="82">
        <v>44151</v>
      </c>
      <c r="B188" s="87">
        <v>109</v>
      </c>
      <c r="C188" s="84">
        <f t="shared" si="3"/>
        <v>2083</v>
      </c>
    </row>
    <row r="189" spans="1:3" x14ac:dyDescent="0.2">
      <c r="A189" s="82">
        <v>44152</v>
      </c>
      <c r="B189" s="87">
        <v>35</v>
      </c>
      <c r="C189" s="84">
        <f t="shared" si="3"/>
        <v>2118</v>
      </c>
    </row>
    <row r="190" spans="1:3" x14ac:dyDescent="0.2">
      <c r="A190" s="82">
        <v>44153</v>
      </c>
      <c r="B190" s="87">
        <v>42</v>
      </c>
      <c r="C190" s="84">
        <f t="shared" si="3"/>
        <v>2160</v>
      </c>
    </row>
    <row r="191" spans="1:3" x14ac:dyDescent="0.2">
      <c r="A191" s="82">
        <v>44154</v>
      </c>
      <c r="B191" s="87">
        <v>27</v>
      </c>
      <c r="C191" s="84">
        <f t="shared" si="3"/>
        <v>2187</v>
      </c>
    </row>
    <row r="192" spans="1:3" x14ac:dyDescent="0.2">
      <c r="A192" s="82">
        <v>44155</v>
      </c>
      <c r="B192" s="87">
        <v>30</v>
      </c>
      <c r="C192" s="84">
        <f t="shared" si="3"/>
        <v>2217</v>
      </c>
    </row>
    <row r="193" spans="1:3" x14ac:dyDescent="0.2">
      <c r="A193" s="82">
        <v>44156</v>
      </c>
      <c r="B193" s="87"/>
      <c r="C193" s="84">
        <f t="shared" si="3"/>
        <v>2217</v>
      </c>
    </row>
    <row r="194" spans="1:3" x14ac:dyDescent="0.2">
      <c r="A194" s="82">
        <v>44157</v>
      </c>
      <c r="B194" s="87"/>
      <c r="C194" s="84">
        <f t="shared" si="3"/>
        <v>2217</v>
      </c>
    </row>
    <row r="195" spans="1:3" x14ac:dyDescent="0.2">
      <c r="A195" s="82">
        <v>44158</v>
      </c>
      <c r="B195" s="87">
        <v>146</v>
      </c>
      <c r="C195" s="84">
        <f t="shared" si="3"/>
        <v>2363</v>
      </c>
    </row>
    <row r="196" spans="1:3" x14ac:dyDescent="0.2">
      <c r="A196" s="82">
        <v>44159</v>
      </c>
      <c r="B196" s="87">
        <v>48</v>
      </c>
      <c r="C196" s="84">
        <f t="shared" si="3"/>
        <v>2411</v>
      </c>
    </row>
    <row r="197" spans="1:3" x14ac:dyDescent="0.2">
      <c r="A197" s="82">
        <v>44160</v>
      </c>
      <c r="B197" s="87">
        <v>53</v>
      </c>
      <c r="C197" s="84">
        <f t="shared" si="3"/>
        <v>2464</v>
      </c>
    </row>
    <row r="198" spans="1:3" x14ac:dyDescent="0.2">
      <c r="A198" s="82">
        <v>44161</v>
      </c>
      <c r="B198" s="87">
        <v>58</v>
      </c>
      <c r="C198" s="84">
        <f t="shared" si="3"/>
        <v>2522</v>
      </c>
    </row>
    <row r="199" spans="1:3" x14ac:dyDescent="0.2">
      <c r="A199" s="82">
        <v>44162</v>
      </c>
      <c r="B199" s="87">
        <v>70</v>
      </c>
      <c r="C199" s="84">
        <f t="shared" si="3"/>
        <v>2592</v>
      </c>
    </row>
    <row r="200" spans="1:3" x14ac:dyDescent="0.2">
      <c r="A200" s="82">
        <v>44163</v>
      </c>
      <c r="B200" s="87"/>
      <c r="C200" s="84">
        <f t="shared" si="3"/>
        <v>2592</v>
      </c>
    </row>
    <row r="201" spans="1:3" x14ac:dyDescent="0.2">
      <c r="A201" s="82">
        <v>44164</v>
      </c>
      <c r="B201" s="87"/>
      <c r="C201" s="84">
        <f t="shared" si="3"/>
        <v>2592</v>
      </c>
    </row>
    <row r="202" spans="1:3" x14ac:dyDescent="0.2">
      <c r="A202" s="82">
        <v>44165</v>
      </c>
      <c r="B202" s="87">
        <v>95</v>
      </c>
      <c r="C202" s="84">
        <f t="shared" si="3"/>
        <v>2687</v>
      </c>
    </row>
    <row r="203" spans="1:3" x14ac:dyDescent="0.2">
      <c r="A203" s="82">
        <v>44166</v>
      </c>
      <c r="B203" s="87">
        <v>26</v>
      </c>
      <c r="C203" s="84">
        <f t="shared" si="3"/>
        <v>2713</v>
      </c>
    </row>
    <row r="204" spans="1:3" x14ac:dyDescent="0.2">
      <c r="A204" s="82">
        <v>44167</v>
      </c>
      <c r="B204" s="87">
        <v>55</v>
      </c>
      <c r="C204" s="84">
        <f t="shared" si="3"/>
        <v>2768</v>
      </c>
    </row>
    <row r="205" spans="1:3" x14ac:dyDescent="0.2">
      <c r="A205" s="82">
        <v>44168</v>
      </c>
      <c r="B205" s="87">
        <v>35</v>
      </c>
      <c r="C205" s="84">
        <f t="shared" si="3"/>
        <v>2803</v>
      </c>
    </row>
    <row r="206" spans="1:3" x14ac:dyDescent="0.2">
      <c r="A206" s="82">
        <v>44169</v>
      </c>
      <c r="B206" s="176">
        <v>55</v>
      </c>
      <c r="C206" s="177">
        <f t="shared" si="3"/>
        <v>2858</v>
      </c>
    </row>
    <row r="207" spans="1:3" x14ac:dyDescent="0.2">
      <c r="A207" s="82">
        <v>44170</v>
      </c>
      <c r="B207" s="87"/>
      <c r="C207" s="175">
        <f t="shared" si="3"/>
        <v>2858</v>
      </c>
    </row>
    <row r="208" spans="1:3" x14ac:dyDescent="0.2">
      <c r="A208" s="82">
        <v>44171</v>
      </c>
      <c r="B208" s="87"/>
      <c r="C208" s="175">
        <f t="shared" si="3"/>
        <v>2858</v>
      </c>
    </row>
    <row r="209" spans="1:3" x14ac:dyDescent="0.2">
      <c r="A209" s="82">
        <v>44172</v>
      </c>
      <c r="B209" s="87">
        <v>101</v>
      </c>
      <c r="C209" s="175">
        <f t="shared" si="3"/>
        <v>2959</v>
      </c>
    </row>
    <row r="210" spans="1:3" x14ac:dyDescent="0.2">
      <c r="A210" s="82">
        <v>44173</v>
      </c>
      <c r="B210" s="87">
        <v>38</v>
      </c>
      <c r="C210" s="175">
        <f t="shared" si="3"/>
        <v>2997</v>
      </c>
    </row>
    <row r="211" spans="1:3" x14ac:dyDescent="0.2">
      <c r="A211" s="82">
        <v>44174</v>
      </c>
      <c r="B211" s="87">
        <v>60</v>
      </c>
      <c r="C211" s="175">
        <f t="shared" si="3"/>
        <v>3057</v>
      </c>
    </row>
    <row r="212" spans="1:3" x14ac:dyDescent="0.2">
      <c r="A212" s="82">
        <v>44175</v>
      </c>
      <c r="B212" s="87"/>
      <c r="C212" s="88"/>
    </row>
    <row r="213" spans="1:3" x14ac:dyDescent="0.2">
      <c r="A213" s="82">
        <v>44176</v>
      </c>
      <c r="B213" s="87"/>
      <c r="C213" s="88"/>
    </row>
    <row r="214" spans="1:3" x14ac:dyDescent="0.2">
      <c r="A214" s="82">
        <v>44177</v>
      </c>
      <c r="B214" s="87"/>
      <c r="C214" s="88"/>
    </row>
    <row r="215" spans="1:3" x14ac:dyDescent="0.2">
      <c r="A215" s="82">
        <v>44178</v>
      </c>
      <c r="B215" s="87"/>
      <c r="C215" s="88"/>
    </row>
    <row r="216" spans="1:3" x14ac:dyDescent="0.2">
      <c r="A216" s="155"/>
      <c r="B216" s="87"/>
      <c r="C216" s="88"/>
    </row>
    <row r="217" spans="1:3" ht="15" thickBot="1" x14ac:dyDescent="0.25">
      <c r="A217" s="89" t="s">
        <v>87</v>
      </c>
      <c r="B217" s="90">
        <f>MAX(C3:C217)</f>
        <v>3057</v>
      </c>
      <c r="C217" s="91"/>
    </row>
    <row r="218" spans="1:3" ht="15" thickTop="1" x14ac:dyDescent="0.2">
      <c r="B218" s="44"/>
      <c r="C218" s="44"/>
    </row>
    <row r="219" spans="1:3" x14ac:dyDescent="0.2">
      <c r="B219" s="44"/>
      <c r="C219" s="44"/>
    </row>
    <row r="220" spans="1:3" x14ac:dyDescent="0.2">
      <c r="B220" s="44"/>
      <c r="C220" s="44"/>
    </row>
    <row r="221" spans="1:3" x14ac:dyDescent="0.2">
      <c r="B221" s="44"/>
      <c r="C221" s="44"/>
    </row>
    <row r="222" spans="1:3" x14ac:dyDescent="0.2">
      <c r="B222" s="44"/>
      <c r="C222" s="44"/>
    </row>
    <row r="223" spans="1:3" x14ac:dyDescent="0.2">
      <c r="B223" s="44"/>
      <c r="C223" s="44"/>
    </row>
    <row r="224" spans="1:3" x14ac:dyDescent="0.2">
      <c r="B224" s="44"/>
      <c r="C224" s="44"/>
    </row>
    <row r="225" spans="2:3" x14ac:dyDescent="0.2">
      <c r="B225" s="44"/>
      <c r="C225" s="44"/>
    </row>
    <row r="226" spans="2:3" x14ac:dyDescent="0.2">
      <c r="B226" s="44"/>
      <c r="C226" s="44"/>
    </row>
    <row r="227" spans="2:3" x14ac:dyDescent="0.2">
      <c r="B227" s="44"/>
      <c r="C227" s="44"/>
    </row>
    <row r="228" spans="2:3" x14ac:dyDescent="0.2">
      <c r="B228" s="44"/>
      <c r="C228" s="44"/>
    </row>
    <row r="229" spans="2:3" x14ac:dyDescent="0.2">
      <c r="B229" s="44"/>
      <c r="C229" s="44"/>
    </row>
    <row r="230" spans="2:3" x14ac:dyDescent="0.2">
      <c r="B230" s="44"/>
      <c r="C230" s="44"/>
    </row>
    <row r="231" spans="2:3" x14ac:dyDescent="0.2">
      <c r="B231" s="44"/>
      <c r="C231" s="44"/>
    </row>
    <row r="232" spans="2:3" x14ac:dyDescent="0.2">
      <c r="B232" s="44"/>
      <c r="C232" s="44"/>
    </row>
    <row r="233" spans="2:3" x14ac:dyDescent="0.2">
      <c r="B233" s="44"/>
      <c r="C233" s="44"/>
    </row>
    <row r="234" spans="2:3" x14ac:dyDescent="0.2">
      <c r="B234" s="44"/>
      <c r="C234" s="44"/>
    </row>
    <row r="235" spans="2:3" x14ac:dyDescent="0.2">
      <c r="B235" s="44"/>
      <c r="C235" s="44"/>
    </row>
    <row r="236" spans="2:3" x14ac:dyDescent="0.2">
      <c r="B236" s="44"/>
      <c r="C236" s="44"/>
    </row>
    <row r="237" spans="2:3" x14ac:dyDescent="0.2">
      <c r="B237" s="44"/>
      <c r="C237" s="44"/>
    </row>
    <row r="238" spans="2:3" x14ac:dyDescent="0.2">
      <c r="B238" s="44"/>
      <c r="C238" s="44"/>
    </row>
    <row r="239" spans="2:3" x14ac:dyDescent="0.2">
      <c r="B239" s="44"/>
      <c r="C239" s="44"/>
    </row>
    <row r="240" spans="2:3" x14ac:dyDescent="0.2">
      <c r="B240" s="44"/>
      <c r="C240" s="44"/>
    </row>
    <row r="241" spans="2:3" x14ac:dyDescent="0.2">
      <c r="B241" s="44"/>
      <c r="C241" s="44"/>
    </row>
    <row r="242" spans="2:3" x14ac:dyDescent="0.2">
      <c r="B242" s="44"/>
      <c r="C242" s="44"/>
    </row>
    <row r="243" spans="2:3" x14ac:dyDescent="0.2">
      <c r="B243" s="44"/>
      <c r="C243" s="44"/>
    </row>
    <row r="244" spans="2:3" x14ac:dyDescent="0.2">
      <c r="B244" s="44"/>
      <c r="C244" s="44"/>
    </row>
    <row r="245" spans="2:3" x14ac:dyDescent="0.2">
      <c r="B245" s="44"/>
      <c r="C245" s="44"/>
    </row>
    <row r="246" spans="2:3" x14ac:dyDescent="0.2">
      <c r="B246" s="44"/>
      <c r="C246" s="44"/>
    </row>
    <row r="247" spans="2:3" x14ac:dyDescent="0.2">
      <c r="B247" s="44"/>
      <c r="C247" s="44"/>
    </row>
    <row r="248" spans="2:3" x14ac:dyDescent="0.2">
      <c r="B248" s="44"/>
      <c r="C248" s="44"/>
    </row>
    <row r="249" spans="2:3" x14ac:dyDescent="0.2">
      <c r="B249" s="44"/>
      <c r="C249" s="44"/>
    </row>
    <row r="250" spans="2:3" x14ac:dyDescent="0.2">
      <c r="B250" s="44"/>
      <c r="C250" s="44"/>
    </row>
    <row r="251" spans="2:3" x14ac:dyDescent="0.2">
      <c r="B251" s="44"/>
      <c r="C251" s="44"/>
    </row>
    <row r="252" spans="2:3" x14ac:dyDescent="0.2">
      <c r="B252" s="44"/>
      <c r="C252" s="44"/>
    </row>
    <row r="253" spans="2:3" x14ac:dyDescent="0.2">
      <c r="B253" s="44"/>
      <c r="C253" s="44"/>
    </row>
    <row r="254" spans="2:3" x14ac:dyDescent="0.2">
      <c r="B254" s="44"/>
      <c r="C254" s="44"/>
    </row>
    <row r="255" spans="2:3" x14ac:dyDescent="0.2">
      <c r="B255" s="44"/>
      <c r="C255" s="44"/>
    </row>
    <row r="256" spans="2:3" x14ac:dyDescent="0.2">
      <c r="B256" s="44"/>
      <c r="C256" s="44"/>
    </row>
    <row r="257" spans="2:3" x14ac:dyDescent="0.2">
      <c r="B257" s="44"/>
      <c r="C257" s="44"/>
    </row>
    <row r="258" spans="2:3" x14ac:dyDescent="0.2">
      <c r="B258" s="44"/>
      <c r="C258" s="44"/>
    </row>
    <row r="259" spans="2:3" x14ac:dyDescent="0.2">
      <c r="B259" s="44"/>
      <c r="C259" s="44"/>
    </row>
    <row r="260" spans="2:3" x14ac:dyDescent="0.2">
      <c r="B260" s="44"/>
      <c r="C260" s="44"/>
    </row>
    <row r="261" spans="2:3" x14ac:dyDescent="0.2">
      <c r="B261" s="44"/>
      <c r="C261" s="44"/>
    </row>
    <row r="262" spans="2:3" x14ac:dyDescent="0.2">
      <c r="B262" s="44"/>
      <c r="C262" s="44"/>
    </row>
    <row r="263" spans="2:3" x14ac:dyDescent="0.2">
      <c r="B263" s="44"/>
      <c r="C263" s="44"/>
    </row>
    <row r="264" spans="2:3" x14ac:dyDescent="0.2">
      <c r="B264" s="44"/>
      <c r="C264" s="44"/>
    </row>
    <row r="265" spans="2:3" x14ac:dyDescent="0.2">
      <c r="B265" s="44"/>
      <c r="C265" s="44"/>
    </row>
    <row r="266" spans="2:3" x14ac:dyDescent="0.2">
      <c r="B266" s="44"/>
      <c r="C266" s="44"/>
    </row>
    <row r="267" spans="2:3" x14ac:dyDescent="0.2">
      <c r="B267" s="44"/>
      <c r="C267" s="44"/>
    </row>
    <row r="268" spans="2:3" x14ac:dyDescent="0.2">
      <c r="B268" s="44"/>
      <c r="C268" s="44"/>
    </row>
    <row r="269" spans="2:3" x14ac:dyDescent="0.2">
      <c r="B269" s="44"/>
      <c r="C269" s="44"/>
    </row>
    <row r="270" spans="2:3" x14ac:dyDescent="0.2">
      <c r="B270" s="44"/>
      <c r="C270" s="44"/>
    </row>
    <row r="271" spans="2:3" x14ac:dyDescent="0.2">
      <c r="B271" s="44"/>
      <c r="C271" s="44"/>
    </row>
    <row r="272" spans="2:3" x14ac:dyDescent="0.2">
      <c r="B272" s="44"/>
      <c r="C272" s="44"/>
    </row>
    <row r="273" spans="2:3" x14ac:dyDescent="0.2">
      <c r="B273" s="44"/>
      <c r="C273" s="44"/>
    </row>
    <row r="274" spans="2:3" x14ac:dyDescent="0.2">
      <c r="B274" s="44"/>
      <c r="C274" s="44"/>
    </row>
    <row r="275" spans="2:3" x14ac:dyDescent="0.2">
      <c r="B275" s="44"/>
      <c r="C275" s="44"/>
    </row>
    <row r="276" spans="2:3" x14ac:dyDescent="0.2">
      <c r="B276" s="44"/>
      <c r="C276" s="44"/>
    </row>
    <row r="277" spans="2:3" x14ac:dyDescent="0.2">
      <c r="B277" s="44"/>
      <c r="C277" s="44"/>
    </row>
    <row r="278" spans="2:3" x14ac:dyDescent="0.2">
      <c r="B278" s="44"/>
      <c r="C278" s="44"/>
    </row>
    <row r="279" spans="2:3" x14ac:dyDescent="0.2">
      <c r="B279" s="44"/>
      <c r="C279" s="44"/>
    </row>
    <row r="280" spans="2:3" x14ac:dyDescent="0.2">
      <c r="B280" s="44"/>
      <c r="C280" s="44"/>
    </row>
    <row r="281" spans="2:3" x14ac:dyDescent="0.2">
      <c r="B281" s="44"/>
      <c r="C281" s="44"/>
    </row>
    <row r="282" spans="2:3" x14ac:dyDescent="0.2">
      <c r="B282" s="44"/>
      <c r="C282" s="44"/>
    </row>
    <row r="283" spans="2:3" x14ac:dyDescent="0.2">
      <c r="B283" s="44"/>
      <c r="C283" s="44"/>
    </row>
    <row r="284" spans="2:3" x14ac:dyDescent="0.2">
      <c r="B284" s="44"/>
      <c r="C284" s="44"/>
    </row>
    <row r="285" spans="2:3" x14ac:dyDescent="0.2">
      <c r="B285" s="44"/>
      <c r="C285" s="44"/>
    </row>
    <row r="286" spans="2:3" x14ac:dyDescent="0.2">
      <c r="B286" s="44"/>
      <c r="C286" s="44"/>
    </row>
    <row r="287" spans="2:3" x14ac:dyDescent="0.2">
      <c r="B287" s="44"/>
      <c r="C287" s="44"/>
    </row>
    <row r="288" spans="2:3" x14ac:dyDescent="0.2">
      <c r="B288" s="44"/>
      <c r="C288" s="44"/>
    </row>
    <row r="289" spans="2:3" x14ac:dyDescent="0.2">
      <c r="B289" s="44"/>
      <c r="C289" s="44"/>
    </row>
    <row r="290" spans="2:3" x14ac:dyDescent="0.2">
      <c r="B290" s="44"/>
      <c r="C290" s="44"/>
    </row>
    <row r="291" spans="2:3" x14ac:dyDescent="0.2">
      <c r="B291" s="44"/>
      <c r="C291" s="44"/>
    </row>
    <row r="292" spans="2:3" x14ac:dyDescent="0.2">
      <c r="B292" s="44"/>
      <c r="C292" s="44"/>
    </row>
    <row r="293" spans="2:3" x14ac:dyDescent="0.2">
      <c r="B293" s="44"/>
      <c r="C293" s="44"/>
    </row>
    <row r="294" spans="2:3" x14ac:dyDescent="0.2">
      <c r="B294" s="44"/>
      <c r="C294" s="44"/>
    </row>
    <row r="295" spans="2:3" x14ac:dyDescent="0.2">
      <c r="B295" s="44"/>
      <c r="C295" s="44"/>
    </row>
    <row r="296" spans="2:3" x14ac:dyDescent="0.2">
      <c r="B296" s="44"/>
      <c r="C296" s="44"/>
    </row>
    <row r="297" spans="2:3" x14ac:dyDescent="0.2">
      <c r="B297" s="44"/>
      <c r="C297" s="44"/>
    </row>
    <row r="298" spans="2:3" x14ac:dyDescent="0.2">
      <c r="B298" s="44"/>
      <c r="C298" s="44"/>
    </row>
    <row r="299" spans="2:3" x14ac:dyDescent="0.2">
      <c r="B299" s="44"/>
      <c r="C299" s="44"/>
    </row>
    <row r="300" spans="2:3" x14ac:dyDescent="0.2">
      <c r="B300" s="44"/>
      <c r="C300" s="44"/>
    </row>
    <row r="301" spans="2:3" x14ac:dyDescent="0.2">
      <c r="B301" s="44"/>
      <c r="C301" s="44"/>
    </row>
    <row r="302" spans="2:3" x14ac:dyDescent="0.2">
      <c r="B302" s="44"/>
      <c r="C302" s="44"/>
    </row>
    <row r="303" spans="2:3" x14ac:dyDescent="0.2">
      <c r="B303" s="44"/>
      <c r="C303" s="44"/>
    </row>
    <row r="304" spans="2:3" x14ac:dyDescent="0.2">
      <c r="B304" s="44"/>
      <c r="C304" s="44"/>
    </row>
    <row r="305" spans="2:3" x14ac:dyDescent="0.2">
      <c r="B305" s="44"/>
      <c r="C305" s="44"/>
    </row>
    <row r="306" spans="2:3" x14ac:dyDescent="0.2">
      <c r="B306" s="44"/>
      <c r="C306" s="44"/>
    </row>
    <row r="307" spans="2:3" x14ac:dyDescent="0.2">
      <c r="B307" s="44"/>
      <c r="C307" s="44"/>
    </row>
    <row r="308" spans="2:3" x14ac:dyDescent="0.2">
      <c r="B308" s="44"/>
      <c r="C308" s="44"/>
    </row>
    <row r="309" spans="2:3" x14ac:dyDescent="0.2">
      <c r="B309" s="44"/>
      <c r="C309" s="44"/>
    </row>
    <row r="310" spans="2:3" x14ac:dyDescent="0.2">
      <c r="B310" s="44"/>
      <c r="C310" s="44"/>
    </row>
    <row r="311" spans="2:3" x14ac:dyDescent="0.2">
      <c r="B311" s="44"/>
      <c r="C311" s="44"/>
    </row>
    <row r="312" spans="2:3" x14ac:dyDescent="0.2">
      <c r="B312" s="44"/>
      <c r="C312" s="44"/>
    </row>
    <row r="313" spans="2:3" x14ac:dyDescent="0.2">
      <c r="B313" s="44"/>
      <c r="C313" s="44"/>
    </row>
    <row r="314" spans="2:3" x14ac:dyDescent="0.2">
      <c r="B314" s="44"/>
      <c r="C314" s="44"/>
    </row>
    <row r="315" spans="2:3" x14ac:dyDescent="0.2">
      <c r="B315" s="44"/>
      <c r="C315" s="44"/>
    </row>
    <row r="316" spans="2:3" x14ac:dyDescent="0.2">
      <c r="B316" s="44"/>
      <c r="C316" s="44"/>
    </row>
    <row r="317" spans="2:3" x14ac:dyDescent="0.2">
      <c r="B317" s="44"/>
      <c r="C317" s="44"/>
    </row>
    <row r="318" spans="2:3" x14ac:dyDescent="0.2">
      <c r="B318" s="44"/>
      <c r="C318" s="44"/>
    </row>
    <row r="319" spans="2:3" x14ac:dyDescent="0.2">
      <c r="B319" s="44"/>
      <c r="C319" s="44"/>
    </row>
    <row r="320" spans="2:3" x14ac:dyDescent="0.2">
      <c r="B320" s="44"/>
      <c r="C320" s="44"/>
    </row>
    <row r="321" spans="2:3" x14ac:dyDescent="0.2">
      <c r="B321" s="44"/>
      <c r="C321" s="44"/>
    </row>
    <row r="322" spans="2:3" x14ac:dyDescent="0.2">
      <c r="B322" s="44"/>
      <c r="C322" s="44"/>
    </row>
    <row r="323" spans="2:3" x14ac:dyDescent="0.2">
      <c r="B323" s="44"/>
      <c r="C323" s="44"/>
    </row>
    <row r="324" spans="2:3" x14ac:dyDescent="0.2">
      <c r="B324" s="44"/>
      <c r="C324" s="44"/>
    </row>
    <row r="325" spans="2:3" x14ac:dyDescent="0.2">
      <c r="B325" s="44"/>
      <c r="C325" s="44"/>
    </row>
    <row r="326" spans="2:3" x14ac:dyDescent="0.2">
      <c r="B326" s="44"/>
      <c r="C326" s="44"/>
    </row>
    <row r="327" spans="2:3" x14ac:dyDescent="0.2">
      <c r="B327" s="44"/>
      <c r="C327" s="44"/>
    </row>
    <row r="328" spans="2:3" x14ac:dyDescent="0.2">
      <c r="B328" s="44"/>
      <c r="C328" s="44"/>
    </row>
    <row r="329" spans="2:3" x14ac:dyDescent="0.2">
      <c r="B329" s="44"/>
      <c r="C329" s="44"/>
    </row>
    <row r="330" spans="2:3" x14ac:dyDescent="0.2">
      <c r="B330" s="44"/>
      <c r="C330" s="44"/>
    </row>
    <row r="331" spans="2:3" x14ac:dyDescent="0.2">
      <c r="B331" s="44"/>
      <c r="C331" s="44"/>
    </row>
    <row r="332" spans="2:3" x14ac:dyDescent="0.2">
      <c r="B332" s="44"/>
      <c r="C332" s="44"/>
    </row>
    <row r="333" spans="2:3" x14ac:dyDescent="0.2">
      <c r="B333" s="44"/>
      <c r="C333" s="44"/>
    </row>
    <row r="334" spans="2:3" x14ac:dyDescent="0.2">
      <c r="B334" s="44"/>
      <c r="C334" s="44"/>
    </row>
    <row r="335" spans="2:3" x14ac:dyDescent="0.2">
      <c r="B335" s="44"/>
      <c r="C335" s="44"/>
    </row>
    <row r="336" spans="2:3" x14ac:dyDescent="0.2">
      <c r="B336" s="44"/>
      <c r="C336"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7"/>
  <sheetViews>
    <sheetView zoomScale="110" zoomScaleNormal="110" workbookViewId="0">
      <pane ySplit="3" topLeftCell="A180" activePane="bottomLeft" state="frozen"/>
      <selection pane="bottomLeft" activeCell="H219" sqref="H219"/>
    </sheetView>
  </sheetViews>
  <sheetFormatPr baseColWidth="10" defaultColWidth="11" defaultRowHeight="14.25" x14ac:dyDescent="0.2"/>
  <cols>
    <col min="1" max="1" width="26" style="36" customWidth="1"/>
    <col min="2" max="4" width="11" style="36"/>
    <col min="5" max="16384" width="11" style="48"/>
  </cols>
  <sheetData>
    <row r="1" spans="1:4" ht="15" thickTop="1" x14ac:dyDescent="0.2">
      <c r="A1" s="92"/>
      <c r="B1" s="241" t="s">
        <v>102</v>
      </c>
      <c r="C1" s="241"/>
      <c r="D1" s="242"/>
    </row>
    <row r="2" spans="1:4" x14ac:dyDescent="0.2">
      <c r="A2" s="93"/>
      <c r="B2" s="243"/>
      <c r="C2" s="243"/>
      <c r="D2" s="244"/>
    </row>
    <row r="3" spans="1:4" ht="60" x14ac:dyDescent="0.2">
      <c r="A3" s="93"/>
      <c r="B3" s="94" t="s">
        <v>3</v>
      </c>
      <c r="C3" s="95" t="s">
        <v>6</v>
      </c>
      <c r="D3" s="96" t="s">
        <v>21</v>
      </c>
    </row>
    <row r="4" spans="1:4" x14ac:dyDescent="0.2">
      <c r="A4" s="97">
        <v>43952.333333333336</v>
      </c>
      <c r="B4" s="94"/>
      <c r="C4" s="95"/>
      <c r="D4" s="96"/>
    </row>
    <row r="5" spans="1:4" x14ac:dyDescent="0.2">
      <c r="A5" s="97">
        <v>43953.333333333336</v>
      </c>
      <c r="B5" s="94"/>
      <c r="C5" s="95"/>
      <c r="D5" s="96"/>
    </row>
    <row r="6" spans="1:4" x14ac:dyDescent="0.2">
      <c r="A6" s="97">
        <v>43954.333333333336</v>
      </c>
      <c r="B6" s="94"/>
      <c r="C6" s="95"/>
      <c r="D6" s="96"/>
    </row>
    <row r="7" spans="1:4" x14ac:dyDescent="0.2">
      <c r="A7" s="97">
        <v>43955.333333333336</v>
      </c>
      <c r="B7" s="94"/>
      <c r="C7" s="95"/>
      <c r="D7" s="96"/>
    </row>
    <row r="8" spans="1:4" x14ac:dyDescent="0.2">
      <c r="A8" s="97">
        <v>43956.333333333336</v>
      </c>
      <c r="B8" s="94"/>
      <c r="C8" s="95"/>
      <c r="D8" s="96"/>
    </row>
    <row r="9" spans="1:4" x14ac:dyDescent="0.2">
      <c r="A9" s="97">
        <v>43957.333333333336</v>
      </c>
      <c r="B9" s="94"/>
      <c r="C9" s="95"/>
      <c r="D9" s="96"/>
    </row>
    <row r="10" spans="1:4" x14ac:dyDescent="0.2">
      <c r="A10" s="97">
        <v>43958.333333333336</v>
      </c>
      <c r="B10" s="94"/>
      <c r="C10" s="95"/>
      <c r="D10" s="96"/>
    </row>
    <row r="11" spans="1:4" x14ac:dyDescent="0.2">
      <c r="A11" s="97">
        <v>43959.333333333336</v>
      </c>
      <c r="B11" s="94"/>
      <c r="C11" s="95"/>
      <c r="D11" s="96"/>
    </row>
    <row r="12" spans="1:4" x14ac:dyDescent="0.2">
      <c r="A12" s="97">
        <v>43960.333333333336</v>
      </c>
      <c r="B12" s="94"/>
      <c r="C12" s="95"/>
      <c r="D12" s="96"/>
    </row>
    <row r="13" spans="1:4" x14ac:dyDescent="0.2">
      <c r="A13" s="97">
        <v>43961.333333333336</v>
      </c>
      <c r="B13" s="94"/>
      <c r="C13" s="95"/>
      <c r="D13" s="96"/>
    </row>
    <row r="14" spans="1:4" x14ac:dyDescent="0.2">
      <c r="A14" s="97">
        <v>43962.333333333336</v>
      </c>
      <c r="B14" s="94"/>
      <c r="C14" s="95"/>
      <c r="D14" s="96"/>
    </row>
    <row r="15" spans="1:4" x14ac:dyDescent="0.2">
      <c r="A15" s="97">
        <v>43963.333333333336</v>
      </c>
      <c r="B15" s="94"/>
      <c r="C15" s="95"/>
      <c r="D15" s="96"/>
    </row>
    <row r="16" spans="1:4" x14ac:dyDescent="0.2">
      <c r="A16" s="97">
        <v>43964.333333333336</v>
      </c>
      <c r="B16" s="94"/>
      <c r="C16" s="95"/>
      <c r="D16" s="96"/>
    </row>
    <row r="17" spans="1:4" x14ac:dyDescent="0.2">
      <c r="A17" s="97">
        <v>43965.333333333336</v>
      </c>
      <c r="B17" s="94"/>
      <c r="C17" s="95"/>
      <c r="D17" s="96"/>
    </row>
    <row r="18" spans="1:4" x14ac:dyDescent="0.2">
      <c r="A18" s="97">
        <v>43966.333333333336</v>
      </c>
      <c r="B18" s="94"/>
      <c r="C18" s="95"/>
      <c r="D18" s="96"/>
    </row>
    <row r="19" spans="1:4" x14ac:dyDescent="0.2">
      <c r="A19" s="97">
        <v>43967.333333333336</v>
      </c>
      <c r="B19" s="94"/>
      <c r="C19" s="95"/>
      <c r="D19" s="96"/>
    </row>
    <row r="20" spans="1:4" x14ac:dyDescent="0.2">
      <c r="A20" s="97">
        <v>43968.333333333336</v>
      </c>
      <c r="B20" s="94"/>
      <c r="C20" s="95"/>
      <c r="D20" s="96"/>
    </row>
    <row r="21" spans="1:4" x14ac:dyDescent="0.2">
      <c r="A21" s="97">
        <v>43969.333333333336</v>
      </c>
      <c r="B21" s="94"/>
      <c r="C21" s="95"/>
      <c r="D21" s="96"/>
    </row>
    <row r="22" spans="1:4" x14ac:dyDescent="0.2">
      <c r="A22" s="97">
        <v>43970.333333333336</v>
      </c>
      <c r="B22" s="94"/>
      <c r="C22" s="95"/>
      <c r="D22" s="96"/>
    </row>
    <row r="23" spans="1:4" x14ac:dyDescent="0.2">
      <c r="A23" s="97">
        <v>43971.333333333336</v>
      </c>
      <c r="B23" s="94"/>
      <c r="C23" s="95"/>
      <c r="D23" s="96"/>
    </row>
    <row r="24" spans="1:4" x14ac:dyDescent="0.2">
      <c r="A24" s="97">
        <v>43972.333333333336</v>
      </c>
      <c r="B24" s="94"/>
      <c r="C24" s="95"/>
      <c r="D24" s="96"/>
    </row>
    <row r="25" spans="1:4" x14ac:dyDescent="0.2">
      <c r="A25" s="97">
        <v>43973.333333333336</v>
      </c>
      <c r="B25" s="94"/>
      <c r="C25" s="95"/>
      <c r="D25" s="96"/>
    </row>
    <row r="26" spans="1:4" x14ac:dyDescent="0.2">
      <c r="A26" s="97">
        <v>43974.333333333336</v>
      </c>
      <c r="B26" s="94"/>
      <c r="C26" s="95"/>
      <c r="D26" s="96"/>
    </row>
    <row r="27" spans="1:4" x14ac:dyDescent="0.2">
      <c r="A27" s="97">
        <v>43975.333333333336</v>
      </c>
      <c r="B27" s="94"/>
      <c r="C27" s="95"/>
      <c r="D27" s="96"/>
    </row>
    <row r="28" spans="1:4" x14ac:dyDescent="0.2">
      <c r="A28" s="97">
        <v>43976.333333333336</v>
      </c>
      <c r="B28" s="94"/>
      <c r="C28" s="95"/>
      <c r="D28" s="96"/>
    </row>
    <row r="29" spans="1:4" x14ac:dyDescent="0.2">
      <c r="A29" s="97">
        <v>43977.333333333336</v>
      </c>
      <c r="B29" s="94"/>
      <c r="C29" s="95"/>
      <c r="D29" s="96"/>
    </row>
    <row r="30" spans="1:4" x14ac:dyDescent="0.2">
      <c r="A30" s="97">
        <v>43978.333333333336</v>
      </c>
      <c r="B30" s="94"/>
      <c r="C30" s="95"/>
      <c r="D30" s="96"/>
    </row>
    <row r="31" spans="1:4" x14ac:dyDescent="0.2">
      <c r="A31" s="97">
        <v>43979.333333333336</v>
      </c>
      <c r="B31" s="94"/>
      <c r="C31" s="95"/>
      <c r="D31" s="96"/>
    </row>
    <row r="32" spans="1:4" x14ac:dyDescent="0.2">
      <c r="A32" s="97">
        <v>43980.333333333336</v>
      </c>
      <c r="B32" s="94"/>
      <c r="C32" s="95"/>
      <c r="D32" s="96"/>
    </row>
    <row r="33" spans="1:4" x14ac:dyDescent="0.2">
      <c r="A33" s="97">
        <v>43981.333333333336</v>
      </c>
      <c r="B33" s="94"/>
      <c r="C33" s="95"/>
      <c r="D33" s="96"/>
    </row>
    <row r="34" spans="1:4" x14ac:dyDescent="0.2">
      <c r="A34" s="97">
        <v>43982.333333333336</v>
      </c>
      <c r="B34" s="94"/>
      <c r="C34" s="95"/>
      <c r="D34" s="96"/>
    </row>
    <row r="35" spans="1:4" x14ac:dyDescent="0.2">
      <c r="A35" s="97">
        <v>43983.333333333336</v>
      </c>
      <c r="B35" s="94"/>
      <c r="C35" s="95"/>
      <c r="D35" s="96"/>
    </row>
    <row r="36" spans="1:4" x14ac:dyDescent="0.2">
      <c r="A36" s="97">
        <v>43984.333333333336</v>
      </c>
      <c r="B36" s="94"/>
      <c r="C36" s="95"/>
      <c r="D36" s="96"/>
    </row>
    <row r="37" spans="1:4" x14ac:dyDescent="0.2">
      <c r="A37" s="97">
        <v>43985.333333333336</v>
      </c>
      <c r="B37" s="94"/>
      <c r="C37" s="95"/>
      <c r="D37" s="96"/>
    </row>
    <row r="38" spans="1:4" x14ac:dyDescent="0.2">
      <c r="A38" s="97">
        <v>43986.333333333336</v>
      </c>
      <c r="B38" s="94"/>
      <c r="C38" s="95"/>
      <c r="D38" s="96"/>
    </row>
    <row r="39" spans="1:4" x14ac:dyDescent="0.2">
      <c r="A39" s="97">
        <v>43987.333333333336</v>
      </c>
      <c r="B39" s="94"/>
      <c r="C39" s="95"/>
      <c r="D39" s="96"/>
    </row>
    <row r="40" spans="1:4" x14ac:dyDescent="0.2">
      <c r="A40" s="97">
        <v>43988.333333333336</v>
      </c>
      <c r="B40" s="94"/>
      <c r="C40" s="95"/>
      <c r="D40" s="96"/>
    </row>
    <row r="41" spans="1:4" x14ac:dyDescent="0.2">
      <c r="A41" s="97">
        <v>43989.333333333336</v>
      </c>
      <c r="B41" s="94"/>
      <c r="C41" s="95"/>
      <c r="D41" s="96"/>
    </row>
    <row r="42" spans="1:4" x14ac:dyDescent="0.2">
      <c r="A42" s="97">
        <v>43990.333333333336</v>
      </c>
      <c r="B42" s="94"/>
      <c r="C42" s="95"/>
      <c r="D42" s="96"/>
    </row>
    <row r="43" spans="1:4" x14ac:dyDescent="0.2">
      <c r="A43" s="97">
        <v>43991.333333333336</v>
      </c>
      <c r="B43" s="94"/>
      <c r="C43" s="95"/>
      <c r="D43" s="96"/>
    </row>
    <row r="44" spans="1:4" x14ac:dyDescent="0.2">
      <c r="A44" s="97">
        <v>43992.333333333336</v>
      </c>
      <c r="B44" s="94"/>
      <c r="C44" s="95"/>
      <c r="D44" s="96"/>
    </row>
    <row r="45" spans="1:4" x14ac:dyDescent="0.2">
      <c r="A45" s="97">
        <v>43993.333333333336</v>
      </c>
      <c r="B45" s="94"/>
      <c r="C45" s="95"/>
      <c r="D45" s="96"/>
    </row>
    <row r="46" spans="1:4" x14ac:dyDescent="0.2">
      <c r="A46" s="97">
        <v>43994.333333333336</v>
      </c>
      <c r="B46" s="94"/>
      <c r="C46" s="95"/>
      <c r="D46" s="96"/>
    </row>
    <row r="47" spans="1:4" x14ac:dyDescent="0.2">
      <c r="A47" s="98">
        <v>43997.333333333336</v>
      </c>
      <c r="B47" s="99"/>
      <c r="C47" s="100"/>
      <c r="D47" s="101"/>
    </row>
    <row r="48" spans="1:4" x14ac:dyDescent="0.2">
      <c r="A48" s="98">
        <v>43998.333333333336</v>
      </c>
      <c r="B48" s="99"/>
      <c r="C48" s="100"/>
      <c r="D48" s="101"/>
    </row>
    <row r="49" spans="1:4" x14ac:dyDescent="0.2">
      <c r="A49" s="98">
        <v>43999.333333333336</v>
      </c>
      <c r="B49" s="99"/>
      <c r="C49" s="100"/>
      <c r="D49" s="101"/>
    </row>
    <row r="50" spans="1:4" x14ac:dyDescent="0.2">
      <c r="A50" s="98">
        <v>44000</v>
      </c>
      <c r="B50" s="99"/>
      <c r="C50" s="100"/>
      <c r="D50" s="101"/>
    </row>
    <row r="51" spans="1:4" x14ac:dyDescent="0.2">
      <c r="A51" s="98">
        <v>44001</v>
      </c>
      <c r="B51" s="99"/>
      <c r="C51" s="100"/>
      <c r="D51" s="101"/>
    </row>
    <row r="52" spans="1:4" x14ac:dyDescent="0.2">
      <c r="A52" s="98">
        <v>44004</v>
      </c>
      <c r="B52" s="99"/>
      <c r="C52" s="100"/>
      <c r="D52" s="101"/>
    </row>
    <row r="53" spans="1:4" x14ac:dyDescent="0.2">
      <c r="A53" s="98">
        <v>44005</v>
      </c>
      <c r="B53" s="99"/>
      <c r="C53" s="100"/>
      <c r="D53" s="101"/>
    </row>
    <row r="54" spans="1:4" x14ac:dyDescent="0.2">
      <c r="A54" s="98">
        <v>44006</v>
      </c>
      <c r="B54" s="99"/>
      <c r="C54" s="100"/>
      <c r="D54" s="101"/>
    </row>
    <row r="55" spans="1:4" x14ac:dyDescent="0.2">
      <c r="A55" s="98">
        <v>44007</v>
      </c>
      <c r="B55" s="99"/>
      <c r="C55" s="100"/>
      <c r="D55" s="101"/>
    </row>
    <row r="56" spans="1:4" x14ac:dyDescent="0.2">
      <c r="A56" s="98">
        <v>44008</v>
      </c>
      <c r="B56" s="99"/>
      <c r="C56" s="100"/>
      <c r="D56" s="101"/>
    </row>
    <row r="57" spans="1:4" x14ac:dyDescent="0.2">
      <c r="A57" s="98">
        <v>44011</v>
      </c>
      <c r="B57" s="99"/>
      <c r="C57" s="100"/>
      <c r="D57" s="101"/>
    </row>
    <row r="58" spans="1:4" x14ac:dyDescent="0.2">
      <c r="A58" s="98">
        <v>44012</v>
      </c>
      <c r="B58" s="99"/>
      <c r="C58" s="100"/>
      <c r="D58" s="101"/>
    </row>
    <row r="59" spans="1:4" x14ac:dyDescent="0.2">
      <c r="A59" s="98">
        <v>44013</v>
      </c>
      <c r="B59" s="99"/>
      <c r="C59" s="100"/>
      <c r="D59" s="101"/>
    </row>
    <row r="60" spans="1:4" x14ac:dyDescent="0.2">
      <c r="A60" s="98">
        <v>44014</v>
      </c>
      <c r="B60" s="99"/>
      <c r="C60" s="100"/>
      <c r="D60" s="101"/>
    </row>
    <row r="61" spans="1:4" x14ac:dyDescent="0.2">
      <c r="A61" s="98">
        <v>44015</v>
      </c>
      <c r="B61" s="99"/>
      <c r="C61" s="100"/>
      <c r="D61" s="101"/>
    </row>
    <row r="62" spans="1:4" x14ac:dyDescent="0.2">
      <c r="A62" s="98">
        <v>44018</v>
      </c>
      <c r="B62" s="99"/>
      <c r="C62" s="100"/>
      <c r="D62" s="101"/>
    </row>
    <row r="63" spans="1:4" x14ac:dyDescent="0.2">
      <c r="A63" s="98">
        <v>44019</v>
      </c>
      <c r="B63" s="99"/>
      <c r="C63" s="100"/>
      <c r="D63" s="101"/>
    </row>
    <row r="64" spans="1:4" x14ac:dyDescent="0.2">
      <c r="A64" s="98">
        <v>44020</v>
      </c>
      <c r="B64" s="99"/>
      <c r="C64" s="100"/>
      <c r="D64" s="101"/>
    </row>
    <row r="65" spans="1:4" x14ac:dyDescent="0.2">
      <c r="A65" s="98">
        <v>44021</v>
      </c>
      <c r="B65" s="99"/>
      <c r="C65" s="100"/>
      <c r="D65" s="101"/>
    </row>
    <row r="66" spans="1:4" x14ac:dyDescent="0.2">
      <c r="A66" s="98">
        <v>44022</v>
      </c>
      <c r="B66" s="99"/>
      <c r="C66" s="100"/>
      <c r="D66" s="101"/>
    </row>
    <row r="67" spans="1:4" x14ac:dyDescent="0.2">
      <c r="A67" s="98">
        <v>44025</v>
      </c>
      <c r="B67" s="99">
        <v>223</v>
      </c>
      <c r="C67" s="100">
        <v>223</v>
      </c>
      <c r="D67" s="101">
        <v>223</v>
      </c>
    </row>
    <row r="68" spans="1:4" x14ac:dyDescent="0.2">
      <c r="A68" s="98">
        <v>44026</v>
      </c>
      <c r="B68" s="99">
        <v>91</v>
      </c>
      <c r="C68" s="100">
        <v>314</v>
      </c>
      <c r="D68" s="101">
        <f>SUM(D67,B68)</f>
        <v>314</v>
      </c>
    </row>
    <row r="69" spans="1:4" x14ac:dyDescent="0.2">
      <c r="A69" s="98">
        <v>44027</v>
      </c>
      <c r="B69" s="99">
        <v>43</v>
      </c>
      <c r="C69" s="100">
        <v>357</v>
      </c>
      <c r="D69" s="101">
        <f t="shared" ref="D69:D132" si="0">SUM(D68,B69)</f>
        <v>357</v>
      </c>
    </row>
    <row r="70" spans="1:4" x14ac:dyDescent="0.2">
      <c r="A70" s="98">
        <v>44028</v>
      </c>
      <c r="B70" s="99">
        <v>104</v>
      </c>
      <c r="C70" s="100">
        <v>461</v>
      </c>
      <c r="D70" s="101">
        <f t="shared" si="0"/>
        <v>461</v>
      </c>
    </row>
    <row r="71" spans="1:4" x14ac:dyDescent="0.2">
      <c r="A71" s="98">
        <v>44029</v>
      </c>
      <c r="B71" s="99">
        <v>82</v>
      </c>
      <c r="C71" s="100">
        <v>543</v>
      </c>
      <c r="D71" s="101">
        <f t="shared" si="0"/>
        <v>543</v>
      </c>
    </row>
    <row r="72" spans="1:4" x14ac:dyDescent="0.2">
      <c r="A72" s="98">
        <v>44032</v>
      </c>
      <c r="B72" s="99">
        <v>434</v>
      </c>
      <c r="C72" s="100">
        <v>977</v>
      </c>
      <c r="D72" s="101">
        <f t="shared" si="0"/>
        <v>977</v>
      </c>
    </row>
    <row r="73" spans="1:4" x14ac:dyDescent="0.2">
      <c r="A73" s="98">
        <v>44033</v>
      </c>
      <c r="B73" s="99">
        <v>96</v>
      </c>
      <c r="C73" s="100">
        <v>1073</v>
      </c>
      <c r="D73" s="101">
        <f t="shared" si="0"/>
        <v>1073</v>
      </c>
    </row>
    <row r="74" spans="1:4" x14ac:dyDescent="0.2">
      <c r="A74" s="98">
        <v>44034</v>
      </c>
      <c r="B74" s="99">
        <v>76</v>
      </c>
      <c r="C74" s="100">
        <v>1149</v>
      </c>
      <c r="D74" s="101">
        <f t="shared" si="0"/>
        <v>1149</v>
      </c>
    </row>
    <row r="75" spans="1:4" x14ac:dyDescent="0.2">
      <c r="A75" s="98">
        <v>44035</v>
      </c>
      <c r="B75" s="99">
        <v>184</v>
      </c>
      <c r="C75" s="100">
        <v>1292</v>
      </c>
      <c r="D75" s="101">
        <f t="shared" si="0"/>
        <v>1333</v>
      </c>
    </row>
    <row r="76" spans="1:4" x14ac:dyDescent="0.2">
      <c r="A76" s="98">
        <v>44036</v>
      </c>
      <c r="B76" s="99">
        <v>316</v>
      </c>
      <c r="C76" s="100">
        <v>1626</v>
      </c>
      <c r="D76" s="101">
        <f t="shared" si="0"/>
        <v>1649</v>
      </c>
    </row>
    <row r="77" spans="1:4" x14ac:dyDescent="0.2">
      <c r="A77" s="98">
        <v>44039</v>
      </c>
      <c r="B77" s="99">
        <v>721</v>
      </c>
      <c r="C77" s="100">
        <v>2130</v>
      </c>
      <c r="D77" s="101">
        <f t="shared" si="0"/>
        <v>2370</v>
      </c>
    </row>
    <row r="78" spans="1:4" x14ac:dyDescent="0.2">
      <c r="A78" s="98">
        <v>44040</v>
      </c>
      <c r="B78" s="99">
        <v>258</v>
      </c>
      <c r="C78" s="100">
        <v>2513</v>
      </c>
      <c r="D78" s="101">
        <f t="shared" si="0"/>
        <v>2628</v>
      </c>
    </row>
    <row r="79" spans="1:4" x14ac:dyDescent="0.2">
      <c r="A79" s="98">
        <v>44041</v>
      </c>
      <c r="B79" s="99">
        <v>212</v>
      </c>
      <c r="C79" s="100">
        <v>1907</v>
      </c>
      <c r="D79" s="101">
        <f t="shared" si="0"/>
        <v>2840</v>
      </c>
    </row>
    <row r="80" spans="1:4" x14ac:dyDescent="0.2">
      <c r="A80" s="98">
        <v>44042</v>
      </c>
      <c r="B80" s="99">
        <v>287</v>
      </c>
      <c r="C80" s="100">
        <v>2064</v>
      </c>
      <c r="D80" s="101">
        <f t="shared" si="0"/>
        <v>3127</v>
      </c>
    </row>
    <row r="81" spans="1:4" x14ac:dyDescent="0.2">
      <c r="A81" s="98">
        <v>44043</v>
      </c>
      <c r="B81" s="99">
        <v>263</v>
      </c>
      <c r="C81" s="100">
        <v>2224</v>
      </c>
      <c r="D81" s="101">
        <f t="shared" si="0"/>
        <v>3390</v>
      </c>
    </row>
    <row r="82" spans="1:4" x14ac:dyDescent="0.2">
      <c r="A82" s="98">
        <v>44044</v>
      </c>
      <c r="B82" s="99"/>
      <c r="C82" s="100"/>
      <c r="D82" s="101">
        <f t="shared" si="0"/>
        <v>3390</v>
      </c>
    </row>
    <row r="83" spans="1:4" x14ac:dyDescent="0.2">
      <c r="A83" s="98">
        <v>44045</v>
      </c>
      <c r="B83" s="99"/>
      <c r="C83" s="100"/>
      <c r="D83" s="101">
        <f t="shared" si="0"/>
        <v>3390</v>
      </c>
    </row>
    <row r="84" spans="1:4" x14ac:dyDescent="0.2">
      <c r="A84" s="98">
        <v>44046</v>
      </c>
      <c r="B84" s="99">
        <v>592</v>
      </c>
      <c r="C84" s="100">
        <v>2096</v>
      </c>
      <c r="D84" s="101">
        <f t="shared" si="0"/>
        <v>3982</v>
      </c>
    </row>
    <row r="85" spans="1:4" x14ac:dyDescent="0.2">
      <c r="A85" s="98">
        <v>44047</v>
      </c>
      <c r="B85" s="99">
        <v>167</v>
      </c>
      <c r="C85" s="100">
        <v>2045</v>
      </c>
      <c r="D85" s="101">
        <f t="shared" si="0"/>
        <v>4149</v>
      </c>
    </row>
    <row r="86" spans="1:4" x14ac:dyDescent="0.2">
      <c r="A86" s="98">
        <v>44048</v>
      </c>
      <c r="B86" s="99">
        <v>89</v>
      </c>
      <c r="C86" s="100">
        <v>1833</v>
      </c>
      <c r="D86" s="101">
        <f t="shared" si="0"/>
        <v>4238</v>
      </c>
    </row>
    <row r="87" spans="1:4" x14ac:dyDescent="0.2">
      <c r="A87" s="98">
        <v>44049</v>
      </c>
      <c r="B87" s="99">
        <v>105</v>
      </c>
      <c r="C87" s="100">
        <v>1740</v>
      </c>
      <c r="D87" s="101">
        <f t="shared" si="0"/>
        <v>4343</v>
      </c>
    </row>
    <row r="88" spans="1:4" x14ac:dyDescent="0.2">
      <c r="A88" s="98">
        <v>44050</v>
      </c>
      <c r="B88" s="99">
        <v>106</v>
      </c>
      <c r="C88" s="100">
        <v>1687</v>
      </c>
      <c r="D88" s="101">
        <f t="shared" si="0"/>
        <v>4449</v>
      </c>
    </row>
    <row r="89" spans="1:4" x14ac:dyDescent="0.2">
      <c r="A89" s="98">
        <v>44051</v>
      </c>
      <c r="B89" s="99"/>
      <c r="C89" s="100"/>
      <c r="D89" s="101">
        <f t="shared" si="0"/>
        <v>4449</v>
      </c>
    </row>
    <row r="90" spans="1:4" x14ac:dyDescent="0.2">
      <c r="A90" s="98">
        <v>44052</v>
      </c>
      <c r="B90" s="99"/>
      <c r="C90" s="100"/>
      <c r="D90" s="101">
        <f t="shared" si="0"/>
        <v>4449</v>
      </c>
    </row>
    <row r="91" spans="1:4" x14ac:dyDescent="0.2">
      <c r="A91" s="98">
        <v>44053</v>
      </c>
      <c r="B91" s="99">
        <v>445</v>
      </c>
      <c r="C91" s="100">
        <v>1517</v>
      </c>
      <c r="D91" s="101">
        <f t="shared" si="0"/>
        <v>4894</v>
      </c>
    </row>
    <row r="92" spans="1:4" x14ac:dyDescent="0.2">
      <c r="A92" s="98">
        <v>44054</v>
      </c>
      <c r="B92" s="99">
        <v>118</v>
      </c>
      <c r="C92" s="100">
        <v>1377</v>
      </c>
      <c r="D92" s="101">
        <f t="shared" si="0"/>
        <v>5012</v>
      </c>
    </row>
    <row r="93" spans="1:4" x14ac:dyDescent="0.2">
      <c r="A93" s="98">
        <v>44055</v>
      </c>
      <c r="B93" s="99">
        <v>31</v>
      </c>
      <c r="C93" s="100">
        <v>1219</v>
      </c>
      <c r="D93" s="101">
        <f t="shared" si="0"/>
        <v>5043</v>
      </c>
    </row>
    <row r="94" spans="1:4" x14ac:dyDescent="0.2">
      <c r="A94" s="98">
        <v>44056</v>
      </c>
      <c r="B94" s="99">
        <v>90</v>
      </c>
      <c r="C94" s="100">
        <v>1123</v>
      </c>
      <c r="D94" s="101">
        <f t="shared" si="0"/>
        <v>5133</v>
      </c>
    </row>
    <row r="95" spans="1:4" x14ac:dyDescent="0.2">
      <c r="A95" s="98">
        <v>44057</v>
      </c>
      <c r="B95" s="99">
        <v>105</v>
      </c>
      <c r="C95" s="100">
        <v>1112</v>
      </c>
      <c r="D95" s="101">
        <f t="shared" si="0"/>
        <v>5238</v>
      </c>
    </row>
    <row r="96" spans="1:4" x14ac:dyDescent="0.2">
      <c r="A96" s="98">
        <v>44058</v>
      </c>
      <c r="B96" s="99"/>
      <c r="C96" s="100"/>
      <c r="D96" s="101">
        <f t="shared" si="0"/>
        <v>5238</v>
      </c>
    </row>
    <row r="97" spans="1:4" x14ac:dyDescent="0.2">
      <c r="A97" s="98">
        <v>44059</v>
      </c>
      <c r="B97" s="99"/>
      <c r="C97" s="100"/>
      <c r="D97" s="101">
        <f t="shared" si="0"/>
        <v>5238</v>
      </c>
    </row>
    <row r="98" spans="1:4" x14ac:dyDescent="0.2">
      <c r="A98" s="98">
        <v>44060</v>
      </c>
      <c r="B98" s="99">
        <v>368</v>
      </c>
      <c r="C98" s="100">
        <v>1285</v>
      </c>
      <c r="D98" s="101">
        <f t="shared" si="0"/>
        <v>5606</v>
      </c>
    </row>
    <row r="99" spans="1:4" x14ac:dyDescent="0.2">
      <c r="A99" s="98">
        <v>44061</v>
      </c>
      <c r="B99" s="99">
        <v>118</v>
      </c>
      <c r="C99" s="100">
        <v>1305</v>
      </c>
      <c r="D99" s="101">
        <f t="shared" si="0"/>
        <v>5724</v>
      </c>
    </row>
    <row r="100" spans="1:4" x14ac:dyDescent="0.2">
      <c r="A100" s="98">
        <v>44062</v>
      </c>
      <c r="B100" s="99">
        <v>77</v>
      </c>
      <c r="C100" s="100">
        <v>1203</v>
      </c>
      <c r="D100" s="101">
        <f t="shared" si="0"/>
        <v>5801</v>
      </c>
    </row>
    <row r="101" spans="1:4" x14ac:dyDescent="0.2">
      <c r="A101" s="98">
        <v>44063</v>
      </c>
      <c r="B101" s="99">
        <v>50</v>
      </c>
      <c r="C101" s="100">
        <v>1041</v>
      </c>
      <c r="D101" s="101">
        <f t="shared" si="0"/>
        <v>5851</v>
      </c>
    </row>
    <row r="102" spans="1:4" x14ac:dyDescent="0.2">
      <c r="A102" s="98">
        <v>44064</v>
      </c>
      <c r="B102" s="99">
        <v>91</v>
      </c>
      <c r="C102" s="100">
        <v>1063</v>
      </c>
      <c r="D102" s="101">
        <f t="shared" si="0"/>
        <v>5942</v>
      </c>
    </row>
    <row r="103" spans="1:4" x14ac:dyDescent="0.2">
      <c r="A103" s="98">
        <v>44065</v>
      </c>
      <c r="B103" s="99"/>
      <c r="C103" s="100"/>
      <c r="D103" s="101">
        <f t="shared" si="0"/>
        <v>5942</v>
      </c>
    </row>
    <row r="104" spans="1:4" x14ac:dyDescent="0.2">
      <c r="A104" s="98">
        <v>44066</v>
      </c>
      <c r="B104" s="99"/>
      <c r="C104" s="100"/>
      <c r="D104" s="101">
        <f t="shared" si="0"/>
        <v>5942</v>
      </c>
    </row>
    <row r="105" spans="1:4" x14ac:dyDescent="0.2">
      <c r="A105" s="98">
        <v>44067</v>
      </c>
      <c r="B105" s="99">
        <v>309</v>
      </c>
      <c r="C105" s="100">
        <v>1152</v>
      </c>
      <c r="D105" s="101">
        <f t="shared" si="0"/>
        <v>6251</v>
      </c>
    </row>
    <row r="106" spans="1:4" x14ac:dyDescent="0.2">
      <c r="A106" s="98">
        <v>44068</v>
      </c>
      <c r="B106" s="99">
        <v>70</v>
      </c>
      <c r="C106" s="100">
        <v>1103</v>
      </c>
      <c r="D106" s="101">
        <f t="shared" si="0"/>
        <v>6321</v>
      </c>
    </row>
    <row r="107" spans="1:4" x14ac:dyDescent="0.2">
      <c r="A107" s="98">
        <v>44069</v>
      </c>
      <c r="B107" s="99">
        <v>52</v>
      </c>
      <c r="C107" s="100">
        <v>990</v>
      </c>
      <c r="D107" s="101">
        <f t="shared" si="0"/>
        <v>6373</v>
      </c>
    </row>
    <row r="108" spans="1:4" x14ac:dyDescent="0.2">
      <c r="A108" s="98">
        <v>44070</v>
      </c>
      <c r="B108" s="99">
        <v>50</v>
      </c>
      <c r="C108" s="100">
        <v>898</v>
      </c>
      <c r="D108" s="101">
        <f t="shared" si="0"/>
        <v>6423</v>
      </c>
    </row>
    <row r="109" spans="1:4" x14ac:dyDescent="0.2">
      <c r="A109" s="98">
        <v>44071</v>
      </c>
      <c r="B109" s="99">
        <v>78</v>
      </c>
      <c r="C109" s="100">
        <v>927</v>
      </c>
      <c r="D109" s="101">
        <f t="shared" si="0"/>
        <v>6501</v>
      </c>
    </row>
    <row r="110" spans="1:4" x14ac:dyDescent="0.2">
      <c r="A110" s="98">
        <v>44072</v>
      </c>
      <c r="B110" s="99"/>
      <c r="C110" s="100"/>
      <c r="D110" s="101">
        <f t="shared" si="0"/>
        <v>6501</v>
      </c>
    </row>
    <row r="111" spans="1:4" x14ac:dyDescent="0.2">
      <c r="A111" s="98">
        <v>44073</v>
      </c>
      <c r="B111" s="99"/>
      <c r="C111" s="100"/>
      <c r="D111" s="101">
        <f t="shared" si="0"/>
        <v>6501</v>
      </c>
    </row>
    <row r="112" spans="1:4" x14ac:dyDescent="0.2">
      <c r="A112" s="98">
        <v>44074</v>
      </c>
      <c r="B112" s="99">
        <v>228</v>
      </c>
      <c r="C112" s="100">
        <v>903</v>
      </c>
      <c r="D112" s="101">
        <f t="shared" si="0"/>
        <v>6729</v>
      </c>
    </row>
    <row r="113" spans="1:4" x14ac:dyDescent="0.2">
      <c r="A113" s="98">
        <v>44075</v>
      </c>
      <c r="B113" s="99">
        <v>54</v>
      </c>
      <c r="C113" s="100">
        <v>863</v>
      </c>
      <c r="D113" s="101">
        <f t="shared" si="0"/>
        <v>6783</v>
      </c>
    </row>
    <row r="114" spans="1:4" x14ac:dyDescent="0.2">
      <c r="A114" s="98">
        <v>44076</v>
      </c>
      <c r="B114" s="99">
        <v>50</v>
      </c>
      <c r="C114" s="100">
        <v>806</v>
      </c>
      <c r="D114" s="101">
        <f t="shared" si="0"/>
        <v>6833</v>
      </c>
    </row>
    <row r="115" spans="1:4" x14ac:dyDescent="0.2">
      <c r="A115" s="98">
        <v>44077</v>
      </c>
      <c r="B115" s="99">
        <v>52</v>
      </c>
      <c r="C115" s="100">
        <v>700</v>
      </c>
      <c r="D115" s="101">
        <f t="shared" si="0"/>
        <v>6885</v>
      </c>
    </row>
    <row r="116" spans="1:4" x14ac:dyDescent="0.2">
      <c r="A116" s="98">
        <v>44078</v>
      </c>
      <c r="B116" s="100">
        <v>48</v>
      </c>
      <c r="C116" s="100">
        <v>681</v>
      </c>
      <c r="D116" s="101">
        <f t="shared" si="0"/>
        <v>6933</v>
      </c>
    </row>
    <row r="117" spans="1:4" x14ac:dyDescent="0.2">
      <c r="A117" s="98">
        <v>44079</v>
      </c>
      <c r="B117" s="100"/>
      <c r="C117" s="100"/>
      <c r="D117" s="101">
        <f t="shared" si="0"/>
        <v>6933</v>
      </c>
    </row>
    <row r="118" spans="1:4" x14ac:dyDescent="0.2">
      <c r="A118" s="98">
        <v>44080</v>
      </c>
      <c r="B118" s="100"/>
      <c r="C118" s="100"/>
      <c r="D118" s="101">
        <f t="shared" si="0"/>
        <v>6933</v>
      </c>
    </row>
    <row r="119" spans="1:4" x14ac:dyDescent="0.2">
      <c r="A119" s="98">
        <v>44081</v>
      </c>
      <c r="B119" s="100">
        <v>169</v>
      </c>
      <c r="C119" s="100">
        <v>702</v>
      </c>
      <c r="D119" s="101">
        <f t="shared" si="0"/>
        <v>7102</v>
      </c>
    </row>
    <row r="120" spans="1:4" x14ac:dyDescent="0.2">
      <c r="A120" s="98">
        <v>44082</v>
      </c>
      <c r="B120" s="100">
        <v>55</v>
      </c>
      <c r="C120" s="100">
        <v>699</v>
      </c>
      <c r="D120" s="101">
        <f t="shared" si="0"/>
        <v>7157</v>
      </c>
    </row>
    <row r="121" spans="1:4" x14ac:dyDescent="0.2">
      <c r="A121" s="98">
        <v>44083</v>
      </c>
      <c r="B121" s="100">
        <v>53</v>
      </c>
      <c r="C121" s="100">
        <v>642</v>
      </c>
      <c r="D121" s="101">
        <f t="shared" si="0"/>
        <v>7210</v>
      </c>
    </row>
    <row r="122" spans="1:4" x14ac:dyDescent="0.2">
      <c r="A122" s="98">
        <v>44084</v>
      </c>
      <c r="B122" s="100">
        <v>36</v>
      </c>
      <c r="C122" s="100">
        <v>632</v>
      </c>
      <c r="D122" s="101">
        <f t="shared" si="0"/>
        <v>7246</v>
      </c>
    </row>
    <row r="123" spans="1:4" x14ac:dyDescent="0.2">
      <c r="A123" s="98">
        <v>44085</v>
      </c>
      <c r="B123" s="100">
        <v>53</v>
      </c>
      <c r="C123" s="100">
        <v>637</v>
      </c>
      <c r="D123" s="101">
        <f t="shared" si="0"/>
        <v>7299</v>
      </c>
    </row>
    <row r="124" spans="1:4" x14ac:dyDescent="0.2">
      <c r="A124" s="98">
        <v>44086</v>
      </c>
      <c r="B124" s="100"/>
      <c r="C124" s="100"/>
      <c r="D124" s="101">
        <f t="shared" si="0"/>
        <v>7299</v>
      </c>
    </row>
    <row r="125" spans="1:4" x14ac:dyDescent="0.2">
      <c r="A125" s="98">
        <v>44087</v>
      </c>
      <c r="B125" s="100"/>
      <c r="C125" s="100"/>
      <c r="D125" s="101">
        <f t="shared" si="0"/>
        <v>7299</v>
      </c>
    </row>
    <row r="126" spans="1:4" x14ac:dyDescent="0.2">
      <c r="A126" s="98">
        <v>44088</v>
      </c>
      <c r="B126" s="100">
        <v>251</v>
      </c>
      <c r="C126" s="100">
        <v>759</v>
      </c>
      <c r="D126" s="101">
        <f t="shared" si="0"/>
        <v>7550</v>
      </c>
    </row>
    <row r="127" spans="1:4" x14ac:dyDescent="0.2">
      <c r="A127" s="98">
        <v>44089</v>
      </c>
      <c r="B127" s="100">
        <v>66</v>
      </c>
      <c r="C127" s="100">
        <v>768</v>
      </c>
      <c r="D127" s="101">
        <f t="shared" si="0"/>
        <v>7616</v>
      </c>
    </row>
    <row r="128" spans="1:4" x14ac:dyDescent="0.2">
      <c r="A128" s="98">
        <v>44090</v>
      </c>
      <c r="B128" s="100">
        <v>63</v>
      </c>
      <c r="C128" s="100">
        <v>775</v>
      </c>
      <c r="D128" s="101">
        <f t="shared" si="0"/>
        <v>7679</v>
      </c>
    </row>
    <row r="129" spans="1:4" x14ac:dyDescent="0.2">
      <c r="A129" s="98">
        <v>44091</v>
      </c>
      <c r="B129" s="100">
        <v>62</v>
      </c>
      <c r="C129" s="100">
        <v>751</v>
      </c>
      <c r="D129" s="101">
        <f t="shared" si="0"/>
        <v>7741</v>
      </c>
    </row>
    <row r="130" spans="1:4" x14ac:dyDescent="0.2">
      <c r="A130" s="98">
        <v>44092</v>
      </c>
      <c r="B130" s="100">
        <v>83</v>
      </c>
      <c r="C130" s="100">
        <v>799</v>
      </c>
      <c r="D130" s="101">
        <f t="shared" si="0"/>
        <v>7824</v>
      </c>
    </row>
    <row r="131" spans="1:4" x14ac:dyDescent="0.2">
      <c r="A131" s="98">
        <v>44093</v>
      </c>
      <c r="B131" s="100"/>
      <c r="C131" s="100"/>
      <c r="D131" s="101">
        <f t="shared" si="0"/>
        <v>7824</v>
      </c>
    </row>
    <row r="132" spans="1:4" x14ac:dyDescent="0.2">
      <c r="A132" s="98">
        <v>44094</v>
      </c>
      <c r="B132" s="100"/>
      <c r="C132" s="100"/>
      <c r="D132" s="101">
        <f t="shared" si="0"/>
        <v>7824</v>
      </c>
    </row>
    <row r="133" spans="1:4" x14ac:dyDescent="0.2">
      <c r="A133" s="98">
        <v>44095</v>
      </c>
      <c r="B133" s="100">
        <v>398</v>
      </c>
      <c r="C133" s="100">
        <v>1100</v>
      </c>
      <c r="D133" s="101">
        <f t="shared" ref="D133:D158" si="1">SUM(D132,B133)</f>
        <v>8222</v>
      </c>
    </row>
    <row r="134" spans="1:4" x14ac:dyDescent="0.2">
      <c r="A134" s="98">
        <v>44096</v>
      </c>
      <c r="B134" s="100">
        <v>58</v>
      </c>
      <c r="C134" s="100">
        <v>1128</v>
      </c>
      <c r="D134" s="101">
        <f t="shared" si="1"/>
        <v>8280</v>
      </c>
    </row>
    <row r="135" spans="1:4" x14ac:dyDescent="0.2">
      <c r="A135" s="98">
        <v>44097</v>
      </c>
      <c r="B135" s="100">
        <v>53</v>
      </c>
      <c r="C135" s="100">
        <v>1112</v>
      </c>
      <c r="D135" s="101">
        <f t="shared" si="1"/>
        <v>8333</v>
      </c>
    </row>
    <row r="136" spans="1:4" x14ac:dyDescent="0.2">
      <c r="A136" s="98">
        <v>44098</v>
      </c>
      <c r="B136" s="102">
        <v>62</v>
      </c>
      <c r="C136" s="100">
        <v>1102</v>
      </c>
      <c r="D136" s="101">
        <f t="shared" si="1"/>
        <v>8395</v>
      </c>
    </row>
    <row r="137" spans="1:4" x14ac:dyDescent="0.2">
      <c r="A137" s="98">
        <v>44099</v>
      </c>
      <c r="B137" s="102">
        <v>78</v>
      </c>
      <c r="C137" s="102">
        <v>1146</v>
      </c>
      <c r="D137" s="101">
        <f t="shared" si="1"/>
        <v>8473</v>
      </c>
    </row>
    <row r="138" spans="1:4" x14ac:dyDescent="0.2">
      <c r="A138" s="98">
        <v>44100</v>
      </c>
      <c r="B138" s="102"/>
      <c r="C138" s="102"/>
      <c r="D138" s="101">
        <f t="shared" si="1"/>
        <v>8473</v>
      </c>
    </row>
    <row r="139" spans="1:4" x14ac:dyDescent="0.2">
      <c r="A139" s="98">
        <v>44101</v>
      </c>
      <c r="B139" s="102"/>
      <c r="C139" s="102"/>
      <c r="D139" s="101">
        <f t="shared" si="1"/>
        <v>8473</v>
      </c>
    </row>
    <row r="140" spans="1:4" x14ac:dyDescent="0.2">
      <c r="A140" s="98">
        <v>44102</v>
      </c>
      <c r="B140" s="102">
        <v>322</v>
      </c>
      <c r="C140" s="102">
        <v>1340</v>
      </c>
      <c r="D140" s="101">
        <f t="shared" si="1"/>
        <v>8795</v>
      </c>
    </row>
    <row r="141" spans="1:4" x14ac:dyDescent="0.2">
      <c r="A141" s="98">
        <v>44103</v>
      </c>
      <c r="B141" s="102">
        <v>127</v>
      </c>
      <c r="C141" s="102">
        <v>1340</v>
      </c>
      <c r="D141" s="101">
        <f t="shared" si="1"/>
        <v>8922</v>
      </c>
    </row>
    <row r="142" spans="1:4" x14ac:dyDescent="0.2">
      <c r="A142" s="98">
        <v>44104</v>
      </c>
      <c r="B142" s="102">
        <v>79</v>
      </c>
      <c r="C142" s="102">
        <v>1400</v>
      </c>
      <c r="D142" s="101">
        <f t="shared" si="1"/>
        <v>9001</v>
      </c>
    </row>
    <row r="143" spans="1:4" x14ac:dyDescent="0.2">
      <c r="A143" s="98">
        <v>44105</v>
      </c>
      <c r="B143" s="102">
        <v>124</v>
      </c>
      <c r="C143" s="102">
        <v>1405</v>
      </c>
      <c r="D143" s="101">
        <f t="shared" si="1"/>
        <v>9125</v>
      </c>
    </row>
    <row r="144" spans="1:4" x14ac:dyDescent="0.2">
      <c r="A144" s="98">
        <v>44106</v>
      </c>
      <c r="B144" s="102">
        <v>136</v>
      </c>
      <c r="C144" s="102">
        <v>1508</v>
      </c>
      <c r="D144" s="101">
        <f t="shared" si="1"/>
        <v>9261</v>
      </c>
    </row>
    <row r="145" spans="1:4" x14ac:dyDescent="0.2">
      <c r="A145" s="98">
        <v>44107</v>
      </c>
      <c r="B145" s="102"/>
      <c r="C145" s="102"/>
      <c r="D145" s="101">
        <f t="shared" si="1"/>
        <v>9261</v>
      </c>
    </row>
    <row r="146" spans="1:4" x14ac:dyDescent="0.2">
      <c r="A146" s="98">
        <v>44108</v>
      </c>
      <c r="B146" s="102"/>
      <c r="C146" s="102"/>
      <c r="D146" s="101">
        <f t="shared" si="1"/>
        <v>9261</v>
      </c>
    </row>
    <row r="147" spans="1:4" x14ac:dyDescent="0.2">
      <c r="A147" s="98">
        <v>44109</v>
      </c>
      <c r="B147" s="102">
        <v>601</v>
      </c>
      <c r="C147" s="102">
        <v>1864</v>
      </c>
      <c r="D147" s="101">
        <f t="shared" si="1"/>
        <v>9862</v>
      </c>
    </row>
    <row r="148" spans="1:4" x14ac:dyDescent="0.2">
      <c r="A148" s="98">
        <v>44110</v>
      </c>
      <c r="B148" s="102">
        <v>112</v>
      </c>
      <c r="C148" s="102">
        <v>1902</v>
      </c>
      <c r="D148" s="101">
        <f t="shared" si="1"/>
        <v>9974</v>
      </c>
    </row>
    <row r="149" spans="1:4" x14ac:dyDescent="0.2">
      <c r="A149" s="98">
        <v>44111</v>
      </c>
      <c r="B149" s="102">
        <v>91</v>
      </c>
      <c r="C149" s="102">
        <v>1848</v>
      </c>
      <c r="D149" s="101">
        <f t="shared" si="1"/>
        <v>10065</v>
      </c>
    </row>
    <row r="150" spans="1:4" x14ac:dyDescent="0.2">
      <c r="A150" s="98">
        <v>44112</v>
      </c>
      <c r="B150" s="102">
        <v>123</v>
      </c>
      <c r="C150" s="102">
        <v>1817</v>
      </c>
      <c r="D150" s="101">
        <f t="shared" si="1"/>
        <v>10188</v>
      </c>
    </row>
    <row r="151" spans="1:4" x14ac:dyDescent="0.2">
      <c r="A151" s="98">
        <v>44113</v>
      </c>
      <c r="B151" s="102">
        <v>55</v>
      </c>
      <c r="C151" s="102">
        <v>1845</v>
      </c>
      <c r="D151" s="101">
        <f t="shared" si="1"/>
        <v>10243</v>
      </c>
    </row>
    <row r="152" spans="1:4" x14ac:dyDescent="0.2">
      <c r="A152" s="98">
        <v>44114</v>
      </c>
      <c r="B152" s="102"/>
      <c r="C152" s="102"/>
      <c r="D152" s="101">
        <f t="shared" si="1"/>
        <v>10243</v>
      </c>
    </row>
    <row r="153" spans="1:4" x14ac:dyDescent="0.2">
      <c r="A153" s="98">
        <v>44115</v>
      </c>
      <c r="B153" s="102"/>
      <c r="C153" s="102"/>
      <c r="D153" s="101">
        <f t="shared" si="1"/>
        <v>10243</v>
      </c>
    </row>
    <row r="154" spans="1:4" x14ac:dyDescent="0.2">
      <c r="A154" s="98">
        <v>44116</v>
      </c>
      <c r="B154" s="102">
        <v>591</v>
      </c>
      <c r="C154" s="102">
        <v>2025</v>
      </c>
      <c r="D154" s="101">
        <f t="shared" si="1"/>
        <v>10834</v>
      </c>
    </row>
    <row r="155" spans="1:4" x14ac:dyDescent="0.2">
      <c r="A155" s="98">
        <v>44117</v>
      </c>
      <c r="B155" s="102">
        <v>169</v>
      </c>
      <c r="C155" s="102">
        <v>2037</v>
      </c>
      <c r="D155" s="101">
        <f t="shared" si="1"/>
        <v>11003</v>
      </c>
    </row>
    <row r="156" spans="1:4" x14ac:dyDescent="0.2">
      <c r="A156" s="98">
        <v>44118</v>
      </c>
      <c r="B156" s="102">
        <v>144</v>
      </c>
      <c r="C156" s="102">
        <v>1975</v>
      </c>
      <c r="D156" s="101">
        <f t="shared" si="1"/>
        <v>11147</v>
      </c>
    </row>
    <row r="157" spans="1:4" x14ac:dyDescent="0.2">
      <c r="A157" s="98">
        <v>44119</v>
      </c>
      <c r="B157" s="102">
        <v>94</v>
      </c>
      <c r="C157" s="102">
        <v>1820</v>
      </c>
      <c r="D157" s="101">
        <f t="shared" si="1"/>
        <v>11241</v>
      </c>
    </row>
    <row r="158" spans="1:4" x14ac:dyDescent="0.2">
      <c r="A158" s="98">
        <v>44120</v>
      </c>
      <c r="B158" s="102">
        <v>107</v>
      </c>
      <c r="C158" s="102">
        <v>1828</v>
      </c>
      <c r="D158" s="101">
        <f t="shared" si="1"/>
        <v>11348</v>
      </c>
    </row>
    <row r="159" spans="1:4" x14ac:dyDescent="0.2">
      <c r="A159" s="98">
        <v>44121</v>
      </c>
      <c r="B159" s="102"/>
      <c r="C159" s="102"/>
      <c r="D159" s="101">
        <f t="shared" ref="D159:D160" si="2">SUM(D158,B159)</f>
        <v>11348</v>
      </c>
    </row>
    <row r="160" spans="1:4" x14ac:dyDescent="0.2">
      <c r="A160" s="98">
        <v>44122</v>
      </c>
      <c r="B160" s="102"/>
      <c r="C160" s="102"/>
      <c r="D160" s="101">
        <f t="shared" si="2"/>
        <v>11348</v>
      </c>
    </row>
    <row r="161" spans="1:4" x14ac:dyDescent="0.2">
      <c r="A161" s="98">
        <v>44123</v>
      </c>
      <c r="B161" s="102">
        <v>403</v>
      </c>
      <c r="C161" s="103">
        <v>1891</v>
      </c>
      <c r="D161" s="101">
        <f t="shared" ref="D161:D189" si="3">SUM(D160,B161)</f>
        <v>11751</v>
      </c>
    </row>
    <row r="162" spans="1:4" x14ac:dyDescent="0.2">
      <c r="A162" s="98">
        <v>44124</v>
      </c>
      <c r="B162" s="102">
        <v>73</v>
      </c>
      <c r="C162" s="103">
        <v>1766</v>
      </c>
      <c r="D162" s="101">
        <f t="shared" si="3"/>
        <v>11824</v>
      </c>
    </row>
    <row r="163" spans="1:4" x14ac:dyDescent="0.2">
      <c r="A163" s="98">
        <v>44125</v>
      </c>
      <c r="B163" s="102">
        <v>87</v>
      </c>
      <c r="C163" s="102">
        <v>1547</v>
      </c>
      <c r="D163" s="101">
        <f t="shared" si="3"/>
        <v>11911</v>
      </c>
    </row>
    <row r="164" spans="1:4" x14ac:dyDescent="0.2">
      <c r="A164" s="98">
        <v>44126</v>
      </c>
      <c r="B164" s="104">
        <v>52</v>
      </c>
      <c r="C164" s="104">
        <v>1481</v>
      </c>
      <c r="D164" s="101">
        <f t="shared" si="3"/>
        <v>11963</v>
      </c>
    </row>
    <row r="165" spans="1:4" x14ac:dyDescent="0.2">
      <c r="A165" s="98">
        <v>44127</v>
      </c>
      <c r="B165" s="104">
        <v>77</v>
      </c>
      <c r="C165" s="104">
        <v>1429</v>
      </c>
      <c r="D165" s="101">
        <f t="shared" si="3"/>
        <v>12040</v>
      </c>
    </row>
    <row r="166" spans="1:4" x14ac:dyDescent="0.2">
      <c r="A166" s="98">
        <v>44128</v>
      </c>
      <c r="B166" s="104"/>
      <c r="C166" s="104"/>
      <c r="D166" s="101">
        <f t="shared" si="3"/>
        <v>12040</v>
      </c>
    </row>
    <row r="167" spans="1:4" x14ac:dyDescent="0.2">
      <c r="A167" s="98">
        <v>44129</v>
      </c>
      <c r="B167" s="104"/>
      <c r="C167" s="104"/>
      <c r="D167" s="101">
        <f t="shared" si="3"/>
        <v>12040</v>
      </c>
    </row>
    <row r="168" spans="1:4" x14ac:dyDescent="0.2">
      <c r="A168" s="98">
        <v>44130</v>
      </c>
      <c r="B168" s="104">
        <v>361</v>
      </c>
      <c r="C168" s="104">
        <v>1671</v>
      </c>
      <c r="D168" s="101">
        <f t="shared" si="3"/>
        <v>12401</v>
      </c>
    </row>
    <row r="169" spans="1:4" x14ac:dyDescent="0.2">
      <c r="A169" s="98">
        <v>44131</v>
      </c>
      <c r="B169" s="104">
        <v>81</v>
      </c>
      <c r="C169" s="104">
        <v>1308</v>
      </c>
      <c r="D169" s="101">
        <f t="shared" si="3"/>
        <v>12482</v>
      </c>
    </row>
    <row r="170" spans="1:4" x14ac:dyDescent="0.2">
      <c r="A170" s="98">
        <v>44132</v>
      </c>
      <c r="B170" s="104">
        <v>46</v>
      </c>
      <c r="C170" s="104">
        <v>1276</v>
      </c>
      <c r="D170" s="101">
        <f t="shared" si="3"/>
        <v>12528</v>
      </c>
    </row>
    <row r="171" spans="1:4" x14ac:dyDescent="0.2">
      <c r="A171" s="98">
        <v>44133</v>
      </c>
      <c r="B171" s="104">
        <v>28</v>
      </c>
      <c r="C171" s="104">
        <v>1168</v>
      </c>
      <c r="D171" s="101">
        <f t="shared" si="3"/>
        <v>12556</v>
      </c>
    </row>
    <row r="172" spans="1:4" x14ac:dyDescent="0.2">
      <c r="A172" s="98">
        <v>44134</v>
      </c>
      <c r="B172" s="104">
        <v>8</v>
      </c>
      <c r="C172" s="104">
        <v>1124</v>
      </c>
      <c r="D172" s="101">
        <f t="shared" si="3"/>
        <v>12564</v>
      </c>
    </row>
    <row r="173" spans="1:4" x14ac:dyDescent="0.2">
      <c r="A173" s="98">
        <v>44135</v>
      </c>
      <c r="B173" s="104"/>
      <c r="C173" s="104"/>
      <c r="D173" s="101">
        <f t="shared" si="3"/>
        <v>12564</v>
      </c>
    </row>
    <row r="174" spans="1:4" x14ac:dyDescent="0.2">
      <c r="A174" s="98">
        <v>44136</v>
      </c>
      <c r="B174" s="104"/>
      <c r="C174" s="104"/>
      <c r="D174" s="101">
        <f t="shared" si="3"/>
        <v>12564</v>
      </c>
    </row>
    <row r="175" spans="1:4" x14ac:dyDescent="0.2">
      <c r="A175" s="98">
        <v>44137</v>
      </c>
      <c r="B175" s="104">
        <v>15</v>
      </c>
      <c r="C175" s="104" t="s">
        <v>162</v>
      </c>
      <c r="D175" s="101">
        <f t="shared" si="3"/>
        <v>12579</v>
      </c>
    </row>
    <row r="176" spans="1:4" x14ac:dyDescent="0.2">
      <c r="A176" s="98">
        <v>44138</v>
      </c>
      <c r="B176" s="104">
        <v>3</v>
      </c>
      <c r="C176" s="104" t="s">
        <v>162</v>
      </c>
      <c r="D176" s="101">
        <f t="shared" si="3"/>
        <v>12582</v>
      </c>
    </row>
    <row r="177" spans="1:4" x14ac:dyDescent="0.2">
      <c r="A177" s="98">
        <v>44139</v>
      </c>
      <c r="B177" s="104">
        <v>1</v>
      </c>
      <c r="C177" s="104" t="s">
        <v>162</v>
      </c>
      <c r="D177" s="101">
        <f t="shared" si="3"/>
        <v>12583</v>
      </c>
    </row>
    <row r="178" spans="1:4" x14ac:dyDescent="0.2">
      <c r="A178" s="98">
        <v>44140</v>
      </c>
      <c r="B178" s="104">
        <v>0</v>
      </c>
      <c r="C178" s="104" t="s">
        <v>162</v>
      </c>
      <c r="D178" s="101">
        <f t="shared" si="3"/>
        <v>12583</v>
      </c>
    </row>
    <row r="179" spans="1:4" x14ac:dyDescent="0.2">
      <c r="A179" s="98">
        <v>44141</v>
      </c>
      <c r="B179" s="104">
        <v>2</v>
      </c>
      <c r="C179" s="104" t="s">
        <v>162</v>
      </c>
      <c r="D179" s="101">
        <f t="shared" si="3"/>
        <v>12585</v>
      </c>
    </row>
    <row r="180" spans="1:4" x14ac:dyDescent="0.2">
      <c r="A180" s="98">
        <v>44142</v>
      </c>
      <c r="B180" s="104"/>
      <c r="C180" s="104"/>
      <c r="D180" s="101">
        <f t="shared" si="3"/>
        <v>12585</v>
      </c>
    </row>
    <row r="181" spans="1:4" x14ac:dyDescent="0.2">
      <c r="A181" s="98">
        <v>44143</v>
      </c>
      <c r="B181" s="104"/>
      <c r="C181" s="104"/>
      <c r="D181" s="101">
        <f t="shared" si="3"/>
        <v>12585</v>
      </c>
    </row>
    <row r="182" spans="1:4" x14ac:dyDescent="0.2">
      <c r="A182" s="98">
        <v>44144</v>
      </c>
      <c r="B182" s="104">
        <v>8</v>
      </c>
      <c r="C182" s="104" t="s">
        <v>162</v>
      </c>
      <c r="D182" s="101">
        <f t="shared" si="3"/>
        <v>12593</v>
      </c>
    </row>
    <row r="183" spans="1:4" x14ac:dyDescent="0.2">
      <c r="A183" s="98">
        <v>44145</v>
      </c>
      <c r="B183" s="104">
        <v>0</v>
      </c>
      <c r="C183" s="104" t="s">
        <v>162</v>
      </c>
      <c r="D183" s="101">
        <f t="shared" si="3"/>
        <v>12593</v>
      </c>
    </row>
    <row r="184" spans="1:4" x14ac:dyDescent="0.2">
      <c r="A184" s="98">
        <v>44146</v>
      </c>
      <c r="B184" s="146">
        <v>1</v>
      </c>
      <c r="C184" s="104" t="s">
        <v>162</v>
      </c>
      <c r="D184" s="101">
        <f t="shared" si="3"/>
        <v>12594</v>
      </c>
    </row>
    <row r="185" spans="1:4" x14ac:dyDescent="0.2">
      <c r="A185" s="98">
        <v>44147</v>
      </c>
      <c r="B185" s="104">
        <v>0</v>
      </c>
      <c r="C185" s="104" t="s">
        <v>162</v>
      </c>
      <c r="D185" s="101">
        <f t="shared" si="3"/>
        <v>12594</v>
      </c>
    </row>
    <row r="186" spans="1:4" x14ac:dyDescent="0.2">
      <c r="A186" s="98">
        <v>44148</v>
      </c>
      <c r="B186" s="104">
        <v>0</v>
      </c>
      <c r="C186" s="104" t="s">
        <v>162</v>
      </c>
      <c r="D186" s="101">
        <f t="shared" si="3"/>
        <v>12594</v>
      </c>
    </row>
    <row r="187" spans="1:4" x14ac:dyDescent="0.2">
      <c r="A187" s="98">
        <v>44149</v>
      </c>
      <c r="B187" s="104"/>
      <c r="C187" s="104"/>
      <c r="D187" s="101">
        <f t="shared" si="3"/>
        <v>12594</v>
      </c>
    </row>
    <row r="188" spans="1:4" x14ac:dyDescent="0.2">
      <c r="A188" s="98">
        <v>44150</v>
      </c>
      <c r="B188" s="104"/>
      <c r="C188" s="104"/>
      <c r="D188" s="101">
        <f t="shared" si="3"/>
        <v>12594</v>
      </c>
    </row>
    <row r="189" spans="1:4" x14ac:dyDescent="0.2">
      <c r="A189" s="98">
        <v>44151</v>
      </c>
      <c r="B189" s="104">
        <v>6</v>
      </c>
      <c r="C189" s="104" t="s">
        <v>162</v>
      </c>
      <c r="D189" s="101">
        <f t="shared" si="3"/>
        <v>12600</v>
      </c>
    </row>
    <row r="190" spans="1:4" x14ac:dyDescent="0.2">
      <c r="A190" s="98">
        <v>44152</v>
      </c>
      <c r="B190" s="104">
        <v>0</v>
      </c>
      <c r="C190" s="104" t="s">
        <v>162</v>
      </c>
      <c r="D190" s="101">
        <f>SUM(D189,B190)</f>
        <v>12600</v>
      </c>
    </row>
    <row r="191" spans="1:4" x14ac:dyDescent="0.2">
      <c r="A191" s="98">
        <v>44153</v>
      </c>
      <c r="B191" s="104">
        <v>6</v>
      </c>
      <c r="C191" s="104" t="s">
        <v>162</v>
      </c>
      <c r="D191" s="101">
        <f>SUM(D190,B191)</f>
        <v>12606</v>
      </c>
    </row>
    <row r="192" spans="1:4" x14ac:dyDescent="0.2">
      <c r="A192" s="98">
        <v>44154</v>
      </c>
      <c r="B192" s="104">
        <v>1</v>
      </c>
      <c r="C192" s="104" t="s">
        <v>162</v>
      </c>
      <c r="D192" s="101">
        <f>SUM(D191,B192)</f>
        <v>12607</v>
      </c>
    </row>
    <row r="193" spans="1:4" x14ac:dyDescent="0.2">
      <c r="A193" s="98">
        <v>44155</v>
      </c>
      <c r="B193" s="104">
        <v>0</v>
      </c>
      <c r="C193" s="104">
        <v>22</v>
      </c>
      <c r="D193" s="101">
        <f>SUM(D192,B193)</f>
        <v>12607</v>
      </c>
    </row>
    <row r="194" spans="1:4" x14ac:dyDescent="0.2">
      <c r="A194" s="98">
        <v>44156</v>
      </c>
      <c r="B194" s="104"/>
      <c r="C194" s="104"/>
      <c r="D194" s="101">
        <f t="shared" ref="D194:D202" si="4">SUM(D193,B194)</f>
        <v>12607</v>
      </c>
    </row>
    <row r="195" spans="1:4" x14ac:dyDescent="0.2">
      <c r="A195" s="98">
        <v>44157</v>
      </c>
      <c r="B195" s="104"/>
      <c r="C195" s="104"/>
      <c r="D195" s="101">
        <f t="shared" si="4"/>
        <v>12607</v>
      </c>
    </row>
    <row r="196" spans="1:4" x14ac:dyDescent="0.2">
      <c r="A196" s="98">
        <v>44158</v>
      </c>
      <c r="B196" s="104">
        <v>6</v>
      </c>
      <c r="C196" s="104">
        <v>23</v>
      </c>
      <c r="D196" s="101">
        <f t="shared" si="4"/>
        <v>12613</v>
      </c>
    </row>
    <row r="197" spans="1:4" x14ac:dyDescent="0.2">
      <c r="A197" s="98">
        <v>44159</v>
      </c>
      <c r="B197" s="104">
        <v>0</v>
      </c>
      <c r="C197" s="104">
        <v>23</v>
      </c>
      <c r="D197" s="101">
        <f t="shared" si="4"/>
        <v>12613</v>
      </c>
    </row>
    <row r="198" spans="1:4" x14ac:dyDescent="0.2">
      <c r="A198" s="98">
        <v>44160</v>
      </c>
      <c r="B198" s="104">
        <v>1</v>
      </c>
      <c r="C198" s="104">
        <v>23</v>
      </c>
      <c r="D198" s="101">
        <f t="shared" si="4"/>
        <v>12614</v>
      </c>
    </row>
    <row r="199" spans="1:4" x14ac:dyDescent="0.2">
      <c r="A199" s="98">
        <v>44161</v>
      </c>
      <c r="B199" s="104">
        <v>0</v>
      </c>
      <c r="C199" s="104">
        <v>20</v>
      </c>
      <c r="D199" s="101">
        <f t="shared" si="4"/>
        <v>12614</v>
      </c>
    </row>
    <row r="200" spans="1:4" x14ac:dyDescent="0.2">
      <c r="A200" s="98">
        <v>44162</v>
      </c>
      <c r="B200" s="104">
        <v>0</v>
      </c>
      <c r="C200" s="104">
        <v>14</v>
      </c>
      <c r="D200" s="101">
        <f t="shared" si="4"/>
        <v>12614</v>
      </c>
    </row>
    <row r="201" spans="1:4" x14ac:dyDescent="0.2">
      <c r="A201" s="98">
        <v>44163</v>
      </c>
      <c r="B201" s="104"/>
      <c r="C201" s="104"/>
      <c r="D201" s="101">
        <f t="shared" si="4"/>
        <v>12614</v>
      </c>
    </row>
    <row r="202" spans="1:4" x14ac:dyDescent="0.2">
      <c r="A202" s="98">
        <v>44164</v>
      </c>
      <c r="B202" s="104"/>
      <c r="C202" s="104"/>
      <c r="D202" s="101">
        <f t="shared" si="4"/>
        <v>12614</v>
      </c>
    </row>
    <row r="203" spans="1:4" x14ac:dyDescent="0.2">
      <c r="A203" s="98">
        <v>44165</v>
      </c>
      <c r="B203" s="104">
        <v>5</v>
      </c>
      <c r="C203" s="104">
        <v>14</v>
      </c>
      <c r="D203" s="101">
        <f>SUM(D202,B203)</f>
        <v>12619</v>
      </c>
    </row>
    <row r="204" spans="1:4" x14ac:dyDescent="0.2">
      <c r="A204" s="98">
        <v>44166</v>
      </c>
      <c r="B204" s="104">
        <v>0</v>
      </c>
      <c r="C204" s="104">
        <v>12</v>
      </c>
      <c r="D204" s="101">
        <f>SUM(D203,B204)</f>
        <v>12619</v>
      </c>
    </row>
    <row r="205" spans="1:4" x14ac:dyDescent="0.2">
      <c r="A205" s="98">
        <v>44167</v>
      </c>
      <c r="B205" s="104">
        <v>5</v>
      </c>
      <c r="C205" s="104">
        <v>15</v>
      </c>
      <c r="D205" s="101">
        <f>SUM(D204,B205)</f>
        <v>12624</v>
      </c>
    </row>
    <row r="206" spans="1:4" x14ac:dyDescent="0.2">
      <c r="A206" s="98">
        <v>44168</v>
      </c>
      <c r="B206" s="104">
        <v>0</v>
      </c>
      <c r="C206" s="104">
        <v>7</v>
      </c>
      <c r="D206" s="101">
        <f>SUM(D205,B206)</f>
        <v>12624</v>
      </c>
    </row>
    <row r="207" spans="1:4" x14ac:dyDescent="0.2">
      <c r="A207" s="98">
        <v>44169</v>
      </c>
      <c r="B207" s="146">
        <v>0</v>
      </c>
      <c r="C207" s="146">
        <v>11</v>
      </c>
      <c r="D207" s="179">
        <f>SUM(D206,B207)</f>
        <v>12624</v>
      </c>
    </row>
    <row r="208" spans="1:4" x14ac:dyDescent="0.2">
      <c r="A208" s="98">
        <v>44170</v>
      </c>
      <c r="B208" s="104"/>
      <c r="C208" s="104"/>
      <c r="D208" s="101">
        <f t="shared" ref="D208:D212" si="5">SUM(D207,B208)</f>
        <v>12624</v>
      </c>
    </row>
    <row r="209" spans="1:4" x14ac:dyDescent="0.2">
      <c r="A209" s="98">
        <v>44171</v>
      </c>
      <c r="B209" s="104"/>
      <c r="C209" s="104"/>
      <c r="D209" s="101">
        <f t="shared" si="5"/>
        <v>12624</v>
      </c>
    </row>
    <row r="210" spans="1:4" x14ac:dyDescent="0.2">
      <c r="A210" s="98">
        <v>44172</v>
      </c>
      <c r="B210" s="104">
        <v>9</v>
      </c>
      <c r="C210" s="104">
        <v>19</v>
      </c>
      <c r="D210" s="101">
        <f t="shared" si="5"/>
        <v>12633</v>
      </c>
    </row>
    <row r="211" spans="1:4" x14ac:dyDescent="0.2">
      <c r="A211" s="98">
        <v>44173</v>
      </c>
      <c r="B211" s="104">
        <v>1</v>
      </c>
      <c r="C211" s="104">
        <v>20</v>
      </c>
      <c r="D211" s="101">
        <f t="shared" si="5"/>
        <v>12634</v>
      </c>
    </row>
    <row r="212" spans="1:4" x14ac:dyDescent="0.2">
      <c r="A212" s="98">
        <v>44174</v>
      </c>
      <c r="B212" s="104">
        <v>0</v>
      </c>
      <c r="C212" s="104">
        <v>15</v>
      </c>
      <c r="D212" s="101">
        <f t="shared" si="5"/>
        <v>12634</v>
      </c>
    </row>
    <row r="213" spans="1:4" x14ac:dyDescent="0.2">
      <c r="A213" s="98">
        <v>44175</v>
      </c>
      <c r="B213" s="104"/>
      <c r="C213" s="104"/>
      <c r="D213" s="105"/>
    </row>
    <row r="214" spans="1:4" x14ac:dyDescent="0.2">
      <c r="A214" s="98">
        <v>44176</v>
      </c>
      <c r="B214" s="104"/>
      <c r="C214" s="104"/>
      <c r="D214" s="105"/>
    </row>
    <row r="215" spans="1:4" x14ac:dyDescent="0.2">
      <c r="A215" s="98">
        <v>44177</v>
      </c>
      <c r="B215" s="104"/>
      <c r="C215" s="104"/>
      <c r="D215" s="105"/>
    </row>
    <row r="216" spans="1:4" x14ac:dyDescent="0.2">
      <c r="A216" s="98">
        <v>44178</v>
      </c>
      <c r="B216" s="104"/>
      <c r="C216" s="104"/>
      <c r="D216" s="105"/>
    </row>
    <row r="217" spans="1:4" x14ac:dyDescent="0.2">
      <c r="A217" s="156"/>
      <c r="B217" s="104"/>
      <c r="C217" s="104"/>
      <c r="D217" s="105"/>
    </row>
    <row r="218" spans="1:4" ht="15" thickBot="1" x14ac:dyDescent="0.25">
      <c r="A218" s="106" t="s">
        <v>87</v>
      </c>
      <c r="B218" s="107"/>
      <c r="C218" s="107"/>
      <c r="D218" s="108">
        <f>MAX(D4:D217)</f>
        <v>12634</v>
      </c>
    </row>
    <row r="219" spans="1:4" ht="15" thickTop="1" x14ac:dyDescent="0.2">
      <c r="B219" s="44"/>
      <c r="C219" s="44"/>
      <c r="D219" s="44"/>
    </row>
    <row r="220" spans="1:4" x14ac:dyDescent="0.2">
      <c r="B220" s="44"/>
      <c r="C220" s="44"/>
      <c r="D220" s="44"/>
    </row>
    <row r="221" spans="1:4" x14ac:dyDescent="0.2">
      <c r="B221" s="44"/>
      <c r="C221" s="44"/>
      <c r="D221" s="44"/>
    </row>
    <row r="222" spans="1:4" x14ac:dyDescent="0.2">
      <c r="B222" s="44"/>
      <c r="C222" s="44"/>
      <c r="D222" s="44"/>
    </row>
    <row r="223" spans="1:4" x14ac:dyDescent="0.2">
      <c r="B223" s="44"/>
      <c r="C223" s="44"/>
      <c r="D223" s="44"/>
    </row>
    <row r="224" spans="1:4" x14ac:dyDescent="0.2">
      <c r="B224" s="44"/>
      <c r="C224" s="44"/>
      <c r="D224" s="44"/>
    </row>
    <row r="225" spans="2:4" x14ac:dyDescent="0.2">
      <c r="B225" s="44"/>
      <c r="C225" s="44"/>
      <c r="D225" s="44"/>
    </row>
    <row r="226" spans="2:4" x14ac:dyDescent="0.2">
      <c r="B226" s="44"/>
      <c r="C226" s="44"/>
      <c r="D226" s="44"/>
    </row>
    <row r="227" spans="2:4" x14ac:dyDescent="0.2">
      <c r="B227" s="44"/>
      <c r="C227" s="44"/>
      <c r="D227" s="44"/>
    </row>
    <row r="228" spans="2:4" x14ac:dyDescent="0.2">
      <c r="B228" s="44"/>
      <c r="C228" s="44"/>
      <c r="D228" s="44"/>
    </row>
    <row r="229" spans="2:4" x14ac:dyDescent="0.2">
      <c r="B229" s="44"/>
      <c r="C229" s="44"/>
      <c r="D229" s="44"/>
    </row>
    <row r="230" spans="2:4" x14ac:dyDescent="0.2">
      <c r="B230" s="44"/>
      <c r="C230" s="44"/>
      <c r="D230" s="44"/>
    </row>
    <row r="231" spans="2:4" x14ac:dyDescent="0.2">
      <c r="B231" s="44"/>
      <c r="C231" s="44"/>
      <c r="D231" s="44"/>
    </row>
    <row r="232" spans="2:4" x14ac:dyDescent="0.2">
      <c r="B232" s="44"/>
      <c r="C232" s="44"/>
      <c r="D232" s="44"/>
    </row>
    <row r="233" spans="2:4" x14ac:dyDescent="0.2">
      <c r="B233" s="44"/>
      <c r="C233" s="44"/>
      <c r="D233" s="44"/>
    </row>
    <row r="234" spans="2:4" x14ac:dyDescent="0.2">
      <c r="B234" s="44"/>
      <c r="C234" s="44"/>
      <c r="D234" s="44"/>
    </row>
    <row r="235" spans="2:4" x14ac:dyDescent="0.2">
      <c r="B235" s="44"/>
      <c r="C235" s="44"/>
      <c r="D235" s="44"/>
    </row>
    <row r="236" spans="2:4" x14ac:dyDescent="0.2">
      <c r="B236" s="44"/>
      <c r="C236" s="44"/>
      <c r="D236" s="44"/>
    </row>
    <row r="237" spans="2:4" x14ac:dyDescent="0.2">
      <c r="B237" s="44"/>
      <c r="C237" s="44"/>
      <c r="D237" s="44"/>
    </row>
    <row r="238" spans="2:4" x14ac:dyDescent="0.2">
      <c r="B238" s="44"/>
      <c r="C238" s="44"/>
      <c r="D238" s="44"/>
    </row>
    <row r="239" spans="2:4" x14ac:dyDescent="0.2">
      <c r="B239" s="44"/>
      <c r="C239" s="44"/>
      <c r="D239" s="44"/>
    </row>
    <row r="240" spans="2:4" x14ac:dyDescent="0.2">
      <c r="B240" s="44"/>
      <c r="C240" s="44"/>
      <c r="D240" s="44"/>
    </row>
    <row r="241" spans="2:4" x14ac:dyDescent="0.2">
      <c r="B241" s="44"/>
      <c r="C241" s="44"/>
      <c r="D241" s="44"/>
    </row>
    <row r="242" spans="2:4" x14ac:dyDescent="0.2">
      <c r="B242" s="44"/>
      <c r="C242" s="44"/>
      <c r="D242" s="44"/>
    </row>
    <row r="243" spans="2:4" x14ac:dyDescent="0.2">
      <c r="B243" s="44"/>
      <c r="C243" s="44"/>
      <c r="D243" s="44"/>
    </row>
    <row r="244" spans="2:4" x14ac:dyDescent="0.2">
      <c r="B244" s="44"/>
      <c r="C244" s="44"/>
      <c r="D244" s="44"/>
    </row>
    <row r="245" spans="2:4" x14ac:dyDescent="0.2">
      <c r="B245" s="44"/>
      <c r="C245" s="44"/>
      <c r="D245" s="44"/>
    </row>
    <row r="246" spans="2:4" x14ac:dyDescent="0.2">
      <c r="B246" s="44"/>
      <c r="C246" s="44"/>
      <c r="D246" s="44"/>
    </row>
    <row r="247" spans="2:4" x14ac:dyDescent="0.2">
      <c r="B247" s="44"/>
      <c r="C247" s="44"/>
      <c r="D247" s="44"/>
    </row>
    <row r="248" spans="2:4" x14ac:dyDescent="0.2">
      <c r="B248" s="44"/>
      <c r="C248" s="44"/>
      <c r="D248" s="44"/>
    </row>
    <row r="249" spans="2:4" x14ac:dyDescent="0.2">
      <c r="B249" s="44"/>
      <c r="C249" s="44"/>
      <c r="D249" s="44"/>
    </row>
    <row r="250" spans="2:4" x14ac:dyDescent="0.2">
      <c r="B250" s="44"/>
      <c r="C250" s="44"/>
      <c r="D250" s="44"/>
    </row>
    <row r="251" spans="2:4" x14ac:dyDescent="0.2">
      <c r="B251" s="44"/>
      <c r="C251" s="44"/>
      <c r="D251" s="44"/>
    </row>
    <row r="252" spans="2:4" x14ac:dyDescent="0.2">
      <c r="B252" s="44"/>
      <c r="C252" s="44"/>
      <c r="D252" s="44"/>
    </row>
    <row r="253" spans="2:4" x14ac:dyDescent="0.2">
      <c r="B253" s="44"/>
      <c r="C253" s="44"/>
      <c r="D253" s="44"/>
    </row>
    <row r="254" spans="2:4" x14ac:dyDescent="0.2">
      <c r="B254" s="44"/>
      <c r="C254" s="44"/>
      <c r="D254" s="44"/>
    </row>
    <row r="255" spans="2:4" x14ac:dyDescent="0.2">
      <c r="B255" s="44"/>
      <c r="C255" s="44"/>
      <c r="D255" s="44"/>
    </row>
    <row r="256" spans="2:4" x14ac:dyDescent="0.2">
      <c r="B256" s="44"/>
      <c r="C256" s="44"/>
      <c r="D256" s="44"/>
    </row>
    <row r="257" spans="2:4" x14ac:dyDescent="0.2">
      <c r="B257" s="44"/>
      <c r="C257" s="44"/>
      <c r="D257" s="44"/>
    </row>
    <row r="258" spans="2:4" x14ac:dyDescent="0.2">
      <c r="B258" s="44"/>
      <c r="C258" s="44"/>
      <c r="D258" s="44"/>
    </row>
    <row r="259" spans="2:4" x14ac:dyDescent="0.2">
      <c r="B259" s="44"/>
      <c r="C259" s="44"/>
      <c r="D259" s="44"/>
    </row>
    <row r="260" spans="2:4" x14ac:dyDescent="0.2">
      <c r="B260" s="44"/>
      <c r="C260" s="44"/>
      <c r="D260" s="44"/>
    </row>
    <row r="261" spans="2:4" x14ac:dyDescent="0.2">
      <c r="B261" s="44"/>
      <c r="C261" s="44"/>
      <c r="D261" s="44"/>
    </row>
    <row r="262" spans="2:4" x14ac:dyDescent="0.2">
      <c r="B262" s="44"/>
      <c r="C262" s="44"/>
      <c r="D262" s="44"/>
    </row>
    <row r="263" spans="2:4" x14ac:dyDescent="0.2">
      <c r="B263" s="44"/>
      <c r="C263" s="44"/>
      <c r="D263" s="44"/>
    </row>
    <row r="264" spans="2:4" x14ac:dyDescent="0.2">
      <c r="B264" s="44"/>
      <c r="C264" s="44"/>
      <c r="D264" s="44"/>
    </row>
    <row r="265" spans="2:4" x14ac:dyDescent="0.2">
      <c r="B265" s="44"/>
      <c r="C265" s="44"/>
      <c r="D265" s="44"/>
    </row>
    <row r="266" spans="2:4" x14ac:dyDescent="0.2">
      <c r="B266" s="44"/>
      <c r="C266" s="44"/>
      <c r="D266" s="44"/>
    </row>
    <row r="267" spans="2:4" x14ac:dyDescent="0.2">
      <c r="B267" s="44"/>
      <c r="C267" s="44"/>
      <c r="D267" s="44"/>
    </row>
    <row r="268" spans="2:4" x14ac:dyDescent="0.2">
      <c r="B268" s="44"/>
      <c r="C268" s="44"/>
      <c r="D268" s="44"/>
    </row>
    <row r="269" spans="2:4" x14ac:dyDescent="0.2">
      <c r="B269" s="44"/>
      <c r="C269" s="44"/>
      <c r="D269" s="44"/>
    </row>
    <row r="270" spans="2:4" x14ac:dyDescent="0.2">
      <c r="B270" s="44"/>
      <c r="C270" s="44"/>
      <c r="D270" s="44"/>
    </row>
    <row r="271" spans="2:4" x14ac:dyDescent="0.2">
      <c r="B271" s="44"/>
      <c r="C271" s="44"/>
      <c r="D271" s="44"/>
    </row>
    <row r="272" spans="2:4" x14ac:dyDescent="0.2">
      <c r="B272" s="44"/>
      <c r="C272" s="44"/>
      <c r="D272" s="44"/>
    </row>
    <row r="273" spans="2:4" x14ac:dyDescent="0.2">
      <c r="B273" s="44"/>
      <c r="C273" s="44"/>
      <c r="D273" s="44"/>
    </row>
    <row r="274" spans="2:4" x14ac:dyDescent="0.2">
      <c r="B274" s="44"/>
      <c r="C274" s="44"/>
      <c r="D274" s="44"/>
    </row>
    <row r="275" spans="2:4" x14ac:dyDescent="0.2">
      <c r="B275" s="44"/>
      <c r="C275" s="44"/>
      <c r="D275" s="44"/>
    </row>
    <row r="276" spans="2:4" x14ac:dyDescent="0.2">
      <c r="B276" s="44"/>
      <c r="C276" s="44"/>
      <c r="D276" s="44"/>
    </row>
    <row r="277" spans="2:4" x14ac:dyDescent="0.2">
      <c r="B277" s="44"/>
      <c r="C277" s="44"/>
      <c r="D277" s="44"/>
    </row>
    <row r="278" spans="2:4" x14ac:dyDescent="0.2">
      <c r="B278" s="44"/>
      <c r="C278" s="44"/>
      <c r="D278" s="44"/>
    </row>
    <row r="279" spans="2:4" x14ac:dyDescent="0.2">
      <c r="B279" s="44"/>
      <c r="C279" s="44"/>
      <c r="D279" s="44"/>
    </row>
    <row r="280" spans="2:4" x14ac:dyDescent="0.2">
      <c r="B280" s="44"/>
      <c r="C280" s="44"/>
      <c r="D280" s="44"/>
    </row>
    <row r="281" spans="2:4" x14ac:dyDescent="0.2">
      <c r="B281" s="44"/>
      <c r="C281" s="44"/>
      <c r="D281" s="44"/>
    </row>
    <row r="282" spans="2:4" x14ac:dyDescent="0.2">
      <c r="B282" s="44"/>
      <c r="C282" s="44"/>
      <c r="D282" s="44"/>
    </row>
    <row r="283" spans="2:4" x14ac:dyDescent="0.2">
      <c r="B283" s="44"/>
      <c r="C283" s="44"/>
      <c r="D283" s="44"/>
    </row>
    <row r="284" spans="2:4" x14ac:dyDescent="0.2">
      <c r="B284" s="44"/>
      <c r="C284" s="44"/>
      <c r="D284" s="44"/>
    </row>
    <row r="285" spans="2:4" x14ac:dyDescent="0.2">
      <c r="B285" s="44"/>
      <c r="C285" s="44"/>
      <c r="D285" s="44"/>
    </row>
    <row r="286" spans="2:4" x14ac:dyDescent="0.2">
      <c r="B286" s="44"/>
      <c r="C286" s="44"/>
      <c r="D286" s="44"/>
    </row>
    <row r="287" spans="2:4" x14ac:dyDescent="0.2">
      <c r="B287" s="44"/>
      <c r="C287" s="44"/>
      <c r="D287" s="44"/>
    </row>
    <row r="288" spans="2:4" x14ac:dyDescent="0.2">
      <c r="B288" s="44"/>
      <c r="C288" s="44"/>
      <c r="D288" s="44"/>
    </row>
    <row r="289" spans="2:4" x14ac:dyDescent="0.2">
      <c r="B289" s="44"/>
      <c r="C289" s="44"/>
      <c r="D289" s="44"/>
    </row>
    <row r="290" spans="2:4" x14ac:dyDescent="0.2">
      <c r="B290" s="44"/>
      <c r="C290" s="44"/>
      <c r="D290" s="44"/>
    </row>
    <row r="291" spans="2:4" x14ac:dyDescent="0.2">
      <c r="B291" s="44"/>
      <c r="C291" s="44"/>
      <c r="D291" s="44"/>
    </row>
    <row r="292" spans="2:4" x14ac:dyDescent="0.2">
      <c r="B292" s="44"/>
      <c r="C292" s="44"/>
      <c r="D292" s="44"/>
    </row>
    <row r="293" spans="2:4" x14ac:dyDescent="0.2">
      <c r="B293" s="44"/>
      <c r="C293" s="44"/>
      <c r="D293" s="44"/>
    </row>
    <row r="294" spans="2:4" x14ac:dyDescent="0.2">
      <c r="B294" s="44"/>
      <c r="C294" s="44"/>
      <c r="D294" s="44"/>
    </row>
    <row r="295" spans="2:4" x14ac:dyDescent="0.2">
      <c r="B295" s="44"/>
      <c r="C295" s="44"/>
      <c r="D295" s="44"/>
    </row>
    <row r="296" spans="2:4" x14ac:dyDescent="0.2">
      <c r="B296" s="44"/>
      <c r="C296" s="44"/>
      <c r="D296" s="44"/>
    </row>
    <row r="297" spans="2:4" x14ac:dyDescent="0.2">
      <c r="B297" s="44"/>
      <c r="C297" s="44"/>
      <c r="D297" s="44"/>
    </row>
    <row r="298" spans="2:4" x14ac:dyDescent="0.2">
      <c r="B298" s="44"/>
      <c r="C298" s="44"/>
      <c r="D298" s="44"/>
    </row>
    <row r="299" spans="2:4" x14ac:dyDescent="0.2">
      <c r="B299" s="44"/>
      <c r="C299" s="44"/>
      <c r="D299" s="44"/>
    </row>
    <row r="300" spans="2:4" x14ac:dyDescent="0.2">
      <c r="B300" s="44"/>
      <c r="C300" s="44"/>
      <c r="D300" s="44"/>
    </row>
    <row r="301" spans="2:4" x14ac:dyDescent="0.2">
      <c r="B301" s="44"/>
      <c r="C301" s="44"/>
      <c r="D301" s="44"/>
    </row>
    <row r="302" spans="2:4" x14ac:dyDescent="0.2">
      <c r="B302" s="44"/>
      <c r="C302" s="44"/>
      <c r="D302" s="44"/>
    </row>
    <row r="303" spans="2:4" x14ac:dyDescent="0.2">
      <c r="B303" s="44"/>
      <c r="C303" s="44"/>
      <c r="D303" s="44"/>
    </row>
    <row r="304" spans="2:4" x14ac:dyDescent="0.2">
      <c r="B304" s="44"/>
      <c r="C304" s="44"/>
      <c r="D304" s="44"/>
    </row>
    <row r="305" spans="2:4" x14ac:dyDescent="0.2">
      <c r="B305" s="44"/>
      <c r="C305" s="44"/>
      <c r="D305" s="44"/>
    </row>
    <row r="306" spans="2:4" x14ac:dyDescent="0.2">
      <c r="B306" s="44"/>
      <c r="C306" s="44"/>
      <c r="D306" s="44"/>
    </row>
    <row r="307" spans="2:4" x14ac:dyDescent="0.2">
      <c r="B307" s="44"/>
      <c r="C307" s="44"/>
      <c r="D307" s="44"/>
    </row>
    <row r="308" spans="2:4" x14ac:dyDescent="0.2">
      <c r="B308" s="44"/>
      <c r="C308" s="44"/>
      <c r="D308" s="44"/>
    </row>
    <row r="309" spans="2:4" x14ac:dyDescent="0.2">
      <c r="B309" s="44"/>
      <c r="C309" s="44"/>
      <c r="D309" s="44"/>
    </row>
    <row r="310" spans="2:4" x14ac:dyDescent="0.2">
      <c r="B310" s="44"/>
      <c r="C310" s="44"/>
      <c r="D310" s="44"/>
    </row>
    <row r="311" spans="2:4" x14ac:dyDescent="0.2">
      <c r="B311" s="44"/>
      <c r="C311" s="44"/>
      <c r="D311" s="44"/>
    </row>
    <row r="312" spans="2:4" x14ac:dyDescent="0.2">
      <c r="B312" s="44"/>
      <c r="C312" s="44"/>
      <c r="D312" s="44"/>
    </row>
    <row r="313" spans="2:4" x14ac:dyDescent="0.2">
      <c r="B313" s="44"/>
      <c r="C313" s="44"/>
      <c r="D313" s="44"/>
    </row>
    <row r="314" spans="2:4" x14ac:dyDescent="0.2">
      <c r="B314" s="44"/>
      <c r="C314" s="44"/>
      <c r="D314" s="44"/>
    </row>
    <row r="315" spans="2:4" x14ac:dyDescent="0.2">
      <c r="B315" s="44"/>
      <c r="C315" s="44"/>
      <c r="D315" s="44"/>
    </row>
    <row r="316" spans="2:4" x14ac:dyDescent="0.2">
      <c r="B316" s="44"/>
      <c r="C316" s="44"/>
      <c r="D316" s="44"/>
    </row>
    <row r="317" spans="2:4" x14ac:dyDescent="0.2">
      <c r="B317" s="44"/>
      <c r="C317" s="44"/>
      <c r="D317" s="44"/>
    </row>
    <row r="318" spans="2:4" x14ac:dyDescent="0.2">
      <c r="B318" s="44"/>
      <c r="C318" s="44"/>
      <c r="D318" s="44"/>
    </row>
    <row r="319" spans="2:4" x14ac:dyDescent="0.2">
      <c r="B319" s="44"/>
      <c r="C319" s="44"/>
      <c r="D319" s="44"/>
    </row>
    <row r="320" spans="2:4" x14ac:dyDescent="0.2">
      <c r="B320" s="44"/>
      <c r="C320" s="44"/>
      <c r="D320" s="44"/>
    </row>
    <row r="321" spans="2:4" x14ac:dyDescent="0.2">
      <c r="B321" s="44"/>
      <c r="C321" s="44"/>
      <c r="D321" s="44"/>
    </row>
    <row r="322" spans="2:4" x14ac:dyDescent="0.2">
      <c r="B322" s="44"/>
      <c r="C322" s="44"/>
      <c r="D322" s="44"/>
    </row>
    <row r="323" spans="2:4" x14ac:dyDescent="0.2">
      <c r="B323" s="44"/>
      <c r="C323" s="44"/>
      <c r="D323" s="44"/>
    </row>
    <row r="324" spans="2:4" x14ac:dyDescent="0.2">
      <c r="B324" s="44"/>
      <c r="C324" s="44"/>
      <c r="D324" s="44"/>
    </row>
    <row r="325" spans="2:4" x14ac:dyDescent="0.2">
      <c r="B325" s="44"/>
      <c r="C325" s="44"/>
      <c r="D325" s="44"/>
    </row>
    <row r="326" spans="2:4" x14ac:dyDescent="0.2">
      <c r="B326" s="44"/>
      <c r="C326" s="44"/>
      <c r="D326" s="44"/>
    </row>
    <row r="327" spans="2:4" x14ac:dyDescent="0.2">
      <c r="B327" s="44"/>
      <c r="C327" s="44"/>
      <c r="D327" s="44"/>
    </row>
    <row r="328" spans="2:4" x14ac:dyDescent="0.2">
      <c r="B328" s="44"/>
      <c r="C328" s="44"/>
      <c r="D328" s="44"/>
    </row>
    <row r="329" spans="2:4" x14ac:dyDescent="0.2">
      <c r="B329" s="44"/>
      <c r="C329" s="44"/>
      <c r="D329" s="44"/>
    </row>
    <row r="330" spans="2:4" x14ac:dyDescent="0.2">
      <c r="B330" s="44"/>
      <c r="C330" s="44"/>
      <c r="D330" s="44"/>
    </row>
    <row r="331" spans="2:4" x14ac:dyDescent="0.2">
      <c r="B331" s="44"/>
      <c r="C331" s="44"/>
      <c r="D331" s="44"/>
    </row>
    <row r="332" spans="2:4" x14ac:dyDescent="0.2">
      <c r="B332" s="44"/>
      <c r="C332" s="44"/>
      <c r="D332" s="44"/>
    </row>
    <row r="333" spans="2:4" x14ac:dyDescent="0.2">
      <c r="B333" s="44"/>
      <c r="C333" s="44"/>
      <c r="D333" s="44"/>
    </row>
    <row r="334" spans="2:4" x14ac:dyDescent="0.2">
      <c r="B334" s="44"/>
      <c r="C334" s="44"/>
      <c r="D334" s="44"/>
    </row>
    <row r="335" spans="2:4" x14ac:dyDescent="0.2">
      <c r="B335" s="44"/>
      <c r="C335" s="44"/>
      <c r="D335" s="44"/>
    </row>
    <row r="336" spans="2:4" x14ac:dyDescent="0.2">
      <c r="B336" s="44"/>
      <c r="C336" s="44"/>
      <c r="D336" s="44"/>
    </row>
    <row r="337" spans="2:4" x14ac:dyDescent="0.2">
      <c r="B337" s="44"/>
      <c r="C337" s="44"/>
      <c r="D337"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19"/>
  <sheetViews>
    <sheetView zoomScaleNormal="100" workbookViewId="0">
      <pane xSplit="1" ySplit="1" topLeftCell="FL170" activePane="bottomRight" state="frozen"/>
      <selection pane="topRight" activeCell="B1" sqref="B1"/>
      <selection pane="bottomLeft" activeCell="A3" sqref="A3"/>
      <selection pane="bottomRight" activeCell="BA219" sqref="BA219"/>
    </sheetView>
  </sheetViews>
  <sheetFormatPr baseColWidth="10" defaultColWidth="11" defaultRowHeight="14.25" x14ac:dyDescent="0.2"/>
  <cols>
    <col min="1" max="1" width="26" style="36" customWidth="1"/>
    <col min="2" max="16384" width="11" style="48"/>
  </cols>
  <sheetData>
    <row r="1" spans="1:189" s="110" customFormat="1" ht="29.25" customHeight="1" x14ac:dyDescent="0.2">
      <c r="A1" s="109"/>
      <c r="B1" s="245" t="s">
        <v>58</v>
      </c>
      <c r="C1" s="245"/>
      <c r="D1" s="245" t="s">
        <v>79</v>
      </c>
      <c r="E1" s="245"/>
      <c r="F1" s="246" t="s">
        <v>113</v>
      </c>
      <c r="G1" s="247"/>
      <c r="H1" s="245" t="s">
        <v>29</v>
      </c>
      <c r="I1" s="245"/>
      <c r="J1" s="245" t="s">
        <v>80</v>
      </c>
      <c r="K1" s="245"/>
      <c r="L1" s="245" t="s">
        <v>73</v>
      </c>
      <c r="M1" s="245"/>
      <c r="N1" s="245" t="s">
        <v>11</v>
      </c>
      <c r="O1" s="248"/>
      <c r="P1" s="247" t="s">
        <v>57</v>
      </c>
      <c r="Q1" s="245"/>
      <c r="R1" s="245" t="s">
        <v>149</v>
      </c>
      <c r="S1" s="245"/>
      <c r="T1" s="245" t="s">
        <v>44</v>
      </c>
      <c r="U1" s="245"/>
      <c r="V1" s="245" t="s">
        <v>32</v>
      </c>
      <c r="W1" s="245"/>
      <c r="X1" s="245" t="s">
        <v>133</v>
      </c>
      <c r="Y1" s="245"/>
      <c r="Z1" s="245" t="s">
        <v>56</v>
      </c>
      <c r="AA1" s="245"/>
      <c r="AB1" s="245" t="s">
        <v>33</v>
      </c>
      <c r="AC1" s="245"/>
      <c r="AD1" s="246" t="s">
        <v>154</v>
      </c>
      <c r="AE1" s="247"/>
      <c r="AF1" s="245" t="s">
        <v>106</v>
      </c>
      <c r="AG1" s="245"/>
      <c r="AH1" s="245" t="s">
        <v>63</v>
      </c>
      <c r="AI1" s="245"/>
      <c r="AJ1" s="245" t="s">
        <v>34</v>
      </c>
      <c r="AK1" s="245"/>
      <c r="AL1" s="245" t="s">
        <v>45</v>
      </c>
      <c r="AM1" s="245"/>
      <c r="AN1" s="245" t="s">
        <v>27</v>
      </c>
      <c r="AO1" s="245"/>
      <c r="AP1" s="245" t="s">
        <v>46</v>
      </c>
      <c r="AQ1" s="245"/>
      <c r="AR1" s="245" t="s">
        <v>134</v>
      </c>
      <c r="AS1" s="245"/>
      <c r="AT1" s="245" t="s">
        <v>51</v>
      </c>
      <c r="AU1" s="245"/>
      <c r="AV1" s="245" t="s">
        <v>47</v>
      </c>
      <c r="AW1" s="245"/>
      <c r="AX1" s="245" t="s">
        <v>40</v>
      </c>
      <c r="AY1" s="245"/>
      <c r="AZ1" s="246" t="s">
        <v>107</v>
      </c>
      <c r="BA1" s="247"/>
      <c r="BB1" s="246" t="s">
        <v>124</v>
      </c>
      <c r="BC1" s="247"/>
      <c r="BD1" s="245" t="s">
        <v>41</v>
      </c>
      <c r="BE1" s="245"/>
      <c r="BF1" s="246" t="s">
        <v>109</v>
      </c>
      <c r="BG1" s="247"/>
      <c r="BH1" s="246" t="s">
        <v>143</v>
      </c>
      <c r="BI1" s="247"/>
      <c r="BJ1" s="246" t="s">
        <v>144</v>
      </c>
      <c r="BK1" s="247"/>
      <c r="BL1" s="246" t="s">
        <v>140</v>
      </c>
      <c r="BM1" s="247"/>
      <c r="BN1" s="246" t="s">
        <v>125</v>
      </c>
      <c r="BO1" s="247"/>
      <c r="BP1" s="246" t="s">
        <v>139</v>
      </c>
      <c r="BQ1" s="247"/>
      <c r="BR1" s="246" t="s">
        <v>135</v>
      </c>
      <c r="BS1" s="247"/>
      <c r="BT1" s="246" t="s">
        <v>141</v>
      </c>
      <c r="BU1" s="247"/>
      <c r="BV1" s="245" t="s">
        <v>70</v>
      </c>
      <c r="BW1" s="245"/>
      <c r="BX1" s="245" t="s">
        <v>42</v>
      </c>
      <c r="BY1" s="245"/>
      <c r="BZ1" s="245" t="s">
        <v>62</v>
      </c>
      <c r="CA1" s="245"/>
      <c r="CB1" s="245" t="s">
        <v>35</v>
      </c>
      <c r="CC1" s="245"/>
      <c r="CD1" s="246" t="s">
        <v>126</v>
      </c>
      <c r="CE1" s="247"/>
      <c r="CF1" s="246" t="s">
        <v>110</v>
      </c>
      <c r="CG1" s="247"/>
      <c r="CH1" s="246" t="s">
        <v>111</v>
      </c>
      <c r="CI1" s="247"/>
      <c r="CJ1" s="245" t="s">
        <v>36</v>
      </c>
      <c r="CK1" s="245"/>
      <c r="CL1" s="246" t="s">
        <v>108</v>
      </c>
      <c r="CM1" s="247"/>
      <c r="CN1" s="246" t="s">
        <v>112</v>
      </c>
      <c r="CO1" s="247"/>
      <c r="CP1" s="246" t="s">
        <v>127</v>
      </c>
      <c r="CQ1" s="247"/>
      <c r="CR1" s="246" t="s">
        <v>128</v>
      </c>
      <c r="CS1" s="247"/>
      <c r="CT1" s="246" t="s">
        <v>145</v>
      </c>
      <c r="CU1" s="247"/>
      <c r="CV1" s="245" t="s">
        <v>37</v>
      </c>
      <c r="CW1" s="245"/>
      <c r="CX1" s="246" t="s">
        <v>146</v>
      </c>
      <c r="CY1" s="247"/>
      <c r="CZ1" s="245" t="s">
        <v>48</v>
      </c>
      <c r="DA1" s="245"/>
      <c r="DB1" s="246" t="s">
        <v>28</v>
      </c>
      <c r="DC1" s="247"/>
      <c r="DD1" s="245" t="s">
        <v>64</v>
      </c>
      <c r="DE1" s="245"/>
      <c r="DF1" s="245" t="s">
        <v>38</v>
      </c>
      <c r="DG1" s="245"/>
      <c r="DH1" s="245" t="s">
        <v>68</v>
      </c>
      <c r="DI1" s="245"/>
      <c r="DJ1" s="245" t="s">
        <v>67</v>
      </c>
      <c r="DK1" s="245"/>
      <c r="DL1" s="245" t="s">
        <v>39</v>
      </c>
      <c r="DM1" s="245"/>
      <c r="DN1" s="245" t="s">
        <v>59</v>
      </c>
      <c r="DO1" s="245"/>
      <c r="DP1" s="246" t="s">
        <v>114</v>
      </c>
      <c r="DQ1" s="247"/>
      <c r="DR1" s="246" t="s">
        <v>147</v>
      </c>
      <c r="DS1" s="247"/>
      <c r="DT1" s="245" t="s">
        <v>31</v>
      </c>
      <c r="DU1" s="245"/>
      <c r="DV1" s="245" t="s">
        <v>60</v>
      </c>
      <c r="DW1" s="245"/>
      <c r="DX1" s="245" t="s">
        <v>61</v>
      </c>
      <c r="DY1" s="245"/>
      <c r="DZ1" s="246" t="s">
        <v>115</v>
      </c>
      <c r="EA1" s="247"/>
      <c r="EB1" s="246" t="s">
        <v>116</v>
      </c>
      <c r="EC1" s="247"/>
      <c r="ED1" s="245" t="s">
        <v>30</v>
      </c>
      <c r="EE1" s="245"/>
      <c r="EF1" s="246" t="s">
        <v>117</v>
      </c>
      <c r="EG1" s="247"/>
      <c r="EH1" s="245" t="s">
        <v>43</v>
      </c>
      <c r="EI1" s="245"/>
      <c r="EJ1" s="245" t="s">
        <v>71</v>
      </c>
      <c r="EK1" s="245"/>
      <c r="EL1" s="245" t="s">
        <v>49</v>
      </c>
      <c r="EM1" s="245"/>
      <c r="EN1" s="246" t="s">
        <v>118</v>
      </c>
      <c r="EO1" s="247"/>
      <c r="EP1" s="245" t="s">
        <v>54</v>
      </c>
      <c r="EQ1" s="245"/>
      <c r="ER1" s="246" t="s">
        <v>153</v>
      </c>
      <c r="ES1" s="247"/>
      <c r="ET1" s="246" t="s">
        <v>65</v>
      </c>
      <c r="EU1" s="247"/>
      <c r="EV1" s="246" t="s">
        <v>150</v>
      </c>
      <c r="EW1" s="247"/>
      <c r="EX1" s="246" t="s">
        <v>151</v>
      </c>
      <c r="EY1" s="247"/>
      <c r="EZ1" s="246" t="s">
        <v>155</v>
      </c>
      <c r="FA1" s="247"/>
      <c r="FB1" s="246" t="s">
        <v>148</v>
      </c>
      <c r="FC1" s="247"/>
      <c r="FD1" s="246" t="s">
        <v>152</v>
      </c>
      <c r="FE1" s="247"/>
      <c r="FF1" s="246" t="s">
        <v>138</v>
      </c>
      <c r="FG1" s="247"/>
      <c r="FH1" s="246" t="s">
        <v>129</v>
      </c>
      <c r="FI1" s="247"/>
      <c r="FJ1" s="246" t="s">
        <v>119</v>
      </c>
      <c r="FK1" s="247"/>
      <c r="FL1" s="245" t="s">
        <v>55</v>
      </c>
      <c r="FM1" s="245"/>
      <c r="FN1" s="246" t="s">
        <v>142</v>
      </c>
      <c r="FO1" s="247"/>
      <c r="FP1" s="245" t="s">
        <v>50</v>
      </c>
      <c r="FQ1" s="245"/>
      <c r="FR1" s="245" t="s">
        <v>72</v>
      </c>
      <c r="FS1" s="245"/>
      <c r="FT1" s="246" t="s">
        <v>130</v>
      </c>
      <c r="FU1" s="247"/>
      <c r="FV1" s="246" t="s">
        <v>137</v>
      </c>
      <c r="FW1" s="247"/>
      <c r="FX1" s="245" t="s">
        <v>66</v>
      </c>
      <c r="FY1" s="245"/>
      <c r="FZ1" s="246" t="s">
        <v>120</v>
      </c>
      <c r="GA1" s="247"/>
      <c r="GB1" s="245" t="s">
        <v>69</v>
      </c>
      <c r="GC1" s="245"/>
      <c r="GD1" s="246" t="s">
        <v>121</v>
      </c>
      <c r="GE1" s="247"/>
      <c r="GF1" s="245" t="s">
        <v>136</v>
      </c>
      <c r="GG1" s="245"/>
    </row>
    <row r="2" spans="1:189" x14ac:dyDescent="0.2">
      <c r="A2" s="111"/>
      <c r="B2" s="9" t="s">
        <v>3</v>
      </c>
      <c r="C2" s="9" t="s">
        <v>2</v>
      </c>
      <c r="D2" s="9" t="s">
        <v>3</v>
      </c>
      <c r="E2" s="9" t="s">
        <v>2</v>
      </c>
      <c r="F2" s="9" t="s">
        <v>3</v>
      </c>
      <c r="G2" s="9" t="s">
        <v>2</v>
      </c>
      <c r="H2" s="9" t="s">
        <v>3</v>
      </c>
      <c r="I2" s="9" t="s">
        <v>2</v>
      </c>
      <c r="J2" s="9" t="s">
        <v>3</v>
      </c>
      <c r="K2" s="9" t="s">
        <v>2</v>
      </c>
      <c r="L2" s="9" t="s">
        <v>3</v>
      </c>
      <c r="M2" s="9" t="s">
        <v>2</v>
      </c>
      <c r="N2" s="9" t="s">
        <v>3</v>
      </c>
      <c r="O2" s="112"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2">
      <c r="A3" s="113">
        <v>43952.333333333336</v>
      </c>
      <c r="B3" s="10"/>
      <c r="C3" s="10"/>
      <c r="D3" s="10"/>
      <c r="E3" s="10"/>
      <c r="F3" s="10"/>
      <c r="G3" s="10"/>
      <c r="H3" s="10"/>
      <c r="I3" s="10"/>
      <c r="J3" s="10"/>
      <c r="K3" s="10"/>
      <c r="L3" s="10"/>
      <c r="M3" s="10"/>
      <c r="N3" s="10"/>
      <c r="O3" s="11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2">
      <c r="A4" s="113">
        <v>43953.333333333336</v>
      </c>
      <c r="B4" s="10"/>
      <c r="C4" s="10"/>
      <c r="D4" s="10"/>
      <c r="E4" s="10"/>
      <c r="F4" s="10"/>
      <c r="G4" s="10"/>
      <c r="H4" s="10"/>
      <c r="I4" s="10"/>
      <c r="J4" s="10"/>
      <c r="K4" s="10"/>
      <c r="L4" s="10"/>
      <c r="M4" s="10"/>
      <c r="N4" s="10"/>
      <c r="O4" s="11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13">
        <v>43954.333333333336</v>
      </c>
      <c r="B5" s="10"/>
      <c r="C5" s="10"/>
      <c r="D5" s="10"/>
      <c r="E5" s="10"/>
      <c r="F5" s="10"/>
      <c r="G5" s="10"/>
      <c r="H5" s="10"/>
      <c r="I5" s="10"/>
      <c r="J5" s="10"/>
      <c r="K5" s="10"/>
      <c r="L5" s="10"/>
      <c r="M5" s="10"/>
      <c r="N5" s="10"/>
      <c r="O5" s="11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13">
        <v>43955.333333333336</v>
      </c>
      <c r="B6" s="10"/>
      <c r="C6" s="10"/>
      <c r="D6" s="10"/>
      <c r="E6" s="10"/>
      <c r="F6" s="10"/>
      <c r="G6" s="10"/>
      <c r="H6" s="10"/>
      <c r="I6" s="10"/>
      <c r="J6" s="10"/>
      <c r="K6" s="10"/>
      <c r="L6" s="10"/>
      <c r="M6" s="10"/>
      <c r="N6" s="10"/>
      <c r="O6" s="11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13">
        <v>43956.333333333336</v>
      </c>
      <c r="B7" s="10"/>
      <c r="C7" s="10"/>
      <c r="D7" s="10"/>
      <c r="E7" s="10"/>
      <c r="F7" s="10"/>
      <c r="G7" s="10"/>
      <c r="H7" s="10"/>
      <c r="I7" s="10"/>
      <c r="J7" s="10"/>
      <c r="K7" s="10"/>
      <c r="L7" s="10"/>
      <c r="M7" s="10"/>
      <c r="N7" s="10"/>
      <c r="O7" s="11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13">
        <v>43957.333333333336</v>
      </c>
      <c r="B8" s="10"/>
      <c r="C8" s="10"/>
      <c r="D8" s="10"/>
      <c r="E8" s="10"/>
      <c r="F8" s="10"/>
      <c r="G8" s="10"/>
      <c r="H8" s="10"/>
      <c r="I8" s="10"/>
      <c r="J8" s="10"/>
      <c r="K8" s="10"/>
      <c r="L8" s="10"/>
      <c r="M8" s="10"/>
      <c r="N8" s="10"/>
      <c r="O8" s="11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13">
        <v>43958.333333333336</v>
      </c>
      <c r="B9" s="10"/>
      <c r="C9" s="10"/>
      <c r="D9" s="10"/>
      <c r="E9" s="10"/>
      <c r="F9" s="10"/>
      <c r="G9" s="10"/>
      <c r="H9" s="10"/>
      <c r="I9" s="10"/>
      <c r="J9" s="10"/>
      <c r="K9" s="10"/>
      <c r="L9" s="10"/>
      <c r="M9" s="10"/>
      <c r="N9" s="10"/>
      <c r="O9" s="11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13">
        <v>43959.333333333336</v>
      </c>
      <c r="B10" s="10"/>
      <c r="C10" s="10"/>
      <c r="D10" s="10"/>
      <c r="E10" s="10"/>
      <c r="F10" s="10"/>
      <c r="G10" s="10"/>
      <c r="H10" s="10"/>
      <c r="I10" s="10"/>
      <c r="J10" s="10"/>
      <c r="K10" s="10"/>
      <c r="L10" s="10"/>
      <c r="M10" s="10"/>
      <c r="N10" s="10"/>
      <c r="O10" s="11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13">
        <v>43960.333333333336</v>
      </c>
      <c r="B11" s="10"/>
      <c r="C11" s="10"/>
      <c r="D11" s="10"/>
      <c r="E11" s="10"/>
      <c r="F11" s="10"/>
      <c r="G11" s="10"/>
      <c r="H11" s="10"/>
      <c r="I11" s="10"/>
      <c r="J11" s="10"/>
      <c r="K11" s="10"/>
      <c r="L11" s="10"/>
      <c r="M11" s="10"/>
      <c r="N11" s="10"/>
      <c r="O11" s="11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13">
        <v>43961.333333333336</v>
      </c>
      <c r="B12" s="10"/>
      <c r="C12" s="10"/>
      <c r="D12" s="10"/>
      <c r="E12" s="10"/>
      <c r="F12" s="10"/>
      <c r="G12" s="10"/>
      <c r="H12" s="10"/>
      <c r="I12" s="10"/>
      <c r="J12" s="10"/>
      <c r="K12" s="10"/>
      <c r="L12" s="10"/>
      <c r="M12" s="10"/>
      <c r="N12" s="10"/>
      <c r="O12" s="114"/>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13">
        <v>43962.333333333336</v>
      </c>
      <c r="B13" s="10"/>
      <c r="C13" s="10"/>
      <c r="D13" s="10"/>
      <c r="E13" s="10"/>
      <c r="F13" s="10"/>
      <c r="G13" s="10"/>
      <c r="H13" s="10"/>
      <c r="I13" s="10"/>
      <c r="J13" s="10"/>
      <c r="K13" s="10"/>
      <c r="L13" s="10"/>
      <c r="M13" s="10"/>
      <c r="N13" s="10"/>
      <c r="O13" s="114"/>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13">
        <v>43963.333333333336</v>
      </c>
      <c r="B14" s="10"/>
      <c r="C14" s="10"/>
      <c r="D14" s="10"/>
      <c r="E14" s="10"/>
      <c r="F14" s="10"/>
      <c r="G14" s="10"/>
      <c r="H14" s="10"/>
      <c r="I14" s="10"/>
      <c r="J14" s="10"/>
      <c r="K14" s="10"/>
      <c r="L14" s="10"/>
      <c r="M14" s="10"/>
      <c r="N14" s="10"/>
      <c r="O14" s="114"/>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13">
        <v>43964.333333333336</v>
      </c>
      <c r="B15" s="10"/>
      <c r="C15" s="10"/>
      <c r="D15" s="10"/>
      <c r="E15" s="10"/>
      <c r="F15" s="10"/>
      <c r="G15" s="10"/>
      <c r="H15" s="10"/>
      <c r="I15" s="10"/>
      <c r="J15" s="10"/>
      <c r="K15" s="10"/>
      <c r="L15" s="10"/>
      <c r="M15" s="10"/>
      <c r="N15" s="10"/>
      <c r="O15" s="114"/>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13">
        <v>43965.333333333336</v>
      </c>
      <c r="B16" s="10"/>
      <c r="C16" s="10"/>
      <c r="D16" s="10"/>
      <c r="E16" s="10"/>
      <c r="F16" s="10"/>
      <c r="G16" s="10"/>
      <c r="H16" s="10"/>
      <c r="I16" s="10"/>
      <c r="J16" s="10"/>
      <c r="K16" s="10"/>
      <c r="L16" s="10"/>
      <c r="M16" s="10"/>
      <c r="N16" s="10"/>
      <c r="O16" s="114"/>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13">
        <v>43966.333333333336</v>
      </c>
      <c r="B17" s="10"/>
      <c r="C17" s="10"/>
      <c r="D17" s="10"/>
      <c r="E17" s="10"/>
      <c r="F17" s="10"/>
      <c r="G17" s="10"/>
      <c r="H17" s="10"/>
      <c r="I17" s="10"/>
      <c r="J17" s="10"/>
      <c r="K17" s="10"/>
      <c r="L17" s="10"/>
      <c r="M17" s="10"/>
      <c r="N17" s="10"/>
      <c r="O17" s="114"/>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13">
        <v>43967.333333333336</v>
      </c>
      <c r="B18" s="10"/>
      <c r="C18" s="10"/>
      <c r="D18" s="10"/>
      <c r="E18" s="10"/>
      <c r="F18" s="10"/>
      <c r="G18" s="10"/>
      <c r="H18" s="10"/>
      <c r="I18" s="10"/>
      <c r="J18" s="10"/>
      <c r="K18" s="10"/>
      <c r="L18" s="10"/>
      <c r="M18" s="10"/>
      <c r="N18" s="10"/>
      <c r="O18" s="114"/>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13">
        <v>43968.333333333336</v>
      </c>
      <c r="B19" s="10"/>
      <c r="C19" s="10"/>
      <c r="D19" s="10"/>
      <c r="E19" s="10"/>
      <c r="F19" s="10"/>
      <c r="G19" s="10"/>
      <c r="H19" s="10"/>
      <c r="I19" s="10"/>
      <c r="J19" s="10"/>
      <c r="K19" s="10"/>
      <c r="L19" s="10"/>
      <c r="M19" s="10"/>
      <c r="N19" s="10"/>
      <c r="O19" s="11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13">
        <v>43969.333333333336</v>
      </c>
      <c r="B20" s="10"/>
      <c r="C20" s="10"/>
      <c r="D20" s="10"/>
      <c r="E20" s="10"/>
      <c r="F20" s="10"/>
      <c r="G20" s="10"/>
      <c r="H20" s="10"/>
      <c r="I20" s="10"/>
      <c r="J20" s="10"/>
      <c r="K20" s="10"/>
      <c r="L20" s="10"/>
      <c r="M20" s="10"/>
      <c r="N20" s="10"/>
      <c r="O20" s="114"/>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13">
        <v>43970.333333333336</v>
      </c>
      <c r="B21" s="10"/>
      <c r="C21" s="10"/>
      <c r="D21" s="10"/>
      <c r="E21" s="10"/>
      <c r="F21" s="10"/>
      <c r="G21" s="10"/>
      <c r="H21" s="10"/>
      <c r="I21" s="10"/>
      <c r="J21" s="10"/>
      <c r="K21" s="10"/>
      <c r="L21" s="10"/>
      <c r="M21" s="10"/>
      <c r="N21" s="10"/>
      <c r="O21" s="114"/>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13">
        <v>43971.333333333336</v>
      </c>
      <c r="B22" s="10"/>
      <c r="C22" s="10"/>
      <c r="D22" s="10"/>
      <c r="E22" s="10"/>
      <c r="F22" s="10"/>
      <c r="G22" s="10"/>
      <c r="H22" s="10"/>
      <c r="I22" s="10"/>
      <c r="J22" s="10"/>
      <c r="K22" s="10"/>
      <c r="L22" s="10"/>
      <c r="M22" s="10"/>
      <c r="N22" s="10"/>
      <c r="O22" s="11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13">
        <v>43972.333333333336</v>
      </c>
      <c r="B23" s="10"/>
      <c r="C23" s="10"/>
      <c r="D23" s="10"/>
      <c r="E23" s="10"/>
      <c r="F23" s="10"/>
      <c r="G23" s="10"/>
      <c r="H23" s="10"/>
      <c r="I23" s="10"/>
      <c r="J23" s="10"/>
      <c r="K23" s="10"/>
      <c r="L23" s="10"/>
      <c r="M23" s="10"/>
      <c r="N23" s="10"/>
      <c r="O23" s="11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13">
        <v>43973.333333333336</v>
      </c>
      <c r="B24" s="10"/>
      <c r="C24" s="10"/>
      <c r="D24" s="10"/>
      <c r="E24" s="10"/>
      <c r="F24" s="10"/>
      <c r="G24" s="10"/>
      <c r="H24" s="10"/>
      <c r="I24" s="10"/>
      <c r="J24" s="10"/>
      <c r="K24" s="10"/>
      <c r="L24" s="10"/>
      <c r="M24" s="10"/>
      <c r="N24" s="10"/>
      <c r="O24" s="114"/>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13">
        <v>43974.333333333336</v>
      </c>
      <c r="B25" s="10"/>
      <c r="C25" s="10"/>
      <c r="D25" s="10"/>
      <c r="E25" s="10"/>
      <c r="F25" s="10"/>
      <c r="G25" s="10"/>
      <c r="H25" s="10"/>
      <c r="I25" s="10"/>
      <c r="J25" s="10"/>
      <c r="K25" s="10"/>
      <c r="L25" s="10"/>
      <c r="M25" s="10"/>
      <c r="N25" s="10"/>
      <c r="O25" s="11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13">
        <v>43975.333333333336</v>
      </c>
      <c r="B26" s="10"/>
      <c r="C26" s="10"/>
      <c r="D26" s="10"/>
      <c r="E26" s="10"/>
      <c r="F26" s="10"/>
      <c r="G26" s="10"/>
      <c r="H26" s="10"/>
      <c r="I26" s="10"/>
      <c r="J26" s="10"/>
      <c r="K26" s="10"/>
      <c r="L26" s="10"/>
      <c r="M26" s="10"/>
      <c r="N26" s="10"/>
      <c r="O26" s="11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13">
        <v>43976.333333333336</v>
      </c>
      <c r="B27" s="10"/>
      <c r="C27" s="10"/>
      <c r="D27" s="10"/>
      <c r="E27" s="10"/>
      <c r="F27" s="10"/>
      <c r="G27" s="10"/>
      <c r="H27" s="10"/>
      <c r="I27" s="10"/>
      <c r="J27" s="10"/>
      <c r="K27" s="10"/>
      <c r="L27" s="10"/>
      <c r="M27" s="10"/>
      <c r="N27" s="10"/>
      <c r="O27" s="11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13">
        <v>43977.333333333336</v>
      </c>
      <c r="B28" s="10"/>
      <c r="C28" s="10"/>
      <c r="D28" s="10"/>
      <c r="E28" s="10"/>
      <c r="F28" s="10"/>
      <c r="G28" s="10"/>
      <c r="H28" s="10"/>
      <c r="I28" s="10"/>
      <c r="J28" s="10"/>
      <c r="K28" s="10"/>
      <c r="L28" s="10"/>
      <c r="M28" s="10"/>
      <c r="N28" s="10"/>
      <c r="O28" s="11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13">
        <v>43978.333333333336</v>
      </c>
      <c r="B29" s="10"/>
      <c r="C29" s="10"/>
      <c r="D29" s="10"/>
      <c r="E29" s="10"/>
      <c r="F29" s="10"/>
      <c r="G29" s="10"/>
      <c r="H29" s="10"/>
      <c r="I29" s="10"/>
      <c r="J29" s="10"/>
      <c r="K29" s="10"/>
      <c r="L29" s="10"/>
      <c r="M29" s="10"/>
      <c r="N29" s="10"/>
      <c r="O29" s="11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13">
        <v>43979.333333333336</v>
      </c>
      <c r="B30" s="10"/>
      <c r="C30" s="10"/>
      <c r="D30" s="10"/>
      <c r="E30" s="10"/>
      <c r="F30" s="10"/>
      <c r="G30" s="10"/>
      <c r="H30" s="10"/>
      <c r="I30" s="10"/>
      <c r="J30" s="10"/>
      <c r="K30" s="10"/>
      <c r="L30" s="10"/>
      <c r="M30" s="10"/>
      <c r="N30" s="10"/>
      <c r="O30" s="11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13">
        <v>43980.333333333336</v>
      </c>
      <c r="B31" s="10"/>
      <c r="C31" s="10"/>
      <c r="D31" s="10"/>
      <c r="E31" s="10"/>
      <c r="F31" s="10"/>
      <c r="G31" s="10"/>
      <c r="H31" s="10"/>
      <c r="I31" s="10"/>
      <c r="J31" s="10"/>
      <c r="K31" s="10"/>
      <c r="L31" s="10"/>
      <c r="M31" s="10"/>
      <c r="N31" s="10"/>
      <c r="O31" s="11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13">
        <v>43981.333333333336</v>
      </c>
      <c r="B32" s="10"/>
      <c r="C32" s="10"/>
      <c r="D32" s="10"/>
      <c r="E32" s="10"/>
      <c r="F32" s="10"/>
      <c r="G32" s="10"/>
      <c r="H32" s="10"/>
      <c r="I32" s="10"/>
      <c r="J32" s="10"/>
      <c r="K32" s="10"/>
      <c r="L32" s="10"/>
      <c r="M32" s="10"/>
      <c r="N32" s="10"/>
      <c r="O32" s="11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13">
        <v>43982.333333333336</v>
      </c>
      <c r="B33" s="10"/>
      <c r="C33" s="10"/>
      <c r="D33" s="10"/>
      <c r="E33" s="10"/>
      <c r="F33" s="10"/>
      <c r="G33" s="10"/>
      <c r="H33" s="10"/>
      <c r="I33" s="10"/>
      <c r="J33" s="10"/>
      <c r="K33" s="10"/>
      <c r="L33" s="10"/>
      <c r="M33" s="10"/>
      <c r="N33" s="10"/>
      <c r="O33" s="11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13">
        <v>43983.333333333336</v>
      </c>
      <c r="B34" s="10"/>
      <c r="C34" s="10"/>
      <c r="D34" s="10"/>
      <c r="E34" s="10"/>
      <c r="F34" s="10"/>
      <c r="G34" s="10"/>
      <c r="H34" s="10"/>
      <c r="I34" s="10"/>
      <c r="J34" s="10"/>
      <c r="K34" s="10"/>
      <c r="L34" s="10"/>
      <c r="M34" s="10"/>
      <c r="N34" s="10"/>
      <c r="O34" s="11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13">
        <v>43984.333333333336</v>
      </c>
      <c r="B35" s="10"/>
      <c r="C35" s="10"/>
      <c r="D35" s="10"/>
      <c r="E35" s="10"/>
      <c r="F35" s="10"/>
      <c r="G35" s="10"/>
      <c r="H35" s="10"/>
      <c r="I35" s="10"/>
      <c r="J35" s="10"/>
      <c r="K35" s="10"/>
      <c r="L35" s="10"/>
      <c r="M35" s="10"/>
      <c r="N35" s="10"/>
      <c r="O35" s="11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13">
        <v>43985.333333333336</v>
      </c>
      <c r="B36" s="10"/>
      <c r="C36" s="10"/>
      <c r="D36" s="10"/>
      <c r="E36" s="10"/>
      <c r="F36" s="10"/>
      <c r="G36" s="10"/>
      <c r="H36" s="10"/>
      <c r="I36" s="10"/>
      <c r="J36" s="10"/>
      <c r="K36" s="10"/>
      <c r="L36" s="10"/>
      <c r="M36" s="10"/>
      <c r="N36" s="10"/>
      <c r="O36" s="11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13">
        <v>43986.333333333336</v>
      </c>
      <c r="B37" s="10"/>
      <c r="C37" s="10"/>
      <c r="D37" s="10"/>
      <c r="E37" s="10"/>
      <c r="F37" s="10"/>
      <c r="G37" s="10"/>
      <c r="H37" s="10"/>
      <c r="I37" s="10"/>
      <c r="J37" s="10"/>
      <c r="K37" s="10"/>
      <c r="L37" s="10"/>
      <c r="M37" s="10"/>
      <c r="N37" s="10"/>
      <c r="O37" s="11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13">
        <v>43987.333333333336</v>
      </c>
      <c r="B38" s="10"/>
      <c r="C38" s="10"/>
      <c r="D38" s="10"/>
      <c r="E38" s="10"/>
      <c r="F38" s="10"/>
      <c r="G38" s="10"/>
      <c r="H38" s="10"/>
      <c r="I38" s="10"/>
      <c r="J38" s="10"/>
      <c r="K38" s="10"/>
      <c r="L38" s="10"/>
      <c r="M38" s="10"/>
      <c r="N38" s="10"/>
      <c r="O38" s="114"/>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13">
        <v>43988.333333333336</v>
      </c>
      <c r="B39" s="10"/>
      <c r="C39" s="10"/>
      <c r="D39" s="10"/>
      <c r="E39" s="10"/>
      <c r="F39" s="10"/>
      <c r="G39" s="10"/>
      <c r="H39" s="10"/>
      <c r="I39" s="10"/>
      <c r="J39" s="10"/>
      <c r="K39" s="10"/>
      <c r="L39" s="10"/>
      <c r="M39" s="10"/>
      <c r="N39" s="10"/>
      <c r="O39" s="114"/>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13">
        <v>43989.333333333336</v>
      </c>
      <c r="B40" s="10"/>
      <c r="C40" s="10"/>
      <c r="D40" s="10"/>
      <c r="E40" s="10"/>
      <c r="F40" s="10"/>
      <c r="G40" s="10"/>
      <c r="H40" s="10"/>
      <c r="I40" s="10"/>
      <c r="J40" s="10"/>
      <c r="K40" s="10"/>
      <c r="L40" s="10"/>
      <c r="M40" s="10"/>
      <c r="N40" s="10"/>
      <c r="O40" s="114"/>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13">
        <v>43990.333333333336</v>
      </c>
      <c r="B41" s="10"/>
      <c r="C41" s="10"/>
      <c r="D41" s="10"/>
      <c r="E41" s="10"/>
      <c r="F41" s="10"/>
      <c r="G41" s="10"/>
      <c r="H41" s="10"/>
      <c r="I41" s="10"/>
      <c r="J41" s="10"/>
      <c r="K41" s="10"/>
      <c r="L41" s="10"/>
      <c r="M41" s="10"/>
      <c r="N41" s="10"/>
      <c r="O41" s="11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13">
        <v>43991.333333333336</v>
      </c>
      <c r="B42" s="10"/>
      <c r="C42" s="10"/>
      <c r="D42" s="10"/>
      <c r="E42" s="10"/>
      <c r="F42" s="10"/>
      <c r="G42" s="10"/>
      <c r="H42" s="10"/>
      <c r="I42" s="10"/>
      <c r="J42" s="10"/>
      <c r="K42" s="10"/>
      <c r="L42" s="10"/>
      <c r="M42" s="10"/>
      <c r="N42" s="10"/>
      <c r="O42" s="114"/>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13">
        <v>43992.333333333336</v>
      </c>
      <c r="B43" s="10"/>
      <c r="C43" s="10"/>
      <c r="D43" s="10"/>
      <c r="E43" s="10"/>
      <c r="F43" s="10"/>
      <c r="G43" s="10"/>
      <c r="H43" s="10"/>
      <c r="I43" s="10"/>
      <c r="J43" s="10"/>
      <c r="K43" s="10"/>
      <c r="L43" s="10"/>
      <c r="M43" s="10"/>
      <c r="N43" s="10"/>
      <c r="O43" s="114"/>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13">
        <v>43993.333333333336</v>
      </c>
      <c r="B44" s="10"/>
      <c r="C44" s="10"/>
      <c r="D44" s="10"/>
      <c r="E44" s="10"/>
      <c r="F44" s="10"/>
      <c r="G44" s="10"/>
      <c r="H44" s="10"/>
      <c r="I44" s="10"/>
      <c r="J44" s="10"/>
      <c r="K44" s="10"/>
      <c r="L44" s="10"/>
      <c r="M44" s="10"/>
      <c r="N44" s="10"/>
      <c r="O44" s="114"/>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13">
        <v>43994.333333333336</v>
      </c>
      <c r="B45" s="10"/>
      <c r="C45" s="10"/>
      <c r="D45" s="10"/>
      <c r="E45" s="10"/>
      <c r="F45" s="10"/>
      <c r="G45" s="10"/>
      <c r="H45" s="10"/>
      <c r="I45" s="10"/>
      <c r="J45" s="10"/>
      <c r="K45" s="10"/>
      <c r="L45" s="10"/>
      <c r="M45" s="10"/>
      <c r="N45" s="10"/>
      <c r="O45" s="114"/>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15">
        <v>43997.333333333336</v>
      </c>
      <c r="B46" s="10"/>
      <c r="C46" s="10"/>
      <c r="D46" s="10"/>
      <c r="E46" s="10"/>
      <c r="F46" s="10"/>
      <c r="G46" s="10"/>
      <c r="H46" s="10"/>
      <c r="I46" s="10"/>
      <c r="J46" s="10"/>
      <c r="K46" s="10"/>
      <c r="L46" s="10"/>
      <c r="M46" s="10"/>
      <c r="N46" s="10"/>
      <c r="O46" s="114"/>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15">
        <v>43998.333333333336</v>
      </c>
      <c r="B47" s="10"/>
      <c r="C47" s="10"/>
      <c r="D47" s="10"/>
      <c r="E47" s="10"/>
      <c r="F47" s="10"/>
      <c r="G47" s="10"/>
      <c r="H47" s="10"/>
      <c r="I47" s="10"/>
      <c r="J47" s="10"/>
      <c r="K47" s="10"/>
      <c r="L47" s="10"/>
      <c r="M47" s="10"/>
      <c r="N47" s="10"/>
      <c r="O47" s="114"/>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15">
        <v>43999.333333333336</v>
      </c>
      <c r="B48" s="10"/>
      <c r="C48" s="10"/>
      <c r="D48" s="10"/>
      <c r="E48" s="10"/>
      <c r="F48" s="10"/>
      <c r="G48" s="10"/>
      <c r="H48" s="10"/>
      <c r="I48" s="10"/>
      <c r="J48" s="10"/>
      <c r="K48" s="10"/>
      <c r="L48" s="10"/>
      <c r="M48" s="10"/>
      <c r="N48" s="10"/>
      <c r="O48" s="114"/>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15">
        <v>44000</v>
      </c>
      <c r="B49" s="10"/>
      <c r="C49" s="10"/>
      <c r="D49" s="10"/>
      <c r="E49" s="10"/>
      <c r="F49" s="10"/>
      <c r="G49" s="10"/>
      <c r="H49" s="10"/>
      <c r="I49" s="10"/>
      <c r="J49" s="10"/>
      <c r="K49" s="10"/>
      <c r="L49" s="10"/>
      <c r="M49" s="10"/>
      <c r="N49" s="10"/>
      <c r="O49" s="114"/>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15">
        <v>44001</v>
      </c>
      <c r="B50" s="10"/>
      <c r="C50" s="10"/>
      <c r="D50" s="10"/>
      <c r="E50" s="10"/>
      <c r="F50" s="10"/>
      <c r="G50" s="10"/>
      <c r="H50" s="10"/>
      <c r="I50" s="10"/>
      <c r="J50" s="10"/>
      <c r="K50" s="10"/>
      <c r="L50" s="10"/>
      <c r="M50" s="10"/>
      <c r="N50" s="10"/>
      <c r="O50" s="114"/>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15">
        <v>44004</v>
      </c>
      <c r="B51" s="10"/>
      <c r="C51" s="10"/>
      <c r="D51" s="10"/>
      <c r="E51" s="10"/>
      <c r="F51" s="10"/>
      <c r="G51" s="10"/>
      <c r="H51" s="10"/>
      <c r="I51" s="10"/>
      <c r="J51" s="10"/>
      <c r="K51" s="10"/>
      <c r="L51" s="10"/>
      <c r="M51" s="10"/>
      <c r="N51" s="10"/>
      <c r="O51" s="114"/>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15">
        <v>44005</v>
      </c>
      <c r="B52" s="10"/>
      <c r="C52" s="10"/>
      <c r="D52" s="10"/>
      <c r="E52" s="10"/>
      <c r="F52" s="10"/>
      <c r="G52" s="10"/>
      <c r="H52" s="10"/>
      <c r="I52" s="10"/>
      <c r="J52" s="10"/>
      <c r="K52" s="10"/>
      <c r="L52" s="10"/>
      <c r="M52" s="10"/>
      <c r="N52" s="10"/>
      <c r="O52" s="114"/>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15">
        <v>44006</v>
      </c>
      <c r="B53" s="10"/>
      <c r="C53" s="10"/>
      <c r="D53" s="10"/>
      <c r="E53" s="10"/>
      <c r="F53" s="10"/>
      <c r="G53" s="10"/>
      <c r="H53" s="10"/>
      <c r="I53" s="10"/>
      <c r="J53" s="10"/>
      <c r="K53" s="10"/>
      <c r="L53" s="10"/>
      <c r="M53" s="10"/>
      <c r="N53" s="10"/>
      <c r="O53" s="114"/>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15">
        <v>44007</v>
      </c>
      <c r="B54" s="10"/>
      <c r="C54" s="10"/>
      <c r="D54" s="10"/>
      <c r="E54" s="10"/>
      <c r="F54" s="10"/>
      <c r="G54" s="10"/>
      <c r="H54" s="10"/>
      <c r="I54" s="10"/>
      <c r="J54" s="10"/>
      <c r="K54" s="10"/>
      <c r="L54" s="10"/>
      <c r="M54" s="10"/>
      <c r="N54" s="10"/>
      <c r="O54" s="114"/>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15">
        <v>44008</v>
      </c>
      <c r="B55" s="10"/>
      <c r="C55" s="10"/>
      <c r="D55" s="10"/>
      <c r="E55" s="10"/>
      <c r="F55" s="10"/>
      <c r="G55" s="10"/>
      <c r="H55" s="10"/>
      <c r="I55" s="10"/>
      <c r="J55" s="10"/>
      <c r="K55" s="10"/>
      <c r="L55" s="10"/>
      <c r="M55" s="10"/>
      <c r="N55" s="10"/>
      <c r="O55" s="114"/>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15">
        <v>44011</v>
      </c>
      <c r="B56" s="10"/>
      <c r="C56" s="10"/>
      <c r="D56" s="10"/>
      <c r="E56" s="10"/>
      <c r="F56" s="10"/>
      <c r="G56" s="10"/>
      <c r="H56" s="10"/>
      <c r="I56" s="10"/>
      <c r="J56" s="10"/>
      <c r="K56" s="10"/>
      <c r="L56" s="10"/>
      <c r="M56" s="10"/>
      <c r="N56" s="10"/>
      <c r="O56" s="114"/>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15">
        <v>44012</v>
      </c>
      <c r="B57" s="10"/>
      <c r="C57" s="10"/>
      <c r="D57" s="10"/>
      <c r="E57" s="10"/>
      <c r="F57" s="10"/>
      <c r="G57" s="10"/>
      <c r="H57" s="10"/>
      <c r="I57" s="10"/>
      <c r="J57" s="10"/>
      <c r="K57" s="10"/>
      <c r="L57" s="10"/>
      <c r="M57" s="10"/>
      <c r="N57" s="10"/>
      <c r="O57" s="114"/>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15">
        <v>44013</v>
      </c>
      <c r="B58" s="10"/>
      <c r="C58" s="10"/>
      <c r="D58" s="10"/>
      <c r="E58" s="10"/>
      <c r="F58" s="10"/>
      <c r="G58" s="10"/>
      <c r="H58" s="10"/>
      <c r="I58" s="10"/>
      <c r="J58" s="10"/>
      <c r="K58" s="10"/>
      <c r="L58" s="10"/>
      <c r="M58" s="10"/>
      <c r="N58" s="10"/>
      <c r="O58" s="114"/>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15">
        <v>44014</v>
      </c>
      <c r="B59" s="10"/>
      <c r="C59" s="10"/>
      <c r="D59" s="10"/>
      <c r="E59" s="10"/>
      <c r="F59" s="10"/>
      <c r="G59" s="10"/>
      <c r="H59" s="10"/>
      <c r="I59" s="10"/>
      <c r="J59" s="10"/>
      <c r="K59" s="10"/>
      <c r="L59" s="10"/>
      <c r="M59" s="10"/>
      <c r="N59" s="10"/>
      <c r="O59" s="114"/>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15">
        <v>44015</v>
      </c>
      <c r="B60" s="10"/>
      <c r="C60" s="10"/>
      <c r="D60" s="10"/>
      <c r="E60" s="10"/>
      <c r="F60" s="10"/>
      <c r="G60" s="10"/>
      <c r="H60" s="10"/>
      <c r="I60" s="10"/>
      <c r="J60" s="10"/>
      <c r="K60" s="10"/>
      <c r="L60" s="10"/>
      <c r="M60" s="10"/>
      <c r="N60" s="10"/>
      <c r="O60" s="114"/>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15">
        <v>44018</v>
      </c>
      <c r="B61" s="10"/>
      <c r="C61" s="10"/>
      <c r="D61" s="10"/>
      <c r="E61" s="10"/>
      <c r="F61" s="10"/>
      <c r="G61" s="10"/>
      <c r="H61" s="10"/>
      <c r="I61" s="10"/>
      <c r="J61" s="10"/>
      <c r="K61" s="10"/>
      <c r="L61" s="10"/>
      <c r="M61" s="10"/>
      <c r="N61" s="10"/>
      <c r="O61" s="114"/>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15">
        <v>44019</v>
      </c>
      <c r="B62" s="10"/>
      <c r="C62" s="10"/>
      <c r="D62" s="10"/>
      <c r="E62" s="10"/>
      <c r="F62" s="10"/>
      <c r="G62" s="10"/>
      <c r="H62" s="10"/>
      <c r="I62" s="10"/>
      <c r="J62" s="10"/>
      <c r="K62" s="10"/>
      <c r="L62" s="10"/>
      <c r="M62" s="10"/>
      <c r="N62" s="10"/>
      <c r="O62" s="114"/>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15">
        <v>44020</v>
      </c>
      <c r="B63" s="10"/>
      <c r="C63" s="10"/>
      <c r="D63" s="10"/>
      <c r="E63" s="10"/>
      <c r="F63" s="10"/>
      <c r="G63" s="10"/>
      <c r="H63" s="10"/>
      <c r="I63" s="10"/>
      <c r="J63" s="10"/>
      <c r="K63" s="10"/>
      <c r="L63" s="10"/>
      <c r="M63" s="10"/>
      <c r="N63" s="10"/>
      <c r="O63" s="114"/>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15">
        <v>44021</v>
      </c>
      <c r="B64" s="10"/>
      <c r="C64" s="10"/>
      <c r="D64" s="10"/>
      <c r="E64" s="10"/>
      <c r="F64" s="10"/>
      <c r="G64" s="10"/>
      <c r="H64" s="10"/>
      <c r="I64" s="10"/>
      <c r="J64" s="10"/>
      <c r="K64" s="10"/>
      <c r="L64" s="10"/>
      <c r="M64" s="10"/>
      <c r="N64" s="10"/>
      <c r="O64" s="114"/>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15">
        <v>44022</v>
      </c>
      <c r="B65" s="10"/>
      <c r="C65" s="10"/>
      <c r="D65" s="10"/>
      <c r="E65" s="10"/>
      <c r="F65" s="10"/>
      <c r="G65" s="10"/>
      <c r="H65" s="10"/>
      <c r="I65" s="10"/>
      <c r="J65" s="10"/>
      <c r="K65" s="10"/>
      <c r="L65" s="10"/>
      <c r="M65" s="10"/>
      <c r="N65" s="10"/>
      <c r="O65" s="114"/>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15">
        <v>44025</v>
      </c>
      <c r="B66" s="10"/>
      <c r="C66" s="10"/>
      <c r="D66" s="10"/>
      <c r="E66" s="10"/>
      <c r="F66" s="10"/>
      <c r="G66" s="10"/>
      <c r="H66" s="10"/>
      <c r="I66" s="10"/>
      <c r="J66" s="10"/>
      <c r="K66" s="10"/>
      <c r="L66" s="10"/>
      <c r="M66" s="10"/>
      <c r="N66" s="10"/>
      <c r="O66" s="114"/>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2">
      <c r="A67" s="115">
        <v>44026</v>
      </c>
      <c r="B67" s="10"/>
      <c r="C67" s="10"/>
      <c r="D67" s="10"/>
      <c r="E67" s="10"/>
      <c r="F67" s="10"/>
      <c r="G67" s="10"/>
      <c r="H67" s="10"/>
      <c r="I67" s="10"/>
      <c r="J67" s="10"/>
      <c r="K67" s="10"/>
      <c r="L67" s="10"/>
      <c r="M67" s="10"/>
      <c r="N67" s="10"/>
      <c r="O67" s="114"/>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2">
      <c r="A68" s="115">
        <v>44027</v>
      </c>
      <c r="B68" s="10"/>
      <c r="C68" s="10"/>
      <c r="D68" s="10"/>
      <c r="E68" s="10"/>
      <c r="F68" s="10"/>
      <c r="G68" s="10"/>
      <c r="H68" s="10"/>
      <c r="I68" s="10"/>
      <c r="J68" s="10"/>
      <c r="K68" s="10"/>
      <c r="L68" s="10"/>
      <c r="M68" s="10"/>
      <c r="N68" s="10"/>
      <c r="O68" s="114"/>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2">
      <c r="A69" s="115">
        <v>44028</v>
      </c>
      <c r="B69" s="10"/>
      <c r="C69" s="10"/>
      <c r="D69" s="10"/>
      <c r="E69" s="10"/>
      <c r="F69" s="10"/>
      <c r="G69" s="10"/>
      <c r="H69" s="10"/>
      <c r="I69" s="10"/>
      <c r="J69" s="10"/>
      <c r="K69" s="10"/>
      <c r="L69" s="10"/>
      <c r="M69" s="10"/>
      <c r="N69" s="10"/>
      <c r="O69" s="114"/>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2">
      <c r="A70" s="115">
        <v>44029</v>
      </c>
      <c r="B70" s="10"/>
      <c r="C70" s="10"/>
      <c r="D70" s="10"/>
      <c r="E70" s="10"/>
      <c r="F70" s="10"/>
      <c r="G70" s="10"/>
      <c r="H70" s="10"/>
      <c r="I70" s="10"/>
      <c r="J70" s="10"/>
      <c r="K70" s="10"/>
      <c r="L70" s="10"/>
      <c r="M70" s="10"/>
      <c r="N70" s="10"/>
      <c r="O70" s="114"/>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2">
      <c r="A71" s="115">
        <v>44032</v>
      </c>
      <c r="B71" s="10"/>
      <c r="C71" s="10"/>
      <c r="D71" s="10"/>
      <c r="E71" s="10"/>
      <c r="F71" s="10"/>
      <c r="G71" s="10"/>
      <c r="H71" s="10"/>
      <c r="I71" s="10"/>
      <c r="J71" s="10"/>
      <c r="K71" s="10"/>
      <c r="L71" s="10"/>
      <c r="M71" s="10"/>
      <c r="N71" s="10"/>
      <c r="O71" s="114"/>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2">
      <c r="A72" s="115">
        <v>44033</v>
      </c>
      <c r="B72" s="10"/>
      <c r="C72" s="10"/>
      <c r="D72" s="10"/>
      <c r="E72" s="10"/>
      <c r="F72" s="10"/>
      <c r="G72" s="10"/>
      <c r="H72" s="10"/>
      <c r="I72" s="10"/>
      <c r="J72" s="10"/>
      <c r="K72" s="10"/>
      <c r="L72" s="10"/>
      <c r="M72" s="10"/>
      <c r="N72" s="10">
        <v>1</v>
      </c>
      <c r="O72" s="114">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2">
      <c r="A73" s="115">
        <v>44034</v>
      </c>
      <c r="B73" s="10"/>
      <c r="C73" s="10"/>
      <c r="D73" s="10"/>
      <c r="E73" s="10"/>
      <c r="F73" s="10">
        <v>0</v>
      </c>
      <c r="G73" s="10">
        <v>0</v>
      </c>
      <c r="H73" s="10"/>
      <c r="I73" s="10"/>
      <c r="J73" s="10"/>
      <c r="K73" s="10"/>
      <c r="L73" s="10"/>
      <c r="M73" s="10"/>
      <c r="N73" s="10">
        <v>0</v>
      </c>
      <c r="O73" s="114">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2">
      <c r="A74" s="115">
        <v>44035</v>
      </c>
      <c r="B74" s="10"/>
      <c r="C74" s="10"/>
      <c r="D74" s="10"/>
      <c r="E74" s="10"/>
      <c r="F74" s="10">
        <v>1</v>
      </c>
      <c r="G74" s="10">
        <f>SUM(G73,F74)</f>
        <v>1</v>
      </c>
      <c r="H74" s="10">
        <v>0</v>
      </c>
      <c r="I74" s="10"/>
      <c r="J74" s="10"/>
      <c r="K74" s="10"/>
      <c r="L74" s="10"/>
      <c r="M74" s="10"/>
      <c r="N74" s="10">
        <v>0</v>
      </c>
      <c r="O74" s="114">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2">
      <c r="A75" s="115">
        <v>44036</v>
      </c>
      <c r="B75" s="10"/>
      <c r="C75" s="10"/>
      <c r="D75" s="10"/>
      <c r="E75" s="10"/>
      <c r="F75" s="10">
        <v>2</v>
      </c>
      <c r="G75" s="10">
        <f t="shared" ref="G75:G138" si="9">SUM(G74,F75)</f>
        <v>3</v>
      </c>
      <c r="H75" s="10">
        <v>26</v>
      </c>
      <c r="I75" s="10">
        <v>26</v>
      </c>
      <c r="J75" s="10"/>
      <c r="K75" s="10"/>
      <c r="L75" s="10"/>
      <c r="M75" s="10"/>
      <c r="N75" s="10">
        <v>2</v>
      </c>
      <c r="O75" s="114">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2">
      <c r="A76" s="115">
        <v>44039</v>
      </c>
      <c r="B76" s="10"/>
      <c r="C76" s="10"/>
      <c r="D76" s="10"/>
      <c r="E76" s="10"/>
      <c r="F76" s="10">
        <v>4</v>
      </c>
      <c r="G76" s="10">
        <f t="shared" si="9"/>
        <v>7</v>
      </c>
      <c r="H76" s="10">
        <v>52</v>
      </c>
      <c r="I76" s="10">
        <f>SUM(I75,H76)</f>
        <v>78</v>
      </c>
      <c r="J76" s="10"/>
      <c r="K76" s="10"/>
      <c r="L76" s="10"/>
      <c r="M76" s="10"/>
      <c r="N76" s="10">
        <v>0</v>
      </c>
      <c r="O76" s="114">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2">
      <c r="A77" s="115">
        <v>44040</v>
      </c>
      <c r="B77" s="10"/>
      <c r="C77" s="10"/>
      <c r="D77" s="10"/>
      <c r="E77" s="10"/>
      <c r="F77" s="10">
        <v>0</v>
      </c>
      <c r="G77" s="10">
        <f t="shared" si="9"/>
        <v>7</v>
      </c>
      <c r="H77" s="10">
        <v>21</v>
      </c>
      <c r="I77" s="10">
        <f>SUM(I76,H77)</f>
        <v>99</v>
      </c>
      <c r="J77" s="10"/>
      <c r="K77" s="10"/>
      <c r="L77" s="10"/>
      <c r="M77" s="10"/>
      <c r="N77" s="10">
        <v>0</v>
      </c>
      <c r="O77" s="114">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2">
      <c r="A78" s="115">
        <v>44041</v>
      </c>
      <c r="B78" s="10"/>
      <c r="C78" s="10"/>
      <c r="D78" s="10"/>
      <c r="E78" s="10"/>
      <c r="F78" s="10">
        <v>0</v>
      </c>
      <c r="G78" s="10">
        <f t="shared" si="9"/>
        <v>7</v>
      </c>
      <c r="H78" s="10">
        <v>7</v>
      </c>
      <c r="I78" s="10">
        <f t="shared" ref="I78" si="22">SUM(I77,H78)</f>
        <v>106</v>
      </c>
      <c r="J78" s="10"/>
      <c r="K78" s="10"/>
      <c r="L78" s="10"/>
      <c r="M78" s="10"/>
      <c r="N78" s="10">
        <v>0</v>
      </c>
      <c r="O78" s="114">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2">
      <c r="A79" s="115">
        <v>44042</v>
      </c>
      <c r="B79" s="10"/>
      <c r="C79" s="10"/>
      <c r="D79" s="10"/>
      <c r="E79" s="10"/>
      <c r="F79" s="10">
        <v>0</v>
      </c>
      <c r="G79" s="10">
        <f t="shared" si="9"/>
        <v>7</v>
      </c>
      <c r="H79" s="10">
        <v>4</v>
      </c>
      <c r="I79" s="10">
        <f>SUM(I78,H79)</f>
        <v>110</v>
      </c>
      <c r="J79" s="10"/>
      <c r="K79" s="10"/>
      <c r="L79" s="10"/>
      <c r="M79" s="10"/>
      <c r="N79" s="10">
        <v>3</v>
      </c>
      <c r="O79" s="114">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2">
      <c r="A80" s="115">
        <v>44043</v>
      </c>
      <c r="B80" s="10"/>
      <c r="C80" s="10"/>
      <c r="D80" s="10"/>
      <c r="E80" s="10"/>
      <c r="F80" s="10">
        <v>2</v>
      </c>
      <c r="G80" s="10">
        <f t="shared" si="9"/>
        <v>9</v>
      </c>
      <c r="H80" s="10">
        <v>6</v>
      </c>
      <c r="I80" s="10">
        <f>SUM(I79,H80)</f>
        <v>116</v>
      </c>
      <c r="J80" s="10"/>
      <c r="K80" s="10"/>
      <c r="L80" s="10"/>
      <c r="M80" s="10"/>
      <c r="N80" s="10">
        <v>0</v>
      </c>
      <c r="O80" s="114">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2">
      <c r="A81" s="115">
        <v>44044</v>
      </c>
      <c r="B81" s="10"/>
      <c r="C81" s="10"/>
      <c r="D81" s="10"/>
      <c r="E81" s="10"/>
      <c r="F81" s="10"/>
      <c r="G81" s="10">
        <f t="shared" si="9"/>
        <v>9</v>
      </c>
      <c r="H81" s="10"/>
      <c r="I81" s="10">
        <f t="shared" ref="I81:I131" si="24">SUM(I80,H81)</f>
        <v>116</v>
      </c>
      <c r="J81" s="10"/>
      <c r="K81" s="10"/>
      <c r="L81" s="10"/>
      <c r="M81" s="10"/>
      <c r="N81" s="10"/>
      <c r="O81" s="114"/>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2">
      <c r="A82" s="115">
        <v>44045</v>
      </c>
      <c r="B82" s="10"/>
      <c r="C82" s="10"/>
      <c r="D82" s="10"/>
      <c r="E82" s="10"/>
      <c r="F82" s="10"/>
      <c r="G82" s="10">
        <f t="shared" si="9"/>
        <v>9</v>
      </c>
      <c r="H82" s="10"/>
      <c r="I82" s="10">
        <f t="shared" si="24"/>
        <v>116</v>
      </c>
      <c r="J82" s="10"/>
      <c r="K82" s="10"/>
      <c r="L82" s="10"/>
      <c r="M82" s="10"/>
      <c r="N82" s="10"/>
      <c r="O82" s="114"/>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15">
        <v>44046</v>
      </c>
      <c r="B83" s="10"/>
      <c r="C83" s="10"/>
      <c r="D83" s="10"/>
      <c r="E83" s="10"/>
      <c r="F83" s="10">
        <v>0</v>
      </c>
      <c r="G83" s="10">
        <f t="shared" si="9"/>
        <v>9</v>
      </c>
      <c r="H83" s="10">
        <v>25</v>
      </c>
      <c r="I83" s="10">
        <f t="shared" si="24"/>
        <v>141</v>
      </c>
      <c r="J83" s="10"/>
      <c r="K83" s="10"/>
      <c r="L83" s="10"/>
      <c r="M83" s="10"/>
      <c r="N83" s="10">
        <v>0</v>
      </c>
      <c r="O83" s="114">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2">
      <c r="A84" s="115">
        <v>44047</v>
      </c>
      <c r="B84" s="10"/>
      <c r="C84" s="10"/>
      <c r="D84" s="10"/>
      <c r="E84" s="10"/>
      <c r="F84" s="10">
        <v>0</v>
      </c>
      <c r="G84" s="10">
        <f t="shared" si="9"/>
        <v>9</v>
      </c>
      <c r="H84" s="10">
        <v>0</v>
      </c>
      <c r="I84" s="10">
        <f t="shared" si="24"/>
        <v>141</v>
      </c>
      <c r="J84" s="10"/>
      <c r="K84" s="10"/>
      <c r="L84" s="10"/>
      <c r="M84" s="10"/>
      <c r="N84" s="10">
        <v>0</v>
      </c>
      <c r="O84" s="114">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2">
      <c r="A85" s="115">
        <v>44048</v>
      </c>
      <c r="B85" s="10"/>
      <c r="C85" s="10"/>
      <c r="D85" s="10"/>
      <c r="E85" s="10"/>
      <c r="F85" s="10">
        <v>0</v>
      </c>
      <c r="G85" s="10">
        <f t="shared" si="9"/>
        <v>9</v>
      </c>
      <c r="H85" s="10">
        <v>5</v>
      </c>
      <c r="I85" s="10">
        <f t="shared" si="24"/>
        <v>146</v>
      </c>
      <c r="J85" s="10"/>
      <c r="K85" s="10"/>
      <c r="L85" s="10"/>
      <c r="M85" s="10"/>
      <c r="N85" s="10">
        <v>0</v>
      </c>
      <c r="O85" s="114">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2">
      <c r="A86" s="115">
        <v>44049</v>
      </c>
      <c r="B86" s="10"/>
      <c r="C86" s="10"/>
      <c r="D86" s="10"/>
      <c r="E86" s="10"/>
      <c r="F86" s="10">
        <v>1</v>
      </c>
      <c r="G86" s="10">
        <f t="shared" si="9"/>
        <v>10</v>
      </c>
      <c r="H86" s="10">
        <v>3</v>
      </c>
      <c r="I86" s="10">
        <f t="shared" si="24"/>
        <v>149</v>
      </c>
      <c r="J86" s="10"/>
      <c r="K86" s="10"/>
      <c r="L86" s="10"/>
      <c r="M86" s="10"/>
      <c r="N86" s="10">
        <v>0</v>
      </c>
      <c r="O86" s="114">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2">
      <c r="A87" s="115">
        <v>44050</v>
      </c>
      <c r="B87" s="10"/>
      <c r="C87" s="10"/>
      <c r="D87" s="10"/>
      <c r="E87" s="10"/>
      <c r="F87" s="10">
        <v>4</v>
      </c>
      <c r="G87" s="10">
        <f t="shared" si="9"/>
        <v>14</v>
      </c>
      <c r="H87" s="10">
        <v>3</v>
      </c>
      <c r="I87" s="10">
        <f t="shared" si="24"/>
        <v>152</v>
      </c>
      <c r="J87" s="10"/>
      <c r="K87" s="10"/>
      <c r="L87" s="10"/>
      <c r="M87" s="10"/>
      <c r="N87" s="10">
        <v>0</v>
      </c>
      <c r="O87" s="114">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2">
      <c r="A88" s="115">
        <v>44051</v>
      </c>
      <c r="B88" s="10"/>
      <c r="C88" s="10"/>
      <c r="D88" s="10"/>
      <c r="E88" s="10"/>
      <c r="F88" s="10"/>
      <c r="G88" s="10">
        <f t="shared" si="9"/>
        <v>14</v>
      </c>
      <c r="H88" s="10"/>
      <c r="I88" s="10">
        <f t="shared" si="24"/>
        <v>152</v>
      </c>
      <c r="J88" s="10"/>
      <c r="K88" s="10"/>
      <c r="L88" s="10"/>
      <c r="M88" s="10"/>
      <c r="N88" s="10"/>
      <c r="O88" s="114">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2">
      <c r="A89" s="115">
        <v>44052</v>
      </c>
      <c r="B89" s="10"/>
      <c r="C89" s="10"/>
      <c r="D89" s="10"/>
      <c r="E89" s="10"/>
      <c r="F89" s="10"/>
      <c r="G89" s="10">
        <f t="shared" si="9"/>
        <v>14</v>
      </c>
      <c r="H89" s="10"/>
      <c r="I89" s="10">
        <f t="shared" si="24"/>
        <v>152</v>
      </c>
      <c r="J89" s="10"/>
      <c r="K89" s="10"/>
      <c r="L89" s="10"/>
      <c r="M89" s="10"/>
      <c r="N89" s="10"/>
      <c r="O89" s="114">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15">
        <v>44053</v>
      </c>
      <c r="B90" s="10"/>
      <c r="C90" s="10"/>
      <c r="D90" s="10"/>
      <c r="E90" s="10"/>
      <c r="F90" s="10">
        <v>1</v>
      </c>
      <c r="G90" s="10">
        <f t="shared" si="9"/>
        <v>15</v>
      </c>
      <c r="H90" s="10">
        <v>4</v>
      </c>
      <c r="I90" s="10">
        <f t="shared" si="24"/>
        <v>156</v>
      </c>
      <c r="J90" s="10"/>
      <c r="K90" s="10"/>
      <c r="L90" s="10"/>
      <c r="M90" s="10"/>
      <c r="N90" s="10">
        <v>1</v>
      </c>
      <c r="O90" s="114">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2">
      <c r="A91" s="115">
        <v>44054</v>
      </c>
      <c r="B91" s="10"/>
      <c r="C91" s="10"/>
      <c r="D91" s="10"/>
      <c r="E91" s="10"/>
      <c r="F91" s="10">
        <v>0</v>
      </c>
      <c r="G91" s="10">
        <f t="shared" si="9"/>
        <v>15</v>
      </c>
      <c r="H91" s="10">
        <v>2</v>
      </c>
      <c r="I91" s="10">
        <f t="shared" si="24"/>
        <v>158</v>
      </c>
      <c r="J91" s="10"/>
      <c r="K91" s="10"/>
      <c r="L91" s="10"/>
      <c r="M91" s="10"/>
      <c r="N91" s="10">
        <v>0</v>
      </c>
      <c r="O91" s="114">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2">
      <c r="A92" s="115">
        <v>44055</v>
      </c>
      <c r="B92" s="10"/>
      <c r="C92" s="10"/>
      <c r="D92" s="10"/>
      <c r="E92" s="10"/>
      <c r="F92" s="10">
        <v>0</v>
      </c>
      <c r="G92" s="10">
        <f t="shared" si="9"/>
        <v>15</v>
      </c>
      <c r="H92" s="10">
        <v>0</v>
      </c>
      <c r="I92" s="10">
        <f t="shared" si="24"/>
        <v>158</v>
      </c>
      <c r="J92" s="10"/>
      <c r="K92" s="10"/>
      <c r="L92" s="10"/>
      <c r="M92" s="10"/>
      <c r="N92" s="10">
        <v>0</v>
      </c>
      <c r="O92" s="114">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2">
      <c r="A93" s="115">
        <v>44056</v>
      </c>
      <c r="B93" s="10"/>
      <c r="C93" s="10"/>
      <c r="D93" s="10"/>
      <c r="E93" s="10"/>
      <c r="F93" s="10">
        <v>0</v>
      </c>
      <c r="G93" s="10">
        <f t="shared" si="9"/>
        <v>15</v>
      </c>
      <c r="H93" s="10">
        <v>0</v>
      </c>
      <c r="I93" s="10">
        <f t="shared" si="24"/>
        <v>158</v>
      </c>
      <c r="J93" s="10"/>
      <c r="K93" s="10"/>
      <c r="L93" s="10"/>
      <c r="M93" s="10"/>
      <c r="N93" s="10">
        <v>0</v>
      </c>
      <c r="O93" s="114">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2">
      <c r="A94" s="115">
        <v>44057</v>
      </c>
      <c r="B94" s="10"/>
      <c r="C94" s="10"/>
      <c r="D94" s="10"/>
      <c r="E94" s="10"/>
      <c r="F94" s="10">
        <v>0</v>
      </c>
      <c r="G94" s="10">
        <f t="shared" si="9"/>
        <v>15</v>
      </c>
      <c r="H94" s="10">
        <v>0</v>
      </c>
      <c r="I94" s="10">
        <f t="shared" si="24"/>
        <v>158</v>
      </c>
      <c r="J94" s="10"/>
      <c r="K94" s="10"/>
      <c r="L94" s="10"/>
      <c r="M94" s="10"/>
      <c r="N94" s="10">
        <v>0</v>
      </c>
      <c r="O94" s="114">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2">
      <c r="A95" s="115">
        <v>44058</v>
      </c>
      <c r="B95" s="10"/>
      <c r="C95" s="10"/>
      <c r="D95" s="10"/>
      <c r="E95" s="10"/>
      <c r="F95" s="10"/>
      <c r="G95" s="10">
        <f t="shared" si="9"/>
        <v>15</v>
      </c>
      <c r="H95" s="10"/>
      <c r="I95" s="10">
        <f t="shared" si="24"/>
        <v>158</v>
      </c>
      <c r="J95" s="10"/>
      <c r="K95" s="10"/>
      <c r="L95" s="10"/>
      <c r="M95" s="10"/>
      <c r="N95" s="10"/>
      <c r="O95" s="114">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2">
      <c r="A96" s="115">
        <v>44059</v>
      </c>
      <c r="B96" s="10"/>
      <c r="C96" s="10"/>
      <c r="D96" s="10"/>
      <c r="E96" s="10"/>
      <c r="F96" s="10"/>
      <c r="G96" s="10">
        <f t="shared" si="9"/>
        <v>15</v>
      </c>
      <c r="H96" s="10"/>
      <c r="I96" s="10">
        <f t="shared" si="24"/>
        <v>158</v>
      </c>
      <c r="J96" s="10"/>
      <c r="K96" s="10"/>
      <c r="L96" s="10"/>
      <c r="M96" s="10"/>
      <c r="N96" s="10"/>
      <c r="O96" s="114">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15">
        <v>44060</v>
      </c>
      <c r="B97" s="10"/>
      <c r="C97" s="10"/>
      <c r="D97" s="10"/>
      <c r="E97" s="10"/>
      <c r="F97" s="10">
        <v>1</v>
      </c>
      <c r="G97" s="10">
        <f t="shared" si="9"/>
        <v>16</v>
      </c>
      <c r="H97" s="10">
        <v>3</v>
      </c>
      <c r="I97" s="10">
        <f t="shared" si="24"/>
        <v>161</v>
      </c>
      <c r="J97" s="10"/>
      <c r="K97" s="10"/>
      <c r="L97" s="10"/>
      <c r="M97" s="10"/>
      <c r="N97" s="10">
        <v>0</v>
      </c>
      <c r="O97" s="114">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2">
      <c r="A98" s="115">
        <v>44061</v>
      </c>
      <c r="B98" s="10">
        <v>0</v>
      </c>
      <c r="C98" s="10">
        <f>SUM(C97,B98)</f>
        <v>0</v>
      </c>
      <c r="D98" s="10"/>
      <c r="E98" s="10"/>
      <c r="F98" s="10">
        <v>0</v>
      </c>
      <c r="G98" s="10">
        <f t="shared" si="9"/>
        <v>16</v>
      </c>
      <c r="H98" s="10">
        <v>1</v>
      </c>
      <c r="I98" s="10">
        <f t="shared" si="24"/>
        <v>162</v>
      </c>
      <c r="J98" s="10"/>
      <c r="K98" s="10"/>
      <c r="L98" s="10"/>
      <c r="M98" s="10"/>
      <c r="N98" s="10">
        <v>0</v>
      </c>
      <c r="O98" s="114">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2">
      <c r="A99" s="115">
        <v>44062</v>
      </c>
      <c r="B99" s="10">
        <v>0</v>
      </c>
      <c r="C99" s="10">
        <f>SUM(C98,B99)</f>
        <v>0</v>
      </c>
      <c r="D99" s="10"/>
      <c r="E99" s="10"/>
      <c r="F99" s="10">
        <v>0</v>
      </c>
      <c r="G99" s="10">
        <f t="shared" si="9"/>
        <v>16</v>
      </c>
      <c r="H99" s="10">
        <v>0</v>
      </c>
      <c r="I99" s="10">
        <f t="shared" si="24"/>
        <v>162</v>
      </c>
      <c r="J99" s="10"/>
      <c r="K99" s="10"/>
      <c r="L99" s="10"/>
      <c r="M99" s="10"/>
      <c r="N99" s="10">
        <v>0</v>
      </c>
      <c r="O99" s="114">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2">
      <c r="A100" s="115">
        <v>44063</v>
      </c>
      <c r="B100" s="10">
        <v>0</v>
      </c>
      <c r="C100" s="10">
        <f>SUM(C99,B100)</f>
        <v>0</v>
      </c>
      <c r="D100" s="10"/>
      <c r="E100" s="10"/>
      <c r="F100" s="10">
        <v>0</v>
      </c>
      <c r="G100" s="10">
        <f t="shared" si="9"/>
        <v>16</v>
      </c>
      <c r="H100" s="10">
        <v>0</v>
      </c>
      <c r="I100" s="10">
        <f t="shared" si="24"/>
        <v>162</v>
      </c>
      <c r="J100" s="10"/>
      <c r="K100" s="10"/>
      <c r="L100" s="10"/>
      <c r="M100" s="10"/>
      <c r="N100" s="10">
        <v>0</v>
      </c>
      <c r="O100" s="114">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2">
      <c r="A101" s="115">
        <v>44064</v>
      </c>
      <c r="B101" s="10">
        <v>0</v>
      </c>
      <c r="C101" s="10">
        <f>SUM(C100,B101)</f>
        <v>0</v>
      </c>
      <c r="D101" s="10"/>
      <c r="E101" s="10"/>
      <c r="F101" s="10">
        <v>0</v>
      </c>
      <c r="G101" s="10">
        <f t="shared" si="9"/>
        <v>16</v>
      </c>
      <c r="H101" s="10">
        <v>0</v>
      </c>
      <c r="I101" s="10">
        <f t="shared" si="24"/>
        <v>162</v>
      </c>
      <c r="J101" s="10"/>
      <c r="K101" s="10"/>
      <c r="L101" s="10"/>
      <c r="M101" s="10"/>
      <c r="N101" s="10">
        <v>0</v>
      </c>
      <c r="O101" s="114">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2">
      <c r="A102" s="115">
        <v>44065</v>
      </c>
      <c r="B102" s="10"/>
      <c r="C102" s="10">
        <f t="shared" ref="C102:C165" si="53">SUM(C101,B102)</f>
        <v>0</v>
      </c>
      <c r="D102" s="10"/>
      <c r="E102" s="10"/>
      <c r="F102" s="10"/>
      <c r="G102" s="10">
        <f t="shared" si="9"/>
        <v>16</v>
      </c>
      <c r="H102" s="10"/>
      <c r="I102" s="10">
        <f t="shared" si="24"/>
        <v>162</v>
      </c>
      <c r="J102" s="10"/>
      <c r="K102" s="10"/>
      <c r="L102" s="10"/>
      <c r="M102" s="10"/>
      <c r="N102" s="10"/>
      <c r="O102" s="114">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2">
      <c r="A103" s="115">
        <v>44066</v>
      </c>
      <c r="B103" s="10"/>
      <c r="C103" s="10">
        <f t="shared" si="53"/>
        <v>0</v>
      </c>
      <c r="D103" s="10"/>
      <c r="E103" s="10"/>
      <c r="F103" s="10"/>
      <c r="G103" s="10">
        <f t="shared" si="9"/>
        <v>16</v>
      </c>
      <c r="H103" s="10"/>
      <c r="I103" s="10">
        <f t="shared" si="24"/>
        <v>162</v>
      </c>
      <c r="J103" s="10"/>
      <c r="K103" s="10"/>
      <c r="L103" s="10"/>
      <c r="M103" s="10"/>
      <c r="N103" s="10"/>
      <c r="O103" s="114">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15">
        <v>44067</v>
      </c>
      <c r="B104" s="10">
        <v>0</v>
      </c>
      <c r="C104" s="10">
        <f t="shared" si="53"/>
        <v>0</v>
      </c>
      <c r="D104" s="10"/>
      <c r="E104" s="10"/>
      <c r="F104" s="10">
        <v>0</v>
      </c>
      <c r="G104" s="10">
        <f t="shared" si="9"/>
        <v>16</v>
      </c>
      <c r="H104" s="10">
        <v>1</v>
      </c>
      <c r="I104" s="10">
        <f t="shared" si="24"/>
        <v>163</v>
      </c>
      <c r="J104" s="10"/>
      <c r="K104" s="10"/>
      <c r="L104" s="10"/>
      <c r="M104" s="10"/>
      <c r="N104" s="10">
        <v>0</v>
      </c>
      <c r="O104" s="114">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2">
      <c r="A105" s="115">
        <v>44068</v>
      </c>
      <c r="B105" s="10">
        <v>0</v>
      </c>
      <c r="C105" s="10">
        <f t="shared" si="53"/>
        <v>0</v>
      </c>
      <c r="D105" s="10"/>
      <c r="E105" s="10"/>
      <c r="F105" s="10">
        <v>0</v>
      </c>
      <c r="G105" s="10">
        <f t="shared" si="9"/>
        <v>16</v>
      </c>
      <c r="H105" s="10">
        <v>0</v>
      </c>
      <c r="I105" s="10">
        <f t="shared" si="24"/>
        <v>163</v>
      </c>
      <c r="J105" s="10"/>
      <c r="K105" s="10"/>
      <c r="L105" s="10"/>
      <c r="M105" s="10"/>
      <c r="N105" s="10">
        <v>0</v>
      </c>
      <c r="O105" s="114">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2">
      <c r="A106" s="115">
        <v>44069</v>
      </c>
      <c r="B106" s="10">
        <v>0</v>
      </c>
      <c r="C106" s="10">
        <f t="shared" si="53"/>
        <v>0</v>
      </c>
      <c r="D106" s="10"/>
      <c r="E106" s="10"/>
      <c r="F106" s="10">
        <v>0</v>
      </c>
      <c r="G106" s="10">
        <f t="shared" si="9"/>
        <v>16</v>
      </c>
      <c r="H106" s="10">
        <v>0</v>
      </c>
      <c r="I106" s="10">
        <f t="shared" si="24"/>
        <v>163</v>
      </c>
      <c r="J106" s="10"/>
      <c r="K106" s="10"/>
      <c r="L106" s="10"/>
      <c r="M106" s="10"/>
      <c r="N106" s="10">
        <v>0</v>
      </c>
      <c r="O106" s="114">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2">
      <c r="A107" s="115">
        <v>44070</v>
      </c>
      <c r="B107" s="10">
        <v>0</v>
      </c>
      <c r="C107" s="10">
        <f t="shared" si="53"/>
        <v>0</v>
      </c>
      <c r="D107" s="10"/>
      <c r="E107" s="10"/>
      <c r="F107" s="10">
        <v>0</v>
      </c>
      <c r="G107" s="10">
        <f t="shared" si="9"/>
        <v>16</v>
      </c>
      <c r="H107" s="10">
        <v>3</v>
      </c>
      <c r="I107" s="10">
        <f t="shared" si="24"/>
        <v>166</v>
      </c>
      <c r="J107" s="10"/>
      <c r="K107" s="10"/>
      <c r="L107" s="10"/>
      <c r="M107" s="10"/>
      <c r="N107" s="10">
        <v>0</v>
      </c>
      <c r="O107" s="114">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2">
      <c r="A108" s="115">
        <v>44071</v>
      </c>
      <c r="B108" s="10">
        <v>0</v>
      </c>
      <c r="C108" s="10">
        <f t="shared" si="53"/>
        <v>0</v>
      </c>
      <c r="D108" s="10"/>
      <c r="E108" s="10"/>
      <c r="F108" s="10">
        <v>0</v>
      </c>
      <c r="G108" s="10">
        <f t="shared" si="9"/>
        <v>16</v>
      </c>
      <c r="H108" s="10">
        <v>0</v>
      </c>
      <c r="I108" s="10">
        <f t="shared" si="24"/>
        <v>166</v>
      </c>
      <c r="J108" s="10"/>
      <c r="K108" s="10"/>
      <c r="L108" s="10"/>
      <c r="M108" s="10"/>
      <c r="N108" s="10">
        <v>0</v>
      </c>
      <c r="O108" s="114">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2">
      <c r="A109" s="115">
        <v>44072</v>
      </c>
      <c r="B109" s="10"/>
      <c r="C109" s="10">
        <f t="shared" si="53"/>
        <v>0</v>
      </c>
      <c r="D109" s="10"/>
      <c r="E109" s="10"/>
      <c r="F109" s="10"/>
      <c r="G109" s="10">
        <f t="shared" si="9"/>
        <v>16</v>
      </c>
      <c r="H109" s="10"/>
      <c r="I109" s="10">
        <f t="shared" si="24"/>
        <v>166</v>
      </c>
      <c r="J109" s="10"/>
      <c r="K109" s="10"/>
      <c r="L109" s="10"/>
      <c r="M109" s="10"/>
      <c r="N109" s="10"/>
      <c r="O109" s="114">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2">
      <c r="A110" s="115">
        <v>44073</v>
      </c>
      <c r="B110" s="10"/>
      <c r="C110" s="10">
        <f t="shared" si="53"/>
        <v>0</v>
      </c>
      <c r="D110" s="10"/>
      <c r="E110" s="10"/>
      <c r="F110" s="10"/>
      <c r="G110" s="10">
        <f t="shared" si="9"/>
        <v>16</v>
      </c>
      <c r="H110" s="10"/>
      <c r="I110" s="10">
        <f t="shared" si="24"/>
        <v>166</v>
      </c>
      <c r="J110" s="10"/>
      <c r="K110" s="10"/>
      <c r="L110" s="10"/>
      <c r="M110" s="10"/>
      <c r="N110" s="10"/>
      <c r="O110" s="114">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15">
        <v>44074</v>
      </c>
      <c r="B111" s="10">
        <v>0</v>
      </c>
      <c r="C111" s="10">
        <f t="shared" si="53"/>
        <v>0</v>
      </c>
      <c r="D111" s="10"/>
      <c r="E111" s="10"/>
      <c r="F111" s="10">
        <v>1</v>
      </c>
      <c r="G111" s="10">
        <f t="shared" si="9"/>
        <v>17</v>
      </c>
      <c r="H111" s="10">
        <v>6</v>
      </c>
      <c r="I111" s="10">
        <f t="shared" si="24"/>
        <v>172</v>
      </c>
      <c r="J111" s="10"/>
      <c r="K111" s="10"/>
      <c r="L111" s="10"/>
      <c r="M111" s="10"/>
      <c r="N111" s="10">
        <v>0</v>
      </c>
      <c r="O111" s="114">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2">
      <c r="A112" s="115">
        <v>44075</v>
      </c>
      <c r="B112" s="10">
        <v>0</v>
      </c>
      <c r="C112" s="10">
        <f t="shared" si="53"/>
        <v>0</v>
      </c>
      <c r="D112" s="10"/>
      <c r="E112" s="10"/>
      <c r="F112" s="10">
        <v>2</v>
      </c>
      <c r="G112" s="10">
        <f t="shared" si="9"/>
        <v>19</v>
      </c>
      <c r="H112" s="10">
        <v>0</v>
      </c>
      <c r="I112" s="10">
        <f t="shared" si="24"/>
        <v>172</v>
      </c>
      <c r="J112" s="10"/>
      <c r="K112" s="10"/>
      <c r="L112" s="10"/>
      <c r="M112" s="10"/>
      <c r="N112" s="10">
        <v>0</v>
      </c>
      <c r="O112" s="114">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2">
      <c r="A113" s="115">
        <v>44076</v>
      </c>
      <c r="B113" s="10">
        <v>0</v>
      </c>
      <c r="C113" s="10">
        <f t="shared" si="53"/>
        <v>0</v>
      </c>
      <c r="D113" s="10"/>
      <c r="E113" s="10"/>
      <c r="F113" s="10">
        <v>1</v>
      </c>
      <c r="G113" s="10">
        <f t="shared" si="9"/>
        <v>20</v>
      </c>
      <c r="H113" s="10">
        <v>0</v>
      </c>
      <c r="I113" s="10">
        <f t="shared" si="24"/>
        <v>172</v>
      </c>
      <c r="J113" s="10"/>
      <c r="K113" s="10"/>
      <c r="L113" s="10"/>
      <c r="M113" s="10"/>
      <c r="N113" s="10">
        <v>0</v>
      </c>
      <c r="O113" s="114">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2">
      <c r="A114" s="115">
        <v>44077</v>
      </c>
      <c r="B114" s="10">
        <v>0</v>
      </c>
      <c r="C114" s="10">
        <f t="shared" si="53"/>
        <v>0</v>
      </c>
      <c r="D114" s="10"/>
      <c r="E114" s="10"/>
      <c r="F114" s="10">
        <v>0</v>
      </c>
      <c r="G114" s="10">
        <f t="shared" si="9"/>
        <v>20</v>
      </c>
      <c r="H114" s="10">
        <v>0</v>
      </c>
      <c r="I114" s="10">
        <f t="shared" si="24"/>
        <v>172</v>
      </c>
      <c r="J114" s="10"/>
      <c r="K114" s="10"/>
      <c r="L114" s="10"/>
      <c r="M114" s="10"/>
      <c r="N114" s="10">
        <v>0</v>
      </c>
      <c r="O114" s="114">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2">
      <c r="A115" s="115">
        <v>44078</v>
      </c>
      <c r="B115" s="10">
        <v>0</v>
      </c>
      <c r="C115" s="10">
        <f t="shared" si="53"/>
        <v>0</v>
      </c>
      <c r="D115" s="10"/>
      <c r="E115" s="10"/>
      <c r="F115" s="10"/>
      <c r="G115" s="10">
        <f t="shared" si="9"/>
        <v>20</v>
      </c>
      <c r="H115" s="10">
        <v>0</v>
      </c>
      <c r="I115" s="10">
        <f t="shared" si="24"/>
        <v>172</v>
      </c>
      <c r="J115" s="10"/>
      <c r="K115" s="10"/>
      <c r="L115" s="10"/>
      <c r="M115" s="10"/>
      <c r="N115" s="10">
        <v>0</v>
      </c>
      <c r="O115" s="114">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2">
      <c r="A116" s="115">
        <v>44079</v>
      </c>
      <c r="B116" s="10"/>
      <c r="C116" s="10">
        <f t="shared" si="53"/>
        <v>0</v>
      </c>
      <c r="D116" s="10"/>
      <c r="E116" s="10"/>
      <c r="F116" s="10"/>
      <c r="G116" s="10">
        <f t="shared" si="9"/>
        <v>20</v>
      </c>
      <c r="H116" s="10"/>
      <c r="I116" s="10">
        <f t="shared" si="24"/>
        <v>172</v>
      </c>
      <c r="J116" s="10"/>
      <c r="K116" s="10"/>
      <c r="L116" s="10"/>
      <c r="M116" s="10"/>
      <c r="N116" s="10"/>
      <c r="O116" s="114">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2">
      <c r="A117" s="115">
        <v>44080</v>
      </c>
      <c r="B117" s="10"/>
      <c r="C117" s="10">
        <f t="shared" si="53"/>
        <v>0</v>
      </c>
      <c r="D117" s="10"/>
      <c r="E117" s="10"/>
      <c r="F117" s="10"/>
      <c r="G117" s="10">
        <f t="shared" si="9"/>
        <v>20</v>
      </c>
      <c r="H117" s="10"/>
      <c r="I117" s="10">
        <f t="shared" si="24"/>
        <v>172</v>
      </c>
      <c r="J117" s="10"/>
      <c r="K117" s="10"/>
      <c r="L117" s="10"/>
      <c r="M117" s="10"/>
      <c r="N117" s="10"/>
      <c r="O117" s="114">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2">
      <c r="A118" s="115">
        <v>44081</v>
      </c>
      <c r="B118" s="10">
        <v>0</v>
      </c>
      <c r="C118" s="10">
        <f t="shared" si="53"/>
        <v>0</v>
      </c>
      <c r="D118" s="10"/>
      <c r="E118" s="10"/>
      <c r="F118" s="10"/>
      <c r="G118" s="10">
        <f t="shared" si="9"/>
        <v>20</v>
      </c>
      <c r="H118" s="10">
        <v>4</v>
      </c>
      <c r="I118" s="10">
        <f t="shared" si="24"/>
        <v>176</v>
      </c>
      <c r="J118" s="10"/>
      <c r="K118" s="10"/>
      <c r="L118" s="10"/>
      <c r="M118" s="10"/>
      <c r="N118" s="10">
        <v>0</v>
      </c>
      <c r="O118" s="114">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2">
      <c r="A119" s="115">
        <v>44082</v>
      </c>
      <c r="B119" s="10">
        <v>0</v>
      </c>
      <c r="C119" s="10">
        <f t="shared" si="53"/>
        <v>0</v>
      </c>
      <c r="D119" s="10"/>
      <c r="E119" s="10"/>
      <c r="F119" s="10"/>
      <c r="G119" s="10">
        <f t="shared" si="9"/>
        <v>20</v>
      </c>
      <c r="H119" s="10">
        <v>0</v>
      </c>
      <c r="I119" s="10">
        <f t="shared" si="24"/>
        <v>176</v>
      </c>
      <c r="J119" s="10"/>
      <c r="K119" s="10"/>
      <c r="L119" s="10"/>
      <c r="M119" s="10"/>
      <c r="N119" s="10">
        <v>0</v>
      </c>
      <c r="O119" s="114">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2">
      <c r="A120" s="115">
        <v>44083</v>
      </c>
      <c r="B120" s="10">
        <v>0</v>
      </c>
      <c r="C120" s="10">
        <f t="shared" si="53"/>
        <v>0</v>
      </c>
      <c r="D120" s="10"/>
      <c r="E120" s="10"/>
      <c r="F120" s="10"/>
      <c r="G120" s="10">
        <f t="shared" si="9"/>
        <v>20</v>
      </c>
      <c r="H120" s="10">
        <v>0</v>
      </c>
      <c r="I120" s="10">
        <f t="shared" si="24"/>
        <v>176</v>
      </c>
      <c r="J120" s="10"/>
      <c r="K120" s="10"/>
      <c r="L120" s="10"/>
      <c r="M120" s="10"/>
      <c r="N120" s="10">
        <v>0</v>
      </c>
      <c r="O120" s="114">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2">
      <c r="A121" s="115">
        <v>44084</v>
      </c>
      <c r="B121" s="10">
        <v>0</v>
      </c>
      <c r="C121" s="10">
        <f t="shared" si="53"/>
        <v>0</v>
      </c>
      <c r="D121" s="10"/>
      <c r="E121" s="10"/>
      <c r="F121" s="10"/>
      <c r="G121" s="10">
        <f t="shared" si="9"/>
        <v>20</v>
      </c>
      <c r="H121" s="10">
        <v>0</v>
      </c>
      <c r="I121" s="10">
        <f t="shared" si="24"/>
        <v>176</v>
      </c>
      <c r="J121" s="10"/>
      <c r="K121" s="10"/>
      <c r="L121" s="10"/>
      <c r="M121" s="10"/>
      <c r="N121" s="10">
        <v>0</v>
      </c>
      <c r="O121" s="114">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2">
      <c r="A122" s="115">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4">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2">
      <c r="A123" s="115">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4">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2">
      <c r="A124" s="115">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4">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15">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4">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2">
      <c r="A126" s="115">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4">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2">
      <c r="A127" s="115">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4">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2">
      <c r="A128" s="115">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4">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2">
      <c r="A129" s="115">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4">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2">
      <c r="A130" s="115">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4">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2">
      <c r="A131" s="115">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4">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15">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4">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2">
      <c r="A133" s="115">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4">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2">
      <c r="A134" s="115">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4">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2">
      <c r="A135" s="115">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4">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2">
      <c r="A136" s="115">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4">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2">
      <c r="A137" s="115">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4">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2">
      <c r="A138" s="115">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4">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15">
        <v>44102</v>
      </c>
      <c r="B139" s="10">
        <v>0</v>
      </c>
      <c r="C139" s="10">
        <f t="shared" si="53"/>
        <v>0</v>
      </c>
      <c r="D139" s="10">
        <v>35</v>
      </c>
      <c r="E139" s="10">
        <f t="shared" si="75"/>
        <v>157</v>
      </c>
      <c r="F139" s="116">
        <v>0</v>
      </c>
      <c r="G139" s="10">
        <f t="shared" ref="G139:G170" si="86">SUM(G138,F139)</f>
        <v>20</v>
      </c>
      <c r="H139" s="10">
        <v>0</v>
      </c>
      <c r="I139" s="10">
        <f t="shared" si="83"/>
        <v>183</v>
      </c>
      <c r="J139" s="10">
        <v>4</v>
      </c>
      <c r="K139" s="10">
        <f t="shared" si="76"/>
        <v>32</v>
      </c>
      <c r="L139" s="10">
        <v>14</v>
      </c>
      <c r="M139" s="10">
        <f t="shared" si="77"/>
        <v>66</v>
      </c>
      <c r="N139" s="10">
        <v>0</v>
      </c>
      <c r="O139" s="114">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6">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2">
      <c r="A140" s="115">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4">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2">
      <c r="A141" s="115">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4">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2">
      <c r="A142" s="115">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4">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2">
      <c r="A143" s="115">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4">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2">
      <c r="A144" s="115">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4">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2">
      <c r="A145" s="115">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4">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2">
      <c r="A146" s="115">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4">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2">
      <c r="A147" s="115">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4">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2">
      <c r="A148" s="115">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4">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2">
      <c r="A149" s="115">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4">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2">
      <c r="A150" s="115">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4">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2">
      <c r="A151" s="115">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4">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2">
      <c r="A152" s="115">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4">
        <f t="shared" ref="O152:O211"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15">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4">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2">
      <c r="A154" s="115">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4">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2">
      <c r="A155" s="115">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4">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2">
      <c r="A156" s="115">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4">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2">
      <c r="A157" s="115">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4">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2">
      <c r="A158" s="115">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4">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2">
      <c r="A159" s="115">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4">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15">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4">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2">
      <c r="A161" s="115">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4">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2">
      <c r="A162" s="115">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4">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2">
      <c r="A163" s="115">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4">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2">
      <c r="A164" s="115">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4">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4">
        <v>6</v>
      </c>
      <c r="GA164" s="10">
        <f t="shared" si="102"/>
        <v>66</v>
      </c>
      <c r="GB164" s="134">
        <v>0</v>
      </c>
      <c r="GC164" s="10">
        <f t="shared" si="73"/>
        <v>44</v>
      </c>
      <c r="GD164" s="10">
        <v>6</v>
      </c>
      <c r="GE164" s="10">
        <f t="shared" si="103"/>
        <v>77</v>
      </c>
      <c r="GF164" s="10">
        <v>5</v>
      </c>
      <c r="GG164" s="10">
        <f t="shared" si="82"/>
        <v>291</v>
      </c>
    </row>
    <row r="165" spans="1:189" ht="14.25" customHeight="1" x14ac:dyDescent="0.2">
      <c r="A165" s="115">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4">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2">
      <c r="A166" s="115">
        <v>44129</v>
      </c>
      <c r="B166" s="10"/>
      <c r="C166" s="10">
        <f t="shared" ref="C166:C211"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4">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15">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4">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2">
      <c r="A168" s="115">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4">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2">
      <c r="A169" s="115">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4">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2">
      <c r="A170" s="115">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4">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2">
      <c r="A171" s="115">
        <v>44134</v>
      </c>
      <c r="B171" s="10">
        <v>0</v>
      </c>
      <c r="C171" s="10">
        <f t="shared" si="135"/>
        <v>0</v>
      </c>
      <c r="D171" s="10">
        <v>2</v>
      </c>
      <c r="E171" s="10">
        <f t="shared" si="75"/>
        <v>389</v>
      </c>
      <c r="F171" s="10"/>
      <c r="G171" s="10"/>
      <c r="H171" s="10"/>
      <c r="I171" s="10"/>
      <c r="J171" s="10"/>
      <c r="K171" s="10"/>
      <c r="L171" s="10">
        <v>0</v>
      </c>
      <c r="M171" s="10">
        <f t="shared" si="77"/>
        <v>153</v>
      </c>
      <c r="N171" s="10">
        <v>0</v>
      </c>
      <c r="O171" s="114">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2">
      <c r="A172" s="115">
        <v>44135</v>
      </c>
      <c r="B172" s="10"/>
      <c r="C172" s="10">
        <f t="shared" si="135"/>
        <v>0</v>
      </c>
      <c r="D172" s="10"/>
      <c r="E172" s="10">
        <f t="shared" si="75"/>
        <v>389</v>
      </c>
      <c r="F172" s="10"/>
      <c r="G172" s="10"/>
      <c r="H172" s="10"/>
      <c r="I172" s="10"/>
      <c r="J172" s="10"/>
      <c r="K172" s="10"/>
      <c r="L172" s="10"/>
      <c r="M172" s="10">
        <f t="shared" si="77"/>
        <v>153</v>
      </c>
      <c r="N172" s="10"/>
      <c r="O172" s="114">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15">
        <v>44136</v>
      </c>
      <c r="B173" s="10"/>
      <c r="C173" s="10">
        <f t="shared" si="135"/>
        <v>0</v>
      </c>
      <c r="D173" s="10"/>
      <c r="E173" s="10">
        <f t="shared" si="75"/>
        <v>389</v>
      </c>
      <c r="F173" s="10"/>
      <c r="G173" s="10"/>
      <c r="H173" s="10"/>
      <c r="I173" s="10"/>
      <c r="J173" s="10"/>
      <c r="K173" s="10"/>
      <c r="L173" s="10"/>
      <c r="M173" s="10">
        <f t="shared" si="77"/>
        <v>153</v>
      </c>
      <c r="N173" s="10"/>
      <c r="O173" s="114">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15">
        <v>44137</v>
      </c>
      <c r="B174" s="10">
        <v>0</v>
      </c>
      <c r="C174" s="10">
        <f t="shared" si="135"/>
        <v>0</v>
      </c>
      <c r="D174" s="10">
        <v>7</v>
      </c>
      <c r="E174" s="10">
        <f t="shared" si="75"/>
        <v>396</v>
      </c>
      <c r="F174" s="10"/>
      <c r="G174" s="10"/>
      <c r="H174" s="10"/>
      <c r="I174" s="10"/>
      <c r="J174" s="10"/>
      <c r="K174" s="10"/>
      <c r="L174" s="10">
        <v>3</v>
      </c>
      <c r="M174" s="10">
        <f t="shared" si="77"/>
        <v>156</v>
      </c>
      <c r="N174" s="10">
        <v>0</v>
      </c>
      <c r="O174" s="114">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2">
      <c r="A175" s="115">
        <v>44138</v>
      </c>
      <c r="B175" s="10">
        <v>0</v>
      </c>
      <c r="C175" s="10">
        <f t="shared" si="135"/>
        <v>0</v>
      </c>
      <c r="D175" s="10">
        <v>2</v>
      </c>
      <c r="E175" s="10">
        <f t="shared" si="75"/>
        <v>398</v>
      </c>
      <c r="F175" s="10"/>
      <c r="G175" s="10"/>
      <c r="H175" s="10"/>
      <c r="I175" s="10"/>
      <c r="J175" s="10"/>
      <c r="K175" s="10"/>
      <c r="L175" s="10">
        <v>0</v>
      </c>
      <c r="M175" s="10">
        <f t="shared" si="77"/>
        <v>156</v>
      </c>
      <c r="N175" s="10">
        <v>0</v>
      </c>
      <c r="O175" s="114">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2">
      <c r="A176" s="115">
        <v>44139</v>
      </c>
      <c r="B176" s="10">
        <v>0</v>
      </c>
      <c r="C176" s="10">
        <f t="shared" si="135"/>
        <v>0</v>
      </c>
      <c r="D176" s="10">
        <v>1</v>
      </c>
      <c r="E176" s="10">
        <f t="shared" si="75"/>
        <v>399</v>
      </c>
      <c r="F176" s="10"/>
      <c r="G176" s="10"/>
      <c r="H176" s="10"/>
      <c r="I176" s="10"/>
      <c r="J176" s="10"/>
      <c r="K176" s="10"/>
      <c r="L176" s="10">
        <v>0</v>
      </c>
      <c r="M176" s="10">
        <f t="shared" si="77"/>
        <v>156</v>
      </c>
      <c r="N176" s="10">
        <v>0</v>
      </c>
      <c r="O176" s="114">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15">
        <v>44140</v>
      </c>
      <c r="B177" s="10">
        <v>0</v>
      </c>
      <c r="C177" s="10">
        <f t="shared" si="135"/>
        <v>0</v>
      </c>
      <c r="D177" s="10">
        <v>0</v>
      </c>
      <c r="E177" s="10">
        <f t="shared" si="75"/>
        <v>399</v>
      </c>
      <c r="F177" s="10"/>
      <c r="G177" s="10"/>
      <c r="H177" s="10"/>
      <c r="I177" s="10"/>
      <c r="J177" s="10"/>
      <c r="K177" s="10"/>
      <c r="L177" s="10">
        <v>0</v>
      </c>
      <c r="M177" s="10">
        <f t="shared" si="77"/>
        <v>156</v>
      </c>
      <c r="N177" s="10">
        <v>0</v>
      </c>
      <c r="O177" s="114">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15">
        <v>44141</v>
      </c>
      <c r="B178" s="10">
        <v>0</v>
      </c>
      <c r="C178" s="10">
        <f t="shared" si="135"/>
        <v>0</v>
      </c>
      <c r="D178" s="10">
        <v>0</v>
      </c>
      <c r="E178" s="10">
        <f t="shared" si="75"/>
        <v>399</v>
      </c>
      <c r="F178" s="10"/>
      <c r="G178" s="10"/>
      <c r="H178" s="10"/>
      <c r="I178" s="10"/>
      <c r="J178" s="10"/>
      <c r="K178" s="10"/>
      <c r="L178" s="10">
        <v>2</v>
      </c>
      <c r="M178" s="10">
        <f t="shared" si="77"/>
        <v>158</v>
      </c>
      <c r="N178" s="10">
        <v>0</v>
      </c>
      <c r="O178" s="114">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15">
        <v>44142</v>
      </c>
      <c r="B179" s="10"/>
      <c r="C179" s="10">
        <f t="shared" si="135"/>
        <v>0</v>
      </c>
      <c r="D179" s="10"/>
      <c r="E179" s="10">
        <f t="shared" si="75"/>
        <v>399</v>
      </c>
      <c r="F179" s="10"/>
      <c r="G179" s="10"/>
      <c r="H179" s="10"/>
      <c r="I179" s="10"/>
      <c r="J179" s="10"/>
      <c r="K179" s="10"/>
      <c r="L179" s="10"/>
      <c r="M179" s="10">
        <f t="shared" si="77"/>
        <v>158</v>
      </c>
      <c r="N179" s="10"/>
      <c r="O179" s="114">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15">
        <v>44143</v>
      </c>
      <c r="B180" s="10"/>
      <c r="C180" s="10">
        <f t="shared" si="135"/>
        <v>0</v>
      </c>
      <c r="D180" s="10"/>
      <c r="E180" s="10">
        <f t="shared" si="75"/>
        <v>399</v>
      </c>
      <c r="F180" s="10"/>
      <c r="G180" s="10"/>
      <c r="H180" s="10"/>
      <c r="I180" s="10"/>
      <c r="J180" s="10"/>
      <c r="K180" s="10"/>
      <c r="L180" s="10"/>
      <c r="M180" s="10">
        <f t="shared" si="77"/>
        <v>158</v>
      </c>
      <c r="N180" s="10"/>
      <c r="O180" s="114">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15">
        <v>44144</v>
      </c>
      <c r="B181" s="10">
        <v>0</v>
      </c>
      <c r="C181" s="10">
        <f t="shared" si="135"/>
        <v>0</v>
      </c>
      <c r="D181" s="10">
        <v>0</v>
      </c>
      <c r="E181" s="10">
        <f t="shared" si="75"/>
        <v>399</v>
      </c>
      <c r="F181" s="10"/>
      <c r="G181" s="10"/>
      <c r="H181" s="10"/>
      <c r="I181" s="10"/>
      <c r="J181" s="10"/>
      <c r="K181" s="10"/>
      <c r="L181" s="10">
        <v>4</v>
      </c>
      <c r="M181" s="10">
        <f t="shared" si="77"/>
        <v>162</v>
      </c>
      <c r="N181" s="10">
        <v>0</v>
      </c>
      <c r="O181" s="114">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15">
        <v>44145</v>
      </c>
      <c r="B182" s="10">
        <v>0</v>
      </c>
      <c r="C182" s="10">
        <f t="shared" si="135"/>
        <v>0</v>
      </c>
      <c r="D182" s="10">
        <v>0</v>
      </c>
      <c r="E182" s="10">
        <f t="shared" si="75"/>
        <v>399</v>
      </c>
      <c r="F182" s="10"/>
      <c r="G182" s="10"/>
      <c r="H182" s="10"/>
      <c r="I182" s="10"/>
      <c r="J182" s="10"/>
      <c r="K182" s="10"/>
      <c r="L182" s="10">
        <v>0</v>
      </c>
      <c r="M182" s="10">
        <f t="shared" si="77"/>
        <v>162</v>
      </c>
      <c r="N182" s="10">
        <v>0</v>
      </c>
      <c r="O182" s="114">
        <f t="shared" si="111"/>
        <v>7</v>
      </c>
      <c r="P182" s="142"/>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15">
        <v>44146</v>
      </c>
      <c r="B183" s="10">
        <v>0</v>
      </c>
      <c r="C183" s="10">
        <f t="shared" si="135"/>
        <v>0</v>
      </c>
      <c r="D183" s="10">
        <v>0</v>
      </c>
      <c r="E183" s="10">
        <f t="shared" si="75"/>
        <v>399</v>
      </c>
      <c r="F183" s="10"/>
      <c r="G183" s="10"/>
      <c r="H183" s="10"/>
      <c r="I183" s="10"/>
      <c r="J183" s="10"/>
      <c r="K183" s="10"/>
      <c r="L183" s="134">
        <v>1</v>
      </c>
      <c r="M183" s="10">
        <f t="shared" si="77"/>
        <v>163</v>
      </c>
      <c r="N183" s="10">
        <v>0</v>
      </c>
      <c r="O183" s="114">
        <f t="shared" si="111"/>
        <v>7</v>
      </c>
      <c r="P183" s="142"/>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15">
        <v>44147</v>
      </c>
      <c r="B184" s="10">
        <v>0</v>
      </c>
      <c r="C184" s="10">
        <f t="shared" si="135"/>
        <v>0</v>
      </c>
      <c r="D184" s="10">
        <v>0</v>
      </c>
      <c r="E184" s="10">
        <f t="shared" si="75"/>
        <v>399</v>
      </c>
      <c r="F184" s="10"/>
      <c r="G184" s="10"/>
      <c r="H184" s="10"/>
      <c r="I184" s="10"/>
      <c r="J184" s="10"/>
      <c r="K184" s="10"/>
      <c r="L184" s="10">
        <v>0</v>
      </c>
      <c r="M184" s="10">
        <f t="shared" si="77"/>
        <v>163</v>
      </c>
      <c r="N184" s="10">
        <v>0</v>
      </c>
      <c r="O184" s="114">
        <f t="shared" si="111"/>
        <v>7</v>
      </c>
      <c r="P184" s="142"/>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15">
        <v>44148</v>
      </c>
      <c r="B185" s="10">
        <v>0</v>
      </c>
      <c r="C185" s="10">
        <f t="shared" si="135"/>
        <v>0</v>
      </c>
      <c r="D185" s="10">
        <v>0</v>
      </c>
      <c r="E185" s="10">
        <f t="shared" si="75"/>
        <v>399</v>
      </c>
      <c r="F185" s="10"/>
      <c r="G185" s="10"/>
      <c r="H185" s="10"/>
      <c r="I185" s="10"/>
      <c r="J185" s="10"/>
      <c r="K185" s="10"/>
      <c r="L185" s="10">
        <v>0</v>
      </c>
      <c r="M185" s="10">
        <f t="shared" si="77"/>
        <v>163</v>
      </c>
      <c r="N185" s="10">
        <v>0</v>
      </c>
      <c r="O185" s="114">
        <f t="shared" si="111"/>
        <v>7</v>
      </c>
      <c r="P185" s="142"/>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15">
        <v>44149</v>
      </c>
      <c r="B186" s="10"/>
      <c r="C186" s="10">
        <f t="shared" si="135"/>
        <v>0</v>
      </c>
      <c r="D186" s="10"/>
      <c r="E186" s="10">
        <f t="shared" si="75"/>
        <v>399</v>
      </c>
      <c r="F186" s="10"/>
      <c r="G186" s="10"/>
      <c r="H186" s="10"/>
      <c r="I186" s="10"/>
      <c r="J186" s="10"/>
      <c r="K186" s="10"/>
      <c r="L186" s="10"/>
      <c r="M186" s="10">
        <f t="shared" si="77"/>
        <v>163</v>
      </c>
      <c r="N186" s="10"/>
      <c r="O186" s="114">
        <f t="shared" si="111"/>
        <v>7</v>
      </c>
      <c r="P186" s="142"/>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15">
        <v>44150</v>
      </c>
      <c r="B187" s="10"/>
      <c r="C187" s="10">
        <f t="shared" si="135"/>
        <v>0</v>
      </c>
      <c r="D187" s="10"/>
      <c r="E187" s="10">
        <f t="shared" ref="E187:E211" si="142">SUM(E186,D187)</f>
        <v>399</v>
      </c>
      <c r="F187" s="10"/>
      <c r="G187" s="10"/>
      <c r="H187" s="10"/>
      <c r="I187" s="10"/>
      <c r="J187" s="10"/>
      <c r="K187" s="10"/>
      <c r="L187" s="10"/>
      <c r="M187" s="10">
        <f t="shared" ref="M187:M211" si="143">SUM(M186,L187)</f>
        <v>163</v>
      </c>
      <c r="N187" s="10"/>
      <c r="O187" s="114">
        <f t="shared" si="111"/>
        <v>7</v>
      </c>
      <c r="P187" s="142"/>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15">
        <v>44151</v>
      </c>
      <c r="B188" s="10">
        <v>0</v>
      </c>
      <c r="C188" s="10">
        <f t="shared" si="135"/>
        <v>0</v>
      </c>
      <c r="D188" s="10">
        <v>2</v>
      </c>
      <c r="E188" s="10">
        <f t="shared" si="142"/>
        <v>401</v>
      </c>
      <c r="F188" s="10"/>
      <c r="G188" s="10"/>
      <c r="H188" s="10"/>
      <c r="I188" s="10"/>
      <c r="J188" s="10"/>
      <c r="K188" s="10"/>
      <c r="L188" s="10">
        <v>2</v>
      </c>
      <c r="M188" s="10">
        <f t="shared" si="143"/>
        <v>165</v>
      </c>
      <c r="N188" s="10">
        <v>0</v>
      </c>
      <c r="O188" s="114">
        <f t="shared" si="111"/>
        <v>7</v>
      </c>
      <c r="P188" s="142"/>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15">
        <v>44152</v>
      </c>
      <c r="B189" s="10">
        <v>0</v>
      </c>
      <c r="C189" s="10">
        <f t="shared" si="135"/>
        <v>0</v>
      </c>
      <c r="D189" s="10">
        <v>0</v>
      </c>
      <c r="E189" s="10">
        <f t="shared" si="142"/>
        <v>401</v>
      </c>
      <c r="F189" s="10"/>
      <c r="G189" s="10"/>
      <c r="H189" s="10"/>
      <c r="I189" s="10"/>
      <c r="J189" s="10"/>
      <c r="K189" s="10"/>
      <c r="L189" s="10">
        <v>0</v>
      </c>
      <c r="M189" s="10">
        <f t="shared" si="143"/>
        <v>165</v>
      </c>
      <c r="N189" s="10">
        <v>0</v>
      </c>
      <c r="O189" s="114">
        <f t="shared" si="111"/>
        <v>7</v>
      </c>
      <c r="P189" s="142"/>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2">
      <c r="A190" s="115">
        <v>44153</v>
      </c>
      <c r="B190" s="10">
        <v>0</v>
      </c>
      <c r="C190" s="10">
        <f t="shared" si="135"/>
        <v>0</v>
      </c>
      <c r="D190" s="10">
        <v>2</v>
      </c>
      <c r="E190" s="10">
        <f t="shared" si="142"/>
        <v>403</v>
      </c>
      <c r="F190" s="10"/>
      <c r="G190" s="10"/>
      <c r="H190" s="10"/>
      <c r="I190" s="10"/>
      <c r="J190" s="10"/>
      <c r="K190" s="10"/>
      <c r="L190" s="10">
        <v>4</v>
      </c>
      <c r="M190" s="10">
        <f t="shared" si="143"/>
        <v>169</v>
      </c>
      <c r="N190" s="10">
        <v>0</v>
      </c>
      <c r="O190" s="114">
        <f t="shared" si="111"/>
        <v>7</v>
      </c>
      <c r="P190" s="142"/>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2">
      <c r="A191" s="115">
        <v>44154</v>
      </c>
      <c r="B191" s="10">
        <v>0</v>
      </c>
      <c r="C191" s="10">
        <f t="shared" si="135"/>
        <v>0</v>
      </c>
      <c r="D191" s="10">
        <v>1</v>
      </c>
      <c r="E191" s="10">
        <f t="shared" si="142"/>
        <v>404</v>
      </c>
      <c r="F191" s="10"/>
      <c r="G191" s="10"/>
      <c r="H191" s="10"/>
      <c r="I191" s="10"/>
      <c r="J191" s="10"/>
      <c r="K191" s="10"/>
      <c r="L191" s="10">
        <v>0</v>
      </c>
      <c r="M191" s="10">
        <f t="shared" si="143"/>
        <v>169</v>
      </c>
      <c r="N191" s="10">
        <v>0</v>
      </c>
      <c r="O191" s="114">
        <f t="shared" si="111"/>
        <v>7</v>
      </c>
      <c r="P191" s="142"/>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2">
      <c r="A192" s="115">
        <v>44155</v>
      </c>
      <c r="B192" s="10">
        <v>0</v>
      </c>
      <c r="C192" s="10">
        <f t="shared" si="135"/>
        <v>0</v>
      </c>
      <c r="D192" s="10">
        <v>0</v>
      </c>
      <c r="E192" s="10">
        <f t="shared" si="142"/>
        <v>404</v>
      </c>
      <c r="F192" s="10"/>
      <c r="G192" s="10"/>
      <c r="H192" s="10"/>
      <c r="I192" s="10"/>
      <c r="J192" s="10"/>
      <c r="K192" s="10"/>
      <c r="L192" s="10">
        <v>0</v>
      </c>
      <c r="M192" s="10">
        <f t="shared" si="143"/>
        <v>169</v>
      </c>
      <c r="N192" s="10">
        <v>0</v>
      </c>
      <c r="O192" s="114">
        <f t="shared" si="111"/>
        <v>7</v>
      </c>
      <c r="P192" s="142"/>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2">
      <c r="A193" s="115">
        <v>44156</v>
      </c>
      <c r="B193" s="10"/>
      <c r="C193" s="10">
        <f t="shared" si="135"/>
        <v>0</v>
      </c>
      <c r="D193" s="10"/>
      <c r="E193" s="10">
        <f t="shared" si="142"/>
        <v>404</v>
      </c>
      <c r="F193" s="10"/>
      <c r="G193" s="10"/>
      <c r="H193" s="10"/>
      <c r="I193" s="10"/>
      <c r="J193" s="10"/>
      <c r="K193" s="10"/>
      <c r="L193" s="10"/>
      <c r="M193" s="10">
        <f t="shared" si="143"/>
        <v>169</v>
      </c>
      <c r="N193" s="10"/>
      <c r="O193" s="114">
        <f t="shared" si="111"/>
        <v>7</v>
      </c>
      <c r="P193" s="142"/>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2">
      <c r="A194" s="115">
        <v>44157</v>
      </c>
      <c r="B194" s="10"/>
      <c r="C194" s="10">
        <f t="shared" si="135"/>
        <v>0</v>
      </c>
      <c r="D194" s="10"/>
      <c r="E194" s="10">
        <f t="shared" si="142"/>
        <v>404</v>
      </c>
      <c r="F194" s="10"/>
      <c r="G194" s="10"/>
      <c r="H194" s="10"/>
      <c r="I194" s="10"/>
      <c r="J194" s="10"/>
      <c r="K194" s="10"/>
      <c r="L194" s="10"/>
      <c r="M194" s="10">
        <f t="shared" si="143"/>
        <v>169</v>
      </c>
      <c r="N194" s="10"/>
      <c r="O194" s="114">
        <f t="shared" si="111"/>
        <v>7</v>
      </c>
      <c r="P194" s="14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2">
      <c r="A195" s="115">
        <v>44158</v>
      </c>
      <c r="B195" s="10">
        <v>0</v>
      </c>
      <c r="C195" s="10">
        <f t="shared" si="135"/>
        <v>0</v>
      </c>
      <c r="D195" s="10">
        <v>0</v>
      </c>
      <c r="E195" s="10">
        <f t="shared" si="142"/>
        <v>404</v>
      </c>
      <c r="F195" s="10">
        <v>0</v>
      </c>
      <c r="G195" s="10">
        <f>SUM(G170,F195)</f>
        <v>24</v>
      </c>
      <c r="H195" s="10">
        <v>0</v>
      </c>
      <c r="I195" s="10">
        <f>SUM(I170,H195)</f>
        <v>197</v>
      </c>
      <c r="J195" s="10">
        <v>0</v>
      </c>
      <c r="K195" s="10">
        <f>SUM(K170,J195)</f>
        <v>117</v>
      </c>
      <c r="L195" s="10">
        <v>6</v>
      </c>
      <c r="M195" s="10">
        <f t="shared" si="143"/>
        <v>175</v>
      </c>
      <c r="N195" s="10">
        <v>0</v>
      </c>
      <c r="O195" s="114">
        <f t="shared" si="111"/>
        <v>7</v>
      </c>
      <c r="P195" s="142"/>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2">
      <c r="A196" s="115">
        <v>44159</v>
      </c>
      <c r="B196" s="10">
        <v>0</v>
      </c>
      <c r="C196" s="10">
        <f t="shared" si="135"/>
        <v>0</v>
      </c>
      <c r="D196" s="10">
        <v>0</v>
      </c>
      <c r="E196" s="10">
        <f t="shared" si="142"/>
        <v>404</v>
      </c>
      <c r="F196" s="10">
        <v>0</v>
      </c>
      <c r="G196" s="10">
        <f>F196+G195</f>
        <v>24</v>
      </c>
      <c r="H196" s="10">
        <v>0</v>
      </c>
      <c r="I196" s="10">
        <f>H196+I195</f>
        <v>197</v>
      </c>
      <c r="J196" s="10">
        <v>0</v>
      </c>
      <c r="K196" s="10">
        <f>J196+K195</f>
        <v>117</v>
      </c>
      <c r="L196" s="10">
        <v>0</v>
      </c>
      <c r="M196" s="10">
        <f t="shared" si="143"/>
        <v>175</v>
      </c>
      <c r="N196" s="10">
        <v>0</v>
      </c>
      <c r="O196" s="114">
        <f t="shared" si="111"/>
        <v>7</v>
      </c>
      <c r="P196" s="142"/>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2">
      <c r="A197" s="115">
        <v>44160</v>
      </c>
      <c r="B197" s="10">
        <v>0</v>
      </c>
      <c r="C197" s="10">
        <f t="shared" si="135"/>
        <v>0</v>
      </c>
      <c r="D197" s="10">
        <v>0</v>
      </c>
      <c r="E197" s="10">
        <f t="shared" si="142"/>
        <v>404</v>
      </c>
      <c r="F197" s="10">
        <v>0</v>
      </c>
      <c r="G197" s="10">
        <f>F197+G196</f>
        <v>24</v>
      </c>
      <c r="H197" s="10">
        <v>0</v>
      </c>
      <c r="I197" s="10">
        <f>H197+I196</f>
        <v>197</v>
      </c>
      <c r="J197" s="10">
        <v>0</v>
      </c>
      <c r="K197" s="10">
        <f>J197+K196</f>
        <v>117</v>
      </c>
      <c r="L197" s="10">
        <v>1</v>
      </c>
      <c r="M197" s="10">
        <f t="shared" si="143"/>
        <v>176</v>
      </c>
      <c r="N197" s="10">
        <v>0</v>
      </c>
      <c r="O197" s="114">
        <f t="shared" si="111"/>
        <v>7</v>
      </c>
      <c r="P197" s="142"/>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2">
      <c r="A198" s="115">
        <v>44161</v>
      </c>
      <c r="B198" s="10">
        <v>0</v>
      </c>
      <c r="C198" s="10">
        <f t="shared" si="135"/>
        <v>0</v>
      </c>
      <c r="D198" s="10">
        <v>0</v>
      </c>
      <c r="E198" s="10">
        <f t="shared" si="142"/>
        <v>404</v>
      </c>
      <c r="F198" s="10">
        <v>0</v>
      </c>
      <c r="G198" s="10">
        <f>F198+G197</f>
        <v>24</v>
      </c>
      <c r="H198" s="10">
        <v>0</v>
      </c>
      <c r="I198" s="10">
        <f>H198+I197</f>
        <v>197</v>
      </c>
      <c r="J198" s="10">
        <v>0</v>
      </c>
      <c r="K198" s="10">
        <f>J198+K197</f>
        <v>117</v>
      </c>
      <c r="L198" s="10">
        <v>0</v>
      </c>
      <c r="M198" s="10">
        <f t="shared" si="143"/>
        <v>176</v>
      </c>
      <c r="N198" s="10">
        <v>0</v>
      </c>
      <c r="O198" s="114">
        <f t="shared" si="111"/>
        <v>7</v>
      </c>
      <c r="P198" s="142"/>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2">
      <c r="A199" s="115">
        <v>44162</v>
      </c>
      <c r="B199" s="10">
        <v>0</v>
      </c>
      <c r="C199" s="10">
        <f t="shared" si="135"/>
        <v>0</v>
      </c>
      <c r="D199" s="10">
        <v>0</v>
      </c>
      <c r="E199" s="10">
        <f t="shared" si="142"/>
        <v>404</v>
      </c>
      <c r="F199" s="10">
        <v>0</v>
      </c>
      <c r="G199" s="10">
        <f>F199+G198</f>
        <v>24</v>
      </c>
      <c r="H199" s="10">
        <v>0</v>
      </c>
      <c r="I199" s="10">
        <f>H199+I198</f>
        <v>197</v>
      </c>
      <c r="J199" s="10">
        <v>0</v>
      </c>
      <c r="K199" s="10">
        <f>J199+K198</f>
        <v>117</v>
      </c>
      <c r="L199" s="10">
        <v>0</v>
      </c>
      <c r="M199" s="10">
        <f t="shared" si="143"/>
        <v>176</v>
      </c>
      <c r="N199" s="10">
        <v>0</v>
      </c>
      <c r="O199" s="114">
        <f t="shared" si="111"/>
        <v>7</v>
      </c>
      <c r="P199" s="142"/>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2">
      <c r="A200" s="115">
        <v>44163</v>
      </c>
      <c r="C200" s="10">
        <f t="shared" si="135"/>
        <v>0</v>
      </c>
      <c r="E200" s="10">
        <f t="shared" si="142"/>
        <v>404</v>
      </c>
      <c r="G200" s="10">
        <f t="shared" ref="G200:G211" si="144">F200+G199</f>
        <v>24</v>
      </c>
      <c r="I200" s="10">
        <f t="shared" ref="I200:I211" si="145">H200+I199</f>
        <v>197</v>
      </c>
      <c r="K200" s="10">
        <f t="shared" ref="K200:K211" si="146">J200+K199</f>
        <v>117</v>
      </c>
      <c r="M200" s="10">
        <f t="shared" si="143"/>
        <v>176</v>
      </c>
      <c r="O200" s="114">
        <f t="shared" si="111"/>
        <v>7</v>
      </c>
      <c r="P200" s="142"/>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5" customHeight="1" x14ac:dyDescent="0.2">
      <c r="A201" s="115">
        <v>44164</v>
      </c>
      <c r="B201" s="10"/>
      <c r="C201" s="10">
        <f t="shared" si="135"/>
        <v>0</v>
      </c>
      <c r="D201" s="10"/>
      <c r="E201" s="10">
        <f t="shared" si="142"/>
        <v>404</v>
      </c>
      <c r="F201" s="10"/>
      <c r="G201" s="10">
        <f t="shared" si="144"/>
        <v>24</v>
      </c>
      <c r="H201" s="10"/>
      <c r="I201" s="10">
        <f t="shared" si="145"/>
        <v>197</v>
      </c>
      <c r="J201" s="10"/>
      <c r="K201" s="10">
        <f t="shared" si="146"/>
        <v>117</v>
      </c>
      <c r="L201" s="10"/>
      <c r="M201" s="10">
        <f t="shared" si="143"/>
        <v>176</v>
      </c>
      <c r="N201" s="10"/>
      <c r="O201" s="114">
        <f t="shared" si="111"/>
        <v>7</v>
      </c>
      <c r="P201" s="142"/>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5" customHeight="1" x14ac:dyDescent="0.2">
      <c r="A202" s="115">
        <v>44165</v>
      </c>
      <c r="B202" s="10">
        <v>0</v>
      </c>
      <c r="C202" s="10">
        <f t="shared" si="135"/>
        <v>0</v>
      </c>
      <c r="D202" s="10">
        <v>0</v>
      </c>
      <c r="E202" s="10">
        <f t="shared" si="142"/>
        <v>404</v>
      </c>
      <c r="F202" s="10">
        <v>0</v>
      </c>
      <c r="G202" s="10">
        <f t="shared" si="144"/>
        <v>24</v>
      </c>
      <c r="H202" s="10">
        <v>2</v>
      </c>
      <c r="I202" s="10">
        <f t="shared" si="145"/>
        <v>199</v>
      </c>
      <c r="J202" s="10">
        <v>0</v>
      </c>
      <c r="K202" s="10">
        <f t="shared" si="146"/>
        <v>117</v>
      </c>
      <c r="L202" s="10">
        <v>3</v>
      </c>
      <c r="M202" s="10">
        <f t="shared" si="143"/>
        <v>179</v>
      </c>
      <c r="N202" s="10">
        <v>0</v>
      </c>
      <c r="O202" s="114">
        <f t="shared" si="111"/>
        <v>7</v>
      </c>
      <c r="P202" s="142"/>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ht="15" customHeight="1" x14ac:dyDescent="0.2">
      <c r="A203" s="115">
        <v>44166</v>
      </c>
      <c r="B203" s="10">
        <v>0</v>
      </c>
      <c r="C203" s="10">
        <f t="shared" si="135"/>
        <v>0</v>
      </c>
      <c r="D203" s="10">
        <v>0</v>
      </c>
      <c r="E203" s="10">
        <f t="shared" si="142"/>
        <v>404</v>
      </c>
      <c r="F203" s="10">
        <v>0</v>
      </c>
      <c r="G203" s="10">
        <f t="shared" si="144"/>
        <v>24</v>
      </c>
      <c r="H203" s="10">
        <v>0</v>
      </c>
      <c r="I203" s="10">
        <f t="shared" si="145"/>
        <v>199</v>
      </c>
      <c r="J203" s="10">
        <v>0</v>
      </c>
      <c r="K203" s="10">
        <f t="shared" si="146"/>
        <v>117</v>
      </c>
      <c r="L203" s="10">
        <v>0</v>
      </c>
      <c r="M203" s="10">
        <f t="shared" si="143"/>
        <v>179</v>
      </c>
      <c r="N203" s="10">
        <v>0</v>
      </c>
      <c r="O203" s="114">
        <f t="shared" si="111"/>
        <v>7</v>
      </c>
      <c r="P203" s="142"/>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row>
    <row r="204" spans="1:189" ht="15" customHeight="1" x14ac:dyDescent="0.2">
      <c r="A204" s="115">
        <v>44167</v>
      </c>
      <c r="B204" s="10">
        <v>0</v>
      </c>
      <c r="C204" s="10">
        <f t="shared" si="135"/>
        <v>0</v>
      </c>
      <c r="D204" s="10">
        <v>0</v>
      </c>
      <c r="E204" s="10">
        <f t="shared" si="142"/>
        <v>404</v>
      </c>
      <c r="F204" s="10">
        <v>0</v>
      </c>
      <c r="G204" s="10">
        <f t="shared" si="144"/>
        <v>24</v>
      </c>
      <c r="H204" s="10">
        <v>0</v>
      </c>
      <c r="I204" s="10">
        <f t="shared" si="145"/>
        <v>199</v>
      </c>
      <c r="J204" s="10">
        <v>5</v>
      </c>
      <c r="K204" s="10">
        <f t="shared" si="146"/>
        <v>122</v>
      </c>
      <c r="L204" s="10">
        <v>0</v>
      </c>
      <c r="M204" s="10">
        <f t="shared" si="143"/>
        <v>179</v>
      </c>
      <c r="N204" s="10">
        <v>0</v>
      </c>
      <c r="O204" s="114">
        <f t="shared" si="111"/>
        <v>7</v>
      </c>
      <c r="P204" s="142"/>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row>
    <row r="205" spans="1:189" ht="15" customHeight="1" x14ac:dyDescent="0.2">
      <c r="A205" s="115">
        <v>44168</v>
      </c>
      <c r="B205" s="10">
        <v>0</v>
      </c>
      <c r="C205" s="10">
        <f t="shared" si="135"/>
        <v>0</v>
      </c>
      <c r="D205" s="10">
        <v>0</v>
      </c>
      <c r="E205" s="10">
        <f t="shared" si="142"/>
        <v>404</v>
      </c>
      <c r="F205" s="10">
        <v>0</v>
      </c>
      <c r="G205" s="10">
        <f t="shared" si="144"/>
        <v>24</v>
      </c>
      <c r="H205" s="10">
        <v>0</v>
      </c>
      <c r="I205" s="10">
        <f t="shared" si="145"/>
        <v>199</v>
      </c>
      <c r="J205" s="10">
        <v>0</v>
      </c>
      <c r="K205" s="10">
        <f t="shared" si="146"/>
        <v>122</v>
      </c>
      <c r="L205" s="10">
        <v>0</v>
      </c>
      <c r="M205" s="10">
        <f t="shared" si="143"/>
        <v>179</v>
      </c>
      <c r="N205" s="10">
        <v>0</v>
      </c>
      <c r="O205" s="114">
        <f t="shared" si="111"/>
        <v>7</v>
      </c>
      <c r="P205" s="142"/>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row>
    <row r="206" spans="1:189" ht="15" customHeight="1" x14ac:dyDescent="0.2">
      <c r="A206" s="115">
        <v>44169</v>
      </c>
      <c r="B206" s="10">
        <v>0</v>
      </c>
      <c r="C206" s="10">
        <f t="shared" si="135"/>
        <v>0</v>
      </c>
      <c r="D206" s="10">
        <v>0</v>
      </c>
      <c r="E206" s="10">
        <f t="shared" si="142"/>
        <v>404</v>
      </c>
      <c r="F206" s="134">
        <v>0</v>
      </c>
      <c r="G206" s="134">
        <f t="shared" si="144"/>
        <v>24</v>
      </c>
      <c r="H206" s="134">
        <v>0</v>
      </c>
      <c r="I206" s="134">
        <f t="shared" si="145"/>
        <v>199</v>
      </c>
      <c r="J206" s="134">
        <v>0</v>
      </c>
      <c r="K206" s="134">
        <f t="shared" si="146"/>
        <v>122</v>
      </c>
      <c r="L206" s="134">
        <v>0</v>
      </c>
      <c r="M206" s="134">
        <f t="shared" si="143"/>
        <v>179</v>
      </c>
      <c r="N206" s="10">
        <v>0</v>
      </c>
      <c r="O206" s="114">
        <f t="shared" si="111"/>
        <v>7</v>
      </c>
      <c r="P206" s="142"/>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row>
    <row r="207" spans="1:189" ht="15" customHeight="1" x14ac:dyDescent="0.2">
      <c r="A207" s="115">
        <v>44170</v>
      </c>
      <c r="B207" s="10"/>
      <c r="C207" s="10">
        <f t="shared" si="135"/>
        <v>0</v>
      </c>
      <c r="D207" s="10"/>
      <c r="E207" s="10">
        <f t="shared" si="142"/>
        <v>404</v>
      </c>
      <c r="F207" s="10"/>
      <c r="G207" s="10">
        <f t="shared" si="144"/>
        <v>24</v>
      </c>
      <c r="H207" s="10"/>
      <c r="I207" s="10">
        <f t="shared" si="145"/>
        <v>199</v>
      </c>
      <c r="J207" s="10"/>
      <c r="K207" s="10">
        <f t="shared" si="146"/>
        <v>122</v>
      </c>
      <c r="L207" s="10"/>
      <c r="M207" s="10">
        <f t="shared" si="143"/>
        <v>179</v>
      </c>
      <c r="N207" s="10"/>
      <c r="O207" s="114">
        <f t="shared" si="111"/>
        <v>7</v>
      </c>
      <c r="P207" s="142"/>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row>
    <row r="208" spans="1:189" ht="15" customHeight="1" x14ac:dyDescent="0.2">
      <c r="A208" s="115">
        <v>44171</v>
      </c>
      <c r="B208" s="10"/>
      <c r="C208" s="10">
        <f t="shared" si="135"/>
        <v>0</v>
      </c>
      <c r="D208" s="10"/>
      <c r="E208" s="10">
        <f t="shared" si="142"/>
        <v>404</v>
      </c>
      <c r="F208" s="10"/>
      <c r="G208" s="10">
        <f t="shared" si="144"/>
        <v>24</v>
      </c>
      <c r="H208" s="10"/>
      <c r="I208" s="10">
        <f t="shared" si="145"/>
        <v>199</v>
      </c>
      <c r="J208" s="10"/>
      <c r="K208" s="10">
        <f t="shared" si="146"/>
        <v>122</v>
      </c>
      <c r="L208" s="10"/>
      <c r="M208" s="10">
        <f t="shared" si="143"/>
        <v>179</v>
      </c>
      <c r="N208" s="10"/>
      <c r="O208" s="114">
        <f t="shared" si="111"/>
        <v>7</v>
      </c>
      <c r="P208" s="142"/>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row>
    <row r="209" spans="1:189" ht="15" customHeight="1" x14ac:dyDescent="0.2">
      <c r="A209" s="115">
        <v>44172</v>
      </c>
      <c r="B209" s="10">
        <v>0</v>
      </c>
      <c r="C209" s="10">
        <f t="shared" si="135"/>
        <v>0</v>
      </c>
      <c r="D209" s="10">
        <v>0</v>
      </c>
      <c r="E209" s="10">
        <f t="shared" si="142"/>
        <v>404</v>
      </c>
      <c r="F209" s="10">
        <v>2</v>
      </c>
      <c r="G209" s="10">
        <f t="shared" si="144"/>
        <v>26</v>
      </c>
      <c r="H209" s="10">
        <v>4</v>
      </c>
      <c r="I209" s="10">
        <f t="shared" si="145"/>
        <v>203</v>
      </c>
      <c r="J209" s="10">
        <v>2</v>
      </c>
      <c r="K209" s="10">
        <f t="shared" si="146"/>
        <v>124</v>
      </c>
      <c r="L209" s="10">
        <v>1</v>
      </c>
      <c r="M209" s="10">
        <f t="shared" si="143"/>
        <v>180</v>
      </c>
      <c r="N209" s="10">
        <v>0</v>
      </c>
      <c r="O209" s="114">
        <f t="shared" si="111"/>
        <v>7</v>
      </c>
      <c r="P209" s="142"/>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row>
    <row r="210" spans="1:189" ht="15" customHeight="1" x14ac:dyDescent="0.2">
      <c r="A210" s="115">
        <v>44173</v>
      </c>
      <c r="B210" s="10">
        <v>0</v>
      </c>
      <c r="C210" s="10">
        <f t="shared" si="135"/>
        <v>0</v>
      </c>
      <c r="D210" s="10">
        <v>0</v>
      </c>
      <c r="E210" s="10">
        <f t="shared" si="142"/>
        <v>404</v>
      </c>
      <c r="F210" s="10">
        <v>0</v>
      </c>
      <c r="G210" s="10">
        <f t="shared" si="144"/>
        <v>26</v>
      </c>
      <c r="H210" s="10">
        <v>1</v>
      </c>
      <c r="I210" s="10">
        <f t="shared" si="145"/>
        <v>204</v>
      </c>
      <c r="J210" s="10">
        <v>0</v>
      </c>
      <c r="K210" s="10">
        <f t="shared" si="146"/>
        <v>124</v>
      </c>
      <c r="L210" s="10">
        <v>0</v>
      </c>
      <c r="M210" s="10">
        <f t="shared" si="143"/>
        <v>180</v>
      </c>
      <c r="N210" s="10">
        <v>0</v>
      </c>
      <c r="O210" s="114">
        <f t="shared" si="111"/>
        <v>7</v>
      </c>
      <c r="P210" s="142"/>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c r="DZ210" s="10"/>
      <c r="EA210" s="10"/>
      <c r="EB210" s="10"/>
      <c r="EC210" s="10"/>
      <c r="ED210" s="10"/>
      <c r="EE210" s="10"/>
      <c r="EF210" s="10"/>
      <c r="EG210" s="10"/>
      <c r="EH210" s="10"/>
      <c r="EI210" s="10"/>
      <c r="EJ210" s="10"/>
      <c r="EK210" s="10"/>
      <c r="EL210" s="10"/>
      <c r="EM210" s="10"/>
      <c r="EN210" s="10"/>
      <c r="EO210" s="10"/>
      <c r="EP210" s="10"/>
      <c r="EQ210" s="10"/>
      <c r="ER210" s="10"/>
      <c r="ES210" s="10"/>
      <c r="ET210" s="10"/>
      <c r="EU210" s="10"/>
      <c r="EV210" s="10"/>
      <c r="EW210" s="10"/>
      <c r="EX210" s="10"/>
      <c r="EY210" s="10"/>
      <c r="EZ210" s="10"/>
      <c r="FA210" s="10"/>
      <c r="FB210" s="10"/>
      <c r="FC210" s="10"/>
      <c r="FD210" s="10"/>
      <c r="FE210" s="10"/>
      <c r="FF210" s="10"/>
      <c r="FG210" s="10"/>
      <c r="FH210" s="10"/>
      <c r="FI210" s="10"/>
      <c r="FJ210" s="10"/>
      <c r="FK210" s="10"/>
      <c r="FL210" s="10"/>
      <c r="FM210" s="10"/>
      <c r="FN210" s="10"/>
      <c r="FO210" s="10"/>
      <c r="FP210" s="10"/>
      <c r="FQ210" s="10"/>
      <c r="FR210" s="10"/>
      <c r="FS210" s="10"/>
      <c r="FT210" s="10"/>
      <c r="FU210" s="10"/>
      <c r="FV210" s="10"/>
      <c r="FW210" s="10"/>
      <c r="FX210" s="10"/>
      <c r="FY210" s="10"/>
      <c r="FZ210" s="10"/>
      <c r="GA210" s="10"/>
      <c r="GB210" s="10"/>
      <c r="GC210" s="10"/>
      <c r="GD210" s="10"/>
      <c r="GE210" s="10"/>
      <c r="GF210" s="10"/>
      <c r="GG210" s="10"/>
    </row>
    <row r="211" spans="1:189" ht="15" customHeight="1" x14ac:dyDescent="0.2">
      <c r="A211" s="115">
        <v>44174</v>
      </c>
      <c r="B211" s="10">
        <v>0</v>
      </c>
      <c r="C211" s="10">
        <f t="shared" si="135"/>
        <v>0</v>
      </c>
      <c r="D211" s="10">
        <v>0</v>
      </c>
      <c r="E211" s="10">
        <f t="shared" si="142"/>
        <v>404</v>
      </c>
      <c r="F211" s="10">
        <v>0</v>
      </c>
      <c r="G211" s="10">
        <f t="shared" si="144"/>
        <v>26</v>
      </c>
      <c r="H211" s="10">
        <v>0</v>
      </c>
      <c r="I211" s="10">
        <f t="shared" si="145"/>
        <v>204</v>
      </c>
      <c r="J211" s="10">
        <v>0</v>
      </c>
      <c r="K211" s="10">
        <f t="shared" si="146"/>
        <v>124</v>
      </c>
      <c r="L211" s="10">
        <v>0</v>
      </c>
      <c r="M211" s="10">
        <f t="shared" si="143"/>
        <v>180</v>
      </c>
      <c r="N211" s="10">
        <v>0</v>
      </c>
      <c r="O211" s="114">
        <f t="shared" si="111"/>
        <v>7</v>
      </c>
      <c r="P211" s="142"/>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c r="DZ211" s="10"/>
      <c r="EA211" s="10"/>
      <c r="EB211" s="10"/>
      <c r="EC211" s="10"/>
      <c r="ED211" s="10"/>
      <c r="EE211" s="10"/>
      <c r="EF211" s="10"/>
      <c r="EG211" s="10"/>
      <c r="EH211" s="10"/>
      <c r="EI211" s="10"/>
      <c r="EJ211" s="10"/>
      <c r="EK211" s="10"/>
      <c r="EL211" s="10"/>
      <c r="EM211" s="10"/>
      <c r="EN211" s="10"/>
      <c r="EO211" s="10"/>
      <c r="EP211" s="10"/>
      <c r="EQ211" s="10"/>
      <c r="ER211" s="10"/>
      <c r="ES211" s="10"/>
      <c r="ET211" s="10"/>
      <c r="EU211" s="10"/>
      <c r="EV211" s="10"/>
      <c r="EW211" s="10"/>
      <c r="EX211" s="10"/>
      <c r="EY211" s="10"/>
      <c r="EZ211" s="10"/>
      <c r="FA211" s="10"/>
      <c r="FB211" s="10"/>
      <c r="FC211" s="10"/>
      <c r="FD211" s="10"/>
      <c r="FE211" s="10"/>
      <c r="FF211" s="10"/>
      <c r="FG211" s="10"/>
      <c r="FH211" s="10"/>
      <c r="FI211" s="10"/>
      <c r="FJ211" s="10"/>
      <c r="FK211" s="10"/>
      <c r="FL211" s="10"/>
      <c r="FM211" s="10"/>
      <c r="FN211" s="10"/>
      <c r="FO211" s="10"/>
      <c r="FP211" s="10"/>
      <c r="FQ211" s="10"/>
      <c r="FR211" s="10"/>
      <c r="FS211" s="10"/>
      <c r="FT211" s="10"/>
      <c r="FU211" s="10"/>
      <c r="FV211" s="10"/>
      <c r="FW211" s="10"/>
      <c r="FX211" s="10"/>
      <c r="FY211" s="10"/>
      <c r="FZ211" s="10"/>
      <c r="GA211" s="10"/>
      <c r="GB211" s="10"/>
      <c r="GC211" s="10"/>
      <c r="GD211" s="10"/>
      <c r="GE211" s="10"/>
      <c r="GF211" s="10"/>
      <c r="GG211" s="10"/>
    </row>
    <row r="212" spans="1:189" ht="15" customHeight="1" x14ac:dyDescent="0.2">
      <c r="A212" s="115">
        <v>44175</v>
      </c>
      <c r="B212" s="10"/>
      <c r="C212" s="10"/>
      <c r="D212" s="10"/>
      <c r="E212" s="10"/>
      <c r="F212" s="10"/>
      <c r="G212" s="10"/>
      <c r="H212" s="10"/>
      <c r="I212" s="10"/>
      <c r="J212" s="10"/>
      <c r="K212" s="10"/>
      <c r="L212" s="10"/>
      <c r="M212" s="10"/>
      <c r="N212" s="10"/>
      <c r="O212" s="114"/>
      <c r="P212" s="142"/>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c r="DZ212" s="10"/>
      <c r="EA212" s="10"/>
      <c r="EB212" s="10"/>
      <c r="EC212" s="10"/>
      <c r="ED212" s="10"/>
      <c r="EE212" s="10"/>
      <c r="EF212" s="10"/>
      <c r="EG212" s="10"/>
      <c r="EH212" s="10"/>
      <c r="EI212" s="10"/>
      <c r="EJ212" s="10"/>
      <c r="EK212" s="10"/>
      <c r="EL212" s="10"/>
      <c r="EM212" s="10"/>
      <c r="EN212" s="10"/>
      <c r="EO212" s="10"/>
      <c r="EP212" s="10"/>
      <c r="EQ212" s="10"/>
      <c r="ER212" s="10"/>
      <c r="ES212" s="10"/>
      <c r="ET212" s="10"/>
      <c r="EU212" s="10"/>
      <c r="EV212" s="10"/>
      <c r="EW212" s="10"/>
      <c r="EX212" s="10"/>
      <c r="EY212" s="10"/>
      <c r="EZ212" s="10"/>
      <c r="FA212" s="10"/>
      <c r="FB212" s="10"/>
      <c r="FC212" s="10"/>
      <c r="FD212" s="10"/>
      <c r="FE212" s="10"/>
      <c r="FF212" s="10"/>
      <c r="FG212" s="10"/>
      <c r="FH212" s="10"/>
      <c r="FI212" s="10"/>
      <c r="FJ212" s="10"/>
      <c r="FK212" s="10"/>
      <c r="FL212" s="10"/>
      <c r="FM212" s="10"/>
      <c r="FN212" s="10"/>
      <c r="FO212" s="10"/>
      <c r="FP212" s="10"/>
      <c r="FQ212" s="10"/>
      <c r="FR212" s="10"/>
      <c r="FS212" s="10"/>
      <c r="FT212" s="10"/>
      <c r="FU212" s="10"/>
      <c r="FV212" s="10"/>
      <c r="FW212" s="10"/>
      <c r="FX212" s="10"/>
      <c r="FY212" s="10"/>
      <c r="FZ212" s="10"/>
      <c r="GA212" s="10"/>
      <c r="GB212" s="10"/>
      <c r="GC212" s="10"/>
      <c r="GD212" s="10"/>
      <c r="GE212" s="10"/>
      <c r="GF212" s="10"/>
      <c r="GG212" s="10"/>
    </row>
    <row r="213" spans="1:189" ht="15" customHeight="1" x14ac:dyDescent="0.2">
      <c r="A213" s="115">
        <v>44176</v>
      </c>
      <c r="B213" s="10"/>
      <c r="C213" s="10"/>
      <c r="D213" s="10"/>
      <c r="E213" s="10"/>
      <c r="F213" s="10"/>
      <c r="G213" s="10"/>
      <c r="H213" s="10"/>
      <c r="I213" s="10"/>
      <c r="J213" s="10"/>
      <c r="K213" s="10"/>
      <c r="L213" s="10"/>
      <c r="M213" s="10"/>
      <c r="N213" s="10"/>
      <c r="O213" s="114"/>
      <c r="P213" s="142"/>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c r="DZ213" s="10"/>
      <c r="EA213" s="10"/>
      <c r="EB213" s="10"/>
      <c r="EC213" s="10"/>
      <c r="ED213" s="10"/>
      <c r="EE213" s="10"/>
      <c r="EF213" s="10"/>
      <c r="EG213" s="10"/>
      <c r="EH213" s="10"/>
      <c r="EI213" s="10"/>
      <c r="EJ213" s="10"/>
      <c r="EK213" s="10"/>
      <c r="EL213" s="10"/>
      <c r="EM213" s="10"/>
      <c r="EN213" s="10"/>
      <c r="EO213" s="10"/>
      <c r="EP213" s="10"/>
      <c r="EQ213" s="10"/>
      <c r="ER213" s="10"/>
      <c r="ES213" s="10"/>
      <c r="ET213" s="10"/>
      <c r="EU213" s="10"/>
      <c r="EV213" s="10"/>
      <c r="EW213" s="10"/>
      <c r="EX213" s="10"/>
      <c r="EY213" s="10"/>
      <c r="EZ213" s="10"/>
      <c r="FA213" s="10"/>
      <c r="FB213" s="10"/>
      <c r="FC213" s="10"/>
      <c r="FD213" s="10"/>
      <c r="FE213" s="10"/>
      <c r="FF213" s="10"/>
      <c r="FG213" s="10"/>
      <c r="FH213" s="10"/>
      <c r="FI213" s="10"/>
      <c r="FJ213" s="10"/>
      <c r="FK213" s="10"/>
      <c r="FL213" s="10"/>
      <c r="FM213" s="10"/>
      <c r="FN213" s="10"/>
      <c r="FO213" s="10"/>
      <c r="FP213" s="10"/>
      <c r="FQ213" s="10"/>
      <c r="FR213" s="10"/>
      <c r="FS213" s="10"/>
      <c r="FT213" s="10"/>
      <c r="FU213" s="10"/>
      <c r="FV213" s="10"/>
      <c r="FW213" s="10"/>
      <c r="FX213" s="10"/>
      <c r="FY213" s="10"/>
      <c r="FZ213" s="10"/>
      <c r="GA213" s="10"/>
      <c r="GB213" s="10"/>
      <c r="GC213" s="10"/>
      <c r="GD213" s="10"/>
      <c r="GE213" s="10"/>
      <c r="GF213" s="10"/>
      <c r="GG213" s="10"/>
    </row>
    <row r="214" spans="1:189" ht="15" customHeight="1" x14ac:dyDescent="0.2">
      <c r="A214" s="115">
        <v>44177</v>
      </c>
      <c r="B214" s="10"/>
      <c r="C214" s="10"/>
      <c r="D214" s="10"/>
      <c r="E214" s="10"/>
      <c r="F214" s="10"/>
      <c r="G214" s="10"/>
      <c r="H214" s="10"/>
      <c r="I214" s="10"/>
      <c r="J214" s="10"/>
      <c r="K214" s="10"/>
      <c r="L214" s="10"/>
      <c r="M214" s="10"/>
      <c r="N214" s="10"/>
      <c r="O214" s="114"/>
      <c r="P214" s="142"/>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c r="DZ214" s="10"/>
      <c r="EA214" s="10"/>
      <c r="EB214" s="10"/>
      <c r="EC214" s="10"/>
      <c r="ED214" s="10"/>
      <c r="EE214" s="10"/>
      <c r="EF214" s="10"/>
      <c r="EG214" s="10"/>
      <c r="EH214" s="10"/>
      <c r="EI214" s="10"/>
      <c r="EJ214" s="10"/>
      <c r="EK214" s="10"/>
      <c r="EL214" s="10"/>
      <c r="EM214" s="10"/>
      <c r="EN214" s="10"/>
      <c r="EO214" s="10"/>
      <c r="EP214" s="10"/>
      <c r="EQ214" s="10"/>
      <c r="ER214" s="10"/>
      <c r="ES214" s="10"/>
      <c r="ET214" s="10"/>
      <c r="EU214" s="10"/>
      <c r="EV214" s="10"/>
      <c r="EW214" s="10"/>
      <c r="EX214" s="10"/>
      <c r="EY214" s="10"/>
      <c r="EZ214" s="10"/>
      <c r="FA214" s="10"/>
      <c r="FB214" s="10"/>
      <c r="FC214" s="10"/>
      <c r="FD214" s="10"/>
      <c r="FE214" s="10"/>
      <c r="FF214" s="10"/>
      <c r="FG214" s="10"/>
      <c r="FH214" s="10"/>
      <c r="FI214" s="10"/>
      <c r="FJ214" s="10"/>
      <c r="FK214" s="10"/>
      <c r="FL214" s="10"/>
      <c r="FM214" s="10"/>
      <c r="FN214" s="10"/>
      <c r="FO214" s="10"/>
      <c r="FP214" s="10"/>
      <c r="FQ214" s="10"/>
      <c r="FR214" s="10"/>
      <c r="FS214" s="10"/>
      <c r="FT214" s="10"/>
      <c r="FU214" s="10"/>
      <c r="FV214" s="10"/>
      <c r="FW214" s="10"/>
      <c r="FX214" s="10"/>
      <c r="FY214" s="10"/>
      <c r="FZ214" s="10"/>
      <c r="GA214" s="10"/>
      <c r="GB214" s="10"/>
      <c r="GC214" s="10"/>
      <c r="GD214" s="10"/>
      <c r="GE214" s="10"/>
      <c r="GF214" s="10"/>
      <c r="GG214" s="10"/>
    </row>
    <row r="215" spans="1:189" ht="15" customHeight="1" x14ac:dyDescent="0.2">
      <c r="A215" s="115">
        <v>44178</v>
      </c>
      <c r="B215" s="10"/>
      <c r="C215" s="10"/>
      <c r="D215" s="10"/>
      <c r="E215" s="10"/>
      <c r="F215" s="10"/>
      <c r="G215" s="10"/>
      <c r="H215" s="10"/>
      <c r="I215" s="10"/>
      <c r="J215" s="10"/>
      <c r="K215" s="10"/>
      <c r="L215" s="10"/>
      <c r="M215" s="10"/>
      <c r="N215" s="10"/>
      <c r="O215" s="114"/>
      <c r="P215" s="142"/>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c r="DZ215" s="10"/>
      <c r="EA215" s="10"/>
      <c r="EB215" s="10"/>
      <c r="EC215" s="10"/>
      <c r="ED215" s="10"/>
      <c r="EE215" s="10"/>
      <c r="EF215" s="10"/>
      <c r="EG215" s="10"/>
      <c r="EH215" s="10"/>
      <c r="EI215" s="10"/>
      <c r="EJ215" s="10"/>
      <c r="EK215" s="10"/>
      <c r="EL215" s="10"/>
      <c r="EM215" s="10"/>
      <c r="EN215" s="10"/>
      <c r="EO215" s="10"/>
      <c r="EP215" s="10"/>
      <c r="EQ215" s="10"/>
      <c r="ER215" s="10"/>
      <c r="ES215" s="10"/>
      <c r="ET215" s="10"/>
      <c r="EU215" s="10"/>
      <c r="EV215" s="10"/>
      <c r="EW215" s="10"/>
      <c r="EX215" s="10"/>
      <c r="EY215" s="10"/>
      <c r="EZ215" s="10"/>
      <c r="FA215" s="10"/>
      <c r="FB215" s="10"/>
      <c r="FC215" s="10"/>
      <c r="FD215" s="10"/>
      <c r="FE215" s="10"/>
      <c r="FF215" s="10"/>
      <c r="FG215" s="10"/>
      <c r="FH215" s="10"/>
      <c r="FI215" s="10"/>
      <c r="FJ215" s="10"/>
      <c r="FK215" s="10"/>
      <c r="FL215" s="10"/>
      <c r="FM215" s="10"/>
      <c r="FN215" s="10"/>
      <c r="FO215" s="10"/>
      <c r="FP215" s="10"/>
      <c r="FQ215" s="10"/>
      <c r="FR215" s="10"/>
      <c r="FS215" s="10"/>
      <c r="FT215" s="10"/>
      <c r="FU215" s="10"/>
      <c r="FV215" s="10"/>
      <c r="FW215" s="10"/>
      <c r="FX215" s="10"/>
      <c r="FY215" s="10"/>
      <c r="FZ215" s="10"/>
      <c r="GA215" s="10"/>
      <c r="GB215" s="10"/>
      <c r="GC215" s="10"/>
      <c r="GD215" s="10"/>
      <c r="GE215" s="10"/>
      <c r="GF215" s="10"/>
      <c r="GG215" s="10"/>
    </row>
    <row r="216" spans="1:189" ht="14.25" customHeight="1" x14ac:dyDescent="0.2">
      <c r="A216" s="115"/>
      <c r="B216" s="10"/>
      <c r="C216" s="10"/>
      <c r="D216" s="10"/>
      <c r="E216" s="10"/>
      <c r="F216" s="10"/>
      <c r="G216" s="10"/>
      <c r="H216" s="10"/>
      <c r="I216" s="10"/>
      <c r="J216" s="10"/>
      <c r="K216" s="10"/>
      <c r="L216" s="10"/>
      <c r="M216" s="10"/>
      <c r="N216" s="10"/>
      <c r="O216" s="114"/>
      <c r="P216" s="142"/>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c r="DZ216" s="10"/>
      <c r="EA216" s="10"/>
      <c r="EB216" s="10"/>
      <c r="EC216" s="10"/>
      <c r="ED216" s="10"/>
      <c r="EE216" s="10"/>
      <c r="EF216" s="10"/>
      <c r="EG216" s="10"/>
      <c r="EH216" s="10"/>
      <c r="EI216" s="10"/>
      <c r="EJ216" s="10"/>
      <c r="EK216" s="10"/>
      <c r="EL216" s="10"/>
      <c r="EM216" s="10"/>
      <c r="EN216" s="10"/>
      <c r="EO216" s="10"/>
      <c r="EP216" s="10"/>
      <c r="EQ216" s="10"/>
      <c r="ER216" s="10"/>
      <c r="ES216" s="10"/>
      <c r="ET216" s="10"/>
      <c r="EU216" s="10"/>
      <c r="EV216" s="10"/>
      <c r="EW216" s="10"/>
      <c r="EX216" s="10"/>
      <c r="EY216" s="10"/>
      <c r="EZ216" s="10"/>
      <c r="FA216" s="10"/>
      <c r="FB216" s="10"/>
      <c r="FC216" s="10"/>
      <c r="FD216" s="10"/>
      <c r="FE216" s="10"/>
      <c r="FF216" s="10"/>
      <c r="FG216" s="10"/>
      <c r="FH216" s="10"/>
      <c r="FI216" s="10"/>
      <c r="FJ216" s="10"/>
      <c r="FK216" s="10"/>
      <c r="FL216" s="10"/>
      <c r="FM216" s="10"/>
      <c r="FN216" s="10"/>
      <c r="FO216" s="10"/>
      <c r="FP216" s="10"/>
      <c r="FQ216" s="10"/>
      <c r="FR216" s="10"/>
      <c r="FS216" s="10"/>
      <c r="FT216" s="10"/>
      <c r="FU216" s="10"/>
      <c r="FV216" s="10"/>
      <c r="FW216" s="10"/>
      <c r="FX216" s="10"/>
      <c r="FY216" s="10"/>
      <c r="FZ216" s="10"/>
      <c r="GA216" s="10"/>
      <c r="GB216" s="10"/>
      <c r="GC216" s="10"/>
      <c r="GD216" s="10"/>
      <c r="GE216" s="10"/>
      <c r="GF216" s="10"/>
      <c r="GG216" s="10"/>
    </row>
    <row r="217" spans="1:189" s="118" customFormat="1" ht="15" thickBot="1" x14ac:dyDescent="0.25">
      <c r="A217" s="117" t="s">
        <v>87</v>
      </c>
      <c r="B217" s="249">
        <f>MAX(C3:C216)</f>
        <v>0</v>
      </c>
      <c r="C217" s="250"/>
      <c r="D217" s="249">
        <f>MAX(E3:E216)</f>
        <v>404</v>
      </c>
      <c r="E217" s="250"/>
      <c r="F217" s="249">
        <f>MAX(G3:G216)</f>
        <v>26</v>
      </c>
      <c r="G217" s="250"/>
      <c r="H217" s="249">
        <f>MAX(I3:I216)</f>
        <v>204</v>
      </c>
      <c r="I217" s="250"/>
      <c r="J217" s="249">
        <f t="shared" ref="J217" si="147">MAX(K3:K216)</f>
        <v>124</v>
      </c>
      <c r="K217" s="250"/>
      <c r="L217" s="249">
        <f t="shared" ref="L217" si="148">MAX(M3:M216)</f>
        <v>180</v>
      </c>
      <c r="M217" s="250"/>
      <c r="N217" s="249">
        <f t="shared" ref="N217" si="149">MAX(O3:O216)</f>
        <v>7</v>
      </c>
      <c r="O217" s="250"/>
      <c r="P217" s="251">
        <f>MAX(Q3:Q216)</f>
        <v>68</v>
      </c>
      <c r="Q217" s="250"/>
      <c r="R217" s="249">
        <f>MAX(S3:S216)</f>
        <v>1</v>
      </c>
      <c r="S217" s="250"/>
      <c r="T217" s="249">
        <f>MAX(U3:U216)</f>
        <v>11</v>
      </c>
      <c r="U217" s="250"/>
      <c r="V217" s="249">
        <f>MAX(W3:W216)</f>
        <v>3</v>
      </c>
      <c r="W217" s="250"/>
      <c r="X217" s="249">
        <f>MAX(Y3:Y216)</f>
        <v>4</v>
      </c>
      <c r="Y217" s="250"/>
      <c r="Z217" s="249">
        <f>MAX(AA3:AA216)</f>
        <v>4</v>
      </c>
      <c r="AA217" s="250"/>
      <c r="AB217" s="249">
        <f>MAX(AC3:AC216)</f>
        <v>3</v>
      </c>
      <c r="AC217" s="250"/>
      <c r="AD217" s="249">
        <f>MAX(AE3:AE165)</f>
        <v>3</v>
      </c>
      <c r="AE217" s="250"/>
      <c r="AF217" s="249">
        <f>MAX(AG3:AG216)</f>
        <v>58</v>
      </c>
      <c r="AG217" s="250"/>
      <c r="AH217" s="249">
        <f>MAX(AI3:AI216)</f>
        <v>0</v>
      </c>
      <c r="AI217" s="250"/>
      <c r="AJ217" s="249">
        <f>MAX(AK3:AK216)</f>
        <v>3</v>
      </c>
      <c r="AK217" s="250"/>
      <c r="AL217" s="249">
        <f>MAX(AM3:AM165)</f>
        <v>10</v>
      </c>
      <c r="AM217" s="250"/>
      <c r="AN217" s="249">
        <f>MAX(AO3:AO216)</f>
        <v>1689</v>
      </c>
      <c r="AO217" s="250"/>
      <c r="AP217" s="249">
        <f>MAX(AQ3:AQ216)</f>
        <v>173</v>
      </c>
      <c r="AQ217" s="250"/>
      <c r="AR217" s="249">
        <f>MAX(AS3:AS216)</f>
        <v>3</v>
      </c>
      <c r="AS217" s="250"/>
      <c r="AT217" s="249">
        <f>MAX(AU3:AU216)</f>
        <v>3</v>
      </c>
      <c r="AU217" s="250"/>
      <c r="AV217" s="249">
        <f>MAX(AW3:AW216)</f>
        <v>24</v>
      </c>
      <c r="AW217" s="250"/>
      <c r="AX217" s="249">
        <f>MAX(AY3:AY216)</f>
        <v>15</v>
      </c>
      <c r="AY217" s="250"/>
      <c r="AZ217" s="249">
        <f>MAX(BA3:BA216)</f>
        <v>35</v>
      </c>
      <c r="BA217" s="250"/>
      <c r="BB217" s="249">
        <f>MAX(BC3:BC216)</f>
        <v>88</v>
      </c>
      <c r="BC217" s="250"/>
      <c r="BD217" s="249">
        <f>MAX(BE3:BE165)</f>
        <v>72</v>
      </c>
      <c r="BE217" s="250"/>
      <c r="BF217" s="249">
        <f>MAX(BG3:BG216)</f>
        <v>11</v>
      </c>
      <c r="BG217" s="250"/>
      <c r="BH217" s="249">
        <f>MAX(BI3:BI165)</f>
        <v>1</v>
      </c>
      <c r="BI217" s="250"/>
      <c r="BJ217" s="249">
        <f>MAX(BK3:BK165)</f>
        <v>0</v>
      </c>
      <c r="BK217" s="250"/>
      <c r="BL217" s="249">
        <f>MAX(BM3:BM165)</f>
        <v>0</v>
      </c>
      <c r="BM217" s="250"/>
      <c r="BN217" s="249">
        <f>MAX(BO3:BO216)</f>
        <v>2</v>
      </c>
      <c r="BO217" s="250"/>
      <c r="BP217" s="249">
        <f>MAX(BQ3:BQ216)</f>
        <v>0</v>
      </c>
      <c r="BQ217" s="250"/>
      <c r="BR217" s="249">
        <f>MAX(BS3:BS216)</f>
        <v>0</v>
      </c>
      <c r="BS217" s="250"/>
      <c r="BT217" s="249">
        <f>MAX(BU3:BU165)</f>
        <v>1</v>
      </c>
      <c r="BU217" s="250"/>
      <c r="BV217" s="249">
        <f>MAX(BW3:BW216)</f>
        <v>0</v>
      </c>
      <c r="BW217" s="250"/>
      <c r="BX217" s="249">
        <f>MAX(BY3:BY216)</f>
        <v>2</v>
      </c>
      <c r="BY217" s="250"/>
      <c r="BZ217" s="249">
        <f>MAX(CA3:CA216)</f>
        <v>18</v>
      </c>
      <c r="CA217" s="250"/>
      <c r="CB217" s="249">
        <f>MAX(CC3:CC216)</f>
        <v>3</v>
      </c>
      <c r="CC217" s="250"/>
      <c r="CD217" s="249">
        <f>MAX(CE3:CE216)</f>
        <v>10</v>
      </c>
      <c r="CE217" s="250"/>
      <c r="CF217" s="249">
        <f>MAX(CG3:CG216)</f>
        <v>30</v>
      </c>
      <c r="CG217" s="250"/>
      <c r="CH217" s="249">
        <f>MAX(CI3:CI216)</f>
        <v>5</v>
      </c>
      <c r="CI217" s="250"/>
      <c r="CJ217" s="249">
        <f>MAX(CK3:CK216)</f>
        <v>21</v>
      </c>
      <c r="CK217" s="250"/>
      <c r="CL217" s="249">
        <f>MAX(CM3:CM216)</f>
        <v>226</v>
      </c>
      <c r="CM217" s="250"/>
      <c r="CN217" s="249">
        <f>MAX(CO3:CO216)</f>
        <v>0</v>
      </c>
      <c r="CO217" s="250"/>
      <c r="CP217" s="249">
        <f>MAX(CQ3:CQ216)</f>
        <v>0</v>
      </c>
      <c r="CQ217" s="250"/>
      <c r="CR217" s="249">
        <f>MAX(CS3:CS216)</f>
        <v>12</v>
      </c>
      <c r="CS217" s="250"/>
      <c r="CT217" s="249">
        <f>MAX(CU3:CU165)</f>
        <v>1</v>
      </c>
      <c r="CU217" s="250"/>
      <c r="CV217" s="249">
        <f>MAX(CW3:CW216)</f>
        <v>14</v>
      </c>
      <c r="CW217" s="250"/>
      <c r="CX217" s="249">
        <f>MAX(CY3:CY165)</f>
        <v>5</v>
      </c>
      <c r="CY217" s="250"/>
      <c r="CZ217" s="249">
        <f>MAX(DA3:DA216)</f>
        <v>21</v>
      </c>
      <c r="DA217" s="250"/>
      <c r="DB217" s="249">
        <f>MAX(DC3:DC165)</f>
        <v>2556</v>
      </c>
      <c r="DC217" s="250"/>
      <c r="DD217" s="249">
        <f>MAX(DE3:DE216)</f>
        <v>416</v>
      </c>
      <c r="DE217" s="250"/>
      <c r="DF217" s="249">
        <f>MAX(DG3:DG216)</f>
        <v>6</v>
      </c>
      <c r="DG217" s="250"/>
      <c r="DH217" s="249">
        <f>MAX(DI3:DI216)</f>
        <v>16</v>
      </c>
      <c r="DI217" s="250"/>
      <c r="DJ217" s="249">
        <f>MAX(DK3:DK216)</f>
        <v>1</v>
      </c>
      <c r="DK217" s="250"/>
      <c r="DL217" s="249">
        <f>MAX(DM3:DM216)</f>
        <v>31</v>
      </c>
      <c r="DM217" s="250"/>
      <c r="DN217" s="249">
        <f>MAX(DO3:DO216)</f>
        <v>45</v>
      </c>
      <c r="DO217" s="250"/>
      <c r="DP217" s="249">
        <f>MAX(DQ3:DQ216)</f>
        <v>10</v>
      </c>
      <c r="DQ217" s="250"/>
      <c r="DR217" s="249">
        <f>MAX(DS3:DS165)</f>
        <v>50</v>
      </c>
      <c r="DS217" s="250"/>
      <c r="DT217" s="249">
        <f>MAX(DU3:DU216)</f>
        <v>22</v>
      </c>
      <c r="DU217" s="250"/>
      <c r="DV217" s="249">
        <f>MAX(DW3:DW216)</f>
        <v>2</v>
      </c>
      <c r="DW217" s="250"/>
      <c r="DX217" s="249">
        <f>MAX(DY3:DY165)</f>
        <v>1</v>
      </c>
      <c r="DY217" s="250"/>
      <c r="DZ217" s="249">
        <f>MAX(EA3:EA216)</f>
        <v>2</v>
      </c>
      <c r="EA217" s="250"/>
      <c r="EB217" s="249">
        <f>MAX(EC3:EC216)</f>
        <v>139</v>
      </c>
      <c r="EC217" s="250"/>
      <c r="ED217" s="249">
        <f>MAX(EE3:EE216)</f>
        <v>1536</v>
      </c>
      <c r="EE217" s="250"/>
      <c r="EF217" s="249">
        <f>MAX(EG3:EG216)</f>
        <v>0</v>
      </c>
      <c r="EG217" s="250"/>
      <c r="EH217" s="249">
        <f>MAX(EI3:EI216)</f>
        <v>10</v>
      </c>
      <c r="EI217" s="250"/>
      <c r="EJ217" s="249">
        <f>MAX(EK3:EK216)</f>
        <v>1</v>
      </c>
      <c r="EK217" s="250"/>
      <c r="EL217" s="249">
        <f>MAX(EM3:EM216)</f>
        <v>8</v>
      </c>
      <c r="EM217" s="250"/>
      <c r="EN217" s="249">
        <f>MAX(EO3:EO216)</f>
        <v>578</v>
      </c>
      <c r="EO217" s="250"/>
      <c r="EP217" s="249">
        <f>MAX(EQ3:EQ216)</f>
        <v>337</v>
      </c>
      <c r="EQ217" s="250"/>
      <c r="ER217" s="249">
        <f>MAX(ES3:ES216)</f>
        <v>40</v>
      </c>
      <c r="ES217" s="250"/>
      <c r="ET217" s="249">
        <f>MAX(EU3:EU165)</f>
        <v>0</v>
      </c>
      <c r="EU217" s="250"/>
      <c r="EV217" s="249">
        <f>MAX(EW3:EW165)</f>
        <v>0</v>
      </c>
      <c r="EW217" s="250"/>
      <c r="EX217" s="249">
        <f>MAX(EY3:EY165)</f>
        <v>3</v>
      </c>
      <c r="EY217" s="250"/>
      <c r="EZ217" s="249">
        <f>MAX(FA3:FA165)</f>
        <v>62</v>
      </c>
      <c r="FA217" s="250"/>
      <c r="FB217" s="249">
        <f>MAX(FC3:FC165)</f>
        <v>970</v>
      </c>
      <c r="FC217" s="250"/>
      <c r="FD217" s="249">
        <f>MAX(FE3:FE165)</f>
        <v>1</v>
      </c>
      <c r="FE217" s="250"/>
      <c r="FF217" s="249">
        <f>MAX(FG3:FG216)</f>
        <v>0</v>
      </c>
      <c r="FG217" s="250"/>
      <c r="FH217" s="249">
        <f>MAX(FI3:FI216)</f>
        <v>76</v>
      </c>
      <c r="FI217" s="250"/>
      <c r="FJ217" s="249">
        <f>MAX(FK3:FK216)</f>
        <v>61</v>
      </c>
      <c r="FK217" s="250"/>
      <c r="FL217" s="249">
        <f>MAX(FM3:FM216)</f>
        <v>1468</v>
      </c>
      <c r="FM217" s="250"/>
      <c r="FN217" s="249">
        <f>MAX(FO3:FO165)</f>
        <v>8</v>
      </c>
      <c r="FO217" s="250"/>
      <c r="FP217" s="249">
        <f>MAX(FQ3:FQ165)</f>
        <v>0</v>
      </c>
      <c r="FQ217" s="250"/>
      <c r="FR217" s="249">
        <f>MAX(FS3:FS165)</f>
        <v>2</v>
      </c>
      <c r="FS217" s="250"/>
      <c r="FT217" s="249">
        <f>MAX(FU3:FU216)</f>
        <v>8</v>
      </c>
      <c r="FU217" s="250"/>
      <c r="FV217" s="249">
        <f>MAX(FW3:FW216)</f>
        <v>1</v>
      </c>
      <c r="FW217" s="250"/>
      <c r="FX217" s="249">
        <f>MAX(FY3:FY216)</f>
        <v>46</v>
      </c>
      <c r="FY217" s="250"/>
      <c r="FZ217" s="249">
        <f>MAX(GA3:GA216)</f>
        <v>75</v>
      </c>
      <c r="GA217" s="250"/>
      <c r="GB217" s="249">
        <f>MAX(GC3:GC216)</f>
        <v>46</v>
      </c>
      <c r="GC217" s="250"/>
      <c r="GD217" s="249">
        <f>MAX(GE3:GE216)</f>
        <v>102</v>
      </c>
      <c r="GE217" s="250"/>
      <c r="GF217" s="249">
        <f>MAX(GG3:GG216)</f>
        <v>300</v>
      </c>
      <c r="GG217" s="250"/>
    </row>
    <row r="218" spans="1:189" s="36" customFormat="1" ht="12.75" thickTop="1" x14ac:dyDescent="0.2">
      <c r="O218" s="143"/>
      <c r="P218" s="143"/>
    </row>
    <row r="219" spans="1:189" s="36" customFormat="1" ht="12" x14ac:dyDescent="0.2">
      <c r="GF219" s="36" t="s">
        <v>156</v>
      </c>
      <c r="GG219" s="44">
        <f>SUM(B217:GG217)</f>
        <v>12634</v>
      </c>
    </row>
  </sheetData>
  <mergeCells count="188">
    <mergeCell ref="FX217:FY217"/>
    <mergeCell ref="FZ217:GA217"/>
    <mergeCell ref="FN217:FO217"/>
    <mergeCell ref="BH1:BI1"/>
    <mergeCell ref="BH217:BI217"/>
    <mergeCell ref="FD1:FE1"/>
    <mergeCell ref="FD217:FE217"/>
    <mergeCell ref="FF217:FG217"/>
    <mergeCell ref="BP217:BQ217"/>
    <mergeCell ref="FF1:FG1"/>
    <mergeCell ref="FJ217:FK217"/>
    <mergeCell ref="DR217:DS217"/>
    <mergeCell ref="BJ217:BK217"/>
    <mergeCell ref="FH217:FI217"/>
    <mergeCell ref="ED1:EE1"/>
    <mergeCell ref="DV1:DW1"/>
    <mergeCell ref="DH1:DI1"/>
    <mergeCell ref="DL1:DM1"/>
    <mergeCell ref="DF1:DG1"/>
    <mergeCell ref="DJ1:DK1"/>
    <mergeCell ref="CN1:CO1"/>
    <mergeCell ref="EB217:EC217"/>
    <mergeCell ref="EX1:EY1"/>
    <mergeCell ref="EX217:EY217"/>
    <mergeCell ref="EH217:EI217"/>
    <mergeCell ref="EJ217:EK217"/>
    <mergeCell ref="CB217:CC217"/>
    <mergeCell ref="CF217:CG217"/>
    <mergeCell ref="CH217:CI217"/>
    <mergeCell ref="CJ217:CK217"/>
    <mergeCell ref="DD217:DE217"/>
    <mergeCell ref="ED217:EE217"/>
    <mergeCell ref="DL217:DM217"/>
    <mergeCell ref="DN217:DO217"/>
    <mergeCell ref="DP217:DQ217"/>
    <mergeCell ref="EN217:EO217"/>
    <mergeCell ref="EP217:EQ217"/>
    <mergeCell ref="EF217:EG217"/>
    <mergeCell ref="AL1:AM1"/>
    <mergeCell ref="BD1:BE1"/>
    <mergeCell ref="DX1:DY1"/>
    <mergeCell ref="BJ1:BK1"/>
    <mergeCell ref="CT1:CU1"/>
    <mergeCell ref="CT217:CU217"/>
    <mergeCell ref="CX1:CY1"/>
    <mergeCell ref="CX217:CY217"/>
    <mergeCell ref="DR1:DS1"/>
    <mergeCell ref="DT217:DU217"/>
    <mergeCell ref="CL217:CM217"/>
    <mergeCell ref="CN217:CO217"/>
    <mergeCell ref="CV217:CW217"/>
    <mergeCell ref="CZ217:DA217"/>
    <mergeCell ref="CP217:CQ217"/>
    <mergeCell ref="CR217:CS217"/>
    <mergeCell ref="EL217:EM217"/>
    <mergeCell ref="DZ217:EA217"/>
    <mergeCell ref="BZ217:CA217"/>
    <mergeCell ref="AX217:AY217"/>
    <mergeCell ref="DV217:DW217"/>
    <mergeCell ref="GB217:GC217"/>
    <mergeCell ref="GD217:GE217"/>
    <mergeCell ref="GF217:GG217"/>
    <mergeCell ref="FL217:FM217"/>
    <mergeCell ref="L217:M217"/>
    <mergeCell ref="FV217:FW217"/>
    <mergeCell ref="FT217:FU217"/>
    <mergeCell ref="R1:S1"/>
    <mergeCell ref="R217:S217"/>
    <mergeCell ref="FP1:FQ1"/>
    <mergeCell ref="FR1:FS1"/>
    <mergeCell ref="AL217:AM217"/>
    <mergeCell ref="BD217:BE217"/>
    <mergeCell ref="DX217:DY217"/>
    <mergeCell ref="FP217:FQ217"/>
    <mergeCell ref="FR217:FS217"/>
    <mergeCell ref="DB1:DC1"/>
    <mergeCell ref="ET1:EU1"/>
    <mergeCell ref="DB217:DC217"/>
    <mergeCell ref="ET217:EU217"/>
    <mergeCell ref="BL1:BM1"/>
    <mergeCell ref="BL217:BM217"/>
    <mergeCell ref="BT1:BU1"/>
    <mergeCell ref="BT217:BU217"/>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FL1:FM1"/>
    <mergeCell ref="FX1:FY1"/>
    <mergeCell ref="L1:M1"/>
    <mergeCell ref="FV1:FW1"/>
    <mergeCell ref="D217:E217"/>
    <mergeCell ref="BV217:BW217"/>
    <mergeCell ref="BX217:BY217"/>
    <mergeCell ref="BF217:BG217"/>
    <mergeCell ref="BR217:BS217"/>
    <mergeCell ref="CD217:CE217"/>
    <mergeCell ref="BN217:BO217"/>
    <mergeCell ref="N217:O217"/>
    <mergeCell ref="DF217:DG217"/>
    <mergeCell ref="DH217:DI217"/>
    <mergeCell ref="DJ217:DK217"/>
    <mergeCell ref="ER217:ES217"/>
    <mergeCell ref="AN217:AO217"/>
    <mergeCell ref="AP217:AQ217"/>
    <mergeCell ref="AR217:AS217"/>
    <mergeCell ref="AT217:AU217"/>
    <mergeCell ref="AV217:AW217"/>
    <mergeCell ref="EZ217:FA217"/>
    <mergeCell ref="FB217:FC217"/>
    <mergeCell ref="EV217:EW217"/>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B217:C217"/>
    <mergeCell ref="T217:U217"/>
    <mergeCell ref="V217:W217"/>
    <mergeCell ref="X217:Y217"/>
    <mergeCell ref="BX1:BY1"/>
    <mergeCell ref="AF1:AG1"/>
    <mergeCell ref="Z217:AA217"/>
    <mergeCell ref="AB217:AC217"/>
    <mergeCell ref="AF217:AG217"/>
    <mergeCell ref="AH217:AI217"/>
    <mergeCell ref="AJ217:AK217"/>
    <mergeCell ref="AD1:AE1"/>
    <mergeCell ref="AD217:AE217"/>
    <mergeCell ref="F217:G217"/>
    <mergeCell ref="H217:I217"/>
    <mergeCell ref="F1:G1"/>
    <mergeCell ref="J217:K217"/>
    <mergeCell ref="AZ217:BA217"/>
    <mergeCell ref="BB217:BC217"/>
    <mergeCell ref="P217:Q217"/>
    <mergeCell ref="EH1:EI1"/>
    <mergeCell ref="J1:K1"/>
    <mergeCell ref="EP1:EQ1"/>
    <mergeCell ref="CP1:CQ1"/>
    <mergeCell ref="CR1:CS1"/>
    <mergeCell ref="N1:O1"/>
    <mergeCell ref="T1:U1"/>
    <mergeCell ref="BV1:BW1"/>
    <mergeCell ref="CZ1:DA1"/>
    <mergeCell ref="X1:Y1"/>
    <mergeCell ref="Z1:AA1"/>
    <mergeCell ref="AH1:AI1"/>
    <mergeCell ref="CJ1:CK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7"/>
  <sheetViews>
    <sheetView zoomScale="110" zoomScaleNormal="110" workbookViewId="0">
      <pane xSplit="1" ySplit="2" topLeftCell="B180" activePane="bottomRight" state="frozen"/>
      <selection pane="topRight" activeCell="B1" sqref="B1"/>
      <selection pane="bottomLeft" activeCell="A3" sqref="A3"/>
      <selection pane="bottomRight" activeCell="M214" sqref="M214"/>
    </sheetView>
  </sheetViews>
  <sheetFormatPr baseColWidth="10" defaultColWidth="11" defaultRowHeight="14.25" x14ac:dyDescent="0.2"/>
  <cols>
    <col min="1" max="1" width="26" style="36" customWidth="1"/>
    <col min="2" max="11" width="11" style="36"/>
    <col min="12" max="16384" width="11" style="48"/>
  </cols>
  <sheetData>
    <row r="1" spans="1:11" ht="15" thickTop="1" x14ac:dyDescent="0.2">
      <c r="A1" s="120"/>
      <c r="B1" s="252" t="s">
        <v>90</v>
      </c>
      <c r="C1" s="252"/>
      <c r="D1" s="252"/>
      <c r="E1" s="252"/>
      <c r="F1" s="252"/>
      <c r="G1" s="252"/>
      <c r="H1" s="252"/>
      <c r="I1" s="252"/>
      <c r="J1" s="252"/>
      <c r="K1" s="253"/>
    </row>
    <row r="2" spans="1:11" x14ac:dyDescent="0.2">
      <c r="A2" s="121"/>
      <c r="B2" s="254" t="s">
        <v>22</v>
      </c>
      <c r="C2" s="254"/>
      <c r="D2" s="254" t="s">
        <v>23</v>
      </c>
      <c r="E2" s="254"/>
      <c r="F2" s="254" t="s">
        <v>24</v>
      </c>
      <c r="G2" s="254"/>
      <c r="H2" s="254" t="s">
        <v>25</v>
      </c>
      <c r="I2" s="254"/>
      <c r="J2" s="254" t="s">
        <v>26</v>
      </c>
      <c r="K2" s="255"/>
    </row>
    <row r="3" spans="1:11" x14ac:dyDescent="0.2">
      <c r="A3" s="121"/>
      <c r="B3" s="122" t="s">
        <v>3</v>
      </c>
      <c r="C3" s="122" t="s">
        <v>2</v>
      </c>
      <c r="D3" s="122" t="s">
        <v>3</v>
      </c>
      <c r="E3" s="122" t="s">
        <v>2</v>
      </c>
      <c r="F3" s="122" t="s">
        <v>3</v>
      </c>
      <c r="G3" s="122" t="s">
        <v>2</v>
      </c>
      <c r="H3" s="122" t="s">
        <v>3</v>
      </c>
      <c r="I3" s="122" t="s">
        <v>2</v>
      </c>
      <c r="J3" s="122" t="s">
        <v>3</v>
      </c>
      <c r="K3" s="123" t="s">
        <v>2</v>
      </c>
    </row>
    <row r="4" spans="1:11" x14ac:dyDescent="0.2">
      <c r="A4" s="124">
        <v>43952.333333333336</v>
      </c>
      <c r="B4" s="122"/>
      <c r="C4" s="122"/>
      <c r="D4" s="122"/>
      <c r="E4" s="122"/>
      <c r="F4" s="122"/>
      <c r="G4" s="122"/>
      <c r="H4" s="122"/>
      <c r="I4" s="122"/>
      <c r="J4" s="122"/>
      <c r="K4" s="123"/>
    </row>
    <row r="5" spans="1:11" x14ac:dyDescent="0.2">
      <c r="A5" s="124">
        <v>43953.333333333336</v>
      </c>
      <c r="B5" s="122"/>
      <c r="C5" s="122"/>
      <c r="D5" s="122"/>
      <c r="E5" s="122"/>
      <c r="F5" s="122"/>
      <c r="G5" s="122"/>
      <c r="H5" s="122"/>
      <c r="I5" s="122"/>
      <c r="J5" s="122"/>
      <c r="K5" s="123"/>
    </row>
    <row r="6" spans="1:11" x14ac:dyDescent="0.2">
      <c r="A6" s="124">
        <v>43954.333333333336</v>
      </c>
      <c r="B6" s="122"/>
      <c r="C6" s="122"/>
      <c r="D6" s="122"/>
      <c r="E6" s="122"/>
      <c r="F6" s="122"/>
      <c r="G6" s="122"/>
      <c r="H6" s="122"/>
      <c r="I6" s="122"/>
      <c r="J6" s="122"/>
      <c r="K6" s="123"/>
    </row>
    <row r="7" spans="1:11" x14ac:dyDescent="0.2">
      <c r="A7" s="124">
        <v>43955.333333333336</v>
      </c>
      <c r="B7" s="122"/>
      <c r="C7" s="122"/>
      <c r="D7" s="122"/>
      <c r="E7" s="122"/>
      <c r="F7" s="122"/>
      <c r="G7" s="122"/>
      <c r="H7" s="122"/>
      <c r="I7" s="122"/>
      <c r="J7" s="122"/>
      <c r="K7" s="123"/>
    </row>
    <row r="8" spans="1:11" x14ac:dyDescent="0.2">
      <c r="A8" s="124">
        <v>43956.333333333336</v>
      </c>
      <c r="B8" s="122"/>
      <c r="C8" s="122"/>
      <c r="D8" s="122"/>
      <c r="E8" s="122"/>
      <c r="F8" s="122"/>
      <c r="G8" s="122"/>
      <c r="H8" s="122"/>
      <c r="I8" s="122"/>
      <c r="J8" s="122"/>
      <c r="K8" s="123"/>
    </row>
    <row r="9" spans="1:11" x14ac:dyDescent="0.2">
      <c r="A9" s="124">
        <v>43957.333333333336</v>
      </c>
      <c r="B9" s="122"/>
      <c r="C9" s="122"/>
      <c r="D9" s="122"/>
      <c r="E9" s="122"/>
      <c r="F9" s="122"/>
      <c r="G9" s="122"/>
      <c r="H9" s="122"/>
      <c r="I9" s="122"/>
      <c r="J9" s="122"/>
      <c r="K9" s="123"/>
    </row>
    <row r="10" spans="1:11" x14ac:dyDescent="0.2">
      <c r="A10" s="124">
        <v>43958.333333333336</v>
      </c>
      <c r="B10" s="122"/>
      <c r="C10" s="122"/>
      <c r="D10" s="122"/>
      <c r="E10" s="122"/>
      <c r="F10" s="122"/>
      <c r="G10" s="122"/>
      <c r="H10" s="122"/>
      <c r="I10" s="122"/>
      <c r="J10" s="122"/>
      <c r="K10" s="123"/>
    </row>
    <row r="11" spans="1:11" x14ac:dyDescent="0.2">
      <c r="A11" s="124">
        <v>43959.333333333336</v>
      </c>
      <c r="B11" s="122"/>
      <c r="C11" s="122"/>
      <c r="D11" s="122"/>
      <c r="E11" s="122"/>
      <c r="F11" s="122"/>
      <c r="G11" s="122"/>
      <c r="H11" s="122"/>
      <c r="I11" s="122"/>
      <c r="J11" s="122"/>
      <c r="K11" s="123"/>
    </row>
    <row r="12" spans="1:11" x14ac:dyDescent="0.2">
      <c r="A12" s="124">
        <v>43960.333333333336</v>
      </c>
      <c r="B12" s="122"/>
      <c r="C12" s="122"/>
      <c r="D12" s="122"/>
      <c r="E12" s="122"/>
      <c r="F12" s="122"/>
      <c r="G12" s="122"/>
      <c r="H12" s="122"/>
      <c r="I12" s="122"/>
      <c r="J12" s="122"/>
      <c r="K12" s="123"/>
    </row>
    <row r="13" spans="1:11" x14ac:dyDescent="0.2">
      <c r="A13" s="124">
        <v>43961.333333333336</v>
      </c>
      <c r="B13" s="122"/>
      <c r="C13" s="122"/>
      <c r="D13" s="122"/>
      <c r="E13" s="122"/>
      <c r="F13" s="122"/>
      <c r="G13" s="122"/>
      <c r="H13" s="122"/>
      <c r="I13" s="122"/>
      <c r="J13" s="122"/>
      <c r="K13" s="123"/>
    </row>
    <row r="14" spans="1:11" x14ac:dyDescent="0.2">
      <c r="A14" s="124">
        <v>43962.333333333336</v>
      </c>
      <c r="B14" s="122"/>
      <c r="C14" s="122"/>
      <c r="D14" s="122"/>
      <c r="E14" s="122"/>
      <c r="F14" s="122"/>
      <c r="G14" s="122"/>
      <c r="H14" s="122"/>
      <c r="I14" s="122"/>
      <c r="J14" s="122"/>
      <c r="K14" s="123"/>
    </row>
    <row r="15" spans="1:11" x14ac:dyDescent="0.2">
      <c r="A15" s="124">
        <v>43963.333333333336</v>
      </c>
      <c r="B15" s="122"/>
      <c r="C15" s="122"/>
      <c r="D15" s="122"/>
      <c r="E15" s="122"/>
      <c r="F15" s="122"/>
      <c r="G15" s="122"/>
      <c r="H15" s="122"/>
      <c r="I15" s="122"/>
      <c r="J15" s="122"/>
      <c r="K15" s="123"/>
    </row>
    <row r="16" spans="1:11" x14ac:dyDescent="0.2">
      <c r="A16" s="124">
        <v>43964.333333333336</v>
      </c>
      <c r="B16" s="122"/>
      <c r="C16" s="122"/>
      <c r="D16" s="122"/>
      <c r="E16" s="122"/>
      <c r="F16" s="122"/>
      <c r="G16" s="122"/>
      <c r="H16" s="122"/>
      <c r="I16" s="122"/>
      <c r="J16" s="122"/>
      <c r="K16" s="123"/>
    </row>
    <row r="17" spans="1:11" x14ac:dyDescent="0.2">
      <c r="A17" s="124">
        <v>43965.333333333336</v>
      </c>
      <c r="B17" s="122"/>
      <c r="C17" s="122"/>
      <c r="D17" s="122"/>
      <c r="E17" s="122"/>
      <c r="F17" s="122"/>
      <c r="G17" s="122"/>
      <c r="H17" s="122"/>
      <c r="I17" s="122"/>
      <c r="J17" s="122"/>
      <c r="K17" s="123"/>
    </row>
    <row r="18" spans="1:11" x14ac:dyDescent="0.2">
      <c r="A18" s="124">
        <v>43966.333333333336</v>
      </c>
      <c r="B18" s="122"/>
      <c r="C18" s="122"/>
      <c r="D18" s="122"/>
      <c r="E18" s="122"/>
      <c r="F18" s="122"/>
      <c r="G18" s="122"/>
      <c r="H18" s="122"/>
      <c r="I18" s="122"/>
      <c r="J18" s="122"/>
      <c r="K18" s="123"/>
    </row>
    <row r="19" spans="1:11" x14ac:dyDescent="0.2">
      <c r="A19" s="124">
        <v>43967.333333333336</v>
      </c>
      <c r="B19" s="122"/>
      <c r="C19" s="122"/>
      <c r="D19" s="122"/>
      <c r="E19" s="122"/>
      <c r="F19" s="122"/>
      <c r="G19" s="122"/>
      <c r="H19" s="122"/>
      <c r="I19" s="122"/>
      <c r="J19" s="122"/>
      <c r="K19" s="123"/>
    </row>
    <row r="20" spans="1:11" x14ac:dyDescent="0.2">
      <c r="A20" s="124">
        <v>43968.333333333336</v>
      </c>
      <c r="B20" s="122"/>
      <c r="C20" s="122"/>
      <c r="D20" s="122"/>
      <c r="E20" s="122"/>
      <c r="F20" s="122"/>
      <c r="G20" s="122"/>
      <c r="H20" s="122"/>
      <c r="I20" s="122"/>
      <c r="J20" s="122"/>
      <c r="K20" s="123"/>
    </row>
    <row r="21" spans="1:11" x14ac:dyDescent="0.2">
      <c r="A21" s="124">
        <v>43969.333333333336</v>
      </c>
      <c r="B21" s="122"/>
      <c r="C21" s="122"/>
      <c r="D21" s="122"/>
      <c r="E21" s="122"/>
      <c r="F21" s="122"/>
      <c r="G21" s="122"/>
      <c r="H21" s="122"/>
      <c r="I21" s="122"/>
      <c r="J21" s="122"/>
      <c r="K21" s="123"/>
    </row>
    <row r="22" spans="1:11" x14ac:dyDescent="0.2">
      <c r="A22" s="124">
        <v>43970.333333333336</v>
      </c>
      <c r="B22" s="122"/>
      <c r="C22" s="122"/>
      <c r="D22" s="122"/>
      <c r="E22" s="122"/>
      <c r="F22" s="122"/>
      <c r="G22" s="122"/>
      <c r="H22" s="122"/>
      <c r="I22" s="122"/>
      <c r="J22" s="122"/>
      <c r="K22" s="123"/>
    </row>
    <row r="23" spans="1:11" x14ac:dyDescent="0.2">
      <c r="A23" s="124">
        <v>43971.333333333336</v>
      </c>
      <c r="B23" s="122"/>
      <c r="C23" s="122"/>
      <c r="D23" s="122"/>
      <c r="E23" s="122"/>
      <c r="F23" s="122"/>
      <c r="G23" s="122"/>
      <c r="H23" s="122"/>
      <c r="I23" s="122"/>
      <c r="J23" s="122"/>
      <c r="K23" s="123"/>
    </row>
    <row r="24" spans="1:11" x14ac:dyDescent="0.2">
      <c r="A24" s="124">
        <v>43972.333333333336</v>
      </c>
      <c r="B24" s="122"/>
      <c r="C24" s="122"/>
      <c r="D24" s="122"/>
      <c r="E24" s="122"/>
      <c r="F24" s="122"/>
      <c r="G24" s="122"/>
      <c r="H24" s="122"/>
      <c r="I24" s="122"/>
      <c r="J24" s="122"/>
      <c r="K24" s="123"/>
    </row>
    <row r="25" spans="1:11" x14ac:dyDescent="0.2">
      <c r="A25" s="124">
        <v>43973.333333333336</v>
      </c>
      <c r="B25" s="122"/>
      <c r="C25" s="122"/>
      <c r="D25" s="122"/>
      <c r="E25" s="122"/>
      <c r="F25" s="122"/>
      <c r="G25" s="122"/>
      <c r="H25" s="122"/>
      <c r="I25" s="122"/>
      <c r="J25" s="122"/>
      <c r="K25" s="123"/>
    </row>
    <row r="26" spans="1:11" x14ac:dyDescent="0.2">
      <c r="A26" s="124">
        <v>43974.333333333336</v>
      </c>
      <c r="B26" s="122"/>
      <c r="C26" s="122"/>
      <c r="D26" s="122"/>
      <c r="E26" s="122"/>
      <c r="F26" s="122"/>
      <c r="G26" s="122"/>
      <c r="H26" s="122"/>
      <c r="I26" s="122"/>
      <c r="J26" s="122"/>
      <c r="K26" s="123"/>
    </row>
    <row r="27" spans="1:11" x14ac:dyDescent="0.2">
      <c r="A27" s="124">
        <v>43975.333333333336</v>
      </c>
      <c r="B27" s="122"/>
      <c r="C27" s="122"/>
      <c r="D27" s="122"/>
      <c r="E27" s="122"/>
      <c r="F27" s="122"/>
      <c r="G27" s="122"/>
      <c r="H27" s="122"/>
      <c r="I27" s="122"/>
      <c r="J27" s="122"/>
      <c r="K27" s="123"/>
    </row>
    <row r="28" spans="1:11" x14ac:dyDescent="0.2">
      <c r="A28" s="124">
        <v>43976.333333333336</v>
      </c>
      <c r="B28" s="122"/>
      <c r="C28" s="122"/>
      <c r="D28" s="122"/>
      <c r="E28" s="122"/>
      <c r="F28" s="122"/>
      <c r="G28" s="122"/>
      <c r="H28" s="122"/>
      <c r="I28" s="122"/>
      <c r="J28" s="122"/>
      <c r="K28" s="123"/>
    </row>
    <row r="29" spans="1:11" x14ac:dyDescent="0.2">
      <c r="A29" s="124">
        <v>43977.333333333336</v>
      </c>
      <c r="B29" s="122"/>
      <c r="C29" s="122"/>
      <c r="D29" s="122"/>
      <c r="E29" s="122"/>
      <c r="F29" s="122"/>
      <c r="G29" s="122"/>
      <c r="H29" s="122"/>
      <c r="I29" s="122"/>
      <c r="J29" s="122"/>
      <c r="K29" s="123"/>
    </row>
    <row r="30" spans="1:11" x14ac:dyDescent="0.2">
      <c r="A30" s="124">
        <v>43978.333333333336</v>
      </c>
      <c r="B30" s="122"/>
      <c r="C30" s="122"/>
      <c r="D30" s="122"/>
      <c r="E30" s="122"/>
      <c r="F30" s="122"/>
      <c r="G30" s="122"/>
      <c r="H30" s="122"/>
      <c r="I30" s="122"/>
      <c r="J30" s="122"/>
      <c r="K30" s="123"/>
    </row>
    <row r="31" spans="1:11" x14ac:dyDescent="0.2">
      <c r="A31" s="124">
        <v>43979.333333333336</v>
      </c>
      <c r="B31" s="122"/>
      <c r="C31" s="122"/>
      <c r="D31" s="122"/>
      <c r="E31" s="122"/>
      <c r="F31" s="122"/>
      <c r="G31" s="122"/>
      <c r="H31" s="122"/>
      <c r="I31" s="122"/>
      <c r="J31" s="122"/>
      <c r="K31" s="123"/>
    </row>
    <row r="32" spans="1:11" x14ac:dyDescent="0.2">
      <c r="A32" s="124">
        <v>43980.333333333336</v>
      </c>
      <c r="B32" s="122"/>
      <c r="C32" s="122"/>
      <c r="D32" s="122"/>
      <c r="E32" s="122"/>
      <c r="F32" s="122"/>
      <c r="G32" s="122"/>
      <c r="H32" s="122"/>
      <c r="I32" s="122"/>
      <c r="J32" s="122"/>
      <c r="K32" s="123"/>
    </row>
    <row r="33" spans="1:11" x14ac:dyDescent="0.2">
      <c r="A33" s="124">
        <v>43981.333333333336</v>
      </c>
      <c r="B33" s="122"/>
      <c r="C33" s="122"/>
      <c r="D33" s="122"/>
      <c r="E33" s="122"/>
      <c r="F33" s="122"/>
      <c r="G33" s="122"/>
      <c r="H33" s="122"/>
      <c r="I33" s="122"/>
      <c r="J33" s="122"/>
      <c r="K33" s="123"/>
    </row>
    <row r="34" spans="1:11" x14ac:dyDescent="0.2">
      <c r="A34" s="124">
        <v>43982.333333333336</v>
      </c>
      <c r="B34" s="122"/>
      <c r="C34" s="122"/>
      <c r="D34" s="122"/>
      <c r="E34" s="122"/>
      <c r="F34" s="122"/>
      <c r="G34" s="122"/>
      <c r="H34" s="122"/>
      <c r="I34" s="122"/>
      <c r="J34" s="122"/>
      <c r="K34" s="123"/>
    </row>
    <row r="35" spans="1:11" x14ac:dyDescent="0.2">
      <c r="A35" s="124">
        <v>43983.333333333336</v>
      </c>
      <c r="B35" s="122"/>
      <c r="C35" s="122"/>
      <c r="D35" s="122"/>
      <c r="E35" s="122"/>
      <c r="F35" s="122"/>
      <c r="G35" s="122"/>
      <c r="H35" s="122"/>
      <c r="I35" s="122"/>
      <c r="J35" s="122"/>
      <c r="K35" s="123"/>
    </row>
    <row r="36" spans="1:11" x14ac:dyDescent="0.2">
      <c r="A36" s="124">
        <v>43984.333333333336</v>
      </c>
      <c r="B36" s="122"/>
      <c r="C36" s="122"/>
      <c r="D36" s="122"/>
      <c r="E36" s="122"/>
      <c r="F36" s="122"/>
      <c r="G36" s="122"/>
      <c r="H36" s="122"/>
      <c r="I36" s="122"/>
      <c r="J36" s="122"/>
      <c r="K36" s="123"/>
    </row>
    <row r="37" spans="1:11" x14ac:dyDescent="0.2">
      <c r="A37" s="124">
        <v>43985.333333333336</v>
      </c>
      <c r="B37" s="122"/>
      <c r="C37" s="122"/>
      <c r="D37" s="122"/>
      <c r="E37" s="122"/>
      <c r="F37" s="122"/>
      <c r="G37" s="122"/>
      <c r="H37" s="122"/>
      <c r="I37" s="122"/>
      <c r="J37" s="122"/>
      <c r="K37" s="123"/>
    </row>
    <row r="38" spans="1:11" x14ac:dyDescent="0.2">
      <c r="A38" s="124">
        <v>43986.333333333336</v>
      </c>
      <c r="B38" s="122"/>
      <c r="C38" s="122"/>
      <c r="D38" s="122"/>
      <c r="E38" s="122"/>
      <c r="F38" s="122"/>
      <c r="G38" s="122"/>
      <c r="H38" s="122"/>
      <c r="I38" s="122"/>
      <c r="J38" s="122"/>
      <c r="K38" s="123"/>
    </row>
    <row r="39" spans="1:11" x14ac:dyDescent="0.2">
      <c r="A39" s="124">
        <v>43987.333333333336</v>
      </c>
      <c r="B39" s="122"/>
      <c r="C39" s="122"/>
      <c r="D39" s="122"/>
      <c r="E39" s="122"/>
      <c r="F39" s="122"/>
      <c r="G39" s="122"/>
      <c r="H39" s="122"/>
      <c r="I39" s="122"/>
      <c r="J39" s="122"/>
      <c r="K39" s="123"/>
    </row>
    <row r="40" spans="1:11" x14ac:dyDescent="0.2">
      <c r="A40" s="124">
        <v>43988.333333333336</v>
      </c>
      <c r="B40" s="122"/>
      <c r="C40" s="122"/>
      <c r="D40" s="122"/>
      <c r="E40" s="122"/>
      <c r="F40" s="122"/>
      <c r="G40" s="122"/>
      <c r="H40" s="122"/>
      <c r="I40" s="122"/>
      <c r="J40" s="122"/>
      <c r="K40" s="123"/>
    </row>
    <row r="41" spans="1:11" x14ac:dyDescent="0.2">
      <c r="A41" s="124">
        <v>43989.333333333336</v>
      </c>
      <c r="B41" s="122"/>
      <c r="C41" s="122"/>
      <c r="D41" s="122"/>
      <c r="E41" s="122"/>
      <c r="F41" s="122"/>
      <c r="G41" s="122"/>
      <c r="H41" s="122"/>
      <c r="I41" s="122"/>
      <c r="J41" s="122"/>
      <c r="K41" s="123"/>
    </row>
    <row r="42" spans="1:11" x14ac:dyDescent="0.2">
      <c r="A42" s="124">
        <v>43990.333333333336</v>
      </c>
      <c r="B42" s="122"/>
      <c r="C42" s="122"/>
      <c r="D42" s="122"/>
      <c r="E42" s="122"/>
      <c r="F42" s="122"/>
      <c r="G42" s="122"/>
      <c r="H42" s="122"/>
      <c r="I42" s="122"/>
      <c r="J42" s="122"/>
      <c r="K42" s="123"/>
    </row>
    <row r="43" spans="1:11" x14ac:dyDescent="0.2">
      <c r="A43" s="124">
        <v>43991.333333333336</v>
      </c>
      <c r="B43" s="122"/>
      <c r="C43" s="122"/>
      <c r="D43" s="122"/>
      <c r="E43" s="122"/>
      <c r="F43" s="122"/>
      <c r="G43" s="122"/>
      <c r="H43" s="122"/>
      <c r="I43" s="122"/>
      <c r="J43" s="122"/>
      <c r="K43" s="123"/>
    </row>
    <row r="44" spans="1:11" x14ac:dyDescent="0.2">
      <c r="A44" s="124">
        <v>43992.333333333336</v>
      </c>
      <c r="B44" s="122"/>
      <c r="C44" s="122"/>
      <c r="D44" s="122"/>
      <c r="E44" s="122"/>
      <c r="F44" s="122"/>
      <c r="G44" s="122"/>
      <c r="H44" s="122"/>
      <c r="I44" s="122"/>
      <c r="J44" s="122"/>
      <c r="K44" s="123"/>
    </row>
    <row r="45" spans="1:11" x14ac:dyDescent="0.2">
      <c r="A45" s="124">
        <v>43993.333333333336</v>
      </c>
      <c r="B45" s="122"/>
      <c r="C45" s="122"/>
      <c r="D45" s="122"/>
      <c r="E45" s="122"/>
      <c r="F45" s="122"/>
      <c r="G45" s="122"/>
      <c r="H45" s="122"/>
      <c r="I45" s="122"/>
      <c r="J45" s="122"/>
      <c r="K45" s="123"/>
    </row>
    <row r="46" spans="1:11" x14ac:dyDescent="0.2">
      <c r="A46" s="124">
        <v>43994.333333333336</v>
      </c>
      <c r="B46" s="122"/>
      <c r="C46" s="122"/>
      <c r="D46" s="122"/>
      <c r="E46" s="122"/>
      <c r="F46" s="122"/>
      <c r="G46" s="122"/>
      <c r="H46" s="122"/>
      <c r="I46" s="122"/>
      <c r="J46" s="122"/>
      <c r="K46" s="123"/>
    </row>
    <row r="47" spans="1:11" x14ac:dyDescent="0.2">
      <c r="A47" s="125">
        <v>43997.333333333336</v>
      </c>
      <c r="B47" s="126"/>
      <c r="C47" s="126"/>
      <c r="D47" s="126"/>
      <c r="E47" s="126"/>
      <c r="F47" s="126"/>
      <c r="G47" s="126"/>
      <c r="H47" s="126"/>
      <c r="I47" s="126"/>
      <c r="J47" s="126"/>
      <c r="K47" s="127"/>
    </row>
    <row r="48" spans="1:11" x14ac:dyDescent="0.2">
      <c r="A48" s="125">
        <v>43998.333333333336</v>
      </c>
      <c r="B48" s="126"/>
      <c r="C48" s="126"/>
      <c r="D48" s="126"/>
      <c r="E48" s="126"/>
      <c r="F48" s="126"/>
      <c r="G48" s="126"/>
      <c r="H48" s="126"/>
      <c r="I48" s="126"/>
      <c r="J48" s="126"/>
      <c r="K48" s="127"/>
    </row>
    <row r="49" spans="1:11" x14ac:dyDescent="0.2">
      <c r="A49" s="125">
        <v>43999.333333333336</v>
      </c>
      <c r="B49" s="126"/>
      <c r="C49" s="126"/>
      <c r="D49" s="126"/>
      <c r="E49" s="126"/>
      <c r="F49" s="126"/>
      <c r="G49" s="126"/>
      <c r="H49" s="126"/>
      <c r="I49" s="126"/>
      <c r="J49" s="126"/>
      <c r="K49" s="127"/>
    </row>
    <row r="50" spans="1:11" x14ac:dyDescent="0.2">
      <c r="A50" s="125">
        <v>44000</v>
      </c>
      <c r="B50" s="126"/>
      <c r="C50" s="126"/>
      <c r="D50" s="126"/>
      <c r="E50" s="126"/>
      <c r="F50" s="126"/>
      <c r="G50" s="126"/>
      <c r="H50" s="126"/>
      <c r="I50" s="126"/>
      <c r="J50" s="126"/>
      <c r="K50" s="127"/>
    </row>
    <row r="51" spans="1:11" x14ac:dyDescent="0.2">
      <c r="A51" s="125">
        <v>44001</v>
      </c>
      <c r="B51" s="126"/>
      <c r="C51" s="126"/>
      <c r="D51" s="126"/>
      <c r="E51" s="126"/>
      <c r="F51" s="126"/>
      <c r="G51" s="126"/>
      <c r="H51" s="126"/>
      <c r="I51" s="126"/>
      <c r="J51" s="126"/>
      <c r="K51" s="127"/>
    </row>
    <row r="52" spans="1:11" x14ac:dyDescent="0.2">
      <c r="A52" s="125">
        <v>44004</v>
      </c>
      <c r="B52" s="126"/>
      <c r="C52" s="126"/>
      <c r="D52" s="126"/>
      <c r="E52" s="126"/>
      <c r="F52" s="126"/>
      <c r="G52" s="126"/>
      <c r="H52" s="126"/>
      <c r="I52" s="126"/>
      <c r="J52" s="126"/>
      <c r="K52" s="127"/>
    </row>
    <row r="53" spans="1:11" x14ac:dyDescent="0.2">
      <c r="A53" s="125">
        <v>44005</v>
      </c>
      <c r="B53" s="126"/>
      <c r="C53" s="126"/>
      <c r="D53" s="126"/>
      <c r="E53" s="126"/>
      <c r="F53" s="126"/>
      <c r="G53" s="126"/>
      <c r="H53" s="126"/>
      <c r="I53" s="126"/>
      <c r="J53" s="126"/>
      <c r="K53" s="127"/>
    </row>
    <row r="54" spans="1:11" x14ac:dyDescent="0.2">
      <c r="A54" s="125">
        <v>44006</v>
      </c>
      <c r="B54" s="126"/>
      <c r="C54" s="126"/>
      <c r="D54" s="126"/>
      <c r="E54" s="126"/>
      <c r="F54" s="126"/>
      <c r="G54" s="126"/>
      <c r="H54" s="126"/>
      <c r="I54" s="126"/>
      <c r="J54" s="126"/>
      <c r="K54" s="127"/>
    </row>
    <row r="55" spans="1:11" x14ac:dyDescent="0.2">
      <c r="A55" s="125">
        <v>44007</v>
      </c>
      <c r="B55" s="126"/>
      <c r="C55" s="126"/>
      <c r="D55" s="126"/>
      <c r="E55" s="126"/>
      <c r="F55" s="126"/>
      <c r="G55" s="126"/>
      <c r="H55" s="126"/>
      <c r="I55" s="126"/>
      <c r="J55" s="126"/>
      <c r="K55" s="127"/>
    </row>
    <row r="56" spans="1:11" x14ac:dyDescent="0.2">
      <c r="A56" s="125">
        <v>44008</v>
      </c>
      <c r="B56" s="126"/>
      <c r="C56" s="126"/>
      <c r="D56" s="126"/>
      <c r="E56" s="126"/>
      <c r="F56" s="126"/>
      <c r="G56" s="126"/>
      <c r="H56" s="126"/>
      <c r="I56" s="126"/>
      <c r="J56" s="126"/>
      <c r="K56" s="127"/>
    </row>
    <row r="57" spans="1:11" x14ac:dyDescent="0.2">
      <c r="A57" s="125">
        <v>44011</v>
      </c>
      <c r="B57" s="126"/>
      <c r="C57" s="126"/>
      <c r="D57" s="126"/>
      <c r="E57" s="126"/>
      <c r="F57" s="126"/>
      <c r="G57" s="126"/>
      <c r="H57" s="126"/>
      <c r="I57" s="126"/>
      <c r="J57" s="126"/>
      <c r="K57" s="127"/>
    </row>
    <row r="58" spans="1:11" x14ac:dyDescent="0.2">
      <c r="A58" s="125">
        <v>44012</v>
      </c>
      <c r="B58" s="126"/>
      <c r="C58" s="126"/>
      <c r="D58" s="126"/>
      <c r="E58" s="126"/>
      <c r="F58" s="126"/>
      <c r="G58" s="126"/>
      <c r="H58" s="126"/>
      <c r="I58" s="126"/>
      <c r="J58" s="126"/>
      <c r="K58" s="127"/>
    </row>
    <row r="59" spans="1:11" x14ac:dyDescent="0.2">
      <c r="A59" s="125">
        <v>44013</v>
      </c>
      <c r="B59" s="126"/>
      <c r="C59" s="126"/>
      <c r="D59" s="126"/>
      <c r="E59" s="126"/>
      <c r="F59" s="126"/>
      <c r="G59" s="126"/>
      <c r="H59" s="126"/>
      <c r="I59" s="126"/>
      <c r="J59" s="126"/>
      <c r="K59" s="127"/>
    </row>
    <row r="60" spans="1:11" x14ac:dyDescent="0.2">
      <c r="A60" s="125">
        <v>44014</v>
      </c>
      <c r="B60" s="126"/>
      <c r="C60" s="126"/>
      <c r="D60" s="126"/>
      <c r="E60" s="126"/>
      <c r="F60" s="126"/>
      <c r="G60" s="126"/>
      <c r="H60" s="126"/>
      <c r="I60" s="126"/>
      <c r="J60" s="126"/>
      <c r="K60" s="127"/>
    </row>
    <row r="61" spans="1:11" x14ac:dyDescent="0.2">
      <c r="A61" s="125">
        <v>44015</v>
      </c>
      <c r="B61" s="126"/>
      <c r="C61" s="126"/>
      <c r="D61" s="126"/>
      <c r="E61" s="126"/>
      <c r="F61" s="126"/>
      <c r="G61" s="126"/>
      <c r="H61" s="126"/>
      <c r="I61" s="126"/>
      <c r="J61" s="126"/>
      <c r="K61" s="127"/>
    </row>
    <row r="62" spans="1:11" x14ac:dyDescent="0.2">
      <c r="A62" s="125">
        <v>44018</v>
      </c>
      <c r="B62" s="126"/>
      <c r="C62" s="126"/>
      <c r="D62" s="126"/>
      <c r="E62" s="126"/>
      <c r="F62" s="126"/>
      <c r="G62" s="126"/>
      <c r="H62" s="126"/>
      <c r="I62" s="126"/>
      <c r="J62" s="126"/>
      <c r="K62" s="127"/>
    </row>
    <row r="63" spans="1:11" x14ac:dyDescent="0.2">
      <c r="A63" s="125">
        <v>44019</v>
      </c>
      <c r="B63" s="126"/>
      <c r="C63" s="126"/>
      <c r="D63" s="126"/>
      <c r="E63" s="126"/>
      <c r="F63" s="126"/>
      <c r="G63" s="126"/>
      <c r="H63" s="126"/>
      <c r="I63" s="126"/>
      <c r="J63" s="126"/>
      <c r="K63" s="127"/>
    </row>
    <row r="64" spans="1:11" x14ac:dyDescent="0.2">
      <c r="A64" s="125">
        <v>44020</v>
      </c>
      <c r="B64" s="126"/>
      <c r="C64" s="126"/>
      <c r="D64" s="126"/>
      <c r="E64" s="126"/>
      <c r="F64" s="126"/>
      <c r="G64" s="126"/>
      <c r="H64" s="126"/>
      <c r="I64" s="126"/>
      <c r="J64" s="126"/>
      <c r="K64" s="127"/>
    </row>
    <row r="65" spans="1:11" x14ac:dyDescent="0.2">
      <c r="A65" s="125">
        <v>44021</v>
      </c>
      <c r="B65" s="126"/>
      <c r="C65" s="126"/>
      <c r="D65" s="126"/>
      <c r="E65" s="126"/>
      <c r="F65" s="126"/>
      <c r="G65" s="126"/>
      <c r="H65" s="126"/>
      <c r="I65" s="126"/>
      <c r="J65" s="126"/>
      <c r="K65" s="127"/>
    </row>
    <row r="66" spans="1:11" x14ac:dyDescent="0.2">
      <c r="A66" s="125">
        <v>44022</v>
      </c>
      <c r="B66" s="126"/>
      <c r="C66" s="126"/>
      <c r="D66" s="126"/>
      <c r="E66" s="126"/>
      <c r="F66" s="126"/>
      <c r="G66" s="126"/>
      <c r="H66" s="126"/>
      <c r="I66" s="126"/>
      <c r="J66" s="126"/>
      <c r="K66" s="127"/>
    </row>
    <row r="67" spans="1:11" x14ac:dyDescent="0.2">
      <c r="A67" s="125">
        <v>44025</v>
      </c>
      <c r="B67" s="126">
        <v>170</v>
      </c>
      <c r="C67" s="126">
        <v>170</v>
      </c>
      <c r="D67" s="126">
        <v>48</v>
      </c>
      <c r="E67" s="126">
        <v>48</v>
      </c>
      <c r="F67" s="126">
        <v>5</v>
      </c>
      <c r="G67" s="126">
        <v>5</v>
      </c>
      <c r="H67" s="126">
        <v>0</v>
      </c>
      <c r="I67" s="126">
        <v>0</v>
      </c>
      <c r="J67" s="126">
        <v>0</v>
      </c>
      <c r="K67" s="127">
        <v>0</v>
      </c>
    </row>
    <row r="68" spans="1:11" x14ac:dyDescent="0.2">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2">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2">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2">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2">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2">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2">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2">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2">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2">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2">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2">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2">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2">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2">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2">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2">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2">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2">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2">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2">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2">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2">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2">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2">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2">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2">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2">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2">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2">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2">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2">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2">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2">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2">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2">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2">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2">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2">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2">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2">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2">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2">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2">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2">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2">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2">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2">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2">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2">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2">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2">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2">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2">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2">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2">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2">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2">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2">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2">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2">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2">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2">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2">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2">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2">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2">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2">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2">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2">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2">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2">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2">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2">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2">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2">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2">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2">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2">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2">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2">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2">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2">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2">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2">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2">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2">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2">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2">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2">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2">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2">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2">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2">
      <c r="A161" s="125">
        <v>44123</v>
      </c>
      <c r="B161" s="128">
        <v>207</v>
      </c>
      <c r="C161" s="126">
        <f t="shared" ref="C161:C212" si="15">SUM(C160,B161)</f>
        <v>7235</v>
      </c>
      <c r="D161" s="128">
        <v>136</v>
      </c>
      <c r="E161" s="126">
        <f t="shared" ref="E161:E212" si="16">SUM(E160,D161)</f>
        <v>3638</v>
      </c>
      <c r="F161" s="128">
        <v>40</v>
      </c>
      <c r="G161" s="126">
        <f t="shared" ref="G161:G212" si="17">SUM(G160,F161)</f>
        <v>695</v>
      </c>
      <c r="H161" s="128">
        <v>20</v>
      </c>
      <c r="I161" s="126">
        <f t="shared" ref="I161:I210" si="18">I160+H161</f>
        <v>141</v>
      </c>
      <c r="J161" s="128">
        <v>0</v>
      </c>
      <c r="K161" s="127">
        <f t="shared" ref="K161:K212" si="19">SUM(K160,J161)</f>
        <v>42</v>
      </c>
    </row>
    <row r="162" spans="1:11" x14ac:dyDescent="0.2">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2">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2">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2">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2">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2">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2">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2">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2">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2">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2">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2">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2">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2">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2">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2">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2">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2">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2">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2">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2">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2">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2">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2">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2">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2">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2">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2">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2">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2">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2">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2">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2">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2">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2">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2">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2">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2">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2">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2">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2">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2">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2">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2">
      <c r="A205" s="125">
        <v>44167</v>
      </c>
      <c r="B205" s="138">
        <v>0</v>
      </c>
      <c r="C205" s="126">
        <f t="shared" si="15"/>
        <v>7699</v>
      </c>
      <c r="D205" s="138">
        <v>0</v>
      </c>
      <c r="E205" s="126">
        <f t="shared" si="16"/>
        <v>3910</v>
      </c>
      <c r="F205" s="138">
        <v>0</v>
      </c>
      <c r="G205" s="126">
        <f t="shared" si="17"/>
        <v>782</v>
      </c>
      <c r="H205" s="138">
        <v>5</v>
      </c>
      <c r="I205" s="126">
        <f t="shared" si="18"/>
        <v>191</v>
      </c>
      <c r="J205" s="138">
        <v>0</v>
      </c>
      <c r="K205" s="127">
        <f t="shared" si="19"/>
        <v>42</v>
      </c>
      <c r="L205" s="43"/>
    </row>
    <row r="206" spans="1:12" x14ac:dyDescent="0.2">
      <c r="A206" s="125">
        <v>44168</v>
      </c>
      <c r="B206" s="138">
        <v>0</v>
      </c>
      <c r="C206" s="126">
        <f t="shared" si="15"/>
        <v>7699</v>
      </c>
      <c r="D206" s="138">
        <v>0</v>
      </c>
      <c r="E206" s="126">
        <f t="shared" si="16"/>
        <v>3910</v>
      </c>
      <c r="F206" s="138">
        <v>0</v>
      </c>
      <c r="G206" s="126">
        <f t="shared" si="17"/>
        <v>782</v>
      </c>
      <c r="H206" s="138">
        <v>0</v>
      </c>
      <c r="I206" s="126">
        <f t="shared" si="18"/>
        <v>191</v>
      </c>
      <c r="J206" s="138">
        <v>0</v>
      </c>
      <c r="K206" s="127">
        <f t="shared" si="19"/>
        <v>42</v>
      </c>
      <c r="L206" s="43"/>
    </row>
    <row r="207" spans="1:12" x14ac:dyDescent="0.2">
      <c r="A207" s="125">
        <v>44169</v>
      </c>
      <c r="B207" s="147">
        <v>0</v>
      </c>
      <c r="C207" s="178">
        <f t="shared" si="15"/>
        <v>7699</v>
      </c>
      <c r="D207" s="147">
        <v>0</v>
      </c>
      <c r="E207" s="178">
        <f t="shared" si="16"/>
        <v>3910</v>
      </c>
      <c r="F207" s="138">
        <v>0</v>
      </c>
      <c r="G207" s="126">
        <f t="shared" si="17"/>
        <v>782</v>
      </c>
      <c r="H207" s="138">
        <v>0</v>
      </c>
      <c r="I207" s="126">
        <f t="shared" si="18"/>
        <v>191</v>
      </c>
      <c r="J207" s="138">
        <v>0</v>
      </c>
      <c r="K207" s="127">
        <f t="shared" si="19"/>
        <v>42</v>
      </c>
      <c r="L207" s="43"/>
    </row>
    <row r="208" spans="1:12" x14ac:dyDescent="0.2">
      <c r="A208" s="125">
        <v>44170</v>
      </c>
      <c r="B208" s="138"/>
      <c r="C208" s="126">
        <f t="shared" si="15"/>
        <v>7699</v>
      </c>
      <c r="D208" s="138"/>
      <c r="E208" s="126">
        <f t="shared" si="16"/>
        <v>3910</v>
      </c>
      <c r="F208" s="138"/>
      <c r="G208" s="126">
        <f t="shared" si="17"/>
        <v>782</v>
      </c>
      <c r="H208" s="138"/>
      <c r="I208" s="126">
        <f t="shared" si="18"/>
        <v>191</v>
      </c>
      <c r="J208" s="138"/>
      <c r="K208" s="127">
        <f t="shared" si="19"/>
        <v>42</v>
      </c>
      <c r="L208" s="43"/>
    </row>
    <row r="209" spans="1:12" x14ac:dyDescent="0.2">
      <c r="A209" s="125">
        <v>44171</v>
      </c>
      <c r="B209" s="138"/>
      <c r="C209" s="126">
        <f t="shared" si="15"/>
        <v>7699</v>
      </c>
      <c r="D209" s="138"/>
      <c r="E209" s="126">
        <f t="shared" si="16"/>
        <v>3910</v>
      </c>
      <c r="F209" s="138"/>
      <c r="G209" s="126">
        <f t="shared" si="17"/>
        <v>782</v>
      </c>
      <c r="H209" s="138"/>
      <c r="I209" s="126">
        <f t="shared" si="18"/>
        <v>191</v>
      </c>
      <c r="J209" s="138"/>
      <c r="K209" s="127">
        <f t="shared" si="19"/>
        <v>42</v>
      </c>
      <c r="L209" s="43"/>
    </row>
    <row r="210" spans="1:12" x14ac:dyDescent="0.2">
      <c r="A210" s="125">
        <v>44172</v>
      </c>
      <c r="B210" s="138">
        <v>2</v>
      </c>
      <c r="C210" s="126">
        <f t="shared" si="15"/>
        <v>7701</v>
      </c>
      <c r="D210" s="138">
        <v>7</v>
      </c>
      <c r="E210" s="126">
        <f t="shared" si="16"/>
        <v>3917</v>
      </c>
      <c r="F210" s="138">
        <v>0</v>
      </c>
      <c r="G210" s="126">
        <f t="shared" si="17"/>
        <v>782</v>
      </c>
      <c r="H210" s="138">
        <v>0</v>
      </c>
      <c r="I210" s="126">
        <f t="shared" si="18"/>
        <v>191</v>
      </c>
      <c r="J210" s="138">
        <v>0</v>
      </c>
      <c r="K210" s="127">
        <f t="shared" si="19"/>
        <v>42</v>
      </c>
      <c r="L210" s="43"/>
    </row>
    <row r="211" spans="1:12" x14ac:dyDescent="0.2">
      <c r="A211" s="125">
        <v>44173</v>
      </c>
      <c r="B211" s="138">
        <v>1</v>
      </c>
      <c r="C211" s="126">
        <f t="shared" si="15"/>
        <v>7702</v>
      </c>
      <c r="D211" s="138">
        <v>0</v>
      </c>
      <c r="E211" s="126">
        <f t="shared" si="16"/>
        <v>3917</v>
      </c>
      <c r="F211" s="138">
        <v>0</v>
      </c>
      <c r="G211" s="126">
        <f t="shared" si="17"/>
        <v>782</v>
      </c>
      <c r="H211" s="138">
        <v>0</v>
      </c>
      <c r="I211" s="126">
        <f>I210+H211</f>
        <v>191</v>
      </c>
      <c r="J211" s="138">
        <v>0</v>
      </c>
      <c r="K211" s="127">
        <f t="shared" si="19"/>
        <v>42</v>
      </c>
      <c r="L211" s="43"/>
    </row>
    <row r="212" spans="1:12" x14ac:dyDescent="0.2">
      <c r="A212" s="125">
        <v>44174</v>
      </c>
      <c r="B212" s="138">
        <v>0</v>
      </c>
      <c r="C212" s="126">
        <f t="shared" si="15"/>
        <v>7702</v>
      </c>
      <c r="D212" s="138">
        <v>0</v>
      </c>
      <c r="E212" s="126">
        <f t="shared" si="16"/>
        <v>3917</v>
      </c>
      <c r="F212" s="138">
        <v>0</v>
      </c>
      <c r="G212" s="126">
        <f t="shared" si="17"/>
        <v>782</v>
      </c>
      <c r="H212" s="138">
        <v>0</v>
      </c>
      <c r="I212" s="126">
        <f>I211+H212</f>
        <v>191</v>
      </c>
      <c r="J212" s="138">
        <v>0</v>
      </c>
      <c r="K212" s="127">
        <f t="shared" si="19"/>
        <v>42</v>
      </c>
      <c r="L212" s="43"/>
    </row>
    <row r="213" spans="1:12" x14ac:dyDescent="0.2">
      <c r="A213" s="125">
        <v>44175</v>
      </c>
      <c r="B213" s="138"/>
      <c r="C213" s="139"/>
      <c r="D213" s="138"/>
      <c r="E213" s="139"/>
      <c r="F213" s="138"/>
      <c r="G213" s="139"/>
      <c r="H213" s="138"/>
      <c r="I213" s="139"/>
      <c r="J213" s="138"/>
      <c r="K213" s="140"/>
      <c r="L213" s="43"/>
    </row>
    <row r="214" spans="1:12" x14ac:dyDescent="0.2">
      <c r="A214" s="125">
        <v>44176</v>
      </c>
      <c r="B214" s="138"/>
      <c r="C214" s="139"/>
      <c r="D214" s="138"/>
      <c r="E214" s="139"/>
      <c r="F214" s="138"/>
      <c r="G214" s="139"/>
      <c r="H214" s="138"/>
      <c r="I214" s="139"/>
      <c r="J214" s="138"/>
      <c r="K214" s="140"/>
      <c r="L214" s="43"/>
    </row>
    <row r="215" spans="1:12" x14ac:dyDescent="0.2">
      <c r="A215" s="125">
        <v>44177</v>
      </c>
      <c r="B215" s="138"/>
      <c r="C215" s="139"/>
      <c r="D215" s="138"/>
      <c r="E215" s="139"/>
      <c r="F215" s="138"/>
      <c r="G215" s="139"/>
      <c r="H215" s="138"/>
      <c r="I215" s="139"/>
      <c r="J215" s="138"/>
      <c r="K215" s="140"/>
      <c r="L215" s="43"/>
    </row>
    <row r="216" spans="1:12" x14ac:dyDescent="0.2">
      <c r="A216" s="125">
        <v>44178</v>
      </c>
      <c r="B216" s="138"/>
      <c r="C216" s="139"/>
      <c r="D216" s="138"/>
      <c r="E216" s="139"/>
      <c r="F216" s="138"/>
      <c r="G216" s="139"/>
      <c r="H216" s="138"/>
      <c r="I216" s="139"/>
      <c r="J216" s="138"/>
      <c r="K216" s="140"/>
      <c r="L216" s="43"/>
    </row>
    <row r="217" spans="1:12" x14ac:dyDescent="0.2">
      <c r="A217" s="137"/>
      <c r="B217" s="138"/>
      <c r="C217" s="139"/>
      <c r="D217" s="138"/>
      <c r="E217" s="139"/>
      <c r="F217" s="138"/>
      <c r="G217" s="139"/>
      <c r="H217" s="138"/>
      <c r="I217" s="139"/>
      <c r="J217" s="138"/>
      <c r="K217" s="140"/>
      <c r="L217" s="43"/>
    </row>
    <row r="218" spans="1:12" ht="15" thickBot="1" x14ac:dyDescent="0.25">
      <c r="A218" s="129" t="s">
        <v>87</v>
      </c>
      <c r="B218" s="130"/>
      <c r="C218" s="131">
        <f>MAX(C4:C217)</f>
        <v>7702</v>
      </c>
      <c r="D218" s="130"/>
      <c r="E218" s="131">
        <f>MAX(E4:E217)</f>
        <v>3917</v>
      </c>
      <c r="F218" s="130"/>
      <c r="G218" s="131">
        <f>MAX(G4:G217)</f>
        <v>782</v>
      </c>
      <c r="H218" s="130"/>
      <c r="I218" s="131">
        <f>MAX(I4:I217)</f>
        <v>191</v>
      </c>
      <c r="J218" s="130"/>
      <c r="K218" s="132">
        <f>MAX(K4:K217)</f>
        <v>42</v>
      </c>
    </row>
    <row r="219" spans="1:12" ht="15" thickTop="1" x14ac:dyDescent="0.2">
      <c r="B219" s="44"/>
      <c r="C219" s="44"/>
      <c r="D219" s="44"/>
      <c r="E219" s="44"/>
      <c r="F219" s="44"/>
      <c r="G219" s="44"/>
      <c r="H219" s="44"/>
      <c r="I219" s="44"/>
      <c r="J219" s="44"/>
      <c r="K219" s="44"/>
    </row>
    <row r="220" spans="1:12" x14ac:dyDescent="0.2">
      <c r="B220" s="44"/>
      <c r="C220" s="44"/>
      <c r="D220" s="44"/>
      <c r="E220" s="44"/>
      <c r="F220" s="44"/>
      <c r="G220" s="44"/>
      <c r="H220" s="44"/>
      <c r="I220" s="44"/>
      <c r="J220" s="43" t="s">
        <v>91</v>
      </c>
      <c r="K220" s="119">
        <f>SUM(B218:K218)</f>
        <v>12634</v>
      </c>
    </row>
    <row r="221" spans="1:12" x14ac:dyDescent="0.2">
      <c r="B221" s="44"/>
      <c r="C221" s="44"/>
      <c r="D221" s="44"/>
      <c r="E221" s="44"/>
      <c r="F221" s="44"/>
      <c r="G221" s="44"/>
      <c r="H221" s="44"/>
      <c r="I221" s="44"/>
      <c r="J221" s="44"/>
      <c r="K221" s="44"/>
    </row>
    <row r="222" spans="1:12" x14ac:dyDescent="0.2">
      <c r="B222" s="44"/>
      <c r="C222" s="44"/>
      <c r="D222" s="44"/>
      <c r="E222" s="44"/>
      <c r="F222" s="44"/>
      <c r="G222" s="44"/>
      <c r="H222" s="44"/>
      <c r="I222" s="44"/>
      <c r="J222" s="44"/>
      <c r="K222" s="44"/>
    </row>
    <row r="223" spans="1:12" x14ac:dyDescent="0.2">
      <c r="B223" s="44"/>
      <c r="C223" s="44"/>
      <c r="D223" s="44"/>
      <c r="E223" s="44"/>
      <c r="F223" s="44"/>
      <c r="G223" s="44"/>
      <c r="H223" s="44"/>
      <c r="I223" s="44"/>
      <c r="J223" s="44"/>
      <c r="K223" s="44"/>
    </row>
    <row r="224" spans="1:12" x14ac:dyDescent="0.2">
      <c r="B224" s="44"/>
      <c r="C224" s="44"/>
      <c r="D224" s="44"/>
      <c r="E224" s="44"/>
      <c r="F224" s="44"/>
      <c r="G224" s="44"/>
      <c r="H224" s="44"/>
      <c r="I224" s="44"/>
      <c r="J224" s="44"/>
      <c r="K224" s="44"/>
    </row>
    <row r="225" spans="2:11" x14ac:dyDescent="0.2">
      <c r="B225" s="44"/>
      <c r="C225" s="44"/>
      <c r="D225" s="44"/>
      <c r="E225" s="44"/>
      <c r="F225" s="44"/>
      <c r="G225" s="44"/>
      <c r="H225" s="44"/>
      <c r="I225" s="44"/>
      <c r="J225" s="44"/>
      <c r="K225" s="44"/>
    </row>
    <row r="226" spans="2:11" x14ac:dyDescent="0.2">
      <c r="B226" s="44"/>
      <c r="C226" s="44"/>
      <c r="D226" s="44"/>
      <c r="E226" s="44"/>
      <c r="F226" s="44"/>
      <c r="G226" s="44"/>
      <c r="H226" s="44"/>
      <c r="I226" s="44"/>
      <c r="J226" s="44"/>
      <c r="K226" s="44"/>
    </row>
    <row r="227" spans="2:11" x14ac:dyDescent="0.2">
      <c r="B227" s="44"/>
      <c r="C227" s="44"/>
      <c r="D227" s="44"/>
      <c r="E227" s="44"/>
      <c r="F227" s="44"/>
      <c r="G227" s="44"/>
      <c r="H227" s="44"/>
      <c r="I227" s="44"/>
      <c r="J227" s="44"/>
      <c r="K227" s="44"/>
    </row>
    <row r="228" spans="2:11" x14ac:dyDescent="0.2">
      <c r="B228" s="44"/>
      <c r="C228" s="44"/>
      <c r="D228" s="44"/>
      <c r="E228" s="44"/>
      <c r="F228" s="44"/>
      <c r="G228" s="44"/>
      <c r="H228" s="44"/>
      <c r="I228" s="44"/>
      <c r="J228" s="44"/>
      <c r="K228" s="44"/>
    </row>
    <row r="229" spans="2:11" x14ac:dyDescent="0.2">
      <c r="B229" s="44"/>
      <c r="C229" s="44"/>
      <c r="D229" s="44"/>
      <c r="E229" s="44"/>
      <c r="F229" s="44"/>
      <c r="G229" s="44"/>
      <c r="H229" s="44"/>
      <c r="I229" s="44"/>
      <c r="J229" s="44"/>
      <c r="K229" s="44"/>
    </row>
    <row r="230" spans="2:11" x14ac:dyDescent="0.2">
      <c r="B230" s="44"/>
      <c r="C230" s="44"/>
      <c r="D230" s="44"/>
      <c r="E230" s="44"/>
      <c r="F230" s="44"/>
      <c r="G230" s="44"/>
      <c r="H230" s="44"/>
      <c r="I230" s="44"/>
      <c r="J230" s="44"/>
      <c r="K230" s="44"/>
    </row>
    <row r="231" spans="2:11" x14ac:dyDescent="0.2">
      <c r="B231" s="44"/>
      <c r="C231" s="44"/>
      <c r="D231" s="44"/>
      <c r="E231" s="44"/>
      <c r="F231" s="44"/>
      <c r="G231" s="44"/>
      <c r="H231" s="44"/>
      <c r="I231" s="44"/>
      <c r="J231" s="44"/>
      <c r="K231" s="44"/>
    </row>
    <row r="232" spans="2:11" x14ac:dyDescent="0.2">
      <c r="B232" s="44"/>
      <c r="C232" s="44"/>
      <c r="D232" s="44"/>
      <c r="E232" s="44"/>
      <c r="F232" s="44"/>
      <c r="G232" s="44"/>
      <c r="H232" s="44"/>
      <c r="I232" s="44"/>
      <c r="J232" s="44"/>
      <c r="K232" s="44"/>
    </row>
    <row r="233" spans="2:11" x14ac:dyDescent="0.2">
      <c r="B233" s="44"/>
      <c r="C233" s="44"/>
      <c r="D233" s="44"/>
      <c r="E233" s="44"/>
      <c r="F233" s="44"/>
      <c r="G233" s="44"/>
      <c r="H233" s="44"/>
      <c r="I233" s="44"/>
      <c r="J233" s="44"/>
      <c r="K233" s="44"/>
    </row>
    <row r="234" spans="2:11" x14ac:dyDescent="0.2">
      <c r="B234" s="44"/>
      <c r="C234" s="44"/>
      <c r="D234" s="44"/>
      <c r="E234" s="44"/>
      <c r="F234" s="44"/>
      <c r="G234" s="44"/>
      <c r="H234" s="44"/>
      <c r="I234" s="44"/>
      <c r="J234" s="44"/>
      <c r="K234" s="44"/>
    </row>
    <row r="235" spans="2:11" x14ac:dyDescent="0.2">
      <c r="B235" s="44"/>
      <c r="C235" s="44"/>
      <c r="D235" s="44"/>
      <c r="E235" s="44"/>
      <c r="F235" s="44"/>
      <c r="G235" s="44"/>
      <c r="H235" s="44"/>
      <c r="I235" s="44"/>
      <c r="J235" s="44"/>
      <c r="K235" s="44"/>
    </row>
    <row r="236" spans="2:11" x14ac:dyDescent="0.2">
      <c r="B236" s="44"/>
      <c r="C236" s="44"/>
      <c r="D236" s="44"/>
      <c r="E236" s="44"/>
      <c r="F236" s="44"/>
      <c r="G236" s="44"/>
      <c r="H236" s="44"/>
      <c r="I236" s="44"/>
      <c r="J236" s="44"/>
      <c r="K236" s="44"/>
    </row>
    <row r="237" spans="2:11" x14ac:dyDescent="0.2">
      <c r="B237" s="44"/>
      <c r="C237" s="44"/>
      <c r="D237" s="44"/>
      <c r="E237" s="44"/>
      <c r="F237" s="44"/>
      <c r="G237" s="44"/>
      <c r="H237" s="44"/>
      <c r="I237" s="44"/>
      <c r="J237" s="44"/>
      <c r="K237" s="44"/>
    </row>
    <row r="238" spans="2:11" x14ac:dyDescent="0.2">
      <c r="B238" s="44"/>
      <c r="C238" s="44"/>
      <c r="D238" s="44"/>
      <c r="E238" s="44"/>
      <c r="F238" s="44"/>
      <c r="G238" s="44"/>
      <c r="H238" s="44"/>
      <c r="I238" s="44"/>
      <c r="J238" s="44"/>
      <c r="K238" s="44"/>
    </row>
    <row r="239" spans="2:11" x14ac:dyDescent="0.2">
      <c r="B239" s="44"/>
      <c r="C239" s="44"/>
      <c r="D239" s="44"/>
      <c r="E239" s="44"/>
      <c r="F239" s="44"/>
      <c r="G239" s="44"/>
      <c r="H239" s="44"/>
      <c r="I239" s="44"/>
      <c r="J239" s="44"/>
      <c r="K239" s="44"/>
    </row>
    <row r="240" spans="2:11" x14ac:dyDescent="0.2">
      <c r="B240" s="44"/>
      <c r="C240" s="44"/>
      <c r="D240" s="44"/>
      <c r="E240" s="44"/>
      <c r="F240" s="44"/>
      <c r="G240" s="44"/>
      <c r="H240" s="44"/>
      <c r="I240" s="44"/>
      <c r="J240" s="44"/>
      <c r="K240" s="44"/>
    </row>
    <row r="241" spans="2:11" x14ac:dyDescent="0.2">
      <c r="B241" s="44"/>
      <c r="C241" s="44"/>
      <c r="D241" s="44"/>
      <c r="E241" s="44"/>
      <c r="F241" s="44"/>
      <c r="G241" s="44"/>
      <c r="H241" s="44"/>
      <c r="I241" s="44"/>
      <c r="J241" s="44"/>
      <c r="K241" s="44"/>
    </row>
    <row r="242" spans="2:11" x14ac:dyDescent="0.2">
      <c r="B242" s="44"/>
      <c r="C242" s="44"/>
      <c r="D242" s="44"/>
      <c r="E242" s="44"/>
      <c r="F242" s="44"/>
      <c r="G242" s="44"/>
      <c r="H242" s="44"/>
      <c r="I242" s="44"/>
      <c r="J242" s="44"/>
      <c r="K242" s="44"/>
    </row>
    <row r="243" spans="2:11" x14ac:dyDescent="0.2">
      <c r="B243" s="44"/>
      <c r="C243" s="44"/>
      <c r="D243" s="44"/>
      <c r="E243" s="44"/>
      <c r="F243" s="44"/>
      <c r="G243" s="44"/>
      <c r="H243" s="44"/>
      <c r="I243" s="44"/>
      <c r="J243" s="44"/>
      <c r="K243" s="44"/>
    </row>
    <row r="244" spans="2:11" x14ac:dyDescent="0.2">
      <c r="B244" s="44"/>
      <c r="C244" s="44"/>
      <c r="D244" s="44"/>
      <c r="E244" s="44"/>
      <c r="F244" s="44"/>
      <c r="G244" s="44"/>
      <c r="H244" s="44"/>
      <c r="I244" s="44"/>
      <c r="J244" s="44"/>
      <c r="K244" s="44"/>
    </row>
    <row r="245" spans="2:11" x14ac:dyDescent="0.2">
      <c r="B245" s="44"/>
      <c r="C245" s="44"/>
      <c r="D245" s="44"/>
      <c r="E245" s="44"/>
      <c r="F245" s="44"/>
      <c r="G245" s="44"/>
      <c r="H245" s="44"/>
      <c r="I245" s="44"/>
      <c r="J245" s="44"/>
      <c r="K245" s="44"/>
    </row>
    <row r="246" spans="2:11" x14ac:dyDescent="0.2">
      <c r="B246" s="44"/>
      <c r="C246" s="44"/>
      <c r="D246" s="44"/>
      <c r="E246" s="44"/>
      <c r="F246" s="44"/>
      <c r="G246" s="44"/>
      <c r="H246" s="44"/>
      <c r="I246" s="44"/>
      <c r="J246" s="44"/>
      <c r="K246" s="44"/>
    </row>
    <row r="247" spans="2:11" x14ac:dyDescent="0.2">
      <c r="B247" s="44"/>
      <c r="C247" s="44"/>
      <c r="D247" s="44"/>
      <c r="E247" s="44"/>
      <c r="F247" s="44"/>
      <c r="G247" s="44"/>
      <c r="H247" s="44"/>
      <c r="I247" s="44"/>
      <c r="J247" s="44"/>
      <c r="K247" s="44"/>
    </row>
    <row r="248" spans="2:11" x14ac:dyDescent="0.2">
      <c r="B248" s="44"/>
      <c r="C248" s="44"/>
      <c r="D248" s="44"/>
      <c r="E248" s="44"/>
      <c r="F248" s="44"/>
      <c r="G248" s="44"/>
      <c r="H248" s="44"/>
      <c r="I248" s="44"/>
      <c r="J248" s="44"/>
      <c r="K248" s="44"/>
    </row>
    <row r="249" spans="2:11" x14ac:dyDescent="0.2">
      <c r="B249" s="44"/>
      <c r="C249" s="44"/>
      <c r="D249" s="44"/>
      <c r="E249" s="44"/>
      <c r="F249" s="44"/>
      <c r="G249" s="44"/>
      <c r="H249" s="44"/>
      <c r="I249" s="44"/>
      <c r="J249" s="44"/>
      <c r="K249" s="44"/>
    </row>
    <row r="250" spans="2:11" x14ac:dyDescent="0.2">
      <c r="B250" s="44"/>
      <c r="C250" s="44"/>
      <c r="D250" s="44"/>
      <c r="E250" s="44"/>
      <c r="F250" s="44"/>
      <c r="G250" s="44"/>
      <c r="H250" s="44"/>
      <c r="I250" s="44"/>
      <c r="J250" s="44"/>
      <c r="K250" s="44"/>
    </row>
    <row r="251" spans="2:11" x14ac:dyDescent="0.2">
      <c r="B251" s="44"/>
      <c r="C251" s="44"/>
      <c r="D251" s="44"/>
      <c r="E251" s="44"/>
      <c r="F251" s="44"/>
      <c r="G251" s="44"/>
      <c r="H251" s="44"/>
      <c r="I251" s="44"/>
      <c r="J251" s="44"/>
      <c r="K251" s="44"/>
    </row>
    <row r="252" spans="2:11" x14ac:dyDescent="0.2">
      <c r="B252" s="44"/>
      <c r="C252" s="44"/>
      <c r="D252" s="44"/>
      <c r="E252" s="44"/>
      <c r="F252" s="44"/>
      <c r="G252" s="44"/>
      <c r="H252" s="44"/>
      <c r="I252" s="44"/>
      <c r="J252" s="44"/>
      <c r="K252" s="44"/>
    </row>
    <row r="253" spans="2:11" x14ac:dyDescent="0.2">
      <c r="B253" s="44"/>
      <c r="C253" s="44"/>
      <c r="D253" s="44"/>
      <c r="E253" s="44"/>
      <c r="F253" s="44"/>
      <c r="G253" s="44"/>
      <c r="H253" s="44"/>
      <c r="I253" s="44"/>
      <c r="J253" s="44"/>
      <c r="K253" s="44"/>
    </row>
    <row r="254" spans="2:11" x14ac:dyDescent="0.2">
      <c r="B254" s="44"/>
      <c r="C254" s="44"/>
      <c r="D254" s="44"/>
      <c r="E254" s="44"/>
      <c r="F254" s="44"/>
      <c r="G254" s="44"/>
      <c r="H254" s="44"/>
      <c r="I254" s="44"/>
      <c r="J254" s="44"/>
      <c r="K254" s="44"/>
    </row>
    <row r="255" spans="2:11" x14ac:dyDescent="0.2">
      <c r="B255" s="44"/>
      <c r="C255" s="44"/>
      <c r="D255" s="44"/>
      <c r="E255" s="44"/>
      <c r="F255" s="44"/>
      <c r="G255" s="44"/>
      <c r="H255" s="44"/>
      <c r="I255" s="44"/>
      <c r="J255" s="44"/>
      <c r="K255" s="44"/>
    </row>
    <row r="256" spans="2:11" x14ac:dyDescent="0.2">
      <c r="B256" s="44"/>
      <c r="C256" s="44"/>
      <c r="D256" s="44"/>
      <c r="E256" s="44"/>
      <c r="F256" s="44"/>
      <c r="G256" s="44"/>
      <c r="H256" s="44"/>
      <c r="I256" s="44"/>
      <c r="J256" s="44"/>
      <c r="K256" s="44"/>
    </row>
    <row r="257" spans="2:11" x14ac:dyDescent="0.2">
      <c r="B257" s="44"/>
      <c r="C257" s="44"/>
      <c r="D257" s="44"/>
      <c r="E257" s="44"/>
      <c r="F257" s="44"/>
      <c r="G257" s="44"/>
      <c r="H257" s="44"/>
      <c r="I257" s="44"/>
      <c r="J257" s="44"/>
      <c r="K257" s="44"/>
    </row>
    <row r="258" spans="2:11" x14ac:dyDescent="0.2">
      <c r="B258" s="44"/>
      <c r="C258" s="44"/>
      <c r="D258" s="44"/>
      <c r="E258" s="44"/>
      <c r="F258" s="44"/>
      <c r="G258" s="44"/>
      <c r="H258" s="44"/>
      <c r="I258" s="44"/>
      <c r="J258" s="44"/>
      <c r="K258" s="44"/>
    </row>
    <row r="259" spans="2:11" x14ac:dyDescent="0.2">
      <c r="B259" s="44"/>
      <c r="C259" s="44"/>
      <c r="D259" s="44"/>
      <c r="E259" s="44"/>
      <c r="F259" s="44"/>
      <c r="G259" s="44"/>
      <c r="H259" s="44"/>
      <c r="I259" s="44"/>
      <c r="J259" s="44"/>
      <c r="K259" s="44"/>
    </row>
    <row r="260" spans="2:11" x14ac:dyDescent="0.2">
      <c r="B260" s="44"/>
      <c r="C260" s="44"/>
      <c r="D260" s="44"/>
      <c r="E260" s="44"/>
      <c r="F260" s="44"/>
      <c r="G260" s="44"/>
      <c r="H260" s="44"/>
      <c r="I260" s="44"/>
      <c r="J260" s="44"/>
      <c r="K260" s="44"/>
    </row>
    <row r="261" spans="2:11" x14ac:dyDescent="0.2">
      <c r="B261" s="44"/>
      <c r="C261" s="44"/>
      <c r="D261" s="44"/>
      <c r="E261" s="44"/>
      <c r="F261" s="44"/>
      <c r="G261" s="44"/>
      <c r="H261" s="44"/>
      <c r="I261" s="44"/>
      <c r="J261" s="44"/>
      <c r="K261" s="44"/>
    </row>
    <row r="262" spans="2:11" x14ac:dyDescent="0.2">
      <c r="B262" s="44"/>
      <c r="C262" s="44"/>
      <c r="D262" s="44"/>
      <c r="E262" s="44"/>
      <c r="F262" s="44"/>
      <c r="G262" s="44"/>
      <c r="H262" s="44"/>
      <c r="I262" s="44"/>
      <c r="J262" s="44"/>
      <c r="K262" s="44"/>
    </row>
    <row r="263" spans="2:11" x14ac:dyDescent="0.2">
      <c r="B263" s="44"/>
      <c r="C263" s="44"/>
      <c r="D263" s="44"/>
      <c r="E263" s="44"/>
      <c r="F263" s="44"/>
      <c r="G263" s="44"/>
      <c r="H263" s="44"/>
      <c r="I263" s="44"/>
      <c r="J263" s="44"/>
      <c r="K263" s="44"/>
    </row>
    <row r="264" spans="2:11" x14ac:dyDescent="0.2">
      <c r="B264" s="44"/>
      <c r="C264" s="44"/>
      <c r="D264" s="44"/>
      <c r="E264" s="44"/>
      <c r="F264" s="44"/>
      <c r="G264" s="44"/>
      <c r="H264" s="44"/>
      <c r="I264" s="44"/>
      <c r="J264" s="44"/>
      <c r="K264" s="44"/>
    </row>
    <row r="265" spans="2:11" x14ac:dyDescent="0.2">
      <c r="B265" s="44"/>
      <c r="C265" s="44"/>
      <c r="D265" s="44"/>
      <c r="E265" s="44"/>
      <c r="F265" s="44"/>
      <c r="G265" s="44"/>
      <c r="H265" s="44"/>
      <c r="I265" s="44"/>
      <c r="J265" s="44"/>
      <c r="K265" s="44"/>
    </row>
    <row r="266" spans="2:11" x14ac:dyDescent="0.2">
      <c r="B266" s="44"/>
      <c r="C266" s="44"/>
      <c r="D266" s="44"/>
      <c r="E266" s="44"/>
      <c r="F266" s="44"/>
      <c r="G266" s="44"/>
      <c r="H266" s="44"/>
      <c r="I266" s="44"/>
      <c r="J266" s="44"/>
      <c r="K266" s="44"/>
    </row>
    <row r="267" spans="2:11" x14ac:dyDescent="0.2">
      <c r="B267" s="44"/>
      <c r="C267" s="44"/>
      <c r="D267" s="44"/>
      <c r="E267" s="44"/>
      <c r="F267" s="44"/>
      <c r="G267" s="44"/>
      <c r="H267" s="44"/>
      <c r="I267" s="44"/>
      <c r="J267" s="44"/>
      <c r="K267" s="44"/>
    </row>
    <row r="268" spans="2:11" x14ac:dyDescent="0.2">
      <c r="B268" s="44"/>
      <c r="C268" s="44"/>
      <c r="D268" s="44"/>
      <c r="E268" s="44"/>
      <c r="F268" s="44"/>
      <c r="G268" s="44"/>
      <c r="H268" s="44"/>
      <c r="I268" s="44"/>
      <c r="J268" s="44"/>
      <c r="K268" s="44"/>
    </row>
    <row r="269" spans="2:11" x14ac:dyDescent="0.2">
      <c r="B269" s="44"/>
      <c r="C269" s="44"/>
      <c r="D269" s="44"/>
      <c r="E269" s="44"/>
      <c r="F269" s="44"/>
      <c r="G269" s="44"/>
      <c r="H269" s="44"/>
      <c r="I269" s="44"/>
      <c r="J269" s="44"/>
      <c r="K269" s="44"/>
    </row>
    <row r="270" spans="2:11" x14ac:dyDescent="0.2">
      <c r="B270" s="44"/>
      <c r="C270" s="44"/>
      <c r="D270" s="44"/>
      <c r="E270" s="44"/>
      <c r="F270" s="44"/>
      <c r="G270" s="44"/>
      <c r="H270" s="44"/>
      <c r="I270" s="44"/>
      <c r="J270" s="44"/>
      <c r="K270" s="44"/>
    </row>
    <row r="271" spans="2:11" x14ac:dyDescent="0.2">
      <c r="B271" s="44"/>
      <c r="C271" s="44"/>
      <c r="D271" s="44"/>
      <c r="E271" s="44"/>
      <c r="F271" s="44"/>
      <c r="G271" s="44"/>
      <c r="H271" s="44"/>
      <c r="I271" s="44"/>
      <c r="J271" s="44"/>
      <c r="K271" s="44"/>
    </row>
    <row r="272" spans="2:11" x14ac:dyDescent="0.2">
      <c r="B272" s="44"/>
      <c r="C272" s="44"/>
      <c r="D272" s="44"/>
      <c r="E272" s="44"/>
      <c r="F272" s="44"/>
      <c r="G272" s="44"/>
      <c r="H272" s="44"/>
      <c r="I272" s="44"/>
      <c r="J272" s="44"/>
      <c r="K272" s="44"/>
    </row>
    <row r="273" spans="2:11" x14ac:dyDescent="0.2">
      <c r="B273" s="44"/>
      <c r="C273" s="44"/>
      <c r="D273" s="44"/>
      <c r="E273" s="44"/>
      <c r="F273" s="44"/>
      <c r="G273" s="44"/>
      <c r="H273" s="44"/>
      <c r="I273" s="44"/>
      <c r="J273" s="44"/>
      <c r="K273" s="44"/>
    </row>
    <row r="274" spans="2:11" x14ac:dyDescent="0.2">
      <c r="B274" s="44"/>
      <c r="C274" s="44"/>
      <c r="D274" s="44"/>
      <c r="E274" s="44"/>
      <c r="F274" s="44"/>
      <c r="G274" s="44"/>
      <c r="H274" s="44"/>
      <c r="I274" s="44"/>
      <c r="J274" s="44"/>
      <c r="K274" s="44"/>
    </row>
    <row r="275" spans="2:11" x14ac:dyDescent="0.2">
      <c r="B275" s="44"/>
      <c r="C275" s="44"/>
      <c r="D275" s="44"/>
      <c r="E275" s="44"/>
      <c r="F275" s="44"/>
      <c r="G275" s="44"/>
      <c r="H275" s="44"/>
      <c r="I275" s="44"/>
      <c r="J275" s="44"/>
      <c r="K275" s="44"/>
    </row>
    <row r="276" spans="2:11" x14ac:dyDescent="0.2">
      <c r="B276" s="44"/>
      <c r="C276" s="44"/>
      <c r="D276" s="44"/>
      <c r="E276" s="44"/>
      <c r="F276" s="44"/>
      <c r="G276" s="44"/>
      <c r="H276" s="44"/>
      <c r="I276" s="44"/>
      <c r="J276" s="44"/>
      <c r="K276" s="44"/>
    </row>
    <row r="277" spans="2:11" x14ac:dyDescent="0.2">
      <c r="B277" s="44"/>
      <c r="C277" s="44"/>
      <c r="D277" s="44"/>
      <c r="E277" s="44"/>
      <c r="F277" s="44"/>
      <c r="G277" s="44"/>
      <c r="H277" s="44"/>
      <c r="I277" s="44"/>
      <c r="J277" s="44"/>
      <c r="K277" s="44"/>
    </row>
    <row r="278" spans="2:11" x14ac:dyDescent="0.2">
      <c r="B278" s="44"/>
      <c r="C278" s="44"/>
      <c r="D278" s="44"/>
      <c r="E278" s="44"/>
      <c r="F278" s="44"/>
      <c r="G278" s="44"/>
      <c r="H278" s="44"/>
      <c r="I278" s="44"/>
      <c r="J278" s="44"/>
      <c r="K278" s="44"/>
    </row>
    <row r="279" spans="2:11" x14ac:dyDescent="0.2">
      <c r="B279" s="44"/>
      <c r="C279" s="44"/>
      <c r="D279" s="44"/>
      <c r="E279" s="44"/>
      <c r="F279" s="44"/>
      <c r="G279" s="44"/>
      <c r="H279" s="44"/>
      <c r="I279" s="44"/>
      <c r="J279" s="44"/>
      <c r="K279" s="44"/>
    </row>
    <row r="280" spans="2:11" x14ac:dyDescent="0.2">
      <c r="B280" s="44"/>
      <c r="C280" s="44"/>
      <c r="D280" s="44"/>
      <c r="E280" s="44"/>
      <c r="F280" s="44"/>
      <c r="G280" s="44"/>
      <c r="H280" s="44"/>
      <c r="I280" s="44"/>
      <c r="J280" s="44"/>
      <c r="K280" s="44"/>
    </row>
    <row r="281" spans="2:11" x14ac:dyDescent="0.2">
      <c r="B281" s="44"/>
      <c r="C281" s="44"/>
      <c r="D281" s="44"/>
      <c r="E281" s="44"/>
      <c r="F281" s="44"/>
      <c r="G281" s="44"/>
      <c r="H281" s="44"/>
      <c r="I281" s="44"/>
      <c r="J281" s="44"/>
      <c r="K281" s="44"/>
    </row>
    <row r="282" spans="2:11" x14ac:dyDescent="0.2">
      <c r="B282" s="44"/>
      <c r="C282" s="44"/>
      <c r="D282" s="44"/>
      <c r="E282" s="44"/>
      <c r="F282" s="44"/>
      <c r="G282" s="44"/>
      <c r="H282" s="44"/>
      <c r="I282" s="44"/>
      <c r="J282" s="44"/>
      <c r="K282" s="44"/>
    </row>
    <row r="283" spans="2:11" x14ac:dyDescent="0.2">
      <c r="B283" s="44"/>
      <c r="C283" s="44"/>
      <c r="D283" s="44"/>
      <c r="E283" s="44"/>
      <c r="F283" s="44"/>
      <c r="G283" s="44"/>
      <c r="H283" s="44"/>
      <c r="I283" s="44"/>
      <c r="J283" s="44"/>
      <c r="K283" s="44"/>
    </row>
    <row r="284" spans="2:11" x14ac:dyDescent="0.2">
      <c r="B284" s="44"/>
      <c r="C284" s="44"/>
      <c r="D284" s="44"/>
      <c r="E284" s="44"/>
      <c r="F284" s="44"/>
      <c r="G284" s="44"/>
      <c r="H284" s="44"/>
      <c r="I284" s="44"/>
      <c r="J284" s="44"/>
      <c r="K284" s="44"/>
    </row>
    <row r="285" spans="2:11" x14ac:dyDescent="0.2">
      <c r="B285" s="44"/>
      <c r="C285" s="44"/>
      <c r="D285" s="44"/>
      <c r="E285" s="44"/>
      <c r="F285" s="44"/>
      <c r="G285" s="44"/>
      <c r="H285" s="44"/>
      <c r="I285" s="44"/>
      <c r="J285" s="44"/>
      <c r="K285" s="44"/>
    </row>
    <row r="286" spans="2:11" x14ac:dyDescent="0.2">
      <c r="B286" s="44"/>
      <c r="C286" s="44"/>
      <c r="D286" s="44"/>
      <c r="E286" s="44"/>
      <c r="F286" s="44"/>
      <c r="G286" s="44"/>
      <c r="H286" s="44"/>
      <c r="I286" s="44"/>
      <c r="J286" s="44"/>
      <c r="K286" s="44"/>
    </row>
    <row r="287" spans="2:11" x14ac:dyDescent="0.2">
      <c r="B287" s="44"/>
      <c r="C287" s="44"/>
      <c r="D287" s="44"/>
      <c r="E287" s="44"/>
      <c r="F287" s="44"/>
      <c r="G287" s="44"/>
      <c r="H287" s="44"/>
      <c r="I287" s="44"/>
      <c r="J287" s="44"/>
      <c r="K287" s="44"/>
    </row>
    <row r="288" spans="2:1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c r="G310" s="44"/>
      <c r="H310" s="44"/>
      <c r="I310" s="44"/>
      <c r="J310" s="44"/>
      <c r="K310" s="44"/>
    </row>
    <row r="311" spans="2:11" x14ac:dyDescent="0.2">
      <c r="B311" s="44"/>
      <c r="C311" s="44"/>
      <c r="D311" s="44"/>
      <c r="E311" s="44"/>
      <c r="F311" s="44"/>
      <c r="G311" s="44"/>
      <c r="H311" s="44"/>
      <c r="I311" s="44"/>
      <c r="J311" s="44"/>
      <c r="K311" s="44"/>
    </row>
    <row r="312" spans="2:11" x14ac:dyDescent="0.2">
      <c r="B312" s="44"/>
      <c r="C312" s="44"/>
      <c r="D312" s="44"/>
      <c r="E312" s="44"/>
      <c r="F312" s="44"/>
      <c r="G312" s="44"/>
      <c r="H312" s="44"/>
      <c r="I312" s="44"/>
      <c r="J312" s="44"/>
      <c r="K312" s="44"/>
    </row>
    <row r="313" spans="2:11" x14ac:dyDescent="0.2">
      <c r="B313" s="44"/>
      <c r="C313" s="44"/>
      <c r="D313" s="44"/>
      <c r="E313" s="44"/>
      <c r="F313" s="44"/>
      <c r="G313" s="44"/>
      <c r="H313" s="44"/>
      <c r="I313" s="44"/>
      <c r="J313" s="44"/>
      <c r="K313" s="44"/>
    </row>
    <row r="314" spans="2:11" x14ac:dyDescent="0.2">
      <c r="B314" s="44"/>
      <c r="C314" s="44"/>
      <c r="D314" s="44"/>
      <c r="E314" s="44"/>
      <c r="F314" s="44"/>
      <c r="G314" s="44"/>
      <c r="H314" s="44"/>
      <c r="I314" s="44"/>
      <c r="J314" s="44"/>
      <c r="K314" s="44"/>
    </row>
    <row r="315" spans="2:11" x14ac:dyDescent="0.2">
      <c r="B315" s="44"/>
      <c r="C315" s="44"/>
      <c r="D315" s="44"/>
      <c r="E315" s="44"/>
      <c r="F315" s="44"/>
      <c r="G315" s="44"/>
      <c r="H315" s="44"/>
      <c r="I315" s="44"/>
      <c r="J315" s="44"/>
      <c r="K315" s="44"/>
    </row>
    <row r="316" spans="2:11" x14ac:dyDescent="0.2">
      <c r="B316" s="44"/>
      <c r="C316" s="44"/>
      <c r="D316" s="44"/>
      <c r="E316" s="44"/>
      <c r="F316" s="44"/>
      <c r="G316" s="44"/>
      <c r="H316" s="44"/>
      <c r="I316" s="44"/>
      <c r="J316" s="44"/>
      <c r="K316" s="44"/>
    </row>
    <row r="317" spans="2:11" x14ac:dyDescent="0.2">
      <c r="B317" s="44"/>
      <c r="C317" s="44"/>
      <c r="D317" s="44"/>
      <c r="E317" s="44"/>
      <c r="F317" s="44"/>
      <c r="G317" s="44"/>
      <c r="H317" s="44"/>
      <c r="I317" s="44"/>
      <c r="J317" s="44"/>
      <c r="K317" s="44"/>
    </row>
    <row r="318" spans="2:11" x14ac:dyDescent="0.2">
      <c r="B318" s="44"/>
      <c r="C318" s="44"/>
      <c r="D318" s="44"/>
      <c r="E318" s="44"/>
      <c r="F318" s="44"/>
      <c r="G318" s="44"/>
      <c r="H318" s="44"/>
      <c r="I318" s="44"/>
      <c r="J318" s="44"/>
      <c r="K318" s="44"/>
    </row>
    <row r="319" spans="2:11" x14ac:dyDescent="0.2">
      <c r="B319" s="44"/>
      <c r="C319" s="44"/>
      <c r="D319" s="44"/>
      <c r="E319" s="44"/>
      <c r="F319" s="44"/>
      <c r="G319" s="44"/>
      <c r="H319" s="44"/>
      <c r="I319" s="44"/>
      <c r="J319" s="44"/>
      <c r="K319" s="44"/>
    </row>
    <row r="320" spans="2:11" x14ac:dyDescent="0.2">
      <c r="B320" s="44"/>
      <c r="C320" s="44"/>
      <c r="D320" s="44"/>
      <c r="E320" s="44"/>
      <c r="F320" s="44"/>
      <c r="G320" s="44"/>
      <c r="H320" s="44"/>
      <c r="I320" s="44"/>
      <c r="J320" s="44"/>
      <c r="K320" s="44"/>
    </row>
    <row r="321" spans="2:11" x14ac:dyDescent="0.2">
      <c r="B321" s="44"/>
      <c r="C321" s="44"/>
      <c r="D321" s="44"/>
      <c r="E321" s="44"/>
      <c r="F321" s="44"/>
      <c r="G321" s="44"/>
      <c r="H321" s="44"/>
      <c r="I321" s="44"/>
      <c r="J321" s="44"/>
      <c r="K321" s="44"/>
    </row>
    <row r="322" spans="2:11" x14ac:dyDescent="0.2">
      <c r="B322" s="44"/>
      <c r="C322" s="44"/>
      <c r="D322" s="44"/>
      <c r="E322" s="44"/>
      <c r="F322" s="44"/>
      <c r="G322" s="44"/>
      <c r="H322" s="44"/>
      <c r="I322" s="44"/>
      <c r="J322" s="44"/>
      <c r="K322" s="44"/>
    </row>
    <row r="323" spans="2:11" x14ac:dyDescent="0.2">
      <c r="B323" s="44"/>
      <c r="C323" s="44"/>
      <c r="D323" s="44"/>
      <c r="E323" s="44"/>
      <c r="F323" s="44"/>
      <c r="G323" s="44"/>
      <c r="H323" s="44"/>
      <c r="I323" s="44"/>
      <c r="J323" s="44"/>
      <c r="K323" s="44"/>
    </row>
    <row r="324" spans="2:11" x14ac:dyDescent="0.2">
      <c r="B324" s="44"/>
      <c r="C324" s="44"/>
      <c r="D324" s="44"/>
      <c r="E324" s="44"/>
      <c r="F324" s="44"/>
      <c r="G324" s="44"/>
      <c r="H324" s="44"/>
      <c r="I324" s="44"/>
      <c r="J324" s="44"/>
      <c r="K324" s="44"/>
    </row>
    <row r="325" spans="2:11" x14ac:dyDescent="0.2">
      <c r="B325" s="44"/>
      <c r="C325" s="44"/>
      <c r="D325" s="44"/>
      <c r="E325" s="44"/>
      <c r="F325" s="44"/>
      <c r="G325" s="44"/>
      <c r="H325" s="44"/>
      <c r="I325" s="44"/>
      <c r="J325" s="44"/>
      <c r="K325" s="44"/>
    </row>
    <row r="326" spans="2:11" x14ac:dyDescent="0.2">
      <c r="B326" s="44"/>
      <c r="C326" s="44"/>
      <c r="D326" s="44"/>
      <c r="E326" s="44"/>
      <c r="F326" s="44"/>
      <c r="G326" s="44"/>
      <c r="H326" s="44"/>
      <c r="I326" s="44"/>
      <c r="J326" s="44"/>
      <c r="K326" s="44"/>
    </row>
    <row r="327" spans="2:11" x14ac:dyDescent="0.2">
      <c r="B327" s="44"/>
      <c r="C327" s="44"/>
      <c r="D327" s="44"/>
      <c r="E327" s="44"/>
      <c r="F327" s="44"/>
      <c r="G327" s="44"/>
      <c r="H327" s="44"/>
      <c r="I327" s="44"/>
      <c r="J327" s="44"/>
      <c r="K327" s="44"/>
    </row>
    <row r="328" spans="2:11" x14ac:dyDescent="0.2">
      <c r="B328" s="44"/>
      <c r="C328" s="44"/>
      <c r="D328" s="44"/>
      <c r="E328" s="44"/>
      <c r="F328" s="44"/>
      <c r="G328" s="44"/>
      <c r="H328" s="44"/>
      <c r="I328" s="44"/>
      <c r="J328" s="44"/>
      <c r="K328" s="44"/>
    </row>
    <row r="329" spans="2:11" x14ac:dyDescent="0.2">
      <c r="B329" s="44"/>
      <c r="C329" s="44"/>
      <c r="D329" s="44"/>
      <c r="E329" s="44"/>
      <c r="F329" s="44"/>
      <c r="G329" s="44"/>
      <c r="H329" s="44"/>
      <c r="I329" s="44"/>
      <c r="J329" s="44"/>
      <c r="K329" s="44"/>
    </row>
    <row r="330" spans="2:11" x14ac:dyDescent="0.2">
      <c r="B330" s="44"/>
      <c r="C330" s="44"/>
      <c r="D330" s="44"/>
      <c r="E330" s="44"/>
      <c r="F330" s="44"/>
      <c r="G330" s="44"/>
      <c r="H330" s="44"/>
      <c r="I330" s="44"/>
      <c r="J330" s="44"/>
      <c r="K330" s="44"/>
    </row>
    <row r="331" spans="2:11" x14ac:dyDescent="0.2">
      <c r="B331" s="44"/>
      <c r="C331" s="44"/>
      <c r="D331" s="44"/>
      <c r="E331" s="44"/>
      <c r="F331" s="44"/>
      <c r="G331" s="44"/>
      <c r="H331" s="44"/>
      <c r="I331" s="44"/>
      <c r="J331" s="44"/>
      <c r="K331" s="44"/>
    </row>
    <row r="332" spans="2:11" x14ac:dyDescent="0.2">
      <c r="B332" s="44"/>
      <c r="C332" s="44"/>
      <c r="D332" s="44"/>
      <c r="E332" s="44"/>
      <c r="F332" s="44"/>
      <c r="G332" s="44"/>
      <c r="H332" s="44"/>
      <c r="I332" s="44"/>
      <c r="J332" s="44"/>
      <c r="K332" s="44"/>
    </row>
    <row r="333" spans="2:11" x14ac:dyDescent="0.2">
      <c r="B333" s="44"/>
      <c r="C333" s="44"/>
      <c r="D333" s="44"/>
      <c r="E333" s="44"/>
      <c r="F333" s="44"/>
      <c r="G333" s="44"/>
      <c r="H333" s="44"/>
      <c r="I333" s="44"/>
      <c r="J333" s="44"/>
      <c r="K333" s="44"/>
    </row>
    <row r="334" spans="2:11" x14ac:dyDescent="0.2">
      <c r="B334" s="44"/>
      <c r="C334" s="44"/>
      <c r="D334" s="44"/>
      <c r="E334" s="44"/>
      <c r="F334" s="44"/>
      <c r="G334" s="44"/>
      <c r="H334" s="44"/>
      <c r="I334" s="44"/>
      <c r="J334" s="44"/>
      <c r="K334" s="44"/>
    </row>
    <row r="335" spans="2:11" x14ac:dyDescent="0.2">
      <c r="B335" s="44"/>
      <c r="C335" s="44"/>
      <c r="D335" s="44"/>
      <c r="E335" s="44"/>
      <c r="F335" s="44"/>
      <c r="G335" s="44"/>
      <c r="H335" s="44"/>
      <c r="I335" s="44"/>
      <c r="J335" s="44"/>
      <c r="K335" s="44"/>
    </row>
    <row r="336" spans="2:11" x14ac:dyDescent="0.2">
      <c r="B336" s="44"/>
      <c r="C336" s="44"/>
      <c r="D336" s="44"/>
      <c r="E336" s="44"/>
      <c r="F336" s="44"/>
      <c r="G336" s="44"/>
      <c r="H336" s="44"/>
      <c r="I336" s="44"/>
      <c r="J336" s="44"/>
      <c r="K336" s="44"/>
    </row>
    <row r="337" spans="2:11" x14ac:dyDescent="0.2">
      <c r="B337" s="44"/>
      <c r="C337" s="44"/>
      <c r="D337" s="44"/>
      <c r="E337" s="44"/>
      <c r="F337" s="44"/>
      <c r="G337" s="44"/>
      <c r="H337" s="44"/>
      <c r="I337" s="44"/>
      <c r="J337" s="44"/>
      <c r="K337"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6"/>
  <sheetViews>
    <sheetView tabSelected="1" zoomScaleNormal="100" workbookViewId="0">
      <pane ySplit="3" topLeftCell="A256" activePane="bottomLeft" state="frozen"/>
      <selection pane="bottomLeft" activeCell="W279" sqref="W279"/>
    </sheetView>
  </sheetViews>
  <sheetFormatPr baseColWidth="10" defaultColWidth="11.625" defaultRowHeight="12" x14ac:dyDescent="0.2"/>
  <cols>
    <col min="1" max="1" width="30.125" style="36" customWidth="1"/>
    <col min="2" max="2" width="9.75" style="36" customWidth="1"/>
    <col min="3" max="3" width="10.625" style="44" customWidth="1"/>
    <col min="4" max="4" width="10.625" style="45" customWidth="1"/>
    <col min="5" max="5" width="14.125" style="45" customWidth="1"/>
    <col min="6" max="6" width="11.125" style="45" customWidth="1"/>
    <col min="7" max="7" width="14.375" style="45" customWidth="1"/>
    <col min="8" max="8" width="15.375" style="45" customWidth="1"/>
    <col min="9" max="12" width="13.75" style="47" customWidth="1"/>
    <col min="13" max="13" width="17.875" style="47" customWidth="1"/>
    <col min="14" max="14" width="9.75" style="36" bestFit="1" customWidth="1"/>
    <col min="15" max="15" width="10.625" style="36" customWidth="1"/>
    <col min="16" max="16" width="5.75" style="36" hidden="1" customWidth="1"/>
    <col min="17" max="18" width="16" style="44" hidden="1" customWidth="1"/>
    <col min="19" max="19" width="16.125" style="46" customWidth="1"/>
    <col min="20" max="16384" width="11.625" style="36"/>
  </cols>
  <sheetData>
    <row r="1" spans="1:21" ht="15" customHeight="1" thickTop="1" x14ac:dyDescent="0.2">
      <c r="A1" s="185" t="s">
        <v>92</v>
      </c>
      <c r="B1" s="186"/>
      <c r="C1" s="186"/>
      <c r="D1" s="186"/>
      <c r="E1" s="186"/>
      <c r="F1" s="186"/>
      <c r="G1" s="186"/>
      <c r="H1" s="186"/>
      <c r="I1" s="186"/>
      <c r="J1" s="186"/>
      <c r="K1" s="186"/>
      <c r="L1" s="186"/>
      <c r="M1" s="186"/>
      <c r="N1" s="186"/>
      <c r="O1" s="186"/>
      <c r="P1" s="186"/>
      <c r="Q1" s="186"/>
      <c r="R1" s="186"/>
      <c r="S1" s="187"/>
    </row>
    <row r="2" spans="1:21" ht="41.1" customHeight="1" x14ac:dyDescent="0.2">
      <c r="A2" s="15"/>
      <c r="B2" s="181" t="s">
        <v>0</v>
      </c>
      <c r="C2" s="182"/>
      <c r="D2" s="182"/>
      <c r="E2" s="182"/>
      <c r="F2" s="182"/>
      <c r="G2" s="182"/>
      <c r="H2" s="183"/>
      <c r="I2" s="184" t="s">
        <v>84</v>
      </c>
      <c r="J2" s="184"/>
      <c r="K2" s="184"/>
      <c r="L2" s="184"/>
      <c r="M2" s="184"/>
      <c r="N2" s="180" t="s">
        <v>1</v>
      </c>
      <c r="O2" s="180"/>
      <c r="P2" s="150" t="s">
        <v>175</v>
      </c>
      <c r="Q2" s="149" t="s">
        <v>176</v>
      </c>
      <c r="R2" s="149" t="s">
        <v>177</v>
      </c>
      <c r="S2" s="168" t="s">
        <v>75</v>
      </c>
    </row>
    <row r="3" spans="1:21" ht="99.75" x14ac:dyDescent="0.2">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25" x14ac:dyDescent="0.2">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25" x14ac:dyDescent="0.2">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25" x14ac:dyDescent="0.2">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25" x14ac:dyDescent="0.2">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25" x14ac:dyDescent="0.2">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25" x14ac:dyDescent="0.2">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25" x14ac:dyDescent="0.2">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25" x14ac:dyDescent="0.2">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25" x14ac:dyDescent="0.2">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25" x14ac:dyDescent="0.2">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25" x14ac:dyDescent="0.2">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25" x14ac:dyDescent="0.2">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25" x14ac:dyDescent="0.2">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25" x14ac:dyDescent="0.2">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25" x14ac:dyDescent="0.2">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25" x14ac:dyDescent="0.2">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25" x14ac:dyDescent="0.2">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25" x14ac:dyDescent="0.2">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25" x14ac:dyDescent="0.2">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25" x14ac:dyDescent="0.2">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25" x14ac:dyDescent="0.2">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25" x14ac:dyDescent="0.2">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25" x14ac:dyDescent="0.2">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25" x14ac:dyDescent="0.2">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25" x14ac:dyDescent="0.2">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25" x14ac:dyDescent="0.2">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25" x14ac:dyDescent="0.2">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25" x14ac:dyDescent="0.2">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25" x14ac:dyDescent="0.2">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25" x14ac:dyDescent="0.2">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25" x14ac:dyDescent="0.2">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25" x14ac:dyDescent="0.2">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25" x14ac:dyDescent="0.2">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25" x14ac:dyDescent="0.2">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25" x14ac:dyDescent="0.2">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25" x14ac:dyDescent="0.2">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25" x14ac:dyDescent="0.2">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25" x14ac:dyDescent="0.2">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25" x14ac:dyDescent="0.2">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25" x14ac:dyDescent="0.2">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25" x14ac:dyDescent="0.2">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25" x14ac:dyDescent="0.2">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25" x14ac:dyDescent="0.2">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25" x14ac:dyDescent="0.2">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25" x14ac:dyDescent="0.2">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25" x14ac:dyDescent="0.2">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25" x14ac:dyDescent="0.2">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25" x14ac:dyDescent="0.2">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25" x14ac:dyDescent="0.2">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25" x14ac:dyDescent="0.2">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25" x14ac:dyDescent="0.2">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25" x14ac:dyDescent="0.2">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25" x14ac:dyDescent="0.2">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25" x14ac:dyDescent="0.2">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25" x14ac:dyDescent="0.2">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25" x14ac:dyDescent="0.2">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25" x14ac:dyDescent="0.2">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25" x14ac:dyDescent="0.2">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25" x14ac:dyDescent="0.2">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25" x14ac:dyDescent="0.2">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25" x14ac:dyDescent="0.2">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25" x14ac:dyDescent="0.2">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25" x14ac:dyDescent="0.2">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25" x14ac:dyDescent="0.2">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25" x14ac:dyDescent="0.2">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25" x14ac:dyDescent="0.2">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25" x14ac:dyDescent="0.2">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25" x14ac:dyDescent="0.2">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25" x14ac:dyDescent="0.2">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25" x14ac:dyDescent="0.2">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25" x14ac:dyDescent="0.2">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25" x14ac:dyDescent="0.2">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25" x14ac:dyDescent="0.2">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25" x14ac:dyDescent="0.2">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25" x14ac:dyDescent="0.2">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25" x14ac:dyDescent="0.2">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25" x14ac:dyDescent="0.2">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25" x14ac:dyDescent="0.2">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25" x14ac:dyDescent="0.2">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25" x14ac:dyDescent="0.2">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SUM(C69,-P83,-$N$297)</f>
        <v>866</v>
      </c>
      <c r="R83" s="28">
        <f>MROUND(Q83,5)</f>
        <v>865</v>
      </c>
      <c r="S83" s="25">
        <f t="shared" ref="S83:S146" si="19">IF(R83&gt;R82,R83,R82)</f>
        <v>865</v>
      </c>
    </row>
    <row r="84" spans="1:19" ht="14.25" x14ac:dyDescent="0.2">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871</v>
      </c>
      <c r="R84" s="28">
        <f t="shared" ref="R84:R147" si="20">MROUND(Q84,5)</f>
        <v>870</v>
      </c>
      <c r="S84" s="25">
        <f t="shared" si="19"/>
        <v>870</v>
      </c>
    </row>
    <row r="85" spans="1:19" ht="14.25" x14ac:dyDescent="0.2">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875</v>
      </c>
      <c r="R85" s="28">
        <f t="shared" si="20"/>
        <v>875</v>
      </c>
      <c r="S85" s="25">
        <f t="shared" si="19"/>
        <v>875</v>
      </c>
    </row>
    <row r="86" spans="1:19" ht="14.25" x14ac:dyDescent="0.2">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882</v>
      </c>
      <c r="R86" s="28">
        <f t="shared" si="20"/>
        <v>880</v>
      </c>
      <c r="S86" s="25">
        <f t="shared" si="19"/>
        <v>880</v>
      </c>
    </row>
    <row r="87" spans="1:19" ht="14.25" x14ac:dyDescent="0.2">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885</v>
      </c>
      <c r="R87" s="28">
        <f t="shared" si="20"/>
        <v>885</v>
      </c>
      <c r="S87" s="25">
        <f t="shared" si="19"/>
        <v>885</v>
      </c>
    </row>
    <row r="88" spans="1:19" ht="14.25" x14ac:dyDescent="0.2">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888</v>
      </c>
      <c r="R88" s="28">
        <f t="shared" si="20"/>
        <v>890</v>
      </c>
      <c r="S88" s="25">
        <f t="shared" si="19"/>
        <v>890</v>
      </c>
    </row>
    <row r="89" spans="1:19" ht="14.25" x14ac:dyDescent="0.2">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892</v>
      </c>
      <c r="R89" s="28">
        <f t="shared" si="20"/>
        <v>890</v>
      </c>
      <c r="S89" s="25">
        <f t="shared" si="19"/>
        <v>890</v>
      </c>
    </row>
    <row r="90" spans="1:19" ht="14.25" x14ac:dyDescent="0.2">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898</v>
      </c>
      <c r="R90" s="28">
        <f t="shared" si="20"/>
        <v>900</v>
      </c>
      <c r="S90" s="25">
        <f t="shared" si="19"/>
        <v>900</v>
      </c>
    </row>
    <row r="91" spans="1:19" ht="14.25" x14ac:dyDescent="0.2">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900</v>
      </c>
      <c r="R91" s="28">
        <f t="shared" si="20"/>
        <v>900</v>
      </c>
      <c r="S91" s="25">
        <f t="shared" si="19"/>
        <v>900</v>
      </c>
    </row>
    <row r="92" spans="1:19" ht="14.25" x14ac:dyDescent="0.2">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907</v>
      </c>
      <c r="R92" s="28">
        <f t="shared" si="20"/>
        <v>905</v>
      </c>
      <c r="S92" s="25">
        <f t="shared" si="19"/>
        <v>905</v>
      </c>
    </row>
    <row r="93" spans="1:19" ht="14.25" x14ac:dyDescent="0.2">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914</v>
      </c>
      <c r="R93" s="28">
        <f t="shared" si="20"/>
        <v>915</v>
      </c>
      <c r="S93" s="25">
        <f t="shared" si="19"/>
        <v>915</v>
      </c>
    </row>
    <row r="94" spans="1:19" ht="14.25" x14ac:dyDescent="0.2">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917</v>
      </c>
      <c r="R94" s="28">
        <f t="shared" si="20"/>
        <v>915</v>
      </c>
      <c r="S94" s="25">
        <f t="shared" si="19"/>
        <v>915</v>
      </c>
    </row>
    <row r="95" spans="1:19" ht="14.25" x14ac:dyDescent="0.2">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922</v>
      </c>
      <c r="R95" s="28">
        <f t="shared" si="20"/>
        <v>920</v>
      </c>
      <c r="S95" s="25">
        <f t="shared" si="19"/>
        <v>920</v>
      </c>
    </row>
    <row r="96" spans="1:19" ht="14.25" x14ac:dyDescent="0.2">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925</v>
      </c>
      <c r="R96" s="28">
        <f t="shared" si="20"/>
        <v>925</v>
      </c>
      <c r="S96" s="25">
        <f t="shared" si="19"/>
        <v>925</v>
      </c>
    </row>
    <row r="97" spans="1:19" ht="14.25" x14ac:dyDescent="0.2">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931</v>
      </c>
      <c r="R97" s="28">
        <f t="shared" si="20"/>
        <v>930</v>
      </c>
      <c r="S97" s="25">
        <f t="shared" si="19"/>
        <v>930</v>
      </c>
    </row>
    <row r="98" spans="1:19" ht="14.25" x14ac:dyDescent="0.2">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933</v>
      </c>
      <c r="R98" s="28">
        <f t="shared" si="20"/>
        <v>935</v>
      </c>
      <c r="S98" s="25">
        <f t="shared" si="19"/>
        <v>935</v>
      </c>
    </row>
    <row r="99" spans="1:19" ht="14.25" x14ac:dyDescent="0.2">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936</v>
      </c>
      <c r="R99" s="28">
        <f t="shared" si="20"/>
        <v>935</v>
      </c>
      <c r="S99" s="25">
        <f t="shared" si="19"/>
        <v>935</v>
      </c>
    </row>
    <row r="100" spans="1:19" ht="14.25" x14ac:dyDescent="0.2">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938</v>
      </c>
      <c r="R100" s="28">
        <f t="shared" si="20"/>
        <v>940</v>
      </c>
      <c r="S100" s="25">
        <f t="shared" si="19"/>
        <v>940</v>
      </c>
    </row>
    <row r="101" spans="1:19" ht="14.25" x14ac:dyDescent="0.2">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945</v>
      </c>
      <c r="R101" s="28">
        <f t="shared" si="20"/>
        <v>945</v>
      </c>
      <c r="S101" s="25">
        <f t="shared" si="19"/>
        <v>945</v>
      </c>
    </row>
    <row r="102" spans="1:19" ht="14.25" x14ac:dyDescent="0.2">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948</v>
      </c>
      <c r="R102" s="28">
        <f t="shared" si="20"/>
        <v>950</v>
      </c>
      <c r="S102" s="25">
        <f t="shared" si="19"/>
        <v>950</v>
      </c>
    </row>
    <row r="103" spans="1:19" ht="14.25" x14ac:dyDescent="0.2">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947</v>
      </c>
      <c r="R103" s="28">
        <f t="shared" si="20"/>
        <v>945</v>
      </c>
      <c r="S103" s="25">
        <f>IF(R103&gt;R102,R103,R102)</f>
        <v>950</v>
      </c>
    </row>
    <row r="104" spans="1:19" ht="14.25" x14ac:dyDescent="0.2">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950</v>
      </c>
      <c r="R104" s="28">
        <f t="shared" si="20"/>
        <v>950</v>
      </c>
      <c r="S104" s="25">
        <f t="shared" si="19"/>
        <v>950</v>
      </c>
    </row>
    <row r="105" spans="1:19" ht="14.25" x14ac:dyDescent="0.2">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951</v>
      </c>
      <c r="R105" s="28">
        <f t="shared" si="20"/>
        <v>950</v>
      </c>
      <c r="S105" s="25">
        <f t="shared" si="19"/>
        <v>950</v>
      </c>
    </row>
    <row r="106" spans="1:19" ht="14.25" x14ac:dyDescent="0.2">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951</v>
      </c>
      <c r="R106" s="28">
        <f t="shared" si="20"/>
        <v>950</v>
      </c>
      <c r="S106" s="25">
        <f t="shared" si="19"/>
        <v>950</v>
      </c>
    </row>
    <row r="107" spans="1:19" ht="14.25" x14ac:dyDescent="0.2">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949</v>
      </c>
      <c r="R107" s="28">
        <f t="shared" si="20"/>
        <v>950</v>
      </c>
      <c r="S107" s="25">
        <f t="shared" si="19"/>
        <v>950</v>
      </c>
    </row>
    <row r="108" spans="1:19" ht="14.25" x14ac:dyDescent="0.2">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952</v>
      </c>
      <c r="R108" s="28">
        <f t="shared" si="20"/>
        <v>950</v>
      </c>
      <c r="S108" s="25">
        <f t="shared" si="19"/>
        <v>950</v>
      </c>
    </row>
    <row r="109" spans="1:19" ht="14.25" x14ac:dyDescent="0.2">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954</v>
      </c>
      <c r="R109" s="28">
        <f t="shared" si="20"/>
        <v>955</v>
      </c>
      <c r="S109" s="25">
        <f t="shared" si="19"/>
        <v>955</v>
      </c>
    </row>
    <row r="110" spans="1:19" ht="14.25" x14ac:dyDescent="0.2">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955</v>
      </c>
      <c r="R110" s="28">
        <f t="shared" si="20"/>
        <v>955</v>
      </c>
      <c r="S110" s="25">
        <f t="shared" si="19"/>
        <v>955</v>
      </c>
    </row>
    <row r="111" spans="1:19" ht="14.25" x14ac:dyDescent="0.2">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963</v>
      </c>
      <c r="R111" s="28">
        <f t="shared" si="20"/>
        <v>965</v>
      </c>
      <c r="S111" s="25">
        <f t="shared" si="19"/>
        <v>965</v>
      </c>
    </row>
    <row r="112" spans="1:19" ht="14.25" x14ac:dyDescent="0.2">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963</v>
      </c>
      <c r="R112" s="28">
        <f t="shared" si="20"/>
        <v>965</v>
      </c>
      <c r="S112" s="25">
        <f t="shared" si="19"/>
        <v>965</v>
      </c>
    </row>
    <row r="113" spans="1:19" ht="14.25" x14ac:dyDescent="0.2">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966</v>
      </c>
      <c r="R113" s="28">
        <f t="shared" si="20"/>
        <v>965</v>
      </c>
      <c r="S113" s="25">
        <f t="shared" si="19"/>
        <v>965</v>
      </c>
    </row>
    <row r="114" spans="1:19" ht="14.25" x14ac:dyDescent="0.2">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966</v>
      </c>
      <c r="R114" s="28">
        <f t="shared" si="20"/>
        <v>965</v>
      </c>
      <c r="S114" s="25">
        <f t="shared" si="19"/>
        <v>965</v>
      </c>
    </row>
    <row r="115" spans="1:19" ht="14.25" x14ac:dyDescent="0.2">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SUM(C101,-P115,-$N$297)</f>
        <v>966</v>
      </c>
      <c r="R115" s="28">
        <f t="shared" si="20"/>
        <v>965</v>
      </c>
      <c r="S115" s="25">
        <f t="shared" si="19"/>
        <v>965</v>
      </c>
    </row>
    <row r="116" spans="1:19" ht="14.25" x14ac:dyDescent="0.2">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967</v>
      </c>
      <c r="R116" s="28">
        <f t="shared" si="20"/>
        <v>965</v>
      </c>
      <c r="S116" s="25">
        <f t="shared" si="19"/>
        <v>965</v>
      </c>
    </row>
    <row r="117" spans="1:19" ht="14.25" x14ac:dyDescent="0.2">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969</v>
      </c>
      <c r="R117" s="28">
        <f t="shared" si="20"/>
        <v>970</v>
      </c>
      <c r="S117" s="25">
        <f t="shared" si="19"/>
        <v>970</v>
      </c>
    </row>
    <row r="118" spans="1:19" ht="14.25" x14ac:dyDescent="0.2">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968</v>
      </c>
      <c r="R118" s="28">
        <f t="shared" si="20"/>
        <v>970</v>
      </c>
      <c r="S118" s="25">
        <f t="shared" si="19"/>
        <v>970</v>
      </c>
    </row>
    <row r="119" spans="1:19" ht="14.25" x14ac:dyDescent="0.2">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970</v>
      </c>
      <c r="R119" s="28">
        <f t="shared" si="20"/>
        <v>970</v>
      </c>
      <c r="S119" s="25">
        <f t="shared" si="19"/>
        <v>970</v>
      </c>
    </row>
    <row r="120" spans="1:19" ht="14.25" x14ac:dyDescent="0.2">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970</v>
      </c>
      <c r="R120" s="28">
        <f t="shared" si="20"/>
        <v>970</v>
      </c>
      <c r="S120" s="25">
        <f t="shared" si="19"/>
        <v>970</v>
      </c>
    </row>
    <row r="121" spans="1:19" ht="14.25" x14ac:dyDescent="0.2">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970</v>
      </c>
      <c r="R121" s="28">
        <f t="shared" si="20"/>
        <v>970</v>
      </c>
      <c r="S121" s="25">
        <f t="shared" si="19"/>
        <v>970</v>
      </c>
    </row>
    <row r="122" spans="1:19" ht="14.25" x14ac:dyDescent="0.2">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973</v>
      </c>
      <c r="R122" s="28">
        <f t="shared" si="20"/>
        <v>975</v>
      </c>
      <c r="S122" s="25">
        <f t="shared" si="19"/>
        <v>975</v>
      </c>
    </row>
    <row r="123" spans="1:19" ht="14.25" x14ac:dyDescent="0.2">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973</v>
      </c>
      <c r="R123" s="28">
        <f t="shared" si="20"/>
        <v>975</v>
      </c>
      <c r="S123" s="25">
        <f t="shared" si="19"/>
        <v>975</v>
      </c>
    </row>
    <row r="124" spans="1:19" ht="14.25" x14ac:dyDescent="0.2">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976</v>
      </c>
      <c r="R124" s="28">
        <f t="shared" si="20"/>
        <v>975</v>
      </c>
      <c r="S124" s="25">
        <f t="shared" si="19"/>
        <v>975</v>
      </c>
    </row>
    <row r="125" spans="1:19" ht="14.25" x14ac:dyDescent="0.2">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979</v>
      </c>
      <c r="R125" s="28">
        <f t="shared" si="20"/>
        <v>980</v>
      </c>
      <c r="S125" s="25">
        <f t="shared" si="19"/>
        <v>980</v>
      </c>
    </row>
    <row r="126" spans="1:19" ht="14.25" x14ac:dyDescent="0.2">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980</v>
      </c>
      <c r="R126" s="28">
        <f t="shared" si="20"/>
        <v>980</v>
      </c>
      <c r="S126" s="25">
        <f t="shared" si="19"/>
        <v>980</v>
      </c>
    </row>
    <row r="127" spans="1:19" ht="14.25" x14ac:dyDescent="0.2">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982</v>
      </c>
      <c r="R127" s="28">
        <f t="shared" si="20"/>
        <v>980</v>
      </c>
      <c r="S127" s="25">
        <f t="shared" si="19"/>
        <v>980</v>
      </c>
    </row>
    <row r="128" spans="1:19" ht="14.25" x14ac:dyDescent="0.2">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982</v>
      </c>
      <c r="R128" s="28">
        <f t="shared" si="20"/>
        <v>980</v>
      </c>
      <c r="S128" s="25">
        <f t="shared" si="19"/>
        <v>980</v>
      </c>
    </row>
    <row r="129" spans="1:19" ht="14.25" x14ac:dyDescent="0.2">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983</v>
      </c>
      <c r="R129" s="28">
        <f t="shared" si="20"/>
        <v>985</v>
      </c>
      <c r="S129" s="25">
        <f t="shared" si="19"/>
        <v>985</v>
      </c>
    </row>
    <row r="130" spans="1:19" ht="14.25" x14ac:dyDescent="0.2">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983</v>
      </c>
      <c r="R130" s="28">
        <f t="shared" si="20"/>
        <v>985</v>
      </c>
      <c r="S130" s="25">
        <f t="shared" si="19"/>
        <v>985</v>
      </c>
    </row>
    <row r="131" spans="1:19" ht="14.25" x14ac:dyDescent="0.2">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985</v>
      </c>
      <c r="R131" s="28">
        <f t="shared" si="20"/>
        <v>985</v>
      </c>
      <c r="S131" s="25">
        <f t="shared" si="19"/>
        <v>985</v>
      </c>
    </row>
    <row r="132" spans="1:19" ht="14.25" x14ac:dyDescent="0.2">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988</v>
      </c>
      <c r="R132" s="28">
        <f t="shared" si="20"/>
        <v>990</v>
      </c>
      <c r="S132" s="25">
        <f t="shared" si="19"/>
        <v>990</v>
      </c>
    </row>
    <row r="133" spans="1:19" ht="14.25" x14ac:dyDescent="0.2">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991</v>
      </c>
      <c r="R133" s="28">
        <f t="shared" si="20"/>
        <v>990</v>
      </c>
      <c r="S133" s="25">
        <f t="shared" si="19"/>
        <v>990</v>
      </c>
    </row>
    <row r="134" spans="1:19" ht="14.25" x14ac:dyDescent="0.2">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991</v>
      </c>
      <c r="R134" s="28">
        <f t="shared" si="20"/>
        <v>990</v>
      </c>
      <c r="S134" s="25">
        <f t="shared" si="19"/>
        <v>990</v>
      </c>
    </row>
    <row r="135" spans="1:19" ht="14.25" x14ac:dyDescent="0.2">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991</v>
      </c>
      <c r="R135" s="28">
        <f t="shared" si="20"/>
        <v>990</v>
      </c>
      <c r="S135" s="25">
        <f t="shared" si="19"/>
        <v>990</v>
      </c>
    </row>
    <row r="136" spans="1:19" ht="14.25" x14ac:dyDescent="0.2">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990</v>
      </c>
      <c r="R136" s="28">
        <f t="shared" si="20"/>
        <v>990</v>
      </c>
      <c r="S136" s="25">
        <f t="shared" si="19"/>
        <v>990</v>
      </c>
    </row>
    <row r="137" spans="1:19" ht="14.25" x14ac:dyDescent="0.2">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997</v>
      </c>
      <c r="R137" s="28">
        <f t="shared" si="20"/>
        <v>995</v>
      </c>
      <c r="S137" s="25">
        <f t="shared" si="19"/>
        <v>995</v>
      </c>
    </row>
    <row r="138" spans="1:19" ht="14.25" x14ac:dyDescent="0.2">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1004</v>
      </c>
      <c r="R138" s="28">
        <f t="shared" si="20"/>
        <v>1005</v>
      </c>
      <c r="S138" s="25">
        <f t="shared" si="19"/>
        <v>1005</v>
      </c>
    </row>
    <row r="139" spans="1:19" ht="14.25" x14ac:dyDescent="0.2">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1016</v>
      </c>
      <c r="R139" s="28">
        <f t="shared" si="20"/>
        <v>1015</v>
      </c>
      <c r="S139" s="25">
        <f t="shared" si="19"/>
        <v>1015</v>
      </c>
    </row>
    <row r="140" spans="1:19" ht="14.25" x14ac:dyDescent="0.2">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1021</v>
      </c>
      <c r="R140" s="28">
        <f t="shared" si="20"/>
        <v>1020</v>
      </c>
      <c r="S140" s="25">
        <f t="shared" si="19"/>
        <v>1020</v>
      </c>
    </row>
    <row r="141" spans="1:19" ht="14.25" x14ac:dyDescent="0.2">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1025</v>
      </c>
      <c r="R141" s="28">
        <f t="shared" si="20"/>
        <v>1025</v>
      </c>
      <c r="S141" s="25">
        <f t="shared" si="19"/>
        <v>1025</v>
      </c>
    </row>
    <row r="142" spans="1:19" ht="14.25" x14ac:dyDescent="0.2">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1029</v>
      </c>
      <c r="R142" s="28">
        <f t="shared" si="20"/>
        <v>1030</v>
      </c>
      <c r="S142" s="25">
        <f t="shared" si="19"/>
        <v>1030</v>
      </c>
    </row>
    <row r="143" spans="1:19" ht="14.25" x14ac:dyDescent="0.2">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1051</v>
      </c>
      <c r="R143" s="28">
        <f t="shared" si="20"/>
        <v>1050</v>
      </c>
      <c r="S143" s="25">
        <f t="shared" si="19"/>
        <v>1050</v>
      </c>
    </row>
    <row r="144" spans="1:19" ht="14.25" x14ac:dyDescent="0.2">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1063</v>
      </c>
      <c r="R144" s="28">
        <f t="shared" si="20"/>
        <v>1065</v>
      </c>
      <c r="S144" s="25">
        <f t="shared" si="19"/>
        <v>1065</v>
      </c>
    </row>
    <row r="145" spans="1:19" ht="14.25" x14ac:dyDescent="0.2">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1077</v>
      </c>
      <c r="R145" s="28">
        <f t="shared" si="20"/>
        <v>1075</v>
      </c>
      <c r="S145" s="25">
        <f t="shared" si="19"/>
        <v>1075</v>
      </c>
    </row>
    <row r="146" spans="1:19" ht="14.25" x14ac:dyDescent="0.2">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1083</v>
      </c>
      <c r="R146" s="28">
        <f t="shared" si="20"/>
        <v>1085</v>
      </c>
      <c r="S146" s="25">
        <f t="shared" si="19"/>
        <v>1085</v>
      </c>
    </row>
    <row r="147" spans="1:19" ht="14.25" x14ac:dyDescent="0.2">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SUM(C133,-P147,-$N$297)</f>
        <v>1086</v>
      </c>
      <c r="R147" s="28">
        <f t="shared" si="20"/>
        <v>1085</v>
      </c>
      <c r="S147" s="25">
        <f t="shared" ref="S147:S210" si="30">IF(R147&gt;R146,R147,R146)</f>
        <v>1085</v>
      </c>
    </row>
    <row r="148" spans="1:19" ht="14.25" x14ac:dyDescent="0.2">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1088</v>
      </c>
      <c r="R148" s="28">
        <f t="shared" ref="R148:R211" si="31">MROUND(Q148,5)</f>
        <v>1090</v>
      </c>
      <c r="S148" s="25">
        <f t="shared" si="30"/>
        <v>1090</v>
      </c>
    </row>
    <row r="149" spans="1:19" ht="14.25" x14ac:dyDescent="0.2">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1095</v>
      </c>
      <c r="R149" s="28">
        <f t="shared" si="31"/>
        <v>1095</v>
      </c>
      <c r="S149" s="25">
        <f t="shared" si="30"/>
        <v>1095</v>
      </c>
    </row>
    <row r="150" spans="1:19" ht="14.25" x14ac:dyDescent="0.2">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1102</v>
      </c>
      <c r="R150" s="28">
        <f t="shared" si="31"/>
        <v>1100</v>
      </c>
      <c r="S150" s="25">
        <f t="shared" si="30"/>
        <v>1100</v>
      </c>
    </row>
    <row r="151" spans="1:19" ht="14.25" x14ac:dyDescent="0.2">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1109</v>
      </c>
      <c r="R151" s="28">
        <f t="shared" si="31"/>
        <v>1110</v>
      </c>
      <c r="S151" s="25">
        <f t="shared" si="30"/>
        <v>1110</v>
      </c>
    </row>
    <row r="152" spans="1:19" ht="14.25" x14ac:dyDescent="0.2">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1111</v>
      </c>
      <c r="R152" s="28">
        <f t="shared" si="31"/>
        <v>1110</v>
      </c>
      <c r="S152" s="25">
        <f t="shared" si="30"/>
        <v>1110</v>
      </c>
    </row>
    <row r="153" spans="1:19" ht="14.25" x14ac:dyDescent="0.2">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1127</v>
      </c>
      <c r="R153" s="28">
        <f t="shared" si="31"/>
        <v>1125</v>
      </c>
      <c r="S153" s="25">
        <f t="shared" si="30"/>
        <v>1125</v>
      </c>
    </row>
    <row r="154" spans="1:19" ht="14.25" x14ac:dyDescent="0.2">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1141</v>
      </c>
      <c r="R154" s="28">
        <f t="shared" si="31"/>
        <v>1140</v>
      </c>
      <c r="S154" s="25">
        <f t="shared" si="30"/>
        <v>1140</v>
      </c>
    </row>
    <row r="155" spans="1:19" ht="14.25" x14ac:dyDescent="0.2">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1144</v>
      </c>
      <c r="R155" s="28">
        <f t="shared" si="31"/>
        <v>1145</v>
      </c>
      <c r="S155" s="25">
        <f t="shared" si="30"/>
        <v>1145</v>
      </c>
    </row>
    <row r="156" spans="1:19" ht="14.25" x14ac:dyDescent="0.2">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1144</v>
      </c>
      <c r="R156" s="28">
        <f t="shared" si="31"/>
        <v>1145</v>
      </c>
      <c r="S156" s="25">
        <f t="shared" si="30"/>
        <v>1145</v>
      </c>
    </row>
    <row r="157" spans="1:19" ht="14.25" x14ac:dyDescent="0.2">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1161</v>
      </c>
      <c r="R157" s="28">
        <f t="shared" si="31"/>
        <v>1160</v>
      </c>
      <c r="S157" s="25">
        <f t="shared" si="30"/>
        <v>1160</v>
      </c>
    </row>
    <row r="158" spans="1:19" ht="14.25" x14ac:dyDescent="0.2">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1175</v>
      </c>
      <c r="R158" s="28">
        <f t="shared" si="31"/>
        <v>1175</v>
      </c>
      <c r="S158" s="25">
        <f t="shared" si="30"/>
        <v>1175</v>
      </c>
    </row>
    <row r="159" spans="1:19" ht="14.25" x14ac:dyDescent="0.2">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1182</v>
      </c>
      <c r="R159" s="28">
        <f t="shared" si="31"/>
        <v>1180</v>
      </c>
      <c r="S159" s="25">
        <f t="shared" si="30"/>
        <v>1180</v>
      </c>
    </row>
    <row r="160" spans="1:19" ht="14.25" x14ac:dyDescent="0.2">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1195</v>
      </c>
      <c r="R160" s="28">
        <f t="shared" si="31"/>
        <v>1195</v>
      </c>
      <c r="S160" s="25">
        <f t="shared" si="30"/>
        <v>1195</v>
      </c>
    </row>
    <row r="161" spans="1:19" ht="14.25" x14ac:dyDescent="0.2">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1202</v>
      </c>
      <c r="R161" s="28">
        <f t="shared" si="31"/>
        <v>1200</v>
      </c>
      <c r="S161" s="25">
        <f t="shared" si="30"/>
        <v>1200</v>
      </c>
    </row>
    <row r="162" spans="1:19" ht="14.25" x14ac:dyDescent="0.2">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1204</v>
      </c>
      <c r="R162" s="28">
        <f t="shared" si="31"/>
        <v>1205</v>
      </c>
      <c r="S162" s="25">
        <f t="shared" si="30"/>
        <v>1205</v>
      </c>
    </row>
    <row r="163" spans="1:19" ht="14.25" x14ac:dyDescent="0.2">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1212</v>
      </c>
      <c r="R163" s="28">
        <f t="shared" si="31"/>
        <v>1210</v>
      </c>
      <c r="S163" s="25">
        <f t="shared" si="30"/>
        <v>1210</v>
      </c>
    </row>
    <row r="164" spans="1:19" ht="14.25" x14ac:dyDescent="0.2">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1227</v>
      </c>
      <c r="R164" s="28">
        <f t="shared" si="31"/>
        <v>1225</v>
      </c>
      <c r="S164" s="25">
        <f t="shared" si="30"/>
        <v>1225</v>
      </c>
    </row>
    <row r="165" spans="1:19" ht="14.25" x14ac:dyDescent="0.2">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1241</v>
      </c>
      <c r="R165" s="28">
        <f t="shared" si="31"/>
        <v>1240</v>
      </c>
      <c r="S165" s="25">
        <f t="shared" si="30"/>
        <v>1240</v>
      </c>
    </row>
    <row r="166" spans="1:19" ht="14.25" x14ac:dyDescent="0.2">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1256</v>
      </c>
      <c r="R166" s="28">
        <f t="shared" si="31"/>
        <v>1255</v>
      </c>
      <c r="S166" s="25">
        <f t="shared" si="30"/>
        <v>1255</v>
      </c>
    </row>
    <row r="167" spans="1:19" ht="14.25" x14ac:dyDescent="0.2">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1272</v>
      </c>
      <c r="R167" s="28">
        <f t="shared" si="31"/>
        <v>1270</v>
      </c>
      <c r="S167" s="25">
        <f t="shared" si="30"/>
        <v>1270</v>
      </c>
    </row>
    <row r="168" spans="1:19" ht="14.25" x14ac:dyDescent="0.2">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1278</v>
      </c>
      <c r="R168" s="28">
        <f t="shared" si="31"/>
        <v>1280</v>
      </c>
      <c r="S168" s="25">
        <f t="shared" si="30"/>
        <v>1280</v>
      </c>
    </row>
    <row r="169" spans="1:19" ht="14.25" x14ac:dyDescent="0.2">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1280</v>
      </c>
      <c r="R169" s="28">
        <f t="shared" si="31"/>
        <v>1280</v>
      </c>
      <c r="S169" s="25">
        <f t="shared" si="30"/>
        <v>1280</v>
      </c>
    </row>
    <row r="170" spans="1:19" ht="14.25" x14ac:dyDescent="0.2">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1285</v>
      </c>
      <c r="R170" s="28">
        <f t="shared" si="31"/>
        <v>1285</v>
      </c>
      <c r="S170" s="25">
        <f t="shared" si="30"/>
        <v>1285</v>
      </c>
    </row>
    <row r="171" spans="1:19" ht="14.25" x14ac:dyDescent="0.2">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1299</v>
      </c>
      <c r="R171" s="28">
        <f t="shared" si="31"/>
        <v>1300</v>
      </c>
      <c r="S171" s="25">
        <f t="shared" si="30"/>
        <v>1300</v>
      </c>
    </row>
    <row r="172" spans="1:19" ht="14.25" x14ac:dyDescent="0.2">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1307</v>
      </c>
      <c r="R172" s="28">
        <f t="shared" si="31"/>
        <v>1305</v>
      </c>
      <c r="S172" s="25">
        <f t="shared" si="30"/>
        <v>1305</v>
      </c>
    </row>
    <row r="173" spans="1:19" ht="14.25" x14ac:dyDescent="0.2">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1333</v>
      </c>
      <c r="R173" s="28">
        <f t="shared" si="31"/>
        <v>1335</v>
      </c>
      <c r="S173" s="25">
        <f t="shared" si="30"/>
        <v>1335</v>
      </c>
    </row>
    <row r="174" spans="1:19" ht="14.25" x14ac:dyDescent="0.2">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1342</v>
      </c>
      <c r="R174" s="28">
        <f t="shared" si="31"/>
        <v>1340</v>
      </c>
      <c r="S174" s="25">
        <f t="shared" si="30"/>
        <v>1340</v>
      </c>
    </row>
    <row r="175" spans="1:19" ht="14.25" x14ac:dyDescent="0.2">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1358</v>
      </c>
      <c r="R175" s="28">
        <f t="shared" si="31"/>
        <v>1360</v>
      </c>
      <c r="S175" s="25">
        <f t="shared" si="30"/>
        <v>1360</v>
      </c>
    </row>
    <row r="176" spans="1:19" ht="14.25" x14ac:dyDescent="0.2">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1360</v>
      </c>
      <c r="R176" s="28">
        <f t="shared" si="31"/>
        <v>1360</v>
      </c>
      <c r="S176" s="25">
        <f t="shared" si="30"/>
        <v>1360</v>
      </c>
    </row>
    <row r="177" spans="1:19" ht="14.25" x14ac:dyDescent="0.2">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1362</v>
      </c>
      <c r="R177" s="28">
        <f t="shared" si="31"/>
        <v>1360</v>
      </c>
      <c r="S177" s="25">
        <f t="shared" si="30"/>
        <v>1360</v>
      </c>
    </row>
    <row r="178" spans="1:19" ht="14.25" x14ac:dyDescent="0.2">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1378</v>
      </c>
      <c r="R178" s="28">
        <f t="shared" si="31"/>
        <v>1380</v>
      </c>
      <c r="S178" s="25">
        <f t="shared" si="30"/>
        <v>1380</v>
      </c>
    </row>
    <row r="179" spans="1:19" ht="14.25" x14ac:dyDescent="0.2">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SUM(C165,-P179,-$N$297)</f>
        <v>1395</v>
      </c>
      <c r="R179" s="28">
        <f t="shared" si="31"/>
        <v>1395</v>
      </c>
      <c r="S179" s="25">
        <f t="shared" si="30"/>
        <v>1395</v>
      </c>
    </row>
    <row r="180" spans="1:19" ht="14.25" x14ac:dyDescent="0.2">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1416</v>
      </c>
      <c r="R180" s="28">
        <f t="shared" si="31"/>
        <v>1415</v>
      </c>
      <c r="S180" s="25">
        <f t="shared" si="30"/>
        <v>1415</v>
      </c>
    </row>
    <row r="181" spans="1:19" ht="14.25" x14ac:dyDescent="0.2">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1426</v>
      </c>
      <c r="R181" s="28">
        <f t="shared" si="31"/>
        <v>1425</v>
      </c>
      <c r="S181" s="25">
        <f t="shared" si="30"/>
        <v>1425</v>
      </c>
    </row>
    <row r="182" spans="1:19" ht="14.25" x14ac:dyDescent="0.2">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1434</v>
      </c>
      <c r="R182" s="28">
        <f t="shared" si="31"/>
        <v>1435</v>
      </c>
      <c r="S182" s="25">
        <f t="shared" si="30"/>
        <v>1435</v>
      </c>
    </row>
    <row r="183" spans="1:19" ht="14.25" x14ac:dyDescent="0.2">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1437</v>
      </c>
      <c r="R183" s="28">
        <f t="shared" si="31"/>
        <v>1435</v>
      </c>
      <c r="S183" s="25">
        <f t="shared" si="30"/>
        <v>1435</v>
      </c>
    </row>
    <row r="184" spans="1:19" ht="14.25" x14ac:dyDescent="0.2">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1445</v>
      </c>
      <c r="R184" s="28">
        <f t="shared" si="31"/>
        <v>1445</v>
      </c>
      <c r="S184" s="25">
        <f t="shared" si="30"/>
        <v>1445</v>
      </c>
    </row>
    <row r="185" spans="1:19" ht="14.25" x14ac:dyDescent="0.2">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1474</v>
      </c>
      <c r="R185" s="28">
        <f t="shared" si="31"/>
        <v>1475</v>
      </c>
      <c r="S185" s="25">
        <f t="shared" si="30"/>
        <v>1475</v>
      </c>
    </row>
    <row r="186" spans="1:19" ht="14.25" x14ac:dyDescent="0.2">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1498</v>
      </c>
      <c r="R186" s="28">
        <f t="shared" si="31"/>
        <v>1500</v>
      </c>
      <c r="S186" s="25">
        <f t="shared" si="30"/>
        <v>1500</v>
      </c>
    </row>
    <row r="187" spans="1:19" ht="14.25" x14ac:dyDescent="0.2">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1520</v>
      </c>
      <c r="R187" s="28">
        <f t="shared" si="31"/>
        <v>1520</v>
      </c>
      <c r="S187" s="25">
        <f t="shared" si="30"/>
        <v>1520</v>
      </c>
    </row>
    <row r="188" spans="1:19" ht="14.25" x14ac:dyDescent="0.2">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1533</v>
      </c>
      <c r="R188" s="28">
        <f t="shared" si="31"/>
        <v>1535</v>
      </c>
      <c r="S188" s="25">
        <f t="shared" si="30"/>
        <v>1535</v>
      </c>
    </row>
    <row r="189" spans="1:19" ht="14.25" x14ac:dyDescent="0.2">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1552</v>
      </c>
      <c r="R189" s="28">
        <f t="shared" si="31"/>
        <v>1550</v>
      </c>
      <c r="S189" s="25">
        <f t="shared" si="30"/>
        <v>1550</v>
      </c>
    </row>
    <row r="190" spans="1:19" ht="14.25" x14ac:dyDescent="0.2">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1563</v>
      </c>
      <c r="R190" s="28">
        <f t="shared" si="31"/>
        <v>1565</v>
      </c>
      <c r="S190" s="25">
        <f t="shared" si="30"/>
        <v>1565</v>
      </c>
    </row>
    <row r="191" spans="1:19" ht="14.25" x14ac:dyDescent="0.2">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1573</v>
      </c>
      <c r="R191" s="28">
        <f t="shared" si="31"/>
        <v>1575</v>
      </c>
      <c r="S191" s="25">
        <f t="shared" si="30"/>
        <v>1575</v>
      </c>
    </row>
    <row r="192" spans="1:19" ht="14.25" x14ac:dyDescent="0.2">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1600</v>
      </c>
      <c r="R192" s="28">
        <f t="shared" si="31"/>
        <v>1600</v>
      </c>
      <c r="S192" s="25">
        <f t="shared" si="30"/>
        <v>1600</v>
      </c>
    </row>
    <row r="193" spans="1:19" ht="14.25" x14ac:dyDescent="0.2">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1629</v>
      </c>
      <c r="R193" s="28">
        <f t="shared" si="31"/>
        <v>1630</v>
      </c>
      <c r="S193" s="25">
        <f t="shared" si="30"/>
        <v>1630</v>
      </c>
    </row>
    <row r="194" spans="1:19" ht="14.25" x14ac:dyDescent="0.2">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1644</v>
      </c>
      <c r="R194" s="28">
        <f t="shared" si="31"/>
        <v>1645</v>
      </c>
      <c r="S194" s="25">
        <f t="shared" si="30"/>
        <v>1645</v>
      </c>
    </row>
    <row r="195" spans="1:19" ht="14.25" x14ac:dyDescent="0.2">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1661</v>
      </c>
      <c r="R195" s="28">
        <f t="shared" si="31"/>
        <v>1660</v>
      </c>
      <c r="S195" s="25">
        <f t="shared" si="30"/>
        <v>1660</v>
      </c>
    </row>
    <row r="196" spans="1:19" ht="14.25" x14ac:dyDescent="0.2">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1680</v>
      </c>
      <c r="R196" s="28">
        <f t="shared" si="31"/>
        <v>1680</v>
      </c>
      <c r="S196" s="25">
        <f t="shared" si="30"/>
        <v>1680</v>
      </c>
    </row>
    <row r="197" spans="1:19" ht="14.25" x14ac:dyDescent="0.2">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1695</v>
      </c>
      <c r="R197" s="28">
        <f>MROUND(Q197,5)</f>
        <v>1695</v>
      </c>
      <c r="S197" s="25">
        <f t="shared" si="30"/>
        <v>1695</v>
      </c>
    </row>
    <row r="198" spans="1:19" ht="14.25" x14ac:dyDescent="0.2">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1702</v>
      </c>
      <c r="R198" s="28">
        <f t="shared" si="31"/>
        <v>1700</v>
      </c>
      <c r="S198" s="25">
        <f t="shared" si="30"/>
        <v>1700</v>
      </c>
    </row>
    <row r="199" spans="1:19" ht="14.25" x14ac:dyDescent="0.2">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1732</v>
      </c>
      <c r="R199" s="28">
        <f t="shared" si="31"/>
        <v>1730</v>
      </c>
      <c r="S199" s="25">
        <f t="shared" si="30"/>
        <v>1730</v>
      </c>
    </row>
    <row r="200" spans="1:19" ht="14.25" x14ac:dyDescent="0.2">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1767</v>
      </c>
      <c r="R200" s="28">
        <f t="shared" si="31"/>
        <v>1765</v>
      </c>
      <c r="S200" s="25">
        <f t="shared" si="30"/>
        <v>1765</v>
      </c>
    </row>
    <row r="201" spans="1:19" ht="14.25" x14ac:dyDescent="0.2">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1792</v>
      </c>
      <c r="R201" s="28">
        <f t="shared" si="31"/>
        <v>1790</v>
      </c>
      <c r="S201" s="25">
        <f t="shared" si="30"/>
        <v>1790</v>
      </c>
    </row>
    <row r="202" spans="1:19" ht="14.25" x14ac:dyDescent="0.2">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1816</v>
      </c>
      <c r="R202" s="28">
        <f t="shared" si="31"/>
        <v>1815</v>
      </c>
      <c r="S202" s="25">
        <f t="shared" si="30"/>
        <v>1815</v>
      </c>
    </row>
    <row r="203" spans="1:19" ht="14.25" x14ac:dyDescent="0.2">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1839</v>
      </c>
      <c r="R203" s="28">
        <f t="shared" si="31"/>
        <v>1840</v>
      </c>
      <c r="S203" s="25">
        <f t="shared" si="30"/>
        <v>1840</v>
      </c>
    </row>
    <row r="204" spans="1:19" ht="14.25" x14ac:dyDescent="0.2">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1848</v>
      </c>
      <c r="R204" s="28">
        <f t="shared" si="31"/>
        <v>1850</v>
      </c>
      <c r="S204" s="25">
        <f t="shared" si="30"/>
        <v>1850</v>
      </c>
    </row>
    <row r="205" spans="1:19" ht="14.25" x14ac:dyDescent="0.2">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1851</v>
      </c>
      <c r="R205" s="28">
        <f t="shared" si="31"/>
        <v>1850</v>
      </c>
      <c r="S205" s="25">
        <f t="shared" si="30"/>
        <v>1850</v>
      </c>
    </row>
    <row r="206" spans="1:19" ht="14.25" x14ac:dyDescent="0.2">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1868</v>
      </c>
      <c r="R206" s="28">
        <f t="shared" si="31"/>
        <v>1870</v>
      </c>
      <c r="S206" s="25">
        <f t="shared" si="30"/>
        <v>1870</v>
      </c>
    </row>
    <row r="207" spans="1:19" ht="14.25" x14ac:dyDescent="0.2">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1895</v>
      </c>
      <c r="R207" s="28">
        <f t="shared" si="31"/>
        <v>1895</v>
      </c>
      <c r="S207" s="25">
        <f t="shared" si="30"/>
        <v>1895</v>
      </c>
    </row>
    <row r="208" spans="1:19" ht="14.25" x14ac:dyDescent="0.2">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1920</v>
      </c>
      <c r="R208" s="28">
        <f t="shared" si="31"/>
        <v>1920</v>
      </c>
      <c r="S208" s="25">
        <f t="shared" si="30"/>
        <v>1920</v>
      </c>
    </row>
    <row r="209" spans="1:19" ht="14.25" x14ac:dyDescent="0.2">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1947</v>
      </c>
      <c r="R209" s="28">
        <f t="shared" si="31"/>
        <v>1945</v>
      </c>
      <c r="S209" s="25">
        <f t="shared" si="30"/>
        <v>1945</v>
      </c>
    </row>
    <row r="210" spans="1:19" ht="14.25" x14ac:dyDescent="0.2">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1967</v>
      </c>
      <c r="R210" s="28">
        <f>MROUND(Q210,5)</f>
        <v>1965</v>
      </c>
      <c r="S210" s="25">
        <f t="shared" si="30"/>
        <v>1965</v>
      </c>
    </row>
    <row r="211" spans="1:19" ht="14.25" x14ac:dyDescent="0.2">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SUM(C197,-P211,-$N$297)</f>
        <v>1972</v>
      </c>
      <c r="R211" s="28">
        <f t="shared" si="31"/>
        <v>1970</v>
      </c>
      <c r="S211" s="25">
        <f t="shared" ref="S211:S273" si="41">IF(R211&gt;R210,R211,R210)</f>
        <v>1970</v>
      </c>
    </row>
    <row r="212" spans="1:19" ht="14.25" x14ac:dyDescent="0.2">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1986</v>
      </c>
      <c r="R212" s="28">
        <f t="shared" ref="R212:R279" si="42">MROUND(Q212,5)</f>
        <v>1985</v>
      </c>
      <c r="S212" s="25">
        <f t="shared" si="41"/>
        <v>1985</v>
      </c>
    </row>
    <row r="213" spans="1:19" ht="14.25" x14ac:dyDescent="0.2">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2004</v>
      </c>
      <c r="R213" s="28">
        <f t="shared" si="42"/>
        <v>2005</v>
      </c>
      <c r="S213" s="25">
        <f t="shared" si="41"/>
        <v>2005</v>
      </c>
    </row>
    <row r="214" spans="1:19" ht="14.25" x14ac:dyDescent="0.2">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2022</v>
      </c>
      <c r="R214" s="28">
        <f t="shared" si="42"/>
        <v>2020</v>
      </c>
      <c r="S214" s="25">
        <f t="shared" si="41"/>
        <v>2020</v>
      </c>
    </row>
    <row r="215" spans="1:19" ht="14.25" x14ac:dyDescent="0.2">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2054</v>
      </c>
      <c r="R215" s="28">
        <f t="shared" si="42"/>
        <v>2055</v>
      </c>
      <c r="S215" s="25">
        <f t="shared" si="41"/>
        <v>2055</v>
      </c>
    </row>
    <row r="216" spans="1:19" ht="14.25" x14ac:dyDescent="0.2">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2069</v>
      </c>
      <c r="R216" s="28">
        <f t="shared" si="42"/>
        <v>2070</v>
      </c>
      <c r="S216" s="25">
        <f t="shared" si="41"/>
        <v>2070</v>
      </c>
    </row>
    <row r="217" spans="1:19" ht="14.25" x14ac:dyDescent="0.2">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2092</v>
      </c>
      <c r="R217" s="28">
        <f t="shared" si="42"/>
        <v>2090</v>
      </c>
      <c r="S217" s="25">
        <f t="shared" si="41"/>
        <v>2090</v>
      </c>
    </row>
    <row r="218" spans="1:19" ht="14.25" x14ac:dyDescent="0.2">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2105</v>
      </c>
      <c r="R218" s="28">
        <f t="shared" si="42"/>
        <v>2105</v>
      </c>
      <c r="S218" s="25">
        <f t="shared" si="41"/>
        <v>2105</v>
      </c>
    </row>
    <row r="219" spans="1:19" ht="14.25" x14ac:dyDescent="0.2">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2111</v>
      </c>
      <c r="R219" s="28">
        <f t="shared" si="42"/>
        <v>2110</v>
      </c>
      <c r="S219" s="25">
        <f t="shared" si="41"/>
        <v>2110</v>
      </c>
    </row>
    <row r="220" spans="1:19" ht="14.25" x14ac:dyDescent="0.2">
      <c r="A220" s="23">
        <v>44103.333333333336</v>
      </c>
      <c r="B220" s="34">
        <v>10</v>
      </c>
      <c r="C220" s="17">
        <f t="shared" si="34"/>
        <v>2612</v>
      </c>
      <c r="D220" s="24">
        <f t="shared" si="36"/>
        <v>11</v>
      </c>
      <c r="E220" s="24">
        <f t="shared" ref="E220:E287"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2143</v>
      </c>
      <c r="R220" s="28">
        <f t="shared" si="42"/>
        <v>2145</v>
      </c>
      <c r="S220" s="25">
        <f t="shared" si="41"/>
        <v>2145</v>
      </c>
    </row>
    <row r="221" spans="1:19" ht="14.25" x14ac:dyDescent="0.2">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2182</v>
      </c>
      <c r="R221" s="28">
        <f t="shared" si="42"/>
        <v>2180</v>
      </c>
      <c r="S221" s="25">
        <f t="shared" si="41"/>
        <v>2180</v>
      </c>
    </row>
    <row r="222" spans="1:19" ht="14.25" x14ac:dyDescent="0.2">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2201</v>
      </c>
      <c r="R222" s="28">
        <f t="shared" si="42"/>
        <v>2200</v>
      </c>
      <c r="S222" s="25">
        <f t="shared" si="41"/>
        <v>2200</v>
      </c>
    </row>
    <row r="223" spans="1:19" ht="14.25" x14ac:dyDescent="0.2">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2229</v>
      </c>
      <c r="R223" s="28">
        <f t="shared" si="42"/>
        <v>2230</v>
      </c>
      <c r="S223" s="25">
        <f t="shared" si="41"/>
        <v>2230</v>
      </c>
    </row>
    <row r="224" spans="1:19" ht="14.25" x14ac:dyDescent="0.2">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2241</v>
      </c>
      <c r="R224" s="28">
        <f t="shared" si="42"/>
        <v>2240</v>
      </c>
      <c r="S224" s="25">
        <f t="shared" si="41"/>
        <v>2240</v>
      </c>
    </row>
    <row r="225" spans="1:19" ht="14.25" x14ac:dyDescent="0.2">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2255</v>
      </c>
      <c r="R225" s="28">
        <f t="shared" si="42"/>
        <v>2255</v>
      </c>
      <c r="S225" s="25">
        <f t="shared" si="41"/>
        <v>2255</v>
      </c>
    </row>
    <row r="226" spans="1:19" ht="14.25" x14ac:dyDescent="0.2">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2267</v>
      </c>
      <c r="R226" s="28">
        <f t="shared" si="42"/>
        <v>2265</v>
      </c>
      <c r="S226" s="25">
        <f t="shared" si="41"/>
        <v>2265</v>
      </c>
    </row>
    <row r="227" spans="1:19" ht="14.25" x14ac:dyDescent="0.2">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2290</v>
      </c>
      <c r="R227" s="28">
        <f t="shared" si="42"/>
        <v>2290</v>
      </c>
      <c r="S227" s="25">
        <f t="shared" si="41"/>
        <v>2290</v>
      </c>
    </row>
    <row r="228" spans="1:19" ht="14.25" x14ac:dyDescent="0.2">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2304</v>
      </c>
      <c r="R228" s="28">
        <f t="shared" si="42"/>
        <v>2305</v>
      </c>
      <c r="S228" s="25">
        <f t="shared" si="41"/>
        <v>2305</v>
      </c>
    </row>
    <row r="229" spans="1:19" ht="14.25" x14ac:dyDescent="0.2">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2315</v>
      </c>
      <c r="R229" s="28">
        <f t="shared" si="42"/>
        <v>2315</v>
      </c>
      <c r="S229" s="25">
        <f t="shared" si="41"/>
        <v>2315</v>
      </c>
    </row>
    <row r="230" spans="1:19" ht="14.25" x14ac:dyDescent="0.2">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2328</v>
      </c>
      <c r="R230" s="28">
        <f t="shared" si="42"/>
        <v>2330</v>
      </c>
      <c r="S230" s="25">
        <f t="shared" si="41"/>
        <v>2330</v>
      </c>
    </row>
    <row r="231" spans="1:19" ht="14.25" x14ac:dyDescent="0.2">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2334</v>
      </c>
      <c r="R231" s="28">
        <f t="shared" si="42"/>
        <v>2335</v>
      </c>
      <c r="S231" s="25">
        <f t="shared" si="41"/>
        <v>2335</v>
      </c>
    </row>
    <row r="232" spans="1:19" ht="14.25" x14ac:dyDescent="0.2">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2339</v>
      </c>
      <c r="R232" s="28">
        <f t="shared" si="42"/>
        <v>2340</v>
      </c>
      <c r="S232" s="25">
        <f t="shared" si="41"/>
        <v>2340</v>
      </c>
    </row>
    <row r="233" spans="1:19" ht="14.25" x14ac:dyDescent="0.2">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2339</v>
      </c>
      <c r="R233" s="28">
        <f t="shared" si="42"/>
        <v>2340</v>
      </c>
      <c r="S233" s="25">
        <f t="shared" si="41"/>
        <v>2340</v>
      </c>
    </row>
    <row r="234" spans="1:19" ht="14.25" x14ac:dyDescent="0.2">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2347</v>
      </c>
      <c r="R234" s="28">
        <f t="shared" si="42"/>
        <v>2345</v>
      </c>
      <c r="S234" s="148">
        <f t="shared" si="41"/>
        <v>2345</v>
      </c>
    </row>
    <row r="235" spans="1:19" ht="14.25" x14ac:dyDescent="0.2">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2360</v>
      </c>
      <c r="R235" s="28">
        <f t="shared" si="42"/>
        <v>2360</v>
      </c>
      <c r="S235" s="148">
        <f t="shared" si="41"/>
        <v>2360</v>
      </c>
    </row>
    <row r="236" spans="1:19" ht="14.25" x14ac:dyDescent="0.2">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2375</v>
      </c>
      <c r="R236" s="28">
        <f t="shared" si="42"/>
        <v>2375</v>
      </c>
      <c r="S236" s="148">
        <f t="shared" si="41"/>
        <v>2375</v>
      </c>
    </row>
    <row r="237" spans="1:19" ht="14.25" x14ac:dyDescent="0.2">
      <c r="A237" s="23">
        <v>44120.333333333336</v>
      </c>
      <c r="B237" s="27">
        <v>155</v>
      </c>
      <c r="C237" s="17">
        <f t="shared" si="34"/>
        <v>3638</v>
      </c>
      <c r="D237" s="24">
        <f t="shared" si="36"/>
        <v>125.14285714285714</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2391</v>
      </c>
      <c r="R237" s="28">
        <f t="shared" si="42"/>
        <v>2390</v>
      </c>
      <c r="S237" s="148">
        <f t="shared" si="41"/>
        <v>2390</v>
      </c>
    </row>
    <row r="238" spans="1:19" ht="14.25" x14ac:dyDescent="0.2">
      <c r="A238" s="23">
        <v>44121.333333333336</v>
      </c>
      <c r="B238" s="34">
        <v>123</v>
      </c>
      <c r="C238" s="17">
        <f t="shared" si="34"/>
        <v>3761</v>
      </c>
      <c r="D238" s="24">
        <f t="shared" si="36"/>
        <v>143.42857142857142</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2415</v>
      </c>
      <c r="R238" s="28">
        <f t="shared" si="42"/>
        <v>2415</v>
      </c>
      <c r="S238" s="148">
        <f t="shared" si="41"/>
        <v>2415</v>
      </c>
    </row>
    <row r="239" spans="1:19" ht="14.25" x14ac:dyDescent="0.2">
      <c r="A239" s="23">
        <v>44122.333333333336</v>
      </c>
      <c r="B239" s="27">
        <v>91</v>
      </c>
      <c r="C239" s="17">
        <f t="shared" si="34"/>
        <v>3852</v>
      </c>
      <c r="D239" s="24">
        <f t="shared" si="36"/>
        <v>162.28571428571428</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2425</v>
      </c>
      <c r="R239" s="28">
        <f t="shared" si="42"/>
        <v>2425</v>
      </c>
      <c r="S239" s="148">
        <f t="shared" si="41"/>
        <v>2425</v>
      </c>
    </row>
    <row r="240" spans="1:19" ht="14.25" x14ac:dyDescent="0.2">
      <c r="A240" s="23">
        <v>44123.333333333336</v>
      </c>
      <c r="B240" s="34">
        <v>88</v>
      </c>
      <c r="C240" s="17">
        <f t="shared" si="34"/>
        <v>3940</v>
      </c>
      <c r="D240" s="24">
        <f t="shared" si="36"/>
        <v>179.42857142857142</v>
      </c>
      <c r="E240" s="24">
        <f t="shared" si="46"/>
        <v>12.941176470588236</v>
      </c>
      <c r="F240" s="24">
        <f t="shared" si="38"/>
        <v>18.403361344537814</v>
      </c>
      <c r="G240" s="24">
        <f>SUM(E234,E235,E236,E237,E238,E239,E240)</f>
        <v>128.8235294117647</v>
      </c>
      <c r="H240" s="24">
        <f t="shared" si="39"/>
        <v>180.58823529411762</v>
      </c>
      <c r="I240" s="26">
        <v>32</v>
      </c>
      <c r="J240" s="26">
        <v>5</v>
      </c>
      <c r="K240" s="26">
        <v>0</v>
      </c>
      <c r="L240" s="26">
        <f>SUM(K240+J240)</f>
        <v>5</v>
      </c>
      <c r="M240" s="26">
        <v>21</v>
      </c>
      <c r="N240" s="27">
        <v>0</v>
      </c>
      <c r="O240" s="16">
        <f t="shared" si="33"/>
        <v>58</v>
      </c>
      <c r="P240" s="27">
        <f>SUM(I240:K240)</f>
        <v>37</v>
      </c>
      <c r="Q240" s="28">
        <f t="shared" si="40"/>
        <v>2430</v>
      </c>
      <c r="R240" s="28">
        <f t="shared" si="42"/>
        <v>2430</v>
      </c>
      <c r="S240" s="148">
        <f t="shared" si="41"/>
        <v>2430</v>
      </c>
    </row>
    <row r="241" spans="1:19" ht="14.25" x14ac:dyDescent="0.2">
      <c r="A241" s="23">
        <v>44124.333333333336</v>
      </c>
      <c r="B241" s="34">
        <v>258</v>
      </c>
      <c r="C241" s="17">
        <f t="shared" si="34"/>
        <v>4198</v>
      </c>
      <c r="D241" s="24">
        <f t="shared" si="36"/>
        <v>195</v>
      </c>
      <c r="E241" s="24">
        <f t="shared" si="46"/>
        <v>37.941176470588239</v>
      </c>
      <c r="F241" s="24">
        <f t="shared" si="38"/>
        <v>21.092436974789916</v>
      </c>
      <c r="G241" s="24">
        <f>SUM(E235,E236,E237,E238,E239,E240,E241)</f>
        <v>147.64705882352942</v>
      </c>
      <c r="H241" s="24">
        <f t="shared" si="39"/>
        <v>212.20588235294116</v>
      </c>
      <c r="I241" s="26">
        <v>39</v>
      </c>
      <c r="J241" s="26">
        <v>7</v>
      </c>
      <c r="K241" s="26">
        <v>0</v>
      </c>
      <c r="L241" s="26">
        <f>SUM(K241+J241)</f>
        <v>7</v>
      </c>
      <c r="M241" s="26">
        <v>20</v>
      </c>
      <c r="N241" s="27">
        <v>0</v>
      </c>
      <c r="O241" s="16">
        <f t="shared" si="33"/>
        <v>58</v>
      </c>
      <c r="P241" s="27">
        <f>SUM(I241:K241)</f>
        <v>46</v>
      </c>
      <c r="Q241" s="28">
        <f t="shared" si="40"/>
        <v>2464</v>
      </c>
      <c r="R241" s="28">
        <f t="shared" si="42"/>
        <v>2465</v>
      </c>
      <c r="S241" s="148">
        <f t="shared" si="41"/>
        <v>2465</v>
      </c>
    </row>
    <row r="242" spans="1:19" ht="14.25" x14ac:dyDescent="0.2">
      <c r="A242" s="23">
        <v>44125.333333333336</v>
      </c>
      <c r="B242" s="34">
        <v>274</v>
      </c>
      <c r="C242" s="17">
        <f t="shared" si="34"/>
        <v>4472</v>
      </c>
      <c r="D242" s="24">
        <f t="shared" si="36"/>
        <v>223.71428571428572</v>
      </c>
      <c r="E242" s="24">
        <f t="shared" si="46"/>
        <v>40.294117647058826</v>
      </c>
      <c r="F242" s="24">
        <f t="shared" si="38"/>
        <v>23.865546218487395</v>
      </c>
      <c r="G242" s="24">
        <f>SUM(E236,E237,E238,E239,E240,E241,E242)</f>
        <v>167.05882352941177</v>
      </c>
      <c r="H242" s="24">
        <f t="shared" si="39"/>
        <v>244.41176470588232</v>
      </c>
      <c r="I242" s="26">
        <v>31</v>
      </c>
      <c r="J242" s="26">
        <v>6</v>
      </c>
      <c r="K242" s="26">
        <v>0</v>
      </c>
      <c r="L242" s="26">
        <f>SUM(K242+J242)</f>
        <v>6</v>
      </c>
      <c r="M242" s="26">
        <v>20</v>
      </c>
      <c r="N242" s="27">
        <v>0</v>
      </c>
      <c r="O242" s="16">
        <f t="shared" si="33"/>
        <v>58</v>
      </c>
      <c r="P242" s="27">
        <f>SUM(I242:K242)</f>
        <v>37</v>
      </c>
      <c r="Q242" s="28">
        <f t="shared" si="40"/>
        <v>2528</v>
      </c>
      <c r="R242" s="28">
        <f t="shared" si="42"/>
        <v>2530</v>
      </c>
      <c r="S242" s="148">
        <f t="shared" si="41"/>
        <v>2530</v>
      </c>
    </row>
    <row r="243" spans="1:19" ht="14.25" x14ac:dyDescent="0.2">
      <c r="A243" s="23">
        <v>44126.333333333336</v>
      </c>
      <c r="B243" s="34">
        <v>267</v>
      </c>
      <c r="C243" s="17">
        <f t="shared" si="34"/>
        <v>4739</v>
      </c>
      <c r="D243" s="24">
        <f t="shared" si="36"/>
        <v>233.14285714285714</v>
      </c>
      <c r="E243" s="24">
        <f t="shared" si="46"/>
        <v>39.264705882352942</v>
      </c>
      <c r="F243" s="24">
        <f t="shared" si="38"/>
        <v>26.386554621848738</v>
      </c>
      <c r="G243" s="24">
        <f>SUM(E237,E238,E239,E240,E241,E242,E243)</f>
        <v>184.70588235294116</v>
      </c>
      <c r="H243" s="24">
        <f t="shared" si="39"/>
        <v>275.14705882352939</v>
      </c>
      <c r="I243" s="26">
        <v>31</v>
      </c>
      <c r="J243" s="26">
        <v>8</v>
      </c>
      <c r="K243" s="26">
        <v>1</v>
      </c>
      <c r="L243" s="26">
        <f>SUM(K243+J243)</f>
        <v>9</v>
      </c>
      <c r="M243" s="26">
        <v>17</v>
      </c>
      <c r="N243" s="27">
        <v>1</v>
      </c>
      <c r="O243" s="16">
        <f t="shared" si="33"/>
        <v>59</v>
      </c>
      <c r="P243" s="27">
        <f t="shared" ref="P243:P244" si="48">SUM(I243:K243)</f>
        <v>40</v>
      </c>
      <c r="Q243" s="28">
        <f t="shared" si="40"/>
        <v>2583</v>
      </c>
      <c r="R243" s="28">
        <f t="shared" si="42"/>
        <v>2585</v>
      </c>
      <c r="S243" s="148">
        <f t="shared" si="41"/>
        <v>2585</v>
      </c>
    </row>
    <row r="244" spans="1:19" ht="14.25" x14ac:dyDescent="0.2">
      <c r="A244" s="23">
        <v>44127.333333333336</v>
      </c>
      <c r="B244" s="27">
        <v>264</v>
      </c>
      <c r="C244" s="17">
        <f t="shared" si="34"/>
        <v>5003</v>
      </c>
      <c r="D244" s="24">
        <f t="shared" si="36"/>
        <v>259.14285714285717</v>
      </c>
      <c r="E244" s="24">
        <f t="shared" si="46"/>
        <v>38.82352941176471</v>
      </c>
      <c r="F244" s="24">
        <f t="shared" si="38"/>
        <v>28.676470588235297</v>
      </c>
      <c r="G244" s="24">
        <f t="shared" ref="G244:G291" si="49">SUM(E238,E239,E240,E241,E242,E243,E244)</f>
        <v>200.73529411764707</v>
      </c>
      <c r="H244" s="24">
        <f t="shared" si="39"/>
        <v>304.55882352941177</v>
      </c>
      <c r="I244" s="26">
        <v>42</v>
      </c>
      <c r="J244" s="26">
        <v>8</v>
      </c>
      <c r="K244" s="26">
        <v>0</v>
      </c>
      <c r="L244" s="26">
        <f>SUM(K244+J244)</f>
        <v>8</v>
      </c>
      <c r="M244" s="26">
        <v>22</v>
      </c>
      <c r="N244" s="27">
        <v>0</v>
      </c>
      <c r="O244" s="16">
        <f t="shared" si="33"/>
        <v>59</v>
      </c>
      <c r="P244" s="27">
        <f t="shared" si="48"/>
        <v>50</v>
      </c>
      <c r="Q244" s="28">
        <f t="shared" si="40"/>
        <v>2637</v>
      </c>
      <c r="R244" s="28">
        <f t="shared" si="42"/>
        <v>2635</v>
      </c>
      <c r="S244" s="148">
        <f t="shared" si="41"/>
        <v>2635</v>
      </c>
    </row>
    <row r="245" spans="1:19" ht="14.25" x14ac:dyDescent="0.2">
      <c r="A245" s="23">
        <v>44128.333333333336</v>
      </c>
      <c r="B245" s="34">
        <v>324</v>
      </c>
      <c r="C245" s="17">
        <f t="shared" si="34"/>
        <v>5327</v>
      </c>
      <c r="D245" s="24">
        <f t="shared" si="36"/>
        <v>285.28571428571428</v>
      </c>
      <c r="E245" s="24">
        <f t="shared" si="46"/>
        <v>47.647058823529413</v>
      </c>
      <c r="F245" s="24">
        <f t="shared" si="38"/>
        <v>32.899159663865547</v>
      </c>
      <c r="G245" s="24">
        <f t="shared" si="49"/>
        <v>230.29411764705881</v>
      </c>
      <c r="H245" s="24">
        <f t="shared" si="39"/>
        <v>342.94117647058818</v>
      </c>
      <c r="I245" s="26"/>
      <c r="J245" s="26"/>
      <c r="K245" s="26"/>
      <c r="L245" s="26"/>
      <c r="M245" s="26"/>
      <c r="N245" s="27">
        <v>0</v>
      </c>
      <c r="O245" s="16">
        <f t="shared" si="33"/>
        <v>59</v>
      </c>
      <c r="P245" s="27">
        <v>50</v>
      </c>
      <c r="Q245" s="28">
        <f t="shared" si="40"/>
        <v>2700</v>
      </c>
      <c r="R245" s="28">
        <f t="shared" si="42"/>
        <v>2700</v>
      </c>
      <c r="S245" s="148">
        <f t="shared" si="41"/>
        <v>2700</v>
      </c>
    </row>
    <row r="246" spans="1:19" ht="14.25" x14ac:dyDescent="0.2">
      <c r="A246" s="23">
        <v>44129.333333333336</v>
      </c>
      <c r="B246" s="34">
        <v>157</v>
      </c>
      <c r="C246" s="17">
        <f t="shared" si="34"/>
        <v>5484</v>
      </c>
      <c r="D246" s="24">
        <f t="shared" si="36"/>
        <v>311.85714285714283</v>
      </c>
      <c r="E246" s="24">
        <f t="shared" si="46"/>
        <v>23.088235294117649</v>
      </c>
      <c r="F246" s="24">
        <f t="shared" si="38"/>
        <v>34.285714285714285</v>
      </c>
      <c r="G246" s="24">
        <f t="shared" si="49"/>
        <v>240</v>
      </c>
      <c r="H246" s="24">
        <f t="shared" si="39"/>
        <v>362.49999999999994</v>
      </c>
      <c r="I246" s="26"/>
      <c r="J246" s="26"/>
      <c r="K246" s="26"/>
      <c r="L246" s="26"/>
      <c r="M246" s="26"/>
      <c r="N246" s="27">
        <v>0</v>
      </c>
      <c r="O246" s="16">
        <f t="shared" si="33"/>
        <v>59</v>
      </c>
      <c r="P246" s="27">
        <v>50</v>
      </c>
      <c r="Q246" s="28">
        <f t="shared" si="40"/>
        <v>2724</v>
      </c>
      <c r="R246" s="28">
        <f t="shared" si="42"/>
        <v>2725</v>
      </c>
      <c r="S246" s="148">
        <f t="shared" si="41"/>
        <v>2725</v>
      </c>
    </row>
    <row r="247" spans="1:19" ht="14.25" x14ac:dyDescent="0.2">
      <c r="A247" s="23">
        <v>44130.333333333336</v>
      </c>
      <c r="B247" s="34">
        <v>270</v>
      </c>
      <c r="C247" s="17">
        <f t="shared" si="34"/>
        <v>5754</v>
      </c>
      <c r="D247" s="24">
        <f t="shared" si="36"/>
        <v>329.14285714285717</v>
      </c>
      <c r="E247" s="24">
        <f t="shared" si="46"/>
        <v>39.705882352941174</v>
      </c>
      <c r="F247" s="24">
        <f t="shared" si="38"/>
        <v>38.109243697478995</v>
      </c>
      <c r="G247" s="24">
        <f t="shared" si="49"/>
        <v>266.76470588235298</v>
      </c>
      <c r="H247" s="24">
        <f t="shared" si="39"/>
        <v>395.58823529411757</v>
      </c>
      <c r="I247" s="26">
        <v>58</v>
      </c>
      <c r="J247" s="26">
        <v>9</v>
      </c>
      <c r="K247" s="26">
        <v>4</v>
      </c>
      <c r="L247" s="26">
        <f t="shared" ref="L247:L272" si="50">SUM(K247+J247)</f>
        <v>13</v>
      </c>
      <c r="M247" s="26">
        <v>22</v>
      </c>
      <c r="N247" s="34">
        <v>1</v>
      </c>
      <c r="O247" s="16">
        <f t="shared" si="33"/>
        <v>60</v>
      </c>
      <c r="P247" s="27">
        <f>SUM(I247:K247)</f>
        <v>71</v>
      </c>
      <c r="Q247" s="28">
        <f t="shared" si="40"/>
        <v>2748</v>
      </c>
      <c r="R247" s="28">
        <f t="shared" si="42"/>
        <v>2750</v>
      </c>
      <c r="S247" s="148">
        <f t="shared" si="41"/>
        <v>2750</v>
      </c>
    </row>
    <row r="248" spans="1:19" ht="14.25" x14ac:dyDescent="0.2">
      <c r="A248" s="23">
        <v>44131.333333333336</v>
      </c>
      <c r="B248" s="34">
        <v>441</v>
      </c>
      <c r="C248" s="17">
        <f t="shared" si="34"/>
        <v>6195</v>
      </c>
      <c r="D248" s="24">
        <f t="shared" si="36"/>
        <v>347</v>
      </c>
      <c r="E248" s="24">
        <f t="shared" si="46"/>
        <v>64.852941176470594</v>
      </c>
      <c r="F248" s="24">
        <f t="shared" si="38"/>
        <v>41.95378151260504</v>
      </c>
      <c r="G248" s="24">
        <f t="shared" si="49"/>
        <v>293.6764705882353</v>
      </c>
      <c r="H248" s="24">
        <f t="shared" si="39"/>
        <v>441.32352941176464</v>
      </c>
      <c r="I248" s="26">
        <v>67</v>
      </c>
      <c r="J248" s="26">
        <v>11</v>
      </c>
      <c r="K248" s="26">
        <v>4</v>
      </c>
      <c r="L248" s="26">
        <f t="shared" si="50"/>
        <v>15</v>
      </c>
      <c r="M248" s="26">
        <v>20</v>
      </c>
      <c r="N248" s="27">
        <v>0</v>
      </c>
      <c r="O248" s="16">
        <f t="shared" si="33"/>
        <v>60</v>
      </c>
      <c r="P248" s="27">
        <f>SUM(I248:K248)</f>
        <v>82</v>
      </c>
      <c r="Q248" s="28">
        <f t="shared" si="40"/>
        <v>2867</v>
      </c>
      <c r="R248" s="28">
        <f t="shared" si="42"/>
        <v>2865</v>
      </c>
      <c r="S248" s="148">
        <f t="shared" si="41"/>
        <v>2865</v>
      </c>
    </row>
    <row r="249" spans="1:19" ht="14.25" x14ac:dyDescent="0.2">
      <c r="A249" s="23">
        <v>44132.333333333336</v>
      </c>
      <c r="B249" s="34">
        <v>460</v>
      </c>
      <c r="C249" s="17">
        <f t="shared" si="34"/>
        <v>6655</v>
      </c>
      <c r="D249" s="24">
        <f t="shared" si="36"/>
        <v>353.14285714285717</v>
      </c>
      <c r="E249" s="24">
        <f t="shared" si="46"/>
        <v>67.64705882352942</v>
      </c>
      <c r="F249" s="24">
        <f t="shared" si="38"/>
        <v>45.861344537815135</v>
      </c>
      <c r="G249" s="24">
        <f t="shared" si="49"/>
        <v>321.02941176470597</v>
      </c>
      <c r="H249" s="24">
        <f t="shared" si="39"/>
        <v>488.08823529411757</v>
      </c>
      <c r="I249" s="26">
        <v>65</v>
      </c>
      <c r="J249" s="26">
        <v>11</v>
      </c>
      <c r="K249" s="26">
        <v>4</v>
      </c>
      <c r="L249" s="26">
        <f t="shared" si="50"/>
        <v>15</v>
      </c>
      <c r="M249" s="26">
        <v>21</v>
      </c>
      <c r="N249" s="34">
        <v>6</v>
      </c>
      <c r="O249" s="16">
        <f t="shared" si="33"/>
        <v>66</v>
      </c>
      <c r="P249" s="27">
        <f>SUM(I249:K249)</f>
        <v>80</v>
      </c>
      <c r="Q249" s="28">
        <f t="shared" si="40"/>
        <v>3011</v>
      </c>
      <c r="R249" s="28">
        <f t="shared" si="42"/>
        <v>3010</v>
      </c>
      <c r="S249" s="148">
        <f t="shared" si="41"/>
        <v>3010</v>
      </c>
    </row>
    <row r="250" spans="1:19" ht="14.25" x14ac:dyDescent="0.2">
      <c r="A250" s="23">
        <v>44133.333333333336</v>
      </c>
      <c r="B250" s="27">
        <v>388</v>
      </c>
      <c r="C250" s="17">
        <f t="shared" si="34"/>
        <v>7043</v>
      </c>
      <c r="D250" s="24">
        <f t="shared" si="36"/>
        <v>371.42857142857144</v>
      </c>
      <c r="E250" s="24">
        <f t="shared" si="46"/>
        <v>57.058823529411768</v>
      </c>
      <c r="F250" s="24">
        <f t="shared" si="38"/>
        <v>48.403361344537814</v>
      </c>
      <c r="G250" s="24">
        <f t="shared" si="49"/>
        <v>338.8235294117647</v>
      </c>
      <c r="H250" s="24">
        <f t="shared" si="39"/>
        <v>523.52941176470586</v>
      </c>
      <c r="I250" s="26">
        <v>72</v>
      </c>
      <c r="J250" s="26">
        <v>12</v>
      </c>
      <c r="K250" s="26">
        <v>3</v>
      </c>
      <c r="L250" s="26">
        <f t="shared" si="50"/>
        <v>15</v>
      </c>
      <c r="M250" s="26">
        <v>19</v>
      </c>
      <c r="N250" s="34">
        <v>5</v>
      </c>
      <c r="O250" s="16">
        <f t="shared" si="33"/>
        <v>71</v>
      </c>
      <c r="P250" s="27">
        <f>SUM(I250:K250)</f>
        <v>87</v>
      </c>
      <c r="Q250" s="28">
        <f t="shared" si="40"/>
        <v>3151</v>
      </c>
      <c r="R250" s="28">
        <f t="shared" si="42"/>
        <v>3150</v>
      </c>
      <c r="S250" s="148">
        <f t="shared" si="41"/>
        <v>3150</v>
      </c>
    </row>
    <row r="251" spans="1:19" ht="14.25" x14ac:dyDescent="0.2">
      <c r="A251" s="23">
        <v>44134.333333333336</v>
      </c>
      <c r="B251" s="34">
        <v>389</v>
      </c>
      <c r="C251" s="17">
        <f t="shared" si="34"/>
        <v>7432</v>
      </c>
      <c r="D251" s="24">
        <f t="shared" si="36"/>
        <v>368.57142857142856</v>
      </c>
      <c r="E251" s="24">
        <f t="shared" si="46"/>
        <v>57.205882352941181</v>
      </c>
      <c r="F251" s="24">
        <f t="shared" si="38"/>
        <v>51.029411764705877</v>
      </c>
      <c r="G251" s="24">
        <f t="shared" si="49"/>
        <v>357.20588235294116</v>
      </c>
      <c r="H251" s="24">
        <f t="shared" si="39"/>
        <v>557.94117647058829</v>
      </c>
      <c r="I251" s="26">
        <v>67</v>
      </c>
      <c r="J251" s="26">
        <v>13</v>
      </c>
      <c r="K251" s="26">
        <v>3</v>
      </c>
      <c r="L251" s="26">
        <f t="shared" si="50"/>
        <v>16</v>
      </c>
      <c r="M251" s="26">
        <v>17</v>
      </c>
      <c r="N251" s="27">
        <v>1</v>
      </c>
      <c r="O251" s="16">
        <f t="shared" si="33"/>
        <v>72</v>
      </c>
      <c r="P251" s="27">
        <f>SUM(I251:K251)</f>
        <v>83</v>
      </c>
      <c r="Q251" s="28">
        <f t="shared" si="40"/>
        <v>3310</v>
      </c>
      <c r="R251" s="28">
        <f t="shared" si="42"/>
        <v>3310</v>
      </c>
      <c r="S251" s="148">
        <f t="shared" si="41"/>
        <v>3310</v>
      </c>
    </row>
    <row r="252" spans="1:19" ht="14.25" x14ac:dyDescent="0.2">
      <c r="A252" s="23">
        <v>44135.333333333336</v>
      </c>
      <c r="B252" s="27">
        <v>367</v>
      </c>
      <c r="C252" s="17">
        <f t="shared" si="34"/>
        <v>7799</v>
      </c>
      <c r="D252" s="24">
        <f t="shared" si="36"/>
        <v>373.57142857142856</v>
      </c>
      <c r="E252" s="24">
        <f t="shared" si="46"/>
        <v>53.970588235294116</v>
      </c>
      <c r="F252" s="24">
        <f t="shared" si="38"/>
        <v>51.932773109243691</v>
      </c>
      <c r="G252" s="24">
        <f t="shared" si="49"/>
        <v>363.52941176470586</v>
      </c>
      <c r="H252" s="24">
        <f t="shared" si="39"/>
        <v>593.82352941176475</v>
      </c>
      <c r="I252" s="26"/>
      <c r="J252" s="26"/>
      <c r="K252" s="26"/>
      <c r="L252" s="26"/>
      <c r="M252" s="26"/>
      <c r="N252" s="27">
        <v>5</v>
      </c>
      <c r="O252" s="16">
        <f t="shared" si="33"/>
        <v>77</v>
      </c>
      <c r="P252" s="27">
        <v>83</v>
      </c>
      <c r="Q252" s="28">
        <f t="shared" si="40"/>
        <v>3433</v>
      </c>
      <c r="R252" s="28">
        <f t="shared" si="42"/>
        <v>3435</v>
      </c>
      <c r="S252" s="148">
        <f t="shared" si="41"/>
        <v>3435</v>
      </c>
    </row>
    <row r="253" spans="1:19" ht="14.25" x14ac:dyDescent="0.2">
      <c r="A253" s="23">
        <v>44136.333333333336</v>
      </c>
      <c r="B253" s="34">
        <v>285</v>
      </c>
      <c r="C253" s="17">
        <f t="shared" si="34"/>
        <v>8084</v>
      </c>
      <c r="D253" s="24">
        <f t="shared" si="36"/>
        <v>378.57142857142856</v>
      </c>
      <c r="E253" s="24">
        <f t="shared" si="46"/>
        <v>41.911764705882355</v>
      </c>
      <c r="F253" s="24">
        <f t="shared" si="38"/>
        <v>54.62184873949581</v>
      </c>
      <c r="G253" s="24">
        <f t="shared" si="49"/>
        <v>382.35294117647067</v>
      </c>
      <c r="H253" s="24">
        <f t="shared" si="39"/>
        <v>622.35294117647061</v>
      </c>
      <c r="I253" s="26"/>
      <c r="J253" s="26"/>
      <c r="K253" s="26"/>
      <c r="L253" s="26"/>
      <c r="M253" s="26"/>
      <c r="N253" s="34">
        <v>3</v>
      </c>
      <c r="O253" s="16">
        <f t="shared" si="33"/>
        <v>80</v>
      </c>
      <c r="P253" s="27">
        <v>83</v>
      </c>
      <c r="Q253" s="28">
        <f t="shared" si="40"/>
        <v>3524</v>
      </c>
      <c r="R253" s="28">
        <f t="shared" si="42"/>
        <v>3525</v>
      </c>
      <c r="S253" s="148">
        <f t="shared" si="41"/>
        <v>3525</v>
      </c>
    </row>
    <row r="254" spans="1:19" ht="14.25" x14ac:dyDescent="0.2">
      <c r="A254" s="23">
        <v>44137.333333333336</v>
      </c>
      <c r="B254" s="27">
        <v>250</v>
      </c>
      <c r="C254" s="17">
        <f t="shared" si="34"/>
        <v>8334</v>
      </c>
      <c r="D254" s="24">
        <f t="shared" si="36"/>
        <v>388.42857142857144</v>
      </c>
      <c r="E254" s="24">
        <f t="shared" si="46"/>
        <v>36.764705882352942</v>
      </c>
      <c r="F254" s="24">
        <f t="shared" si="38"/>
        <v>54.201680672268914</v>
      </c>
      <c r="G254" s="24">
        <f t="shared" si="49"/>
        <v>379.41176470588238</v>
      </c>
      <c r="H254" s="24">
        <f t="shared" si="39"/>
        <v>646.17647058823536</v>
      </c>
      <c r="I254" s="26">
        <v>102</v>
      </c>
      <c r="J254" s="26">
        <v>13</v>
      </c>
      <c r="K254" s="26">
        <v>3</v>
      </c>
      <c r="L254" s="26">
        <f t="shared" si="50"/>
        <v>16</v>
      </c>
      <c r="M254" s="26">
        <v>22</v>
      </c>
      <c r="N254" s="34">
        <v>4</v>
      </c>
      <c r="O254" s="16">
        <f t="shared" si="33"/>
        <v>84</v>
      </c>
      <c r="P254" s="27">
        <f>SUM(I254:K254)</f>
        <v>118</v>
      </c>
      <c r="Q254" s="28">
        <f t="shared" si="40"/>
        <v>3577</v>
      </c>
      <c r="R254" s="28">
        <f t="shared" si="42"/>
        <v>3575</v>
      </c>
      <c r="S254" s="148">
        <f t="shared" si="41"/>
        <v>3575</v>
      </c>
    </row>
    <row r="255" spans="1:19" ht="14.25" x14ac:dyDescent="0.2">
      <c r="A255" s="23">
        <v>44138.333333333336</v>
      </c>
      <c r="B255" s="34">
        <v>476</v>
      </c>
      <c r="C255" s="17">
        <f t="shared" si="34"/>
        <v>8810</v>
      </c>
      <c r="D255" s="24">
        <f t="shared" si="36"/>
        <v>389.71428571428572</v>
      </c>
      <c r="E255" s="24">
        <f t="shared" si="46"/>
        <v>70</v>
      </c>
      <c r="F255" s="24">
        <f t="shared" si="38"/>
        <v>54.936974789915965</v>
      </c>
      <c r="G255" s="24">
        <f t="shared" si="49"/>
        <v>384.55882352941177</v>
      </c>
      <c r="H255" s="24">
        <f t="shared" si="39"/>
        <v>678.23529411764707</v>
      </c>
      <c r="I255" s="26">
        <v>114</v>
      </c>
      <c r="J255" s="26">
        <v>15</v>
      </c>
      <c r="K255" s="26">
        <v>4</v>
      </c>
      <c r="L255" s="26">
        <f t="shared" si="50"/>
        <v>19</v>
      </c>
      <c r="M255" s="26">
        <v>22</v>
      </c>
      <c r="N255" s="34">
        <v>3</v>
      </c>
      <c r="O255" s="16">
        <f t="shared" si="33"/>
        <v>87</v>
      </c>
      <c r="P255" s="27">
        <f>SUM(I255:K255)</f>
        <v>133</v>
      </c>
      <c r="Q255" s="28">
        <f t="shared" si="40"/>
        <v>3820</v>
      </c>
      <c r="R255" s="28">
        <f t="shared" si="42"/>
        <v>3820</v>
      </c>
      <c r="S255" s="148">
        <f t="shared" si="41"/>
        <v>3820</v>
      </c>
    </row>
    <row r="256" spans="1:19" ht="14.25" x14ac:dyDescent="0.2">
      <c r="A256" s="23">
        <v>44139.333333333336</v>
      </c>
      <c r="B256" s="27">
        <v>495</v>
      </c>
      <c r="C256" s="17">
        <f t="shared" si="34"/>
        <v>9305</v>
      </c>
      <c r="D256" s="24">
        <f t="shared" si="36"/>
        <v>389.14285714285717</v>
      </c>
      <c r="E256" s="24">
        <f t="shared" si="46"/>
        <v>72.794117647058826</v>
      </c>
      <c r="F256" s="24">
        <f t="shared" si="38"/>
        <v>55.67226890756303</v>
      </c>
      <c r="G256" s="24">
        <f t="shared" si="49"/>
        <v>389.70588235294122</v>
      </c>
      <c r="H256" s="24">
        <f t="shared" si="39"/>
        <v>710.73529411764707</v>
      </c>
      <c r="I256" s="26">
        <v>109</v>
      </c>
      <c r="J256" s="26">
        <v>19</v>
      </c>
      <c r="K256" s="26">
        <v>5</v>
      </c>
      <c r="L256" s="26">
        <f t="shared" si="50"/>
        <v>24</v>
      </c>
      <c r="M256" s="26">
        <v>23</v>
      </c>
      <c r="N256" s="34">
        <v>3</v>
      </c>
      <c r="O256" s="16">
        <f t="shared" si="33"/>
        <v>90</v>
      </c>
      <c r="P256" s="27">
        <f>SUM(I256:K256)</f>
        <v>133</v>
      </c>
      <c r="Q256" s="28">
        <f t="shared" si="40"/>
        <v>4094</v>
      </c>
      <c r="R256" s="28">
        <f t="shared" si="42"/>
        <v>4095</v>
      </c>
      <c r="S256" s="148">
        <f t="shared" si="41"/>
        <v>4095</v>
      </c>
    </row>
    <row r="257" spans="1:19" ht="14.25" x14ac:dyDescent="0.2">
      <c r="A257" s="23">
        <v>44140.333333333336</v>
      </c>
      <c r="B257" s="27">
        <v>457</v>
      </c>
      <c r="C257" s="17">
        <f t="shared" si="34"/>
        <v>9762</v>
      </c>
      <c r="D257" s="24">
        <f t="shared" si="36"/>
        <v>366.85714285714283</v>
      </c>
      <c r="E257" s="24">
        <f t="shared" si="46"/>
        <v>67.205882352941174</v>
      </c>
      <c r="F257" s="24">
        <f t="shared" si="38"/>
        <v>57.121848739495803</v>
      </c>
      <c r="G257" s="24">
        <f t="shared" si="49"/>
        <v>399.85294117647061</v>
      </c>
      <c r="H257" s="24">
        <f t="shared" si="39"/>
        <v>738.67647058823536</v>
      </c>
      <c r="I257" s="26">
        <v>106</v>
      </c>
      <c r="J257" s="26">
        <v>20</v>
      </c>
      <c r="K257" s="26">
        <v>6</v>
      </c>
      <c r="L257" s="26">
        <f t="shared" si="50"/>
        <v>26</v>
      </c>
      <c r="M257" s="26">
        <v>14</v>
      </c>
      <c r="N257" s="27">
        <v>2</v>
      </c>
      <c r="O257" s="16">
        <f t="shared" si="33"/>
        <v>92</v>
      </c>
      <c r="P257" s="27">
        <f>SUM(I257:K257)</f>
        <v>132</v>
      </c>
      <c r="Q257" s="28">
        <f t="shared" si="40"/>
        <v>4362</v>
      </c>
      <c r="R257" s="28">
        <f t="shared" si="42"/>
        <v>4360</v>
      </c>
      <c r="S257" s="148">
        <f t="shared" si="41"/>
        <v>4360</v>
      </c>
    </row>
    <row r="258" spans="1:19" ht="14.25" x14ac:dyDescent="0.2">
      <c r="A258" s="23">
        <v>44141.333333333336</v>
      </c>
      <c r="B258" s="27">
        <v>398</v>
      </c>
      <c r="C258" s="17">
        <f t="shared" si="34"/>
        <v>10160</v>
      </c>
      <c r="D258" s="24">
        <f t="shared" si="36"/>
        <v>358.57142857142856</v>
      </c>
      <c r="E258" s="24">
        <f t="shared" si="46"/>
        <v>58.529411764705884</v>
      </c>
      <c r="F258" s="24">
        <f t="shared" si="38"/>
        <v>57.310924369747895</v>
      </c>
      <c r="G258" s="24">
        <f t="shared" si="49"/>
        <v>401.17647058823525</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4627</v>
      </c>
      <c r="R258" s="28">
        <f t="shared" si="42"/>
        <v>4625</v>
      </c>
      <c r="S258" s="148">
        <f t="shared" si="41"/>
        <v>4625</v>
      </c>
    </row>
    <row r="259" spans="1:19" ht="14.25" x14ac:dyDescent="0.2">
      <c r="A259" s="23">
        <v>44142.333333333336</v>
      </c>
      <c r="B259" s="34">
        <v>363</v>
      </c>
      <c r="C259" s="17">
        <f t="shared" si="34"/>
        <v>10523</v>
      </c>
      <c r="D259" s="24">
        <f>AVERAGE(B256:B262)</f>
        <v>355.42857142857144</v>
      </c>
      <c r="E259" s="24">
        <f t="shared" si="46"/>
        <v>53.382352941176471</v>
      </c>
      <c r="F259" s="24">
        <f t="shared" si="38"/>
        <v>57.226890756302524</v>
      </c>
      <c r="G259" s="24">
        <f t="shared" si="49"/>
        <v>400.58823529411768</v>
      </c>
      <c r="H259" s="24">
        <f t="shared" si="39"/>
        <v>764.11764705882354</v>
      </c>
      <c r="I259" s="26"/>
      <c r="J259" s="26"/>
      <c r="K259" s="26"/>
      <c r="L259" s="26"/>
      <c r="M259" s="26"/>
      <c r="N259" s="34">
        <v>2</v>
      </c>
      <c r="O259" s="16">
        <f t="shared" si="33"/>
        <v>100</v>
      </c>
      <c r="P259" s="27">
        <v>131</v>
      </c>
      <c r="Q259" s="28">
        <f t="shared" si="40"/>
        <v>4951</v>
      </c>
      <c r="R259" s="28">
        <f t="shared" si="42"/>
        <v>4950</v>
      </c>
      <c r="S259" s="148">
        <f t="shared" si="41"/>
        <v>4950</v>
      </c>
    </row>
    <row r="260" spans="1:19" ht="14.25" x14ac:dyDescent="0.2">
      <c r="A260" s="23">
        <v>44143.333333333336</v>
      </c>
      <c r="B260" s="34">
        <v>129</v>
      </c>
      <c r="C260" s="17">
        <f t="shared" si="34"/>
        <v>10652</v>
      </c>
      <c r="D260" s="24">
        <f>AVERAGE(B257:B263)</f>
        <v>331.14285714285717</v>
      </c>
      <c r="E260" s="24">
        <f t="shared" si="46"/>
        <v>18.97058823529412</v>
      </c>
      <c r="F260" s="24">
        <f t="shared" si="38"/>
        <v>53.949579831932773</v>
      </c>
      <c r="G260" s="24">
        <f t="shared" si="49"/>
        <v>377.64705882352939</v>
      </c>
      <c r="H260" s="24">
        <f t="shared" si="39"/>
        <v>760.00000000000011</v>
      </c>
      <c r="I260" s="26"/>
      <c r="J260" s="26"/>
      <c r="K260" s="26"/>
      <c r="L260" s="26"/>
      <c r="M260" s="26"/>
      <c r="N260" s="34">
        <v>2</v>
      </c>
      <c r="O260" s="16">
        <f t="shared" si="33"/>
        <v>102</v>
      </c>
      <c r="P260" s="27">
        <v>131</v>
      </c>
      <c r="Q260" s="28">
        <f t="shared" si="40"/>
        <v>5108</v>
      </c>
      <c r="R260" s="28">
        <f t="shared" si="42"/>
        <v>5110</v>
      </c>
      <c r="S260" s="148">
        <f t="shared" si="41"/>
        <v>5110</v>
      </c>
    </row>
    <row r="261" spans="1:19" ht="14.25" x14ac:dyDescent="0.2">
      <c r="A261" s="23">
        <v>44144.333333333336</v>
      </c>
      <c r="B261" s="34">
        <v>192</v>
      </c>
      <c r="C261" s="17">
        <f t="shared" si="34"/>
        <v>10844</v>
      </c>
      <c r="D261" s="24">
        <f>AVERAGE(B258:B264)</f>
        <v>313</v>
      </c>
      <c r="E261" s="24">
        <f t="shared" si="46"/>
        <v>28.235294117647058</v>
      </c>
      <c r="F261" s="24">
        <f t="shared" si="38"/>
        <v>52.731092436974791</v>
      </c>
      <c r="G261" s="24">
        <f t="shared" si="49"/>
        <v>369.11764705882354</v>
      </c>
      <c r="H261" s="24">
        <f t="shared" si="39"/>
        <v>748.52941176470597</v>
      </c>
      <c r="I261" s="26">
        <v>109</v>
      </c>
      <c r="J261" s="26">
        <v>25</v>
      </c>
      <c r="K261" s="26">
        <v>6</v>
      </c>
      <c r="L261" s="26">
        <f t="shared" si="50"/>
        <v>31</v>
      </c>
      <c r="M261" s="26">
        <v>16</v>
      </c>
      <c r="N261" s="34">
        <v>1</v>
      </c>
      <c r="O261" s="16">
        <f t="shared" si="33"/>
        <v>103</v>
      </c>
      <c r="P261" s="27">
        <f>SUM(I261:K261)</f>
        <v>140</v>
      </c>
      <c r="Q261" s="28">
        <f t="shared" si="40"/>
        <v>5369</v>
      </c>
      <c r="R261" s="28">
        <f t="shared" si="42"/>
        <v>5370</v>
      </c>
      <c r="S261" s="148">
        <f t="shared" si="41"/>
        <v>5370</v>
      </c>
    </row>
    <row r="262" spans="1:19" ht="14.25" x14ac:dyDescent="0.2">
      <c r="A262" s="23">
        <v>44145.333333333336</v>
      </c>
      <c r="B262" s="34">
        <v>454</v>
      </c>
      <c r="C262" s="17">
        <f t="shared" si="34"/>
        <v>11298</v>
      </c>
      <c r="D262" s="24">
        <f t="shared" ref="D262:D277" si="52">AVERAGE(B259:B265)</f>
        <v>304</v>
      </c>
      <c r="E262" s="24">
        <f t="shared" si="46"/>
        <v>66.764705882352942</v>
      </c>
      <c r="F262" s="24">
        <f t="shared" si="38"/>
        <v>52.268907563025209</v>
      </c>
      <c r="G262" s="24">
        <f t="shared" si="49"/>
        <v>365.88235294117646</v>
      </c>
      <c r="H262" s="24">
        <f t="shared" si="39"/>
        <v>750.44117647058829</v>
      </c>
      <c r="I262" s="26">
        <v>115</v>
      </c>
      <c r="J262" s="26">
        <v>26</v>
      </c>
      <c r="K262" s="26">
        <v>6</v>
      </c>
      <c r="L262" s="26">
        <f t="shared" si="50"/>
        <v>32</v>
      </c>
      <c r="M262" s="26">
        <v>18</v>
      </c>
      <c r="N262" s="34">
        <v>5</v>
      </c>
      <c r="O262" s="16">
        <f t="shared" si="33"/>
        <v>108</v>
      </c>
      <c r="P262" s="27">
        <f>SUM(I262:K262)</f>
        <v>147</v>
      </c>
      <c r="Q262" s="28">
        <f t="shared" si="40"/>
        <v>5803</v>
      </c>
      <c r="R262" s="28">
        <f t="shared" si="42"/>
        <v>5805</v>
      </c>
      <c r="S262" s="148">
        <f t="shared" si="41"/>
        <v>5805</v>
      </c>
    </row>
    <row r="263" spans="1:19" ht="14.25" x14ac:dyDescent="0.2">
      <c r="A263" s="23">
        <v>44146.333333333336</v>
      </c>
      <c r="B263" s="34">
        <v>325</v>
      </c>
      <c r="C263" s="17">
        <f t="shared" si="34"/>
        <v>11623</v>
      </c>
      <c r="D263" s="24">
        <f t="shared" si="52"/>
        <v>289.85714285714283</v>
      </c>
      <c r="E263" s="24">
        <f t="shared" si="46"/>
        <v>47.794117647058826</v>
      </c>
      <c r="F263" s="24">
        <f t="shared" si="38"/>
        <v>48.69747899159664</v>
      </c>
      <c r="G263" s="24">
        <f t="shared" si="49"/>
        <v>340.88235294117646</v>
      </c>
      <c r="H263" s="24">
        <f t="shared" si="39"/>
        <v>730.58823529411768</v>
      </c>
      <c r="I263" s="26">
        <v>111</v>
      </c>
      <c r="J263" s="26">
        <v>24</v>
      </c>
      <c r="K263" s="26">
        <v>4</v>
      </c>
      <c r="L263" s="26">
        <f t="shared" si="50"/>
        <v>28</v>
      </c>
      <c r="M263" s="26">
        <v>21</v>
      </c>
      <c r="N263" s="34">
        <v>2</v>
      </c>
      <c r="O263" s="16">
        <f t="shared" si="33"/>
        <v>110</v>
      </c>
      <c r="P263" s="27">
        <f>SUM(I263:K263)</f>
        <v>139</v>
      </c>
      <c r="Q263" s="28">
        <f t="shared" si="40"/>
        <v>6271</v>
      </c>
      <c r="R263" s="28">
        <f t="shared" si="42"/>
        <v>6270</v>
      </c>
      <c r="S263" s="148">
        <f t="shared" si="41"/>
        <v>6270</v>
      </c>
    </row>
    <row r="264" spans="1:19" ht="14.25" x14ac:dyDescent="0.2">
      <c r="A264" s="23">
        <v>44147.333333333336</v>
      </c>
      <c r="B264" s="34">
        <v>330</v>
      </c>
      <c r="C264" s="17">
        <f t="shared" si="34"/>
        <v>11953</v>
      </c>
      <c r="D264" s="24">
        <f t="shared" si="52"/>
        <v>286.14285714285717</v>
      </c>
      <c r="E264" s="24">
        <f t="shared" si="46"/>
        <v>48.529411764705884</v>
      </c>
      <c r="F264" s="24">
        <f t="shared" si="38"/>
        <v>46.029411764705891</v>
      </c>
      <c r="G264" s="24">
        <f t="shared" si="49"/>
        <v>322.20588235294122</v>
      </c>
      <c r="H264" s="24">
        <f t="shared" si="39"/>
        <v>722.05882352941171</v>
      </c>
      <c r="I264" s="26">
        <v>105</v>
      </c>
      <c r="J264" s="26">
        <v>24</v>
      </c>
      <c r="K264" s="26">
        <v>3</v>
      </c>
      <c r="L264" s="26">
        <f t="shared" si="50"/>
        <v>27</v>
      </c>
      <c r="M264" s="26">
        <v>8</v>
      </c>
      <c r="N264" s="34">
        <v>6</v>
      </c>
      <c r="O264" s="16">
        <f t="shared" si="33"/>
        <v>116</v>
      </c>
      <c r="P264" s="27">
        <f>SUM(I264:K264)</f>
        <v>132</v>
      </c>
      <c r="Q264" s="28">
        <f t="shared" si="40"/>
        <v>6666</v>
      </c>
      <c r="R264" s="28">
        <f t="shared" si="42"/>
        <v>6665</v>
      </c>
      <c r="S264" s="148">
        <f t="shared" si="41"/>
        <v>6665</v>
      </c>
    </row>
    <row r="265" spans="1:19" ht="14.25" x14ac:dyDescent="0.2">
      <c r="A265" s="23">
        <v>44148.333333333336</v>
      </c>
      <c r="B265" s="27">
        <v>335</v>
      </c>
      <c r="C265" s="17">
        <f t="shared" si="34"/>
        <v>12288</v>
      </c>
      <c r="D265" s="24">
        <f t="shared" si="52"/>
        <v>291.28571428571428</v>
      </c>
      <c r="E265" s="24">
        <f t="shared" si="46"/>
        <v>49.264705882352942</v>
      </c>
      <c r="F265" s="24">
        <f t="shared" si="38"/>
        <v>44.705882352941181</v>
      </c>
      <c r="G265" s="24">
        <f t="shared" si="49"/>
        <v>312.94117647058829</v>
      </c>
      <c r="H265" s="24">
        <f t="shared" si="39"/>
        <v>714.11764705882342</v>
      </c>
      <c r="I265" s="26">
        <v>115</v>
      </c>
      <c r="J265" s="26">
        <v>23</v>
      </c>
      <c r="K265" s="26">
        <v>2</v>
      </c>
      <c r="L265" s="26">
        <f t="shared" si="50"/>
        <v>25</v>
      </c>
      <c r="M265" s="26">
        <v>13</v>
      </c>
      <c r="N265" s="34">
        <v>5</v>
      </c>
      <c r="O265" s="16">
        <f t="shared" si="33"/>
        <v>121</v>
      </c>
      <c r="P265" s="27">
        <f>SUM(I265:K265)</f>
        <v>140</v>
      </c>
      <c r="Q265" s="28">
        <f t="shared" si="40"/>
        <v>7047</v>
      </c>
      <c r="R265" s="28">
        <f t="shared" si="42"/>
        <v>7045</v>
      </c>
      <c r="S265" s="148">
        <f t="shared" si="41"/>
        <v>7045</v>
      </c>
    </row>
    <row r="266" spans="1:19" ht="14.25" x14ac:dyDescent="0.2">
      <c r="A266" s="23">
        <v>44149.333333333336</v>
      </c>
      <c r="B266" s="27">
        <v>264</v>
      </c>
      <c r="C266" s="17">
        <f t="shared" ref="C266:C291" si="53">SUM(C265,B266)</f>
        <v>12552</v>
      </c>
      <c r="D266" s="24">
        <f t="shared" si="52"/>
        <v>284.71428571428572</v>
      </c>
      <c r="E266" s="24">
        <f t="shared" si="46"/>
        <v>38.82352941176471</v>
      </c>
      <c r="F266" s="24">
        <f t="shared" si="38"/>
        <v>42.626050420168063</v>
      </c>
      <c r="G266" s="24">
        <f t="shared" si="49"/>
        <v>298.38235294117646</v>
      </c>
      <c r="H266" s="24">
        <f t="shared" si="39"/>
        <v>698.97058823529414</v>
      </c>
      <c r="I266" s="26"/>
      <c r="J266" s="26"/>
      <c r="K266" s="26"/>
      <c r="L266" s="26"/>
      <c r="M266" s="26"/>
      <c r="N266" s="34">
        <v>3</v>
      </c>
      <c r="O266" s="16">
        <f t="shared" ref="O266:O291" si="54">SUM(O265,N266)</f>
        <v>124</v>
      </c>
      <c r="P266" s="27">
        <v>140</v>
      </c>
      <c r="Q266" s="28">
        <f t="shared" si="40"/>
        <v>7414</v>
      </c>
      <c r="R266" s="28">
        <f t="shared" si="42"/>
        <v>7415</v>
      </c>
      <c r="S266" s="148">
        <f t="shared" si="41"/>
        <v>7415</v>
      </c>
    </row>
    <row r="267" spans="1:19" ht="14.25" x14ac:dyDescent="0.2">
      <c r="A267" s="23">
        <v>44150.333333333336</v>
      </c>
      <c r="B267" s="27">
        <v>103</v>
      </c>
      <c r="C267" s="17">
        <f t="shared" si="53"/>
        <v>12655</v>
      </c>
      <c r="D267" s="24">
        <f t="shared" si="52"/>
        <v>287</v>
      </c>
      <c r="E267" s="24">
        <f t="shared" si="46"/>
        <v>15.147058823529413</v>
      </c>
      <c r="F267" s="24">
        <f t="shared" si="38"/>
        <v>42.079831932773111</v>
      </c>
      <c r="G267" s="24">
        <f t="shared" si="49"/>
        <v>294.55882352941177</v>
      </c>
      <c r="H267" s="24">
        <f t="shared" si="39"/>
        <v>672.2058823529411</v>
      </c>
      <c r="I267" s="26"/>
      <c r="J267" s="26"/>
      <c r="K267" s="26"/>
      <c r="L267" s="26"/>
      <c r="M267" s="26"/>
      <c r="N267" s="27">
        <v>2</v>
      </c>
      <c r="O267" s="16">
        <f t="shared" si="54"/>
        <v>126</v>
      </c>
      <c r="P267" s="27">
        <v>140</v>
      </c>
      <c r="Q267" s="28">
        <f t="shared" si="40"/>
        <v>7699</v>
      </c>
      <c r="R267" s="28">
        <f t="shared" si="42"/>
        <v>7700</v>
      </c>
      <c r="S267" s="148">
        <f t="shared" si="41"/>
        <v>7700</v>
      </c>
    </row>
    <row r="268" spans="1:19" ht="14.25" x14ac:dyDescent="0.2">
      <c r="A268" s="23">
        <v>44151.333333333336</v>
      </c>
      <c r="B268" s="34">
        <v>228</v>
      </c>
      <c r="C268" s="17">
        <f t="shared" si="53"/>
        <v>12883</v>
      </c>
      <c r="D268" s="24">
        <f t="shared" si="52"/>
        <v>293.14285714285717</v>
      </c>
      <c r="E268" s="24">
        <f t="shared" si="46"/>
        <v>33.529411764705884</v>
      </c>
      <c r="F268" s="24">
        <f t="shared" si="38"/>
        <v>42.836134453781519</v>
      </c>
      <c r="G268" s="24">
        <f t="shared" si="49"/>
        <v>299.85294117647061</v>
      </c>
      <c r="H268" s="24">
        <f t="shared" si="39"/>
        <v>668.97058823529414</v>
      </c>
      <c r="I268" s="26">
        <v>126</v>
      </c>
      <c r="J268" s="26">
        <v>27</v>
      </c>
      <c r="K268" s="26">
        <v>6</v>
      </c>
      <c r="L268" s="26">
        <f t="shared" si="50"/>
        <v>33</v>
      </c>
      <c r="M268" s="26">
        <v>14</v>
      </c>
      <c r="N268" s="34">
        <v>5</v>
      </c>
      <c r="O268" s="16">
        <f t="shared" si="54"/>
        <v>131</v>
      </c>
      <c r="P268" s="27">
        <f>SUM(I268:K268)</f>
        <v>159</v>
      </c>
      <c r="Q268" s="28">
        <f t="shared" si="40"/>
        <v>7930</v>
      </c>
      <c r="R268" s="28">
        <f t="shared" si="42"/>
        <v>7930</v>
      </c>
      <c r="S268" s="153">
        <f t="shared" si="41"/>
        <v>7930</v>
      </c>
    </row>
    <row r="269" spans="1:19" ht="14.25" x14ac:dyDescent="0.2">
      <c r="A269" s="23">
        <v>44152.333333333336</v>
      </c>
      <c r="B269" s="34">
        <v>408</v>
      </c>
      <c r="C269" s="17">
        <f t="shared" si="53"/>
        <v>13291</v>
      </c>
      <c r="D269" s="24">
        <f t="shared" si="52"/>
        <v>310.14285714285717</v>
      </c>
      <c r="E269" s="24">
        <f t="shared" si="46"/>
        <v>60</v>
      </c>
      <c r="F269" s="24">
        <f t="shared" si="38"/>
        <v>41.86974789915967</v>
      </c>
      <c r="G269" s="24">
        <f t="shared" si="49"/>
        <v>293.08823529411768</v>
      </c>
      <c r="H269" s="24">
        <f t="shared" si="39"/>
        <v>658.97058823529414</v>
      </c>
      <c r="I269" s="26">
        <v>138</v>
      </c>
      <c r="J269" s="26">
        <v>28</v>
      </c>
      <c r="K269" s="26">
        <v>9</v>
      </c>
      <c r="L269" s="26">
        <f t="shared" si="50"/>
        <v>37</v>
      </c>
      <c r="M269" s="26">
        <v>14</v>
      </c>
      <c r="N269" s="34">
        <v>4</v>
      </c>
      <c r="O269" s="16">
        <f t="shared" si="54"/>
        <v>135</v>
      </c>
      <c r="P269" s="27">
        <f>SUM(I269:K269)</f>
        <v>175</v>
      </c>
      <c r="Q269" s="28">
        <f t="shared" si="40"/>
        <v>8390</v>
      </c>
      <c r="R269" s="28">
        <f t="shared" si="42"/>
        <v>8390</v>
      </c>
      <c r="S269" s="153">
        <f t="shared" si="41"/>
        <v>8390</v>
      </c>
    </row>
    <row r="270" spans="1:19" ht="14.25" x14ac:dyDescent="0.2">
      <c r="A270" s="23">
        <v>44153.333333333336</v>
      </c>
      <c r="B270" s="34">
        <v>341</v>
      </c>
      <c r="C270" s="17">
        <f t="shared" si="53"/>
        <v>13632</v>
      </c>
      <c r="D270" s="24">
        <f t="shared" si="52"/>
        <v>313.85714285714283</v>
      </c>
      <c r="E270" s="24">
        <f t="shared" si="46"/>
        <v>50.147058823529413</v>
      </c>
      <c r="F270" s="24">
        <f t="shared" si="38"/>
        <v>42.205882352941174</v>
      </c>
      <c r="G270" s="24">
        <f t="shared" si="49"/>
        <v>295.44117647058823</v>
      </c>
      <c r="H270" s="24">
        <f t="shared" si="39"/>
        <v>636.32352941176464</v>
      </c>
      <c r="I270" s="26">
        <v>134</v>
      </c>
      <c r="J270" s="26">
        <v>29</v>
      </c>
      <c r="K270" s="26">
        <v>8</v>
      </c>
      <c r="L270" s="26">
        <f t="shared" si="50"/>
        <v>37</v>
      </c>
      <c r="M270" s="26">
        <v>13</v>
      </c>
      <c r="N270" s="34">
        <v>7</v>
      </c>
      <c r="O270" s="16">
        <f t="shared" si="54"/>
        <v>142</v>
      </c>
      <c r="P270" s="27">
        <f>SUM(I270:K270)</f>
        <v>171</v>
      </c>
      <c r="Q270" s="28">
        <f t="shared" si="40"/>
        <v>8889</v>
      </c>
      <c r="R270" s="28">
        <f t="shared" si="42"/>
        <v>8890</v>
      </c>
      <c r="S270" s="153">
        <f t="shared" si="41"/>
        <v>8890</v>
      </c>
    </row>
    <row r="271" spans="1:19" ht="14.25" x14ac:dyDescent="0.2">
      <c r="A271" s="23">
        <v>44154.333333333336</v>
      </c>
      <c r="B271" s="34">
        <v>373</v>
      </c>
      <c r="C271" s="17">
        <f t="shared" si="53"/>
        <v>14005</v>
      </c>
      <c r="D271" s="24">
        <f t="shared" si="52"/>
        <v>312</v>
      </c>
      <c r="E271" s="24">
        <f t="shared" si="46"/>
        <v>54.852941176470587</v>
      </c>
      <c r="F271" s="24">
        <f t="shared" si="38"/>
        <v>43.109243697478995</v>
      </c>
      <c r="G271" s="24">
        <f t="shared" si="49"/>
        <v>301.76470588235298</v>
      </c>
      <c r="H271" s="24">
        <f t="shared" si="39"/>
        <v>623.97058823529414</v>
      </c>
      <c r="I271" s="26">
        <v>131</v>
      </c>
      <c r="J271" s="26">
        <v>26</v>
      </c>
      <c r="K271" s="26">
        <v>6</v>
      </c>
      <c r="L271" s="26">
        <f t="shared" si="50"/>
        <v>32</v>
      </c>
      <c r="M271" s="26">
        <v>17</v>
      </c>
      <c r="N271" s="34">
        <v>5</v>
      </c>
      <c r="O271" s="16">
        <f t="shared" si="54"/>
        <v>147</v>
      </c>
      <c r="P271" s="27">
        <f>SUM(I271:K271)</f>
        <v>163</v>
      </c>
      <c r="Q271" s="28">
        <f t="shared" si="40"/>
        <v>9354</v>
      </c>
      <c r="R271" s="28">
        <f t="shared" si="42"/>
        <v>9355</v>
      </c>
      <c r="S271" s="153">
        <f t="shared" si="41"/>
        <v>9355</v>
      </c>
    </row>
    <row r="272" spans="1:19" ht="14.25" x14ac:dyDescent="0.2">
      <c r="A272" s="23">
        <v>44155.333333333336</v>
      </c>
      <c r="B272" s="34">
        <v>454</v>
      </c>
      <c r="C272" s="17">
        <f t="shared" si="53"/>
        <v>14459</v>
      </c>
      <c r="D272" s="24">
        <f t="shared" si="52"/>
        <v>316.57142857142856</v>
      </c>
      <c r="E272" s="24">
        <f t="shared" si="46"/>
        <v>66.764705882352942</v>
      </c>
      <c r="F272" s="24">
        <f t="shared" si="38"/>
        <v>45.609243697478988</v>
      </c>
      <c r="G272" s="24">
        <f t="shared" si="49"/>
        <v>319.26470588235293</v>
      </c>
      <c r="H272" s="24">
        <f t="shared" si="39"/>
        <v>632.20588235294122</v>
      </c>
      <c r="I272" s="26">
        <v>124</v>
      </c>
      <c r="J272" s="26">
        <v>27</v>
      </c>
      <c r="K272" s="26">
        <v>5</v>
      </c>
      <c r="L272" s="26">
        <f t="shared" si="50"/>
        <v>32</v>
      </c>
      <c r="M272" s="26">
        <v>25</v>
      </c>
      <c r="N272" s="34">
        <v>5</v>
      </c>
      <c r="O272" s="16">
        <f t="shared" si="54"/>
        <v>152</v>
      </c>
      <c r="P272" s="27">
        <f>SUM(I272:K272)</f>
        <v>156</v>
      </c>
      <c r="Q272" s="28">
        <f t="shared" si="40"/>
        <v>9759</v>
      </c>
      <c r="R272" s="28">
        <f t="shared" si="42"/>
        <v>9760</v>
      </c>
      <c r="S272" s="153">
        <f t="shared" si="41"/>
        <v>9760</v>
      </c>
    </row>
    <row r="273" spans="1:19" ht="14.25" x14ac:dyDescent="0.2">
      <c r="A273" s="23">
        <v>44156.333333333336</v>
      </c>
      <c r="B273" s="27">
        <v>290</v>
      </c>
      <c r="C273" s="17">
        <f t="shared" si="53"/>
        <v>14749</v>
      </c>
      <c r="D273" s="24">
        <f t="shared" si="52"/>
        <v>319.85714285714283</v>
      </c>
      <c r="E273" s="24">
        <f t="shared" si="46"/>
        <v>42.647058823529413</v>
      </c>
      <c r="F273" s="24">
        <f t="shared" ref="F273:F291" si="55">(E267+E268+E269+E270+E271+E272+E273)/7</f>
        <v>46.155462184873947</v>
      </c>
      <c r="G273" s="24">
        <f t="shared" si="49"/>
        <v>323.08823529411762</v>
      </c>
      <c r="H273" s="24">
        <f t="shared" si="39"/>
        <v>621.47058823529403</v>
      </c>
      <c r="I273" s="26"/>
      <c r="J273" s="26"/>
      <c r="K273" s="26"/>
      <c r="L273" s="26"/>
      <c r="M273" s="26"/>
      <c r="N273" s="34">
        <v>6</v>
      </c>
      <c r="O273" s="16">
        <f t="shared" si="54"/>
        <v>158</v>
      </c>
      <c r="P273" s="27">
        <v>156</v>
      </c>
      <c r="Q273" s="28">
        <f t="shared" si="40"/>
        <v>10122</v>
      </c>
      <c r="R273" s="28">
        <f t="shared" si="42"/>
        <v>10120</v>
      </c>
      <c r="S273" s="153">
        <f t="shared" si="41"/>
        <v>10120</v>
      </c>
    </row>
    <row r="274" spans="1:19" ht="14.25" x14ac:dyDescent="0.2">
      <c r="A274" s="23">
        <v>44157.333333333336</v>
      </c>
      <c r="B274" s="27">
        <v>90</v>
      </c>
      <c r="C274" s="17">
        <f t="shared" si="53"/>
        <v>14839</v>
      </c>
      <c r="D274" s="24">
        <f t="shared" si="52"/>
        <v>336</v>
      </c>
      <c r="E274" s="24">
        <f t="shared" si="46"/>
        <v>13.23529411764706</v>
      </c>
      <c r="F274" s="24">
        <f t="shared" si="55"/>
        <v>45.882352941176471</v>
      </c>
      <c r="G274" s="24">
        <f t="shared" si="49"/>
        <v>321.1764705882353</v>
      </c>
      <c r="H274" s="24">
        <f t="shared" si="39"/>
        <v>615.73529411764707</v>
      </c>
      <c r="I274" s="26"/>
      <c r="J274" s="26"/>
      <c r="K274" s="26"/>
      <c r="L274" s="26"/>
      <c r="M274" s="26"/>
      <c r="N274" s="34">
        <v>4</v>
      </c>
      <c r="O274" s="16">
        <f t="shared" si="54"/>
        <v>162</v>
      </c>
      <c r="P274" s="27">
        <v>156</v>
      </c>
      <c r="Q274" s="28">
        <f>SUM(C260,-P274,-$N$297)</f>
        <v>10251</v>
      </c>
      <c r="R274" s="28">
        <f t="shared" si="42"/>
        <v>10250</v>
      </c>
      <c r="S274" s="153">
        <f>IF(R274&gt;R273,R274,R273)</f>
        <v>10250</v>
      </c>
    </row>
    <row r="275" spans="1:19" ht="14.25" x14ac:dyDescent="0.2">
      <c r="A275" s="23">
        <v>44158.333333333336</v>
      </c>
      <c r="B275" s="27">
        <v>260</v>
      </c>
      <c r="C275" s="17">
        <f t="shared" si="53"/>
        <v>15099</v>
      </c>
      <c r="D275" s="24">
        <f t="shared" si="52"/>
        <v>326.28571428571428</v>
      </c>
      <c r="E275" s="24">
        <f t="shared" si="46"/>
        <v>38.235294117647058</v>
      </c>
      <c r="F275" s="24">
        <f t="shared" si="55"/>
        <v>46.554621848739494</v>
      </c>
      <c r="G275" s="24">
        <f t="shared" si="49"/>
        <v>325.88235294117646</v>
      </c>
      <c r="H275" s="24">
        <f t="shared" si="39"/>
        <v>625.73529411764707</v>
      </c>
      <c r="I275" s="26">
        <v>135</v>
      </c>
      <c r="J275" s="26">
        <v>28</v>
      </c>
      <c r="K275" s="26">
        <v>4</v>
      </c>
      <c r="L275" s="26">
        <f>SUM(K275+J275)</f>
        <v>32</v>
      </c>
      <c r="M275" s="26">
        <v>19</v>
      </c>
      <c r="N275" s="34">
        <v>5</v>
      </c>
      <c r="O275" s="16">
        <f t="shared" si="54"/>
        <v>167</v>
      </c>
      <c r="P275" s="27">
        <f>SUM(I275:K275)</f>
        <v>167</v>
      </c>
      <c r="Q275" s="28">
        <f>SUM(C261,-P275,-$N$297)</f>
        <v>10432</v>
      </c>
      <c r="R275" s="28">
        <f t="shared" si="42"/>
        <v>10430</v>
      </c>
      <c r="S275" s="153">
        <f>IF(R275&gt;R274,R275,R274)</f>
        <v>10430</v>
      </c>
    </row>
    <row r="276" spans="1:19" ht="14.25" x14ac:dyDescent="0.2">
      <c r="A276" s="23">
        <v>44159.333333333336</v>
      </c>
      <c r="B276" s="34">
        <v>431</v>
      </c>
      <c r="C276" s="17">
        <f t="shared" si="53"/>
        <v>15530</v>
      </c>
      <c r="D276" s="24">
        <f t="shared" si="52"/>
        <v>309.85714285714283</v>
      </c>
      <c r="E276" s="24">
        <f t="shared" si="46"/>
        <v>63.382352941176471</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175</v>
      </c>
      <c r="P276" s="27">
        <f>SUM(I276:K276)</f>
        <v>174</v>
      </c>
      <c r="Q276" s="28">
        <f>SUM(C262,-P276,-$N$297)</f>
        <v>10879</v>
      </c>
      <c r="R276" s="28">
        <f t="shared" si="42"/>
        <v>10880</v>
      </c>
      <c r="S276" s="153">
        <f>IF(R276&gt;R275,R276,R275)</f>
        <v>10880</v>
      </c>
    </row>
    <row r="277" spans="1:19" ht="14.25" x14ac:dyDescent="0.2">
      <c r="A277" s="23">
        <v>44160.333333333336</v>
      </c>
      <c r="B277" s="34">
        <v>454</v>
      </c>
      <c r="C277" s="17">
        <f t="shared" si="53"/>
        <v>15984</v>
      </c>
      <c r="D277" s="24">
        <f t="shared" si="52"/>
        <v>305.42857142857144</v>
      </c>
      <c r="E277" s="24">
        <f t="shared" si="46"/>
        <v>66.764705882352942</v>
      </c>
      <c r="F277" s="24">
        <f t="shared" si="55"/>
        <v>49.411764705882355</v>
      </c>
      <c r="G277" s="24">
        <f t="shared" si="49"/>
        <v>345.88235294117646</v>
      </c>
      <c r="H277" s="24">
        <f t="shared" si="39"/>
        <v>641.32352941176475</v>
      </c>
      <c r="I277" s="26">
        <v>136</v>
      </c>
      <c r="J277" s="26">
        <v>24</v>
      </c>
      <c r="K277" s="26">
        <v>4</v>
      </c>
      <c r="L277" s="26">
        <f>SUM(K277+J277)</f>
        <v>28</v>
      </c>
      <c r="M277" s="26">
        <v>15</v>
      </c>
      <c r="N277" s="34">
        <v>3</v>
      </c>
      <c r="O277" s="16">
        <f t="shared" si="54"/>
        <v>178</v>
      </c>
      <c r="P277" s="27">
        <f>SUM(I277:K277)</f>
        <v>164</v>
      </c>
      <c r="Q277" s="28">
        <f>SUM(C263,-P277,-$N$297)</f>
        <v>11214</v>
      </c>
      <c r="R277" s="28">
        <f t="shared" si="42"/>
        <v>11215</v>
      </c>
      <c r="S277" s="153">
        <f>IF(R277&gt;R276,R277,R276)</f>
        <v>11215</v>
      </c>
    </row>
    <row r="278" spans="1:19" ht="14.25" x14ac:dyDescent="0.2">
      <c r="A278" s="23">
        <v>44161.333333333336</v>
      </c>
      <c r="B278" s="34">
        <v>305</v>
      </c>
      <c r="C278" s="17">
        <f t="shared" si="53"/>
        <v>16289</v>
      </c>
      <c r="D278" s="24">
        <f>AVERAGE(B275:B281)</f>
        <v>310</v>
      </c>
      <c r="E278" s="24">
        <f t="shared" si="46"/>
        <v>44.852941176470587</v>
      </c>
      <c r="F278" s="24">
        <f t="shared" si="55"/>
        <v>47.983193277310924</v>
      </c>
      <c r="G278" s="24">
        <f t="shared" si="49"/>
        <v>335.88235294117646</v>
      </c>
      <c r="H278" s="24">
        <f t="shared" si="39"/>
        <v>637.64705882352951</v>
      </c>
      <c r="I278" s="26">
        <v>135</v>
      </c>
      <c r="J278" s="26">
        <v>25</v>
      </c>
      <c r="K278" s="26">
        <v>6</v>
      </c>
      <c r="L278" s="26">
        <f>SUM(K278+J278)</f>
        <v>31</v>
      </c>
      <c r="M278" s="26">
        <v>15</v>
      </c>
      <c r="N278" s="34">
        <v>7</v>
      </c>
      <c r="O278" s="16">
        <f t="shared" si="54"/>
        <v>185</v>
      </c>
      <c r="P278" s="27">
        <f>SUM(I278:K278)</f>
        <v>166</v>
      </c>
      <c r="Q278" s="28">
        <f>SUM(C264,-P278,-$N$297)</f>
        <v>11542</v>
      </c>
      <c r="R278" s="28">
        <f t="shared" si="42"/>
        <v>11540</v>
      </c>
      <c r="S278" s="153">
        <f>IF(R278&gt;R277,R278,R277)</f>
        <v>11540</v>
      </c>
    </row>
    <row r="279" spans="1:19" ht="14.25" x14ac:dyDescent="0.2">
      <c r="A279" s="23">
        <v>44162.333333333336</v>
      </c>
      <c r="B279" s="27">
        <v>339</v>
      </c>
      <c r="C279" s="17">
        <f t="shared" si="53"/>
        <v>16628</v>
      </c>
      <c r="D279" s="24">
        <f>AVERAGE(B276:B282)</f>
        <v>318.57142857142856</v>
      </c>
      <c r="E279" s="24">
        <f t="shared" si="46"/>
        <v>49.852941176470587</v>
      </c>
      <c r="F279" s="24">
        <f t="shared" si="55"/>
        <v>45.567226890756309</v>
      </c>
      <c r="G279" s="24">
        <f t="shared" si="49"/>
        <v>318.97058823529414</v>
      </c>
      <c r="H279" s="24">
        <f t="shared" si="39"/>
        <v>638.23529411764707</v>
      </c>
      <c r="I279" s="26">
        <v>134</v>
      </c>
      <c r="J279" s="26">
        <v>26</v>
      </c>
      <c r="K279" s="26">
        <v>4</v>
      </c>
      <c r="L279" s="26">
        <f>SUM(K279+J279)</f>
        <v>30</v>
      </c>
      <c r="M279" s="26">
        <v>13</v>
      </c>
      <c r="N279" s="27">
        <v>3</v>
      </c>
      <c r="O279" s="16">
        <f t="shared" si="54"/>
        <v>188</v>
      </c>
      <c r="P279" s="27">
        <f>SUM(I279:K279)</f>
        <v>164</v>
      </c>
      <c r="Q279" s="28">
        <f t="shared" ref="Q279:Q291" si="56">SUM(C265,-P279,-$N$297)</f>
        <v>11879</v>
      </c>
      <c r="R279" s="28">
        <f t="shared" si="42"/>
        <v>11880</v>
      </c>
      <c r="S279" s="153">
        <f t="shared" ref="S279:S291" si="57">IF(R279&gt;R278,R279,R278)</f>
        <v>11880</v>
      </c>
    </row>
    <row r="280" spans="1:19" ht="14.25" x14ac:dyDescent="0.2">
      <c r="A280" s="23">
        <v>44163.333333333336</v>
      </c>
      <c r="B280" s="34">
        <v>259</v>
      </c>
      <c r="C280" s="17">
        <f t="shared" si="53"/>
        <v>16887</v>
      </c>
      <c r="D280" s="24">
        <f>AVERAGE(B277:B283)</f>
        <v>314.71428571428572</v>
      </c>
      <c r="E280" s="24">
        <f t="shared" si="46"/>
        <v>38.088235294117645</v>
      </c>
      <c r="F280" s="24">
        <f t="shared" si="55"/>
        <v>44.915966386554615</v>
      </c>
      <c r="G280" s="24">
        <f t="shared" si="49"/>
        <v>314.41176470588232</v>
      </c>
      <c r="H280" s="24">
        <f t="shared" ref="H280:H291" si="58">SUM(E267:E280)</f>
        <v>637.5</v>
      </c>
      <c r="I280" s="26"/>
      <c r="J280" s="26"/>
      <c r="K280" s="26"/>
      <c r="L280" s="26"/>
      <c r="M280" s="26"/>
      <c r="N280" s="34">
        <v>8</v>
      </c>
      <c r="O280" s="16">
        <f t="shared" si="54"/>
        <v>196</v>
      </c>
      <c r="P280" s="27">
        <v>164</v>
      </c>
      <c r="Q280" s="28">
        <f t="shared" si="56"/>
        <v>12143</v>
      </c>
      <c r="R280" s="28">
        <f t="shared" ref="R280:R291" si="59">MROUND(Q280,5)</f>
        <v>12145</v>
      </c>
      <c r="S280" s="153">
        <f t="shared" si="57"/>
        <v>12145</v>
      </c>
    </row>
    <row r="281" spans="1:19" ht="14.25" x14ac:dyDescent="0.2">
      <c r="A281" s="23">
        <v>44164.333333333336</v>
      </c>
      <c r="B281" s="27">
        <v>122</v>
      </c>
      <c r="C281" s="17">
        <f t="shared" si="53"/>
        <v>17009</v>
      </c>
      <c r="D281" s="24">
        <f>AVERAGE(B278:B284)</f>
        <v>301.85714285714283</v>
      </c>
      <c r="E281" s="24">
        <f t="shared" si="46"/>
        <v>17.941176470588236</v>
      </c>
      <c r="F281" s="24">
        <f t="shared" si="55"/>
        <v>45.588235294117638</v>
      </c>
      <c r="G281" s="24">
        <f t="shared" si="49"/>
        <v>319.11764705882348</v>
      </c>
      <c r="H281" s="24">
        <f t="shared" si="58"/>
        <v>640.2941176470589</v>
      </c>
      <c r="I281" s="26"/>
      <c r="J281" s="26"/>
      <c r="K281" s="26"/>
      <c r="L281" s="26"/>
      <c r="M281" s="26"/>
      <c r="N281" s="34">
        <v>5</v>
      </c>
      <c r="O281" s="16">
        <f t="shared" si="54"/>
        <v>201</v>
      </c>
      <c r="P281" s="27">
        <v>164</v>
      </c>
      <c r="Q281" s="28">
        <f t="shared" si="56"/>
        <v>12246</v>
      </c>
      <c r="R281" s="28">
        <f t="shared" si="59"/>
        <v>12245</v>
      </c>
      <c r="S281" s="153">
        <f t="shared" si="57"/>
        <v>12245</v>
      </c>
    </row>
    <row r="282" spans="1:19" ht="14.25" x14ac:dyDescent="0.2">
      <c r="A282" s="23">
        <v>44165.333333333336</v>
      </c>
      <c r="B282" s="27">
        <v>320</v>
      </c>
      <c r="C282" s="17">
        <f t="shared" si="53"/>
        <v>17329</v>
      </c>
      <c r="D282" s="24">
        <f>AVERAGE(B279:B285)</f>
        <v>311.85714285714283</v>
      </c>
      <c r="E282" s="24">
        <f t="shared" si="46"/>
        <v>47.058823529411768</v>
      </c>
      <c r="F282" s="24">
        <f t="shared" si="55"/>
        <v>46.84873949579832</v>
      </c>
      <c r="G282" s="24">
        <f t="shared" si="49"/>
        <v>327.94117647058823</v>
      </c>
      <c r="H282" s="24">
        <f t="shared" si="58"/>
        <v>653.82352941176487</v>
      </c>
      <c r="I282" s="26">
        <v>153</v>
      </c>
      <c r="J282" s="26">
        <v>28</v>
      </c>
      <c r="K282" s="26">
        <v>7</v>
      </c>
      <c r="L282" s="26">
        <f>SUM(K282+J282)</f>
        <v>35</v>
      </c>
      <c r="M282" s="26">
        <v>25</v>
      </c>
      <c r="N282" s="34">
        <v>3</v>
      </c>
      <c r="O282" s="16">
        <f t="shared" si="54"/>
        <v>204</v>
      </c>
      <c r="P282" s="27">
        <f>SUM(I282:K282)</f>
        <v>188</v>
      </c>
      <c r="Q282" s="28">
        <f t="shared" si="56"/>
        <v>12450</v>
      </c>
      <c r="R282" s="28">
        <f t="shared" si="59"/>
        <v>12450</v>
      </c>
      <c r="S282" s="153">
        <f t="shared" si="57"/>
        <v>12450</v>
      </c>
    </row>
    <row r="283" spans="1:19" ht="14.25" x14ac:dyDescent="0.2">
      <c r="A283" s="23">
        <v>44166.333333333336</v>
      </c>
      <c r="B283" s="34">
        <v>404</v>
      </c>
      <c r="C283" s="17">
        <f t="shared" si="53"/>
        <v>17733</v>
      </c>
      <c r="D283" s="24">
        <f t="shared" ref="D283:D288" si="60">AVERAGE(B280:B286)</f>
        <v>317.57142857142856</v>
      </c>
      <c r="E283" s="24">
        <f t="shared" si="46"/>
        <v>59.411764705882355</v>
      </c>
      <c r="F283" s="24">
        <f t="shared" si="55"/>
        <v>46.281512605042018</v>
      </c>
      <c r="G283" s="24">
        <f t="shared" si="49"/>
        <v>323.97058823529414</v>
      </c>
      <c r="H283" s="24">
        <f t="shared" si="58"/>
        <v>653.23529411764719</v>
      </c>
      <c r="I283" s="26">
        <v>137</v>
      </c>
      <c r="J283" s="26">
        <v>31</v>
      </c>
      <c r="K283" s="26">
        <v>8</v>
      </c>
      <c r="L283" s="26">
        <f>SUM(K283+J283)</f>
        <v>39</v>
      </c>
      <c r="M283" s="26">
        <v>18</v>
      </c>
      <c r="N283" s="34">
        <v>4</v>
      </c>
      <c r="O283" s="16">
        <f t="shared" si="54"/>
        <v>208</v>
      </c>
      <c r="P283" s="27">
        <f>SUM(I283:K283)</f>
        <v>176</v>
      </c>
      <c r="Q283" s="28">
        <f t="shared" si="56"/>
        <v>12870</v>
      </c>
      <c r="R283" s="28">
        <f t="shared" si="59"/>
        <v>12870</v>
      </c>
      <c r="S283" s="153">
        <f t="shared" si="57"/>
        <v>12870</v>
      </c>
    </row>
    <row r="284" spans="1:19" ht="14.25" x14ac:dyDescent="0.2">
      <c r="A284" s="23">
        <v>44167.333333333336</v>
      </c>
      <c r="B284" s="34">
        <v>364</v>
      </c>
      <c r="C284" s="17">
        <f t="shared" si="53"/>
        <v>18097</v>
      </c>
      <c r="D284" s="24">
        <f t="shared" si="60"/>
        <v>328.42857142857144</v>
      </c>
      <c r="E284" s="24">
        <f t="shared" si="46"/>
        <v>53.529411764705884</v>
      </c>
      <c r="F284" s="24">
        <f t="shared" si="55"/>
        <v>44.390756302521012</v>
      </c>
      <c r="G284" s="24">
        <f t="shared" si="49"/>
        <v>310.73529411764707</v>
      </c>
      <c r="H284" s="24">
        <f t="shared" si="58"/>
        <v>656.61764705882354</v>
      </c>
      <c r="I284" s="26">
        <v>132</v>
      </c>
      <c r="J284" s="26">
        <v>30</v>
      </c>
      <c r="K284" s="26">
        <v>8</v>
      </c>
      <c r="L284" s="26">
        <f>SUM(K284+J284)</f>
        <v>38</v>
      </c>
      <c r="M284" s="26">
        <v>18</v>
      </c>
      <c r="N284" s="34">
        <v>8</v>
      </c>
      <c r="O284" s="16">
        <f t="shared" si="54"/>
        <v>216</v>
      </c>
      <c r="P284" s="27">
        <f>SUM(I284:K284)</f>
        <v>170</v>
      </c>
      <c r="Q284" s="28">
        <f t="shared" si="56"/>
        <v>13217</v>
      </c>
      <c r="R284" s="28">
        <f t="shared" si="59"/>
        <v>13215</v>
      </c>
      <c r="S284" s="153">
        <f t="shared" si="57"/>
        <v>13215</v>
      </c>
    </row>
    <row r="285" spans="1:19" ht="14.25" x14ac:dyDescent="0.2">
      <c r="A285" s="23">
        <v>44168.333333333336</v>
      </c>
      <c r="B285" s="34">
        <v>375</v>
      </c>
      <c r="C285" s="17">
        <f t="shared" si="53"/>
        <v>18472</v>
      </c>
      <c r="D285" s="24">
        <f t="shared" si="60"/>
        <v>328.57142857142856</v>
      </c>
      <c r="E285" s="24">
        <f t="shared" si="46"/>
        <v>55.147058823529413</v>
      </c>
      <c r="F285" s="24">
        <f t="shared" si="55"/>
        <v>45.861344537815121</v>
      </c>
      <c r="G285" s="24">
        <f t="shared" si="49"/>
        <v>321.02941176470586</v>
      </c>
      <c r="H285" s="24">
        <f t="shared" si="58"/>
        <v>656.91176470588232</v>
      </c>
      <c r="I285" s="26">
        <v>120</v>
      </c>
      <c r="J285" s="26">
        <v>28</v>
      </c>
      <c r="K285" s="26">
        <v>10</v>
      </c>
      <c r="L285" s="26">
        <f>SUM(K285+J285)</f>
        <v>38</v>
      </c>
      <c r="M285" s="26">
        <v>16</v>
      </c>
      <c r="N285" s="34">
        <v>4</v>
      </c>
      <c r="O285" s="16">
        <f t="shared" si="54"/>
        <v>220</v>
      </c>
      <c r="P285" s="27">
        <f>SUM(I285:K285)</f>
        <v>158</v>
      </c>
      <c r="Q285" s="28">
        <f t="shared" si="56"/>
        <v>13602</v>
      </c>
      <c r="R285" s="28">
        <f t="shared" si="59"/>
        <v>13600</v>
      </c>
      <c r="S285" s="153">
        <f t="shared" si="57"/>
        <v>13600</v>
      </c>
    </row>
    <row r="286" spans="1:19" ht="14.25" x14ac:dyDescent="0.2">
      <c r="A286" s="23">
        <v>44169.333333333336</v>
      </c>
      <c r="B286" s="27">
        <v>379</v>
      </c>
      <c r="C286" s="17">
        <f t="shared" si="53"/>
        <v>18851</v>
      </c>
      <c r="D286" s="24">
        <f t="shared" si="60"/>
        <v>327.57142857142856</v>
      </c>
      <c r="E286" s="24">
        <f t="shared" si="46"/>
        <v>55.735294117647058</v>
      </c>
      <c r="F286" s="24">
        <f t="shared" si="55"/>
        <v>46.701680672268914</v>
      </c>
      <c r="G286" s="24">
        <f t="shared" si="49"/>
        <v>326.91176470588238</v>
      </c>
      <c r="H286" s="24">
        <f t="shared" si="58"/>
        <v>645.88235294117646</v>
      </c>
      <c r="I286" s="26">
        <v>119</v>
      </c>
      <c r="J286" s="26">
        <v>28</v>
      </c>
      <c r="K286" s="26">
        <v>8</v>
      </c>
      <c r="L286" s="26">
        <f>SUM(K286+J286)</f>
        <v>36</v>
      </c>
      <c r="M286" s="26">
        <v>23</v>
      </c>
      <c r="N286" s="27">
        <v>4</v>
      </c>
      <c r="O286" s="16">
        <f t="shared" si="54"/>
        <v>224</v>
      </c>
      <c r="P286" s="27">
        <f>SUM(I286:K286)</f>
        <v>155</v>
      </c>
      <c r="Q286" s="28">
        <f t="shared" si="56"/>
        <v>14059</v>
      </c>
      <c r="R286" s="28">
        <f t="shared" si="59"/>
        <v>14060</v>
      </c>
      <c r="S286" s="153">
        <f t="shared" si="57"/>
        <v>14060</v>
      </c>
    </row>
    <row r="287" spans="1:19" ht="14.25" x14ac:dyDescent="0.2">
      <c r="A287" s="23">
        <v>44170.333333333336</v>
      </c>
      <c r="B287" s="34">
        <v>335</v>
      </c>
      <c r="C287" s="17">
        <f t="shared" si="53"/>
        <v>19186</v>
      </c>
      <c r="D287" s="24">
        <f t="shared" si="60"/>
        <v>336.85714285714283</v>
      </c>
      <c r="E287" s="24">
        <f t="shared" si="46"/>
        <v>49.264705882352942</v>
      </c>
      <c r="F287" s="24">
        <f t="shared" si="55"/>
        <v>48.298319327731086</v>
      </c>
      <c r="G287" s="24">
        <f t="shared" si="49"/>
        <v>338.08823529411762</v>
      </c>
      <c r="H287" s="24">
        <f t="shared" si="58"/>
        <v>652.5</v>
      </c>
      <c r="I287" s="26"/>
      <c r="J287" s="26"/>
      <c r="K287" s="26"/>
      <c r="L287" s="26"/>
      <c r="M287" s="26"/>
      <c r="N287" s="34">
        <v>7</v>
      </c>
      <c r="O287" s="16">
        <f t="shared" si="54"/>
        <v>231</v>
      </c>
      <c r="P287" s="27">
        <v>155</v>
      </c>
      <c r="Q287" s="28">
        <f t="shared" si="56"/>
        <v>14349</v>
      </c>
      <c r="R287" s="28">
        <f t="shared" si="59"/>
        <v>14350</v>
      </c>
      <c r="S287" s="153">
        <f t="shared" si="57"/>
        <v>14350</v>
      </c>
    </row>
    <row r="288" spans="1:19" ht="14.25" x14ac:dyDescent="0.2">
      <c r="A288" s="23">
        <v>44171.333333333336</v>
      </c>
      <c r="B288" s="34">
        <v>123</v>
      </c>
      <c r="C288" s="17">
        <f t="shared" si="53"/>
        <v>19309</v>
      </c>
      <c r="D288" s="24">
        <f t="shared" si="60"/>
        <v>356.71428571428572</v>
      </c>
      <c r="E288" s="24">
        <f t="shared" ref="E288:E291" si="61">B288/6.8</f>
        <v>18.088235294117649</v>
      </c>
      <c r="F288" s="24">
        <f t="shared" si="55"/>
        <v>48.319327731092429</v>
      </c>
      <c r="G288" s="24">
        <f t="shared" si="49"/>
        <v>338.23529411764702</v>
      </c>
      <c r="H288" s="24">
        <f t="shared" si="58"/>
        <v>657.35294117647061</v>
      </c>
      <c r="I288" s="26"/>
      <c r="J288" s="26"/>
      <c r="K288" s="26"/>
      <c r="L288" s="26"/>
      <c r="M288" s="26"/>
      <c r="N288" s="34">
        <v>6</v>
      </c>
      <c r="O288" s="16">
        <f t="shared" si="54"/>
        <v>237</v>
      </c>
      <c r="P288" s="27">
        <v>155</v>
      </c>
      <c r="Q288" s="28">
        <f t="shared" si="56"/>
        <v>14439</v>
      </c>
      <c r="R288" s="28">
        <f t="shared" si="59"/>
        <v>14440</v>
      </c>
      <c r="S288" s="153">
        <f t="shared" si="57"/>
        <v>14440</v>
      </c>
    </row>
    <row r="289" spans="1:19" ht="14.25" x14ac:dyDescent="0.2">
      <c r="A289" s="23">
        <v>44172.333333333336</v>
      </c>
      <c r="B289" s="34">
        <v>313</v>
      </c>
      <c r="C289" s="17">
        <f t="shared" si="53"/>
        <v>19622</v>
      </c>
      <c r="D289" s="24"/>
      <c r="E289" s="24">
        <f t="shared" si="61"/>
        <v>46.029411764705884</v>
      </c>
      <c r="F289" s="24">
        <f t="shared" si="55"/>
        <v>48.172268907563016</v>
      </c>
      <c r="G289" s="24">
        <f t="shared" si="49"/>
        <v>337.2058823529411</v>
      </c>
      <c r="H289" s="24">
        <f t="shared" si="58"/>
        <v>665.14705882352939</v>
      </c>
      <c r="I289" s="26">
        <v>150</v>
      </c>
      <c r="J289" s="26">
        <v>27</v>
      </c>
      <c r="K289" s="26">
        <v>6</v>
      </c>
      <c r="L289" s="26">
        <f>SUM(K289+J289)</f>
        <v>33</v>
      </c>
      <c r="M289" s="26">
        <v>18</v>
      </c>
      <c r="N289" s="27">
        <v>1</v>
      </c>
      <c r="O289" s="16">
        <f t="shared" si="54"/>
        <v>238</v>
      </c>
      <c r="P289" s="27">
        <f>SUM(I289:K289)</f>
        <v>183</v>
      </c>
      <c r="Q289" s="28">
        <f t="shared" si="56"/>
        <v>14671</v>
      </c>
      <c r="R289" s="28">
        <f t="shared" si="59"/>
        <v>14670</v>
      </c>
      <c r="S289" s="153">
        <f t="shared" si="57"/>
        <v>14670</v>
      </c>
    </row>
    <row r="290" spans="1:19" ht="14.25" x14ac:dyDescent="0.2">
      <c r="A290" s="23">
        <v>44173.333333333336</v>
      </c>
      <c r="B290" s="34">
        <v>469</v>
      </c>
      <c r="C290" s="17">
        <f t="shared" si="53"/>
        <v>20091</v>
      </c>
      <c r="D290" s="24"/>
      <c r="E290" s="24">
        <f t="shared" si="61"/>
        <v>68.970588235294116</v>
      </c>
      <c r="F290" s="24">
        <f t="shared" si="55"/>
        <v>49.537815126050418</v>
      </c>
      <c r="G290" s="24">
        <f t="shared" si="49"/>
        <v>346.76470588235293</v>
      </c>
      <c r="H290" s="24">
        <f t="shared" si="58"/>
        <v>670.73529411764707</v>
      </c>
      <c r="I290" s="26">
        <v>172</v>
      </c>
      <c r="J290" s="26">
        <v>23</v>
      </c>
      <c r="K290" s="26">
        <v>3</v>
      </c>
      <c r="L290" s="26">
        <f>SUM(K290+J290)</f>
        <v>26</v>
      </c>
      <c r="M290" s="26">
        <v>26</v>
      </c>
      <c r="N290" s="34">
        <v>4</v>
      </c>
      <c r="O290" s="16">
        <f t="shared" si="54"/>
        <v>242</v>
      </c>
      <c r="P290" s="27">
        <f>SUM(I290:K290)</f>
        <v>198</v>
      </c>
      <c r="Q290" s="28">
        <f t="shared" si="56"/>
        <v>15087</v>
      </c>
      <c r="R290" s="28">
        <f t="shared" si="59"/>
        <v>15085</v>
      </c>
      <c r="S290" s="153">
        <f t="shared" si="57"/>
        <v>15085</v>
      </c>
    </row>
    <row r="291" spans="1:19" ht="14.25" x14ac:dyDescent="0.2">
      <c r="A291" s="23">
        <v>44174.333333333336</v>
      </c>
      <c r="B291" s="27">
        <v>503</v>
      </c>
      <c r="C291" s="17">
        <f t="shared" si="53"/>
        <v>20594</v>
      </c>
      <c r="D291" s="24"/>
      <c r="E291" s="24">
        <f t="shared" si="61"/>
        <v>73.970588235294116</v>
      </c>
      <c r="F291" s="24">
        <f t="shared" si="55"/>
        <v>52.457983193277315</v>
      </c>
      <c r="G291" s="24">
        <f t="shared" si="49"/>
        <v>367.20588235294122</v>
      </c>
      <c r="H291" s="24">
        <f t="shared" si="58"/>
        <v>677.94117647058829</v>
      </c>
      <c r="I291" s="26">
        <v>145</v>
      </c>
      <c r="J291" s="26">
        <v>25</v>
      </c>
      <c r="K291" s="26">
        <v>3</v>
      </c>
      <c r="L291" s="26">
        <f>SUM(K291+J291)</f>
        <v>28</v>
      </c>
      <c r="M291" s="26">
        <v>23</v>
      </c>
      <c r="N291" s="27">
        <v>3</v>
      </c>
      <c r="O291" s="16">
        <f t="shared" si="54"/>
        <v>245</v>
      </c>
      <c r="P291" s="27">
        <f>SUM(I291:K291)</f>
        <v>173</v>
      </c>
      <c r="Q291" s="28">
        <f t="shared" si="56"/>
        <v>15566</v>
      </c>
      <c r="R291" s="28">
        <f t="shared" si="59"/>
        <v>15565</v>
      </c>
      <c r="S291" s="153">
        <f t="shared" si="57"/>
        <v>15565</v>
      </c>
    </row>
    <row r="292" spans="1:19" ht="14.25" x14ac:dyDescent="0.2">
      <c r="A292" s="23">
        <v>44175.333333333336</v>
      </c>
      <c r="B292" s="27"/>
      <c r="C292" s="17"/>
      <c r="D292" s="24"/>
      <c r="E292" s="24"/>
      <c r="F292" s="24"/>
      <c r="G292" s="24"/>
      <c r="H292" s="24"/>
      <c r="I292" s="26"/>
      <c r="J292" s="26"/>
      <c r="K292" s="26"/>
      <c r="L292" s="26"/>
      <c r="M292" s="26"/>
      <c r="N292" s="27"/>
      <c r="O292" s="16"/>
      <c r="P292" s="27"/>
      <c r="Q292" s="28"/>
      <c r="R292" s="28"/>
      <c r="S292" s="153"/>
    </row>
    <row r="293" spans="1:19" ht="14.25" x14ac:dyDescent="0.2">
      <c r="A293" s="23">
        <v>44176.333333333336</v>
      </c>
      <c r="B293" s="27"/>
      <c r="C293" s="17"/>
      <c r="D293" s="24"/>
      <c r="E293" s="24"/>
      <c r="F293" s="24"/>
      <c r="G293" s="24"/>
      <c r="H293" s="24"/>
      <c r="I293" s="26"/>
      <c r="J293" s="26"/>
      <c r="K293" s="26"/>
      <c r="L293" s="26"/>
      <c r="M293" s="26"/>
      <c r="N293" s="27"/>
      <c r="O293" s="16"/>
      <c r="P293" s="27"/>
      <c r="Q293" s="28"/>
      <c r="R293" s="28"/>
      <c r="S293" s="153"/>
    </row>
    <row r="294" spans="1:19" ht="14.25" x14ac:dyDescent="0.2">
      <c r="A294" s="23">
        <v>44177.333333333336</v>
      </c>
      <c r="B294" s="27"/>
      <c r="C294" s="17"/>
      <c r="D294" s="24"/>
      <c r="E294" s="24"/>
      <c r="F294" s="24"/>
      <c r="G294" s="24"/>
      <c r="H294" s="24"/>
      <c r="I294" s="26"/>
      <c r="J294" s="26"/>
      <c r="K294" s="26"/>
      <c r="L294" s="26"/>
      <c r="M294" s="26"/>
      <c r="N294" s="27"/>
      <c r="O294" s="16"/>
      <c r="P294" s="27"/>
      <c r="Q294" s="28"/>
      <c r="R294" s="28"/>
      <c r="S294" s="153"/>
    </row>
    <row r="295" spans="1:19" ht="14.25" x14ac:dyDescent="0.2">
      <c r="A295" s="23">
        <v>44178.333333333336</v>
      </c>
      <c r="B295" s="27"/>
      <c r="C295" s="17"/>
      <c r="D295" s="24"/>
      <c r="E295" s="24"/>
      <c r="F295" s="24"/>
      <c r="G295" s="24"/>
      <c r="H295" s="24"/>
      <c r="I295" s="26"/>
      <c r="J295" s="26"/>
      <c r="K295" s="26"/>
      <c r="L295" s="26"/>
      <c r="M295" s="26"/>
      <c r="N295" s="27"/>
      <c r="O295" s="16"/>
      <c r="P295" s="27"/>
      <c r="Q295" s="28"/>
      <c r="R295" s="28"/>
      <c r="S295" s="153"/>
    </row>
    <row r="296" spans="1:19" ht="14.25" x14ac:dyDescent="0.2">
      <c r="A296" s="38"/>
      <c r="B296" s="27"/>
      <c r="C296" s="27"/>
      <c r="D296" s="24"/>
      <c r="E296" s="24"/>
      <c r="F296" s="24"/>
      <c r="G296" s="24"/>
      <c r="H296" s="24"/>
      <c r="I296" s="26"/>
      <c r="J296" s="26"/>
      <c r="K296" s="26"/>
      <c r="L296" s="26"/>
      <c r="M296" s="26"/>
      <c r="N296" s="28"/>
      <c r="O296" s="28"/>
      <c r="P296" s="27"/>
      <c r="Q296" s="16"/>
      <c r="R296" s="28"/>
      <c r="S296" s="25"/>
    </row>
    <row r="297" spans="1:19" s="43" customFormat="1" ht="15" thickBot="1" x14ac:dyDescent="0.25">
      <c r="A297" s="39" t="s">
        <v>87</v>
      </c>
      <c r="B297" s="40">
        <f>SUM(C112,B113:B296)</f>
        <v>20594</v>
      </c>
      <c r="C297" s="40"/>
      <c r="D297" s="41"/>
      <c r="E297" s="41"/>
      <c r="F297" s="41"/>
      <c r="G297" s="41"/>
      <c r="H297" s="41"/>
      <c r="I297" s="41"/>
      <c r="J297" s="41"/>
      <c r="K297" s="41"/>
      <c r="L297" s="41"/>
      <c r="M297" s="41"/>
      <c r="N297" s="40">
        <f>SUM(O112,N113:N296)</f>
        <v>245</v>
      </c>
      <c r="O297" s="40"/>
      <c r="P297" s="40"/>
      <c r="Q297" s="40"/>
      <c r="R297" s="40"/>
      <c r="S297" s="42"/>
    </row>
    <row r="298" spans="1:19" ht="12.75" thickTop="1" x14ac:dyDescent="0.2">
      <c r="B298" s="44"/>
      <c r="I298" s="36"/>
      <c r="J298" s="36"/>
      <c r="K298" s="36"/>
      <c r="L298" s="36"/>
      <c r="M298" s="36"/>
      <c r="N298" s="44"/>
      <c r="O298" s="44"/>
      <c r="P298" s="44"/>
    </row>
    <row r="299" spans="1:19" x14ac:dyDescent="0.2">
      <c r="B299" s="44"/>
      <c r="I299" s="36"/>
      <c r="J299" s="36"/>
      <c r="K299" s="36"/>
      <c r="L299" s="36"/>
      <c r="M299" s="36"/>
      <c r="N299" s="44"/>
      <c r="O299" s="44"/>
      <c r="P299" s="44"/>
    </row>
    <row r="300" spans="1:19" x14ac:dyDescent="0.2">
      <c r="B300" s="44"/>
      <c r="I300" s="36"/>
      <c r="J300" s="36"/>
      <c r="K300" s="36"/>
      <c r="L300" s="36"/>
      <c r="M300" s="36"/>
      <c r="N300" s="44"/>
      <c r="O300" s="44"/>
      <c r="P300" s="44"/>
    </row>
    <row r="301" spans="1:19" x14ac:dyDescent="0.2">
      <c r="B301" s="44"/>
      <c r="I301" s="36"/>
      <c r="J301" s="36"/>
      <c r="K301" s="36"/>
      <c r="L301" s="36"/>
      <c r="M301" s="36"/>
      <c r="N301" s="44"/>
      <c r="O301" s="44"/>
      <c r="P301" s="44"/>
    </row>
    <row r="302" spans="1:19" x14ac:dyDescent="0.2">
      <c r="B302" s="44"/>
      <c r="I302" s="36"/>
      <c r="J302" s="36"/>
      <c r="K302" s="36"/>
      <c r="L302" s="36"/>
      <c r="M302" s="36"/>
      <c r="N302" s="44"/>
      <c r="O302" s="44"/>
      <c r="P302" s="44"/>
    </row>
    <row r="303" spans="1:19" x14ac:dyDescent="0.2">
      <c r="B303" s="44"/>
      <c r="I303" s="36"/>
      <c r="J303" s="36"/>
      <c r="K303" s="36"/>
      <c r="L303" s="36"/>
      <c r="M303" s="36"/>
      <c r="N303" s="44"/>
      <c r="O303" s="44"/>
      <c r="P303" s="44"/>
    </row>
    <row r="304" spans="1:19" x14ac:dyDescent="0.2">
      <c r="B304" s="44"/>
      <c r="I304" s="36"/>
      <c r="J304" s="36"/>
      <c r="K304" s="36"/>
      <c r="L304" s="36"/>
      <c r="M304" s="36"/>
      <c r="N304" s="44"/>
      <c r="O304" s="44"/>
      <c r="P304" s="44"/>
    </row>
    <row r="305" spans="2:16" x14ac:dyDescent="0.2">
      <c r="B305" s="44"/>
      <c r="I305" s="36"/>
      <c r="J305" s="36"/>
      <c r="K305" s="36"/>
      <c r="L305" s="36"/>
      <c r="M305" s="36"/>
      <c r="N305" s="44"/>
      <c r="O305" s="44"/>
      <c r="P305" s="44"/>
    </row>
    <row r="306" spans="2:16" x14ac:dyDescent="0.2">
      <c r="B306" s="44"/>
      <c r="I306" s="36"/>
      <c r="J306" s="36"/>
      <c r="K306" s="36"/>
      <c r="L306" s="36"/>
      <c r="M306" s="36"/>
      <c r="N306" s="44"/>
      <c r="O306" s="44"/>
      <c r="P306" s="44"/>
    </row>
    <row r="307" spans="2:16" x14ac:dyDescent="0.2">
      <c r="B307" s="44"/>
      <c r="I307" s="36"/>
      <c r="J307" s="36"/>
      <c r="K307" s="36"/>
      <c r="L307" s="36"/>
      <c r="M307" s="36"/>
      <c r="N307" s="44"/>
      <c r="O307" s="44"/>
      <c r="P307" s="44"/>
    </row>
    <row r="308" spans="2:16" x14ac:dyDescent="0.2">
      <c r="B308" s="44"/>
      <c r="I308" s="36"/>
      <c r="J308" s="36"/>
      <c r="K308" s="36"/>
      <c r="L308" s="36"/>
      <c r="M308" s="36"/>
      <c r="N308" s="44"/>
      <c r="O308" s="44"/>
      <c r="P308" s="44"/>
    </row>
    <row r="309" spans="2:16" x14ac:dyDescent="0.2">
      <c r="B309" s="44"/>
      <c r="I309" s="36"/>
      <c r="J309" s="36"/>
      <c r="K309" s="36"/>
      <c r="L309" s="36"/>
      <c r="M309" s="36"/>
      <c r="N309" s="44"/>
      <c r="O309" s="44"/>
      <c r="P309" s="44"/>
    </row>
    <row r="310" spans="2:16" x14ac:dyDescent="0.2">
      <c r="B310" s="44"/>
      <c r="I310" s="36"/>
      <c r="J310" s="36"/>
      <c r="K310" s="36"/>
      <c r="L310" s="36"/>
      <c r="M310" s="36"/>
      <c r="N310" s="44"/>
      <c r="O310" s="44"/>
      <c r="P310" s="44"/>
    </row>
    <row r="311" spans="2:16" x14ac:dyDescent="0.2">
      <c r="B311" s="44"/>
      <c r="I311" s="36"/>
      <c r="J311" s="36"/>
      <c r="K311" s="36"/>
      <c r="L311" s="36"/>
      <c r="M311" s="36"/>
      <c r="N311" s="44"/>
      <c r="O311" s="44"/>
      <c r="P311" s="44"/>
    </row>
    <row r="312" spans="2:16" x14ac:dyDescent="0.2">
      <c r="B312" s="44"/>
      <c r="I312" s="36"/>
      <c r="J312" s="36"/>
      <c r="K312" s="36"/>
      <c r="L312" s="36"/>
      <c r="M312" s="36"/>
      <c r="N312" s="44"/>
      <c r="O312" s="44"/>
      <c r="P312" s="44"/>
    </row>
    <row r="313" spans="2:16" x14ac:dyDescent="0.2">
      <c r="B313" s="44"/>
      <c r="I313" s="36"/>
      <c r="J313" s="36"/>
      <c r="K313" s="36"/>
      <c r="L313" s="36"/>
      <c r="M313" s="36"/>
      <c r="N313" s="44"/>
      <c r="O313" s="44"/>
      <c r="P313" s="44"/>
    </row>
    <row r="314" spans="2:16" x14ac:dyDescent="0.2">
      <c r="B314" s="44"/>
      <c r="I314" s="36"/>
      <c r="J314" s="36"/>
      <c r="K314" s="36"/>
      <c r="L314" s="36"/>
      <c r="M314" s="36"/>
      <c r="N314" s="44"/>
      <c r="O314" s="44"/>
      <c r="P314" s="44"/>
    </row>
    <row r="315" spans="2:16" x14ac:dyDescent="0.2">
      <c r="B315" s="44"/>
      <c r="I315" s="36"/>
      <c r="J315" s="36"/>
      <c r="K315" s="36"/>
      <c r="L315" s="36"/>
      <c r="M315" s="36"/>
      <c r="N315" s="44"/>
      <c r="O315" s="44"/>
      <c r="P315" s="44"/>
    </row>
    <row r="316" spans="2:16" x14ac:dyDescent="0.2">
      <c r="B316" s="44"/>
      <c r="I316" s="36"/>
      <c r="J316" s="36"/>
      <c r="K316" s="36"/>
      <c r="L316" s="36"/>
      <c r="M316" s="36"/>
      <c r="N316" s="44"/>
      <c r="O316" s="44"/>
      <c r="P316" s="44"/>
    </row>
    <row r="317" spans="2:16" x14ac:dyDescent="0.2">
      <c r="B317" s="44"/>
      <c r="I317" s="36"/>
      <c r="J317" s="36"/>
      <c r="K317" s="36"/>
      <c r="L317" s="36"/>
      <c r="M317" s="36"/>
      <c r="N317" s="44"/>
      <c r="O317" s="44"/>
      <c r="P317" s="44"/>
    </row>
    <row r="318" spans="2:16" x14ac:dyDescent="0.2">
      <c r="B318" s="44"/>
      <c r="I318" s="36"/>
      <c r="J318" s="36"/>
      <c r="K318" s="36"/>
      <c r="L318" s="36"/>
      <c r="M318" s="36"/>
      <c r="N318" s="44"/>
      <c r="O318" s="44"/>
      <c r="P318" s="44"/>
    </row>
    <row r="319" spans="2:16" x14ac:dyDescent="0.2">
      <c r="B319" s="44"/>
      <c r="I319" s="36"/>
      <c r="J319" s="36"/>
      <c r="K319" s="36"/>
      <c r="L319" s="36"/>
      <c r="M319" s="36"/>
      <c r="N319" s="44"/>
      <c r="O319" s="44"/>
      <c r="P319" s="44"/>
    </row>
    <row r="320" spans="2:16" x14ac:dyDescent="0.2">
      <c r="B320" s="44"/>
      <c r="I320" s="36"/>
      <c r="J320" s="36"/>
      <c r="K320" s="36"/>
      <c r="L320" s="36"/>
      <c r="M320" s="36"/>
      <c r="N320" s="44"/>
      <c r="O320" s="44"/>
      <c r="P320" s="44"/>
    </row>
    <row r="321" spans="2:16" x14ac:dyDescent="0.2">
      <c r="B321" s="44"/>
      <c r="I321" s="36"/>
      <c r="J321" s="36"/>
      <c r="K321" s="36"/>
      <c r="L321" s="36"/>
      <c r="M321" s="36"/>
      <c r="N321" s="44"/>
      <c r="O321" s="44"/>
      <c r="P321" s="44"/>
    </row>
    <row r="322" spans="2:16" x14ac:dyDescent="0.2">
      <c r="B322" s="44"/>
      <c r="I322" s="36"/>
      <c r="J322" s="36"/>
      <c r="K322" s="36"/>
      <c r="L322" s="36"/>
      <c r="M322" s="36"/>
      <c r="N322" s="44"/>
      <c r="O322" s="44"/>
      <c r="P322" s="44"/>
    </row>
    <row r="323" spans="2:16" x14ac:dyDescent="0.2">
      <c r="B323" s="44"/>
      <c r="I323" s="36"/>
      <c r="J323" s="36"/>
      <c r="K323" s="36"/>
      <c r="L323" s="36"/>
      <c r="M323" s="36"/>
      <c r="N323" s="44"/>
      <c r="O323" s="44"/>
      <c r="P323" s="44"/>
    </row>
    <row r="324" spans="2:16" x14ac:dyDescent="0.2">
      <c r="B324" s="44"/>
      <c r="I324" s="36"/>
      <c r="J324" s="36"/>
      <c r="K324" s="36"/>
      <c r="L324" s="36"/>
      <c r="M324" s="36"/>
      <c r="N324" s="44"/>
      <c r="O324" s="44"/>
      <c r="P324" s="44"/>
    </row>
    <row r="325" spans="2:16" x14ac:dyDescent="0.2">
      <c r="B325" s="44"/>
      <c r="I325" s="36"/>
      <c r="J325" s="36"/>
      <c r="K325" s="36"/>
      <c r="L325" s="36"/>
      <c r="M325" s="36"/>
      <c r="N325" s="44"/>
      <c r="O325" s="44"/>
      <c r="P325" s="44"/>
    </row>
    <row r="326" spans="2:16" x14ac:dyDescent="0.2">
      <c r="B326" s="44"/>
      <c r="I326" s="36"/>
      <c r="J326" s="36"/>
      <c r="K326" s="36"/>
      <c r="L326" s="36"/>
      <c r="M326" s="36"/>
      <c r="N326" s="44"/>
      <c r="O326" s="44"/>
      <c r="P326" s="44"/>
    </row>
    <row r="327" spans="2:16" x14ac:dyDescent="0.2">
      <c r="B327" s="44"/>
      <c r="I327" s="36"/>
      <c r="J327" s="36"/>
      <c r="K327" s="36"/>
      <c r="L327" s="36"/>
      <c r="M327" s="36"/>
      <c r="N327" s="44"/>
      <c r="O327" s="44"/>
      <c r="P327" s="44"/>
    </row>
    <row r="328" spans="2:16" x14ac:dyDescent="0.2">
      <c r="B328" s="44"/>
      <c r="I328" s="36"/>
      <c r="J328" s="36"/>
      <c r="K328" s="36"/>
      <c r="L328" s="36"/>
      <c r="M328" s="36"/>
      <c r="N328" s="44"/>
      <c r="O328" s="44"/>
      <c r="P328" s="44"/>
    </row>
    <row r="329" spans="2:16" x14ac:dyDescent="0.2">
      <c r="B329" s="44"/>
      <c r="I329" s="36"/>
      <c r="J329" s="36"/>
      <c r="K329" s="36"/>
      <c r="L329" s="36"/>
      <c r="M329" s="36"/>
      <c r="N329" s="44"/>
      <c r="O329" s="44"/>
      <c r="P329" s="44"/>
    </row>
    <row r="330" spans="2:16" x14ac:dyDescent="0.2">
      <c r="B330" s="44"/>
      <c r="I330" s="36"/>
      <c r="J330" s="36"/>
      <c r="K330" s="36"/>
      <c r="L330" s="36"/>
      <c r="M330" s="36"/>
      <c r="N330" s="44"/>
      <c r="O330" s="44"/>
      <c r="P330" s="44"/>
    </row>
    <row r="331" spans="2:16" x14ac:dyDescent="0.2">
      <c r="B331" s="44"/>
      <c r="I331" s="36"/>
      <c r="J331" s="36"/>
      <c r="K331" s="36"/>
      <c r="L331" s="36"/>
      <c r="M331" s="36"/>
      <c r="N331" s="44"/>
      <c r="O331" s="44"/>
      <c r="P331" s="44"/>
    </row>
    <row r="332" spans="2:16" x14ac:dyDescent="0.2">
      <c r="B332" s="44"/>
      <c r="I332" s="36"/>
      <c r="J332" s="36"/>
      <c r="K332" s="36"/>
      <c r="L332" s="36"/>
      <c r="M332" s="36"/>
      <c r="N332" s="44"/>
      <c r="O332" s="44"/>
      <c r="P332" s="44"/>
    </row>
    <row r="333" spans="2:16" x14ac:dyDescent="0.2">
      <c r="B333" s="44"/>
      <c r="I333" s="36"/>
      <c r="J333" s="36"/>
      <c r="K333" s="36"/>
      <c r="L333" s="36"/>
      <c r="M333" s="36"/>
      <c r="N333" s="44"/>
      <c r="O333" s="44"/>
      <c r="P333" s="44"/>
    </row>
    <row r="334" spans="2:16" x14ac:dyDescent="0.2">
      <c r="B334" s="44"/>
      <c r="I334" s="36"/>
      <c r="J334" s="36"/>
      <c r="K334" s="36"/>
      <c r="L334" s="36"/>
      <c r="M334" s="36"/>
      <c r="N334" s="44"/>
      <c r="O334" s="44"/>
      <c r="P334" s="44"/>
    </row>
    <row r="335" spans="2:16" x14ac:dyDescent="0.2">
      <c r="B335" s="44"/>
      <c r="I335" s="36"/>
      <c r="J335" s="36"/>
      <c r="K335" s="36"/>
      <c r="L335" s="36"/>
      <c r="M335" s="36"/>
      <c r="N335" s="44"/>
      <c r="O335" s="44"/>
      <c r="P335" s="44"/>
    </row>
    <row r="336" spans="2:16" x14ac:dyDescent="0.2">
      <c r="B336" s="44"/>
      <c r="I336" s="36"/>
      <c r="J336" s="36"/>
      <c r="K336" s="36"/>
      <c r="L336" s="36"/>
      <c r="M336" s="36"/>
      <c r="N336" s="44"/>
      <c r="O336" s="44"/>
      <c r="P336" s="44"/>
    </row>
    <row r="337" spans="2:16" x14ac:dyDescent="0.2">
      <c r="B337" s="44"/>
      <c r="I337" s="36"/>
      <c r="J337" s="36"/>
      <c r="K337" s="36"/>
      <c r="L337" s="36"/>
      <c r="M337" s="36"/>
      <c r="N337" s="44"/>
      <c r="O337" s="44"/>
      <c r="P337" s="44"/>
    </row>
    <row r="338" spans="2:16" x14ac:dyDescent="0.2">
      <c r="B338" s="44"/>
      <c r="I338" s="36"/>
      <c r="J338" s="36"/>
      <c r="K338" s="36"/>
      <c r="L338" s="36"/>
      <c r="M338" s="36"/>
      <c r="N338" s="44"/>
      <c r="O338" s="44"/>
      <c r="P338" s="44"/>
    </row>
    <row r="339" spans="2:16" x14ac:dyDescent="0.2">
      <c r="B339" s="44"/>
      <c r="I339" s="36"/>
      <c r="J339" s="36"/>
      <c r="K339" s="36"/>
      <c r="L339" s="36"/>
      <c r="M339" s="36"/>
      <c r="N339" s="44"/>
      <c r="O339" s="44"/>
      <c r="P339" s="44"/>
    </row>
    <row r="340" spans="2:16" x14ac:dyDescent="0.2">
      <c r="B340" s="44"/>
      <c r="I340" s="36"/>
      <c r="J340" s="36"/>
      <c r="K340" s="36"/>
      <c r="L340" s="36"/>
      <c r="M340" s="36"/>
      <c r="N340" s="44"/>
      <c r="O340" s="44"/>
      <c r="P340" s="44"/>
    </row>
    <row r="341" spans="2:16" x14ac:dyDescent="0.2">
      <c r="B341" s="44"/>
      <c r="I341" s="36"/>
      <c r="J341" s="36"/>
      <c r="K341" s="36"/>
      <c r="L341" s="36"/>
      <c r="M341" s="36"/>
      <c r="N341" s="44"/>
      <c r="O341" s="44"/>
      <c r="P341" s="44"/>
    </row>
    <row r="342" spans="2:16" x14ac:dyDescent="0.2">
      <c r="B342" s="44"/>
      <c r="I342" s="36"/>
      <c r="J342" s="36"/>
      <c r="K342" s="36"/>
      <c r="L342" s="36"/>
      <c r="M342" s="36"/>
      <c r="N342" s="44"/>
      <c r="O342" s="44"/>
      <c r="P342" s="44"/>
    </row>
    <row r="343" spans="2:16" x14ac:dyDescent="0.2">
      <c r="B343" s="44"/>
      <c r="N343" s="44"/>
      <c r="O343" s="44"/>
      <c r="P343" s="44"/>
    </row>
    <row r="344" spans="2:16" x14ac:dyDescent="0.2">
      <c r="B344" s="44"/>
      <c r="N344" s="44"/>
      <c r="O344" s="44"/>
      <c r="P344" s="44"/>
    </row>
    <row r="345" spans="2:16" x14ac:dyDescent="0.2">
      <c r="B345" s="44"/>
      <c r="N345" s="44"/>
      <c r="O345" s="44"/>
      <c r="P345" s="44"/>
    </row>
    <row r="346" spans="2:16" x14ac:dyDescent="0.2">
      <c r="B346" s="44"/>
      <c r="N346" s="44"/>
      <c r="O346" s="44"/>
      <c r="P346" s="44"/>
    </row>
    <row r="347" spans="2:16" x14ac:dyDescent="0.2">
      <c r="B347" s="44"/>
      <c r="N347" s="44"/>
      <c r="O347" s="44"/>
      <c r="P347" s="44"/>
    </row>
    <row r="348" spans="2:16" x14ac:dyDescent="0.2">
      <c r="B348" s="44"/>
      <c r="N348" s="44"/>
      <c r="O348" s="44"/>
      <c r="P348" s="44"/>
    </row>
    <row r="349" spans="2:16" x14ac:dyDescent="0.2">
      <c r="B349" s="44"/>
      <c r="N349" s="44"/>
      <c r="O349" s="44"/>
      <c r="P349" s="44"/>
    </row>
    <row r="350" spans="2:16" x14ac:dyDescent="0.2">
      <c r="B350" s="44"/>
      <c r="N350" s="44"/>
      <c r="O350" s="44"/>
      <c r="P350" s="44"/>
    </row>
    <row r="351" spans="2:16" x14ac:dyDescent="0.2">
      <c r="B351" s="44"/>
      <c r="N351" s="44"/>
      <c r="O351" s="44"/>
      <c r="P351" s="44"/>
    </row>
    <row r="352" spans="2:16" x14ac:dyDescent="0.2">
      <c r="B352" s="44"/>
      <c r="N352" s="44"/>
      <c r="O352" s="44"/>
      <c r="P352" s="44"/>
    </row>
    <row r="353" spans="2:16" x14ac:dyDescent="0.2">
      <c r="B353" s="44"/>
      <c r="N353" s="44"/>
      <c r="O353" s="44"/>
      <c r="P353" s="44"/>
    </row>
    <row r="354" spans="2:16" x14ac:dyDescent="0.2">
      <c r="B354" s="44"/>
      <c r="N354" s="44"/>
      <c r="O354" s="44"/>
      <c r="P354" s="44"/>
    </row>
    <row r="355" spans="2:16" x14ac:dyDescent="0.2">
      <c r="B355" s="44"/>
      <c r="N355" s="44"/>
      <c r="O355" s="44"/>
      <c r="P355" s="44"/>
    </row>
    <row r="356" spans="2:16" x14ac:dyDescent="0.2">
      <c r="B356" s="44"/>
      <c r="N356" s="44"/>
      <c r="O356" s="44"/>
      <c r="P356" s="44"/>
    </row>
    <row r="357" spans="2:16" x14ac:dyDescent="0.2">
      <c r="B357" s="44"/>
      <c r="N357" s="44"/>
      <c r="O357" s="44"/>
      <c r="P357" s="44"/>
    </row>
    <row r="358" spans="2:16" x14ac:dyDescent="0.2">
      <c r="B358" s="44"/>
      <c r="N358" s="44"/>
      <c r="O358" s="44"/>
      <c r="P358" s="44"/>
    </row>
    <row r="359" spans="2:16" x14ac:dyDescent="0.2">
      <c r="B359" s="44"/>
      <c r="N359" s="44"/>
      <c r="O359" s="44"/>
      <c r="P359" s="44"/>
    </row>
    <row r="360" spans="2:16" x14ac:dyDescent="0.2">
      <c r="B360" s="44"/>
      <c r="N360" s="44"/>
      <c r="O360" s="44"/>
      <c r="P360" s="44"/>
    </row>
    <row r="361" spans="2:16" x14ac:dyDescent="0.2">
      <c r="B361" s="44"/>
      <c r="N361" s="44"/>
      <c r="O361" s="44"/>
      <c r="P361" s="44"/>
    </row>
    <row r="362" spans="2:16" x14ac:dyDescent="0.2">
      <c r="B362" s="44"/>
      <c r="N362" s="44"/>
      <c r="O362" s="44"/>
      <c r="P362" s="44"/>
    </row>
    <row r="363" spans="2:16" x14ac:dyDescent="0.2">
      <c r="B363" s="44"/>
      <c r="N363" s="44"/>
      <c r="O363" s="44"/>
      <c r="P363" s="44"/>
    </row>
    <row r="364" spans="2:16" x14ac:dyDescent="0.2">
      <c r="B364" s="44"/>
      <c r="N364" s="44"/>
      <c r="O364" s="44"/>
      <c r="P364" s="44"/>
    </row>
    <row r="365" spans="2:16" x14ac:dyDescent="0.2">
      <c r="B365" s="44"/>
      <c r="N365" s="44"/>
      <c r="O365" s="44"/>
      <c r="P365" s="44"/>
    </row>
    <row r="366" spans="2:16" x14ac:dyDescent="0.2">
      <c r="B366" s="44"/>
      <c r="N366" s="44"/>
      <c r="O366" s="44"/>
      <c r="P366" s="44"/>
    </row>
    <row r="367" spans="2:16" x14ac:dyDescent="0.2">
      <c r="B367" s="44"/>
      <c r="N367" s="44"/>
      <c r="O367" s="44"/>
      <c r="P367" s="44"/>
    </row>
    <row r="368" spans="2:16" x14ac:dyDescent="0.2">
      <c r="B368" s="44"/>
      <c r="N368" s="44"/>
      <c r="O368" s="44"/>
      <c r="P368" s="44"/>
    </row>
    <row r="369" spans="2:16" x14ac:dyDescent="0.2">
      <c r="B369" s="44"/>
      <c r="N369" s="44"/>
      <c r="O369" s="44"/>
      <c r="P369" s="44"/>
    </row>
    <row r="370" spans="2:16" x14ac:dyDescent="0.2">
      <c r="B370" s="44"/>
      <c r="N370" s="44"/>
      <c r="O370" s="44"/>
      <c r="P370" s="44"/>
    </row>
    <row r="371" spans="2:16" x14ac:dyDescent="0.2">
      <c r="B371" s="44"/>
      <c r="N371" s="44"/>
      <c r="O371" s="44"/>
      <c r="P371" s="44"/>
    </row>
    <row r="372" spans="2:16" x14ac:dyDescent="0.2">
      <c r="B372" s="44"/>
      <c r="N372" s="44"/>
      <c r="O372" s="44"/>
      <c r="P372" s="44"/>
    </row>
    <row r="373" spans="2:16" x14ac:dyDescent="0.2">
      <c r="B373" s="44"/>
      <c r="N373" s="44"/>
      <c r="O373" s="44"/>
      <c r="P373" s="44"/>
    </row>
    <row r="374" spans="2:16" x14ac:dyDescent="0.2">
      <c r="B374" s="44"/>
      <c r="N374" s="44"/>
      <c r="O374" s="44"/>
      <c r="P374" s="44"/>
    </row>
    <row r="375" spans="2:16" x14ac:dyDescent="0.2">
      <c r="B375" s="44"/>
      <c r="N375" s="44"/>
      <c r="O375" s="44"/>
      <c r="P375" s="44"/>
    </row>
    <row r="376" spans="2:16" x14ac:dyDescent="0.2">
      <c r="B376" s="44"/>
      <c r="N376" s="44"/>
      <c r="O376" s="44"/>
      <c r="P376" s="44"/>
    </row>
    <row r="377" spans="2:16" x14ac:dyDescent="0.2">
      <c r="B377" s="44"/>
      <c r="N377" s="44"/>
      <c r="O377" s="44"/>
      <c r="P377" s="44"/>
    </row>
    <row r="378" spans="2:16" x14ac:dyDescent="0.2">
      <c r="B378" s="44"/>
      <c r="N378" s="44"/>
      <c r="O378" s="44"/>
      <c r="P378" s="44"/>
    </row>
    <row r="379" spans="2:16" x14ac:dyDescent="0.2">
      <c r="B379" s="44"/>
      <c r="N379" s="44"/>
      <c r="O379" s="44"/>
      <c r="P379" s="44"/>
    </row>
    <row r="380" spans="2:16" x14ac:dyDescent="0.2">
      <c r="B380" s="44"/>
      <c r="N380" s="44"/>
      <c r="O380" s="44"/>
      <c r="P380" s="44"/>
    </row>
    <row r="381" spans="2:16" x14ac:dyDescent="0.2">
      <c r="B381" s="44"/>
      <c r="N381" s="44"/>
      <c r="O381" s="44"/>
      <c r="P381" s="44"/>
    </row>
    <row r="382" spans="2:16" x14ac:dyDescent="0.2">
      <c r="B382" s="44"/>
      <c r="N382" s="44"/>
      <c r="O382" s="44"/>
      <c r="P382" s="44"/>
    </row>
    <row r="383" spans="2:16" x14ac:dyDescent="0.2">
      <c r="B383" s="44"/>
      <c r="N383" s="44"/>
      <c r="O383" s="44"/>
      <c r="P383" s="44"/>
    </row>
    <row r="384" spans="2:16" x14ac:dyDescent="0.2">
      <c r="B384" s="44"/>
      <c r="N384" s="44"/>
      <c r="O384" s="44"/>
      <c r="P384" s="44"/>
    </row>
    <row r="385" spans="2:16" x14ac:dyDescent="0.2">
      <c r="B385" s="44"/>
      <c r="N385" s="44"/>
      <c r="O385" s="44"/>
      <c r="P385" s="44"/>
    </row>
    <row r="386" spans="2:16" x14ac:dyDescent="0.2">
      <c r="B386" s="44"/>
      <c r="N386" s="44"/>
      <c r="O386" s="44"/>
      <c r="P386" s="44"/>
    </row>
    <row r="387" spans="2:16" x14ac:dyDescent="0.2">
      <c r="B387" s="44"/>
      <c r="N387" s="44"/>
      <c r="O387" s="44"/>
      <c r="P387" s="44"/>
    </row>
    <row r="388" spans="2:16" x14ac:dyDescent="0.2">
      <c r="B388" s="44"/>
      <c r="N388" s="44"/>
      <c r="O388" s="44"/>
      <c r="P388" s="44"/>
    </row>
    <row r="389" spans="2:16" x14ac:dyDescent="0.2">
      <c r="B389" s="44"/>
      <c r="N389" s="44"/>
      <c r="O389" s="44"/>
      <c r="P389" s="44"/>
    </row>
    <row r="390" spans="2:16" x14ac:dyDescent="0.2">
      <c r="B390" s="44"/>
      <c r="N390" s="44"/>
      <c r="O390" s="44"/>
      <c r="P390" s="44"/>
    </row>
    <row r="391" spans="2:16" x14ac:dyDescent="0.2">
      <c r="B391" s="44"/>
      <c r="N391" s="44"/>
      <c r="O391" s="44"/>
      <c r="P391" s="44"/>
    </row>
    <row r="392" spans="2:16" x14ac:dyDescent="0.2">
      <c r="B392" s="44"/>
      <c r="N392" s="44"/>
      <c r="O392" s="44"/>
      <c r="P392" s="44"/>
    </row>
    <row r="393" spans="2:16" x14ac:dyDescent="0.2">
      <c r="B393" s="44"/>
      <c r="N393" s="44"/>
      <c r="O393" s="44"/>
      <c r="P393" s="44"/>
    </row>
    <row r="394" spans="2:16" x14ac:dyDescent="0.2">
      <c r="B394" s="44"/>
      <c r="N394" s="44"/>
      <c r="O394" s="44"/>
      <c r="P394" s="44"/>
    </row>
    <row r="395" spans="2:16" x14ac:dyDescent="0.2">
      <c r="B395" s="44"/>
      <c r="N395" s="44"/>
      <c r="O395" s="44"/>
      <c r="P395" s="44"/>
    </row>
    <row r="396" spans="2:16" x14ac:dyDescent="0.2">
      <c r="B396" s="44"/>
      <c r="N396" s="44"/>
      <c r="O396" s="44"/>
      <c r="P396" s="44"/>
    </row>
    <row r="397" spans="2:16" x14ac:dyDescent="0.2">
      <c r="B397" s="44"/>
      <c r="N397" s="44"/>
      <c r="O397" s="44"/>
      <c r="P397" s="44"/>
    </row>
    <row r="398" spans="2:16" x14ac:dyDescent="0.2">
      <c r="B398" s="44"/>
      <c r="N398" s="44"/>
      <c r="O398" s="44"/>
      <c r="P398" s="44"/>
    </row>
    <row r="399" spans="2:16" x14ac:dyDescent="0.2">
      <c r="B399" s="44"/>
      <c r="N399" s="44"/>
      <c r="O399" s="44"/>
      <c r="P399" s="44"/>
    </row>
    <row r="400" spans="2:16" x14ac:dyDescent="0.2">
      <c r="B400" s="44"/>
      <c r="N400" s="44"/>
      <c r="O400" s="44"/>
      <c r="P400" s="44"/>
    </row>
    <row r="401" spans="2:16" x14ac:dyDescent="0.2">
      <c r="B401" s="44"/>
      <c r="N401" s="44"/>
      <c r="O401" s="44"/>
      <c r="P401" s="44"/>
    </row>
    <row r="402" spans="2:16" x14ac:dyDescent="0.2">
      <c r="B402" s="44"/>
      <c r="N402" s="44"/>
      <c r="O402" s="44"/>
      <c r="P402" s="44"/>
    </row>
    <row r="403" spans="2:16" x14ac:dyDescent="0.2">
      <c r="B403" s="44"/>
      <c r="N403" s="44"/>
      <c r="O403" s="44"/>
      <c r="P403" s="44"/>
    </row>
    <row r="404" spans="2:16" x14ac:dyDescent="0.2">
      <c r="B404" s="44"/>
      <c r="N404" s="44"/>
      <c r="O404" s="44"/>
      <c r="P404" s="44"/>
    </row>
    <row r="405" spans="2:16" x14ac:dyDescent="0.2">
      <c r="B405" s="44"/>
      <c r="N405" s="44"/>
      <c r="O405" s="44"/>
      <c r="P405" s="44"/>
    </row>
    <row r="406" spans="2:16" x14ac:dyDescent="0.2">
      <c r="B406" s="44"/>
      <c r="N406" s="44"/>
      <c r="O406" s="44"/>
      <c r="P406" s="44"/>
    </row>
    <row r="407" spans="2:16" x14ac:dyDescent="0.2">
      <c r="B407" s="44"/>
      <c r="N407" s="44"/>
      <c r="O407" s="44"/>
      <c r="P407" s="44"/>
    </row>
    <row r="408" spans="2:16" x14ac:dyDescent="0.2">
      <c r="B408" s="44"/>
      <c r="N408" s="44"/>
      <c r="O408" s="44"/>
      <c r="P408" s="44"/>
    </row>
    <row r="409" spans="2:16" x14ac:dyDescent="0.2">
      <c r="B409" s="44"/>
      <c r="N409" s="44"/>
      <c r="O409" s="44"/>
      <c r="P409" s="44"/>
    </row>
    <row r="410" spans="2:16" x14ac:dyDescent="0.2">
      <c r="B410" s="44"/>
      <c r="N410" s="44"/>
      <c r="O410" s="44"/>
      <c r="P410" s="44"/>
    </row>
    <row r="411" spans="2:16" x14ac:dyDescent="0.2">
      <c r="B411" s="44"/>
      <c r="N411" s="44"/>
      <c r="O411" s="44"/>
      <c r="P411" s="44"/>
    </row>
    <row r="412" spans="2:16" x14ac:dyDescent="0.2">
      <c r="B412" s="44"/>
      <c r="N412" s="44"/>
      <c r="O412" s="44"/>
      <c r="P412" s="44"/>
    </row>
    <row r="413" spans="2:16" x14ac:dyDescent="0.2">
      <c r="B413" s="44"/>
      <c r="N413" s="44"/>
      <c r="O413" s="44"/>
      <c r="P413" s="44"/>
    </row>
    <row r="414" spans="2:16" x14ac:dyDescent="0.2">
      <c r="B414" s="44"/>
      <c r="N414" s="44"/>
      <c r="O414" s="44"/>
      <c r="P414" s="44"/>
    </row>
    <row r="415" spans="2:16" x14ac:dyDescent="0.2">
      <c r="B415" s="44"/>
      <c r="N415" s="44"/>
      <c r="O415" s="44"/>
      <c r="P415" s="44"/>
    </row>
    <row r="416" spans="2:16" x14ac:dyDescent="0.2">
      <c r="B416" s="44"/>
      <c r="N416" s="44"/>
      <c r="O416" s="44"/>
      <c r="P416"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40" zoomScale="80" zoomScaleNormal="80" workbookViewId="0">
      <selection activeCell="Y82" sqref="Y82"/>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5"/>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P68" sqref="P6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60" zoomScaleNormal="60" workbookViewId="0">
      <selection activeCell="Z24" sqref="Z24"/>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L50" sqref="L50"/>
    </sheetView>
  </sheetViews>
  <sheetFormatPr baseColWidth="10" defaultColWidth="11" defaultRowHeight="14.25" x14ac:dyDescent="0.2"/>
  <cols>
    <col min="1" max="1" width="14.25" style="48" customWidth="1"/>
    <col min="2" max="5" width="15.625" style="48" customWidth="1"/>
    <col min="6" max="16384" width="11" style="48"/>
  </cols>
  <sheetData>
    <row r="1" spans="1:5" x14ac:dyDescent="0.2">
      <c r="A1" s="188" t="s">
        <v>174</v>
      </c>
      <c r="B1" s="189"/>
      <c r="C1" s="189"/>
      <c r="D1" s="189"/>
      <c r="E1" s="190"/>
    </row>
    <row r="2" spans="1:5" x14ac:dyDescent="0.2">
      <c r="A2" s="160" t="s">
        <v>157</v>
      </c>
      <c r="B2" s="49" t="s">
        <v>159</v>
      </c>
      <c r="C2" s="49" t="s">
        <v>158</v>
      </c>
      <c r="D2" s="49" t="s">
        <v>160</v>
      </c>
      <c r="E2" s="161" t="s">
        <v>161</v>
      </c>
    </row>
    <row r="3" spans="1:5" x14ac:dyDescent="0.2">
      <c r="A3" s="162">
        <v>25</v>
      </c>
      <c r="B3" s="50">
        <v>3203</v>
      </c>
      <c r="C3" s="50">
        <f>B3*E3/100</f>
        <v>12.812000000000001</v>
      </c>
      <c r="D3" s="50">
        <f>SUM(B3,-C3)</f>
        <v>3190.1880000000001</v>
      </c>
      <c r="E3" s="163">
        <v>0.4</v>
      </c>
    </row>
    <row r="4" spans="1:5" x14ac:dyDescent="0.2">
      <c r="A4" s="162">
        <v>26</v>
      </c>
      <c r="B4" s="50">
        <v>3909</v>
      </c>
      <c r="C4" s="50">
        <f t="shared" ref="C4:C20" si="0">B4*E4/100</f>
        <v>39.090000000000003</v>
      </c>
      <c r="D4" s="50">
        <f t="shared" ref="D4:D20" si="1">SUM(B4,-C4)</f>
        <v>3869.91</v>
      </c>
      <c r="E4" s="163">
        <v>1</v>
      </c>
    </row>
    <row r="5" spans="1:5" x14ac:dyDescent="0.2">
      <c r="A5" s="162">
        <v>27</v>
      </c>
      <c r="B5" s="50">
        <v>5470</v>
      </c>
      <c r="C5" s="50">
        <f t="shared" si="0"/>
        <v>71.11</v>
      </c>
      <c r="D5" s="50">
        <f t="shared" si="1"/>
        <v>5398.89</v>
      </c>
      <c r="E5" s="163">
        <v>1.3</v>
      </c>
    </row>
    <row r="6" spans="1:5" x14ac:dyDescent="0.2">
      <c r="A6" s="162">
        <v>28</v>
      </c>
      <c r="B6" s="50">
        <v>3588</v>
      </c>
      <c r="C6" s="50">
        <f t="shared" si="0"/>
        <v>64.584000000000003</v>
      </c>
      <c r="D6" s="50">
        <f t="shared" si="1"/>
        <v>3523.4160000000002</v>
      </c>
      <c r="E6" s="163">
        <v>1.8</v>
      </c>
    </row>
    <row r="7" spans="1:5" x14ac:dyDescent="0.2">
      <c r="A7" s="162">
        <v>29</v>
      </c>
      <c r="B7" s="50">
        <v>2870</v>
      </c>
      <c r="C7" s="50">
        <f t="shared" si="0"/>
        <v>83.23</v>
      </c>
      <c r="D7" s="50">
        <f t="shared" si="1"/>
        <v>2786.77</v>
      </c>
      <c r="E7" s="163">
        <v>2.9</v>
      </c>
    </row>
    <row r="8" spans="1:5" x14ac:dyDescent="0.2">
      <c r="A8" s="162">
        <v>30</v>
      </c>
      <c r="B8" s="50">
        <v>2383</v>
      </c>
      <c r="C8" s="50">
        <f t="shared" si="0"/>
        <v>88.171000000000006</v>
      </c>
      <c r="D8" s="50">
        <f t="shared" si="1"/>
        <v>2294.8290000000002</v>
      </c>
      <c r="E8" s="163">
        <v>3.7</v>
      </c>
    </row>
    <row r="9" spans="1:5" x14ac:dyDescent="0.2">
      <c r="A9" s="162">
        <v>31</v>
      </c>
      <c r="B9" s="50">
        <v>2173</v>
      </c>
      <c r="C9" s="50">
        <f t="shared" si="0"/>
        <v>99.957999999999998</v>
      </c>
      <c r="D9" s="50">
        <f t="shared" si="1"/>
        <v>2073.0419999999999</v>
      </c>
      <c r="E9" s="163">
        <v>4.5999999999999996</v>
      </c>
    </row>
    <row r="10" spans="1:5" x14ac:dyDescent="0.2">
      <c r="A10" s="162">
        <v>32</v>
      </c>
      <c r="B10" s="50">
        <v>2503</v>
      </c>
      <c r="C10" s="50">
        <f t="shared" si="0"/>
        <v>90.108000000000004</v>
      </c>
      <c r="D10" s="50">
        <f t="shared" si="1"/>
        <v>2412.8919999999998</v>
      </c>
      <c r="E10" s="163">
        <v>3.6</v>
      </c>
    </row>
    <row r="11" spans="1:5" x14ac:dyDescent="0.2">
      <c r="A11" s="162">
        <v>33</v>
      </c>
      <c r="B11" s="50">
        <v>2958</v>
      </c>
      <c r="C11" s="50">
        <f t="shared" si="0"/>
        <v>141.98400000000001</v>
      </c>
      <c r="D11" s="50">
        <f t="shared" si="1"/>
        <v>2816.0160000000001</v>
      </c>
      <c r="E11" s="163">
        <v>4.8</v>
      </c>
    </row>
    <row r="12" spans="1:5" x14ac:dyDescent="0.2">
      <c r="A12" s="162">
        <v>34</v>
      </c>
      <c r="B12" s="50">
        <v>4139</v>
      </c>
      <c r="C12" s="50">
        <f t="shared" si="0"/>
        <v>161.42099999999999</v>
      </c>
      <c r="D12" s="50">
        <f t="shared" si="1"/>
        <v>3977.5790000000002</v>
      </c>
      <c r="E12" s="163">
        <v>3.9</v>
      </c>
    </row>
    <row r="13" spans="1:5" x14ac:dyDescent="0.2">
      <c r="A13" s="162">
        <v>35</v>
      </c>
      <c r="B13" s="50">
        <v>5603</v>
      </c>
      <c r="C13" s="50">
        <f t="shared" si="0"/>
        <v>162.48699999999999</v>
      </c>
      <c r="D13" s="50">
        <f t="shared" si="1"/>
        <v>5440.5129999999999</v>
      </c>
      <c r="E13" s="163">
        <v>2.9</v>
      </c>
    </row>
    <row r="14" spans="1:5" x14ac:dyDescent="0.2">
      <c r="A14" s="162">
        <v>36</v>
      </c>
      <c r="B14" s="50">
        <v>6481</v>
      </c>
      <c r="C14" s="50">
        <f t="shared" si="0"/>
        <v>142.58199999999999</v>
      </c>
      <c r="D14" s="50">
        <f t="shared" si="1"/>
        <v>6338.4179999999997</v>
      </c>
      <c r="E14" s="163">
        <v>2.2000000000000002</v>
      </c>
    </row>
    <row r="15" spans="1:5" x14ac:dyDescent="0.2">
      <c r="A15" s="162">
        <v>37</v>
      </c>
      <c r="B15" s="50">
        <v>5975</v>
      </c>
      <c r="C15" s="50">
        <f t="shared" si="0"/>
        <v>149.375</v>
      </c>
      <c r="D15" s="50">
        <f t="shared" si="1"/>
        <v>5825.625</v>
      </c>
      <c r="E15" s="163">
        <v>2.5</v>
      </c>
    </row>
    <row r="16" spans="1:5" x14ac:dyDescent="0.2">
      <c r="A16" s="162">
        <v>38</v>
      </c>
      <c r="B16" s="50">
        <v>5482</v>
      </c>
      <c r="C16" s="50">
        <f t="shared" si="0"/>
        <v>164.46</v>
      </c>
      <c r="D16" s="50">
        <f t="shared" si="1"/>
        <v>5317.54</v>
      </c>
      <c r="E16" s="163">
        <v>3</v>
      </c>
    </row>
    <row r="17" spans="1:5" x14ac:dyDescent="0.2">
      <c r="A17" s="162">
        <v>39</v>
      </c>
      <c r="B17" s="50">
        <v>4478</v>
      </c>
      <c r="C17" s="50">
        <f t="shared" si="0"/>
        <v>89.56</v>
      </c>
      <c r="D17" s="50">
        <f t="shared" si="1"/>
        <v>4388.4399999999996</v>
      </c>
      <c r="E17" s="163">
        <v>2</v>
      </c>
    </row>
    <row r="18" spans="1:5" x14ac:dyDescent="0.2">
      <c r="A18" s="162">
        <v>40</v>
      </c>
      <c r="B18" s="50">
        <v>3788</v>
      </c>
      <c r="C18" s="50">
        <f t="shared" si="0"/>
        <v>109.85199999999999</v>
      </c>
      <c r="D18" s="50">
        <f t="shared" si="1"/>
        <v>3678.1480000000001</v>
      </c>
      <c r="E18" s="163">
        <v>2.9</v>
      </c>
    </row>
    <row r="19" spans="1:5" x14ac:dyDescent="0.2">
      <c r="A19" s="162">
        <v>41</v>
      </c>
      <c r="B19" s="50">
        <v>4961</v>
      </c>
      <c r="C19" s="50">
        <f t="shared" si="0"/>
        <v>357.19200000000006</v>
      </c>
      <c r="D19" s="50">
        <f t="shared" si="1"/>
        <v>4603.808</v>
      </c>
      <c r="E19" s="163">
        <v>7.2</v>
      </c>
    </row>
    <row r="20" spans="1:5" x14ac:dyDescent="0.2">
      <c r="A20" s="164">
        <v>42</v>
      </c>
      <c r="B20" s="135">
        <v>7199</v>
      </c>
      <c r="C20" s="135">
        <f t="shared" si="0"/>
        <v>842.2829999999999</v>
      </c>
      <c r="D20" s="135">
        <f t="shared" si="1"/>
        <v>6356.7170000000006</v>
      </c>
      <c r="E20" s="165">
        <v>11.7</v>
      </c>
    </row>
    <row r="21" spans="1:5" x14ac:dyDescent="0.2">
      <c r="A21" s="164">
        <v>43</v>
      </c>
      <c r="B21" s="135">
        <v>10539</v>
      </c>
      <c r="C21" s="135">
        <f t="shared" ref="C21:C27" si="2">B21*E21/100</f>
        <v>1717.8570000000002</v>
      </c>
      <c r="D21" s="135">
        <f t="shared" ref="D21:D27" si="3">SUM(B21,-C21)</f>
        <v>8821.143</v>
      </c>
      <c r="E21" s="165">
        <v>16.3</v>
      </c>
    </row>
    <row r="22" spans="1:5" x14ac:dyDescent="0.2">
      <c r="A22" s="164">
        <v>44</v>
      </c>
      <c r="B22" s="135">
        <v>13709</v>
      </c>
      <c r="C22" s="135">
        <f t="shared" si="2"/>
        <v>2700.6729999999998</v>
      </c>
      <c r="D22" s="135">
        <f t="shared" si="3"/>
        <v>11008.327000000001</v>
      </c>
      <c r="E22" s="165">
        <v>19.7</v>
      </c>
    </row>
    <row r="23" spans="1:5" x14ac:dyDescent="0.2">
      <c r="A23" s="162">
        <v>45</v>
      </c>
      <c r="B23" s="50">
        <v>13326</v>
      </c>
      <c r="C23" s="50">
        <f t="shared" si="2"/>
        <v>2638.5479999999998</v>
      </c>
      <c r="D23" s="50">
        <f t="shared" si="3"/>
        <v>10687.452000000001</v>
      </c>
      <c r="E23" s="163">
        <v>19.8</v>
      </c>
    </row>
    <row r="24" spans="1:5" x14ac:dyDescent="0.2">
      <c r="A24" s="166">
        <v>46</v>
      </c>
      <c r="B24" s="159">
        <v>11250</v>
      </c>
      <c r="C24" s="159">
        <f t="shared" si="2"/>
        <v>2148.7500000000005</v>
      </c>
      <c r="D24" s="159">
        <f t="shared" si="3"/>
        <v>9101.25</v>
      </c>
      <c r="E24" s="167">
        <v>19.100000000000001</v>
      </c>
    </row>
    <row r="25" spans="1:5" x14ac:dyDescent="0.2">
      <c r="A25" s="164">
        <v>47</v>
      </c>
      <c r="B25" s="135">
        <v>11191</v>
      </c>
      <c r="C25" s="135">
        <f t="shared" si="2"/>
        <v>2282.9639999999999</v>
      </c>
      <c r="D25" s="135">
        <f t="shared" si="3"/>
        <v>8908.0360000000001</v>
      </c>
      <c r="E25" s="165">
        <v>20.399999999999999</v>
      </c>
    </row>
    <row r="26" spans="1:5" x14ac:dyDescent="0.2">
      <c r="A26" s="256">
        <v>48</v>
      </c>
      <c r="B26" s="257">
        <v>12430</v>
      </c>
      <c r="C26" s="257">
        <f t="shared" si="2"/>
        <v>2274.69</v>
      </c>
      <c r="D26" s="257">
        <f t="shared" si="3"/>
        <v>10155.31</v>
      </c>
      <c r="E26" s="258">
        <v>18.3</v>
      </c>
    </row>
    <row r="27" spans="1:5" ht="15" thickBot="1" x14ac:dyDescent="0.25">
      <c r="A27" s="259">
        <v>49</v>
      </c>
      <c r="B27" s="260">
        <v>13275</v>
      </c>
      <c r="C27" s="260">
        <f t="shared" si="2"/>
        <v>2429.3249999999998</v>
      </c>
      <c r="D27" s="260">
        <f t="shared" si="3"/>
        <v>10845.674999999999</v>
      </c>
      <c r="E27" s="261">
        <v>18.3</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S58" sqref="S58"/>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19" t="s">
        <v>179</v>
      </c>
      <c r="B1" s="219"/>
      <c r="C1" s="219"/>
      <c r="D1" s="219"/>
      <c r="E1" s="219" t="s">
        <v>170</v>
      </c>
      <c r="F1" s="219"/>
      <c r="G1" s="219"/>
      <c r="H1" s="219"/>
      <c r="I1" s="219"/>
      <c r="J1" s="219"/>
      <c r="K1" s="219"/>
      <c r="L1" s="219"/>
    </row>
    <row r="2" spans="1:12" x14ac:dyDescent="0.2">
      <c r="A2" s="219"/>
      <c r="B2" s="219"/>
      <c r="C2" s="219"/>
      <c r="D2" s="219"/>
      <c r="E2" s="219"/>
      <c r="F2" s="219"/>
      <c r="G2" s="219"/>
      <c r="H2" s="219"/>
      <c r="I2" s="219"/>
      <c r="J2" s="219"/>
      <c r="K2" s="219"/>
      <c r="L2" s="219"/>
    </row>
    <row r="3" spans="1:12" ht="14.1" customHeight="1" x14ac:dyDescent="0.25">
      <c r="A3" s="157" t="s">
        <v>164</v>
      </c>
      <c r="B3" s="158" t="s">
        <v>172</v>
      </c>
      <c r="C3" s="144" t="s">
        <v>166</v>
      </c>
      <c r="D3" s="158" t="s">
        <v>172</v>
      </c>
      <c r="E3" s="220" t="s">
        <v>167</v>
      </c>
      <c r="F3" s="220"/>
      <c r="G3" s="220"/>
      <c r="H3" s="220"/>
      <c r="I3" s="220" t="s">
        <v>168</v>
      </c>
      <c r="J3" s="220"/>
      <c r="K3" s="220"/>
      <c r="L3" s="220"/>
    </row>
    <row r="4" spans="1:12" ht="14.1" customHeight="1" x14ac:dyDescent="0.2">
      <c r="A4" s="218" t="s">
        <v>181</v>
      </c>
      <c r="B4" s="218">
        <v>1</v>
      </c>
      <c r="C4" s="218" t="s">
        <v>167</v>
      </c>
      <c r="D4" s="218">
        <v>100</v>
      </c>
      <c r="E4" s="224" t="s">
        <v>171</v>
      </c>
      <c r="F4" s="224"/>
      <c r="G4" s="224" t="s">
        <v>172</v>
      </c>
      <c r="H4" s="224"/>
      <c r="I4" s="224" t="s">
        <v>171</v>
      </c>
      <c r="J4" s="224"/>
      <c r="K4" s="224" t="s">
        <v>172</v>
      </c>
      <c r="L4" s="224"/>
    </row>
    <row r="5" spans="1:12" ht="14.25" customHeight="1" x14ac:dyDescent="0.2">
      <c r="A5" s="218"/>
      <c r="B5" s="218"/>
      <c r="C5" s="218"/>
      <c r="D5" s="218"/>
      <c r="E5" s="224"/>
      <c r="F5" s="224"/>
      <c r="G5" s="224"/>
      <c r="H5" s="224"/>
      <c r="I5" s="224"/>
      <c r="J5" s="224"/>
      <c r="K5" s="224"/>
      <c r="L5" s="224"/>
    </row>
    <row r="6" spans="1:12" x14ac:dyDescent="0.2">
      <c r="A6" s="218" t="s">
        <v>182</v>
      </c>
      <c r="B6" s="218">
        <v>14</v>
      </c>
      <c r="C6" s="218" t="s">
        <v>168</v>
      </c>
      <c r="D6" s="218">
        <v>85</v>
      </c>
      <c r="E6" s="217">
        <v>0</v>
      </c>
      <c r="F6" s="217"/>
      <c r="G6" s="217">
        <v>3</v>
      </c>
      <c r="H6" s="217"/>
      <c r="I6" s="217">
        <v>0</v>
      </c>
      <c r="J6" s="217"/>
      <c r="K6" s="201">
        <v>2</v>
      </c>
      <c r="L6" s="202"/>
    </row>
    <row r="7" spans="1:12" x14ac:dyDescent="0.2">
      <c r="A7" s="218"/>
      <c r="B7" s="218"/>
      <c r="C7" s="218"/>
      <c r="D7" s="218"/>
      <c r="E7" s="217"/>
      <c r="F7" s="217"/>
      <c r="G7" s="217"/>
      <c r="H7" s="217"/>
      <c r="I7" s="217"/>
      <c r="J7" s="217"/>
      <c r="K7" s="203"/>
      <c r="L7" s="204"/>
    </row>
    <row r="8" spans="1:12" x14ac:dyDescent="0.2">
      <c r="A8" s="218" t="s">
        <v>183</v>
      </c>
      <c r="B8" s="218">
        <v>43</v>
      </c>
      <c r="C8" s="218" t="s">
        <v>169</v>
      </c>
      <c r="D8" s="218">
        <v>3</v>
      </c>
      <c r="E8" s="217">
        <v>1</v>
      </c>
      <c r="F8" s="217"/>
      <c r="G8" s="217">
        <v>21</v>
      </c>
      <c r="H8" s="217"/>
      <c r="I8" s="217">
        <v>1</v>
      </c>
      <c r="J8" s="217"/>
      <c r="K8" s="201">
        <v>21</v>
      </c>
      <c r="L8" s="202"/>
    </row>
    <row r="9" spans="1:12" x14ac:dyDescent="0.2">
      <c r="A9" s="218"/>
      <c r="B9" s="218"/>
      <c r="C9" s="218"/>
      <c r="D9" s="218"/>
      <c r="E9" s="217"/>
      <c r="F9" s="217"/>
      <c r="G9" s="217"/>
      <c r="H9" s="217"/>
      <c r="I9" s="217"/>
      <c r="J9" s="217"/>
      <c r="K9" s="203"/>
      <c r="L9" s="204"/>
    </row>
    <row r="10" spans="1:12" x14ac:dyDescent="0.2">
      <c r="A10" s="218" t="s">
        <v>184</v>
      </c>
      <c r="B10" s="218">
        <v>79</v>
      </c>
      <c r="C10" s="217" t="s">
        <v>178</v>
      </c>
      <c r="D10" s="218">
        <v>1</v>
      </c>
      <c r="E10" s="217">
        <v>2</v>
      </c>
      <c r="F10" s="217"/>
      <c r="G10" s="217">
        <v>23</v>
      </c>
      <c r="H10" s="217"/>
      <c r="I10" s="217">
        <v>2</v>
      </c>
      <c r="J10" s="217"/>
      <c r="K10" s="201">
        <v>31</v>
      </c>
      <c r="L10" s="202"/>
    </row>
    <row r="11" spans="1:12" x14ac:dyDescent="0.2">
      <c r="A11" s="218"/>
      <c r="B11" s="218"/>
      <c r="C11" s="217"/>
      <c r="D11" s="218"/>
      <c r="E11" s="217"/>
      <c r="F11" s="217"/>
      <c r="G11" s="217"/>
      <c r="H11" s="217"/>
      <c r="I11" s="217"/>
      <c r="J11" s="217"/>
      <c r="K11" s="203"/>
      <c r="L11" s="204"/>
    </row>
    <row r="12" spans="1:12" x14ac:dyDescent="0.2">
      <c r="A12" s="205" t="s">
        <v>185</v>
      </c>
      <c r="B12" s="205">
        <v>52</v>
      </c>
      <c r="C12" s="214"/>
      <c r="D12" s="221"/>
      <c r="E12" s="201">
        <v>3</v>
      </c>
      <c r="F12" s="202"/>
      <c r="G12" s="201">
        <v>32</v>
      </c>
      <c r="H12" s="202"/>
      <c r="I12" s="201">
        <v>3</v>
      </c>
      <c r="J12" s="202"/>
      <c r="K12" s="201">
        <v>22</v>
      </c>
      <c r="L12" s="202"/>
    </row>
    <row r="13" spans="1:12" x14ac:dyDescent="0.2">
      <c r="A13" s="213"/>
      <c r="B13" s="213"/>
      <c r="C13" s="215"/>
      <c r="D13" s="222"/>
      <c r="E13" s="203"/>
      <c r="F13" s="204"/>
      <c r="G13" s="203"/>
      <c r="H13" s="204"/>
      <c r="I13" s="203"/>
      <c r="J13" s="204"/>
      <c r="K13" s="203"/>
      <c r="L13" s="204"/>
    </row>
    <row r="14" spans="1:12" x14ac:dyDescent="0.2">
      <c r="A14" s="205" t="s">
        <v>165</v>
      </c>
      <c r="B14" s="208">
        <v>82</v>
      </c>
      <c r="C14" s="215"/>
      <c r="D14" s="222"/>
      <c r="E14" s="201">
        <v>4</v>
      </c>
      <c r="F14" s="202"/>
      <c r="G14" s="201">
        <v>14</v>
      </c>
      <c r="H14" s="202"/>
      <c r="I14" s="201">
        <v>4</v>
      </c>
      <c r="J14" s="202"/>
      <c r="K14" s="201">
        <v>6</v>
      </c>
      <c r="L14" s="202"/>
    </row>
    <row r="15" spans="1:12" x14ac:dyDescent="0.2">
      <c r="A15" s="206"/>
      <c r="B15" s="209"/>
      <c r="C15" s="215"/>
      <c r="D15" s="222"/>
      <c r="E15" s="203"/>
      <c r="F15" s="204"/>
      <c r="G15" s="203"/>
      <c r="H15" s="204"/>
      <c r="I15" s="203"/>
      <c r="J15" s="204"/>
      <c r="K15" s="203"/>
      <c r="L15" s="204"/>
    </row>
    <row r="16" spans="1:12" x14ac:dyDescent="0.2">
      <c r="A16" s="206"/>
      <c r="B16" s="209"/>
      <c r="C16" s="215"/>
      <c r="D16" s="222"/>
      <c r="E16" s="201" t="s">
        <v>180</v>
      </c>
      <c r="F16" s="202"/>
      <c r="G16" s="201">
        <v>7</v>
      </c>
      <c r="H16" s="202"/>
      <c r="I16" s="201" t="s">
        <v>180</v>
      </c>
      <c r="J16" s="202"/>
      <c r="K16" s="201">
        <v>3</v>
      </c>
      <c r="L16" s="202"/>
    </row>
    <row r="17" spans="1:12" ht="15" thickBot="1" x14ac:dyDescent="0.25">
      <c r="A17" s="207"/>
      <c r="B17" s="210"/>
      <c r="C17" s="216"/>
      <c r="D17" s="223"/>
      <c r="E17" s="211"/>
      <c r="F17" s="212"/>
      <c r="G17" s="211"/>
      <c r="H17" s="212"/>
      <c r="I17" s="211"/>
      <c r="J17" s="212"/>
      <c r="K17" s="211"/>
      <c r="L17" s="212"/>
    </row>
    <row r="18" spans="1:12" x14ac:dyDescent="0.2">
      <c r="A18" s="191" t="s">
        <v>186</v>
      </c>
      <c r="B18" s="193">
        <f>SUM(B4:B13)</f>
        <v>189</v>
      </c>
      <c r="C18" s="195">
        <f>SUM(D4:D11)</f>
        <v>189</v>
      </c>
      <c r="D18" s="196"/>
      <c r="E18" s="195">
        <f>SUM(G6:H17)</f>
        <v>100</v>
      </c>
      <c r="F18" s="199"/>
      <c r="G18" s="199"/>
      <c r="H18" s="196"/>
      <c r="I18" s="195">
        <f>SUM(K6:L17)</f>
        <v>85</v>
      </c>
      <c r="J18" s="199"/>
      <c r="K18" s="199"/>
      <c r="L18" s="196"/>
    </row>
    <row r="19" spans="1:12" x14ac:dyDescent="0.2">
      <c r="A19" s="192"/>
      <c r="B19" s="194"/>
      <c r="C19" s="197"/>
      <c r="D19" s="198"/>
      <c r="E19" s="197"/>
      <c r="F19" s="200"/>
      <c r="G19" s="200"/>
      <c r="H19" s="198"/>
      <c r="I19" s="197"/>
      <c r="J19" s="200"/>
      <c r="K19" s="200"/>
      <c r="L19" s="198"/>
    </row>
    <row r="33" ht="14.1" customHeight="1" x14ac:dyDescent="0.2"/>
    <row r="34" ht="14.1" customHeight="1" x14ac:dyDescent="0.2"/>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7"/>
  <sheetViews>
    <sheetView zoomScale="110" zoomScaleNormal="110" workbookViewId="0">
      <pane ySplit="3" topLeftCell="A178" activePane="bottomLeft" state="frozen"/>
      <selection pane="bottomLeft" activeCell="I212" sqref="I212"/>
    </sheetView>
  </sheetViews>
  <sheetFormatPr baseColWidth="10" defaultColWidth="11" defaultRowHeight="14.25" x14ac:dyDescent="0.2"/>
  <cols>
    <col min="1" max="1" width="26" style="36" customWidth="1"/>
    <col min="2" max="7" width="11" style="36"/>
    <col min="8" max="16384" width="11" style="48"/>
  </cols>
  <sheetData>
    <row r="1" spans="1:7" ht="15" thickTop="1" x14ac:dyDescent="0.2">
      <c r="A1" s="51"/>
      <c r="B1" s="225" t="s">
        <v>5</v>
      </c>
      <c r="C1" s="225"/>
      <c r="D1" s="225"/>
      <c r="E1" s="225"/>
      <c r="F1" s="225"/>
      <c r="G1" s="226"/>
    </row>
    <row r="2" spans="1:7" x14ac:dyDescent="0.2">
      <c r="A2" s="52"/>
      <c r="B2" s="227" t="s">
        <v>8</v>
      </c>
      <c r="C2" s="227"/>
      <c r="D2" s="227"/>
      <c r="E2" s="227" t="s">
        <v>9</v>
      </c>
      <c r="F2" s="227"/>
      <c r="G2" s="228"/>
    </row>
    <row r="3" spans="1:7" ht="60" x14ac:dyDescent="0.2">
      <c r="A3" s="52"/>
      <c r="B3" s="53" t="s">
        <v>3</v>
      </c>
      <c r="C3" s="53" t="s">
        <v>6</v>
      </c>
      <c r="D3" s="53" t="s">
        <v>7</v>
      </c>
      <c r="E3" s="53" t="s">
        <v>3</v>
      </c>
      <c r="F3" s="53" t="s">
        <v>6</v>
      </c>
      <c r="G3" s="54" t="s">
        <v>7</v>
      </c>
    </row>
    <row r="4" spans="1:7" x14ac:dyDescent="0.2">
      <c r="A4" s="55">
        <v>43952.333333333336</v>
      </c>
      <c r="B4" s="53"/>
      <c r="C4" s="53"/>
      <c r="D4" s="53"/>
      <c r="E4" s="53"/>
      <c r="F4" s="53"/>
      <c r="G4" s="54"/>
    </row>
    <row r="5" spans="1:7" x14ac:dyDescent="0.2">
      <c r="A5" s="55">
        <v>43953.333333333336</v>
      </c>
      <c r="B5" s="53"/>
      <c r="C5" s="53"/>
      <c r="D5" s="53"/>
      <c r="E5" s="53"/>
      <c r="F5" s="53"/>
      <c r="G5" s="54"/>
    </row>
    <row r="6" spans="1:7" x14ac:dyDescent="0.2">
      <c r="A6" s="55">
        <v>43954.333333333336</v>
      </c>
      <c r="B6" s="53"/>
      <c r="C6" s="53"/>
      <c r="D6" s="53"/>
      <c r="E6" s="53"/>
      <c r="F6" s="53"/>
      <c r="G6" s="54"/>
    </row>
    <row r="7" spans="1:7" x14ac:dyDescent="0.2">
      <c r="A7" s="55">
        <v>43955.333333333336</v>
      </c>
      <c r="B7" s="53"/>
      <c r="C7" s="53"/>
      <c r="D7" s="53"/>
      <c r="E7" s="53"/>
      <c r="F7" s="53"/>
      <c r="G7" s="54"/>
    </row>
    <row r="8" spans="1:7" x14ac:dyDescent="0.2">
      <c r="A8" s="55">
        <v>43956.333333333336</v>
      </c>
      <c r="B8" s="53"/>
      <c r="C8" s="53"/>
      <c r="D8" s="53"/>
      <c r="E8" s="53"/>
      <c r="F8" s="53"/>
      <c r="G8" s="54"/>
    </row>
    <row r="9" spans="1:7" x14ac:dyDescent="0.2">
      <c r="A9" s="55">
        <v>43957.333333333336</v>
      </c>
      <c r="B9" s="53"/>
      <c r="C9" s="53"/>
      <c r="D9" s="53"/>
      <c r="E9" s="53"/>
      <c r="F9" s="53"/>
      <c r="G9" s="54"/>
    </row>
    <row r="10" spans="1:7" x14ac:dyDescent="0.2">
      <c r="A10" s="55">
        <v>43958.333333333336</v>
      </c>
      <c r="B10" s="53"/>
      <c r="C10" s="53"/>
      <c r="D10" s="53"/>
      <c r="E10" s="53"/>
      <c r="F10" s="53"/>
      <c r="G10" s="54"/>
    </row>
    <row r="11" spans="1:7" x14ac:dyDescent="0.2">
      <c r="A11" s="55">
        <v>43959.333333333336</v>
      </c>
      <c r="B11" s="53"/>
      <c r="C11" s="53"/>
      <c r="D11" s="53"/>
      <c r="E11" s="53"/>
      <c r="F11" s="53"/>
      <c r="G11" s="54"/>
    </row>
    <row r="12" spans="1:7" x14ac:dyDescent="0.2">
      <c r="A12" s="55">
        <v>43960.333333333336</v>
      </c>
      <c r="B12" s="53"/>
      <c r="C12" s="53"/>
      <c r="D12" s="53"/>
      <c r="E12" s="53"/>
      <c r="F12" s="53"/>
      <c r="G12" s="54"/>
    </row>
    <row r="13" spans="1:7" x14ac:dyDescent="0.2">
      <c r="A13" s="55">
        <v>43961.333333333336</v>
      </c>
      <c r="B13" s="53"/>
      <c r="C13" s="53"/>
      <c r="D13" s="53"/>
      <c r="E13" s="53"/>
      <c r="F13" s="53"/>
      <c r="G13" s="54"/>
    </row>
    <row r="14" spans="1:7" x14ac:dyDescent="0.2">
      <c r="A14" s="55">
        <v>43962.333333333336</v>
      </c>
      <c r="B14" s="53"/>
      <c r="C14" s="53"/>
      <c r="D14" s="53"/>
      <c r="E14" s="53"/>
      <c r="F14" s="53"/>
      <c r="G14" s="54"/>
    </row>
    <row r="15" spans="1:7" x14ac:dyDescent="0.2">
      <c r="A15" s="55">
        <v>43963.333333333336</v>
      </c>
      <c r="B15" s="53"/>
      <c r="C15" s="53"/>
      <c r="D15" s="53"/>
      <c r="E15" s="53"/>
      <c r="F15" s="53"/>
      <c r="G15" s="54"/>
    </row>
    <row r="16" spans="1:7" x14ac:dyDescent="0.2">
      <c r="A16" s="55">
        <v>43964.333333333336</v>
      </c>
      <c r="B16" s="53"/>
      <c r="C16" s="53"/>
      <c r="D16" s="53"/>
      <c r="E16" s="53"/>
      <c r="F16" s="53"/>
      <c r="G16" s="54"/>
    </row>
    <row r="17" spans="1:7" x14ac:dyDescent="0.2">
      <c r="A17" s="55">
        <v>43965.333333333336</v>
      </c>
      <c r="B17" s="53"/>
      <c r="C17" s="53"/>
      <c r="D17" s="53"/>
      <c r="E17" s="53"/>
      <c r="F17" s="53"/>
      <c r="G17" s="54"/>
    </row>
    <row r="18" spans="1:7" x14ac:dyDescent="0.2">
      <c r="A18" s="55">
        <v>43966.333333333336</v>
      </c>
      <c r="B18" s="53"/>
      <c r="C18" s="53"/>
      <c r="D18" s="53"/>
      <c r="E18" s="53"/>
      <c r="F18" s="53"/>
      <c r="G18" s="54"/>
    </row>
    <row r="19" spans="1:7" x14ac:dyDescent="0.2">
      <c r="A19" s="55">
        <v>43967.333333333336</v>
      </c>
      <c r="B19" s="53"/>
      <c r="C19" s="53"/>
      <c r="D19" s="53"/>
      <c r="E19" s="53"/>
      <c r="F19" s="53"/>
      <c r="G19" s="54"/>
    </row>
    <row r="20" spans="1:7" x14ac:dyDescent="0.2">
      <c r="A20" s="55">
        <v>43968.333333333336</v>
      </c>
      <c r="B20" s="53"/>
      <c r="C20" s="53"/>
      <c r="D20" s="53"/>
      <c r="E20" s="53"/>
      <c r="F20" s="53"/>
      <c r="G20" s="54"/>
    </row>
    <row r="21" spans="1:7" x14ac:dyDescent="0.2">
      <c r="A21" s="55">
        <v>43969.333333333336</v>
      </c>
      <c r="B21" s="53"/>
      <c r="C21" s="53"/>
      <c r="D21" s="53"/>
      <c r="E21" s="53"/>
      <c r="F21" s="53"/>
      <c r="G21" s="54"/>
    </row>
    <row r="22" spans="1:7" x14ac:dyDescent="0.2">
      <c r="A22" s="55">
        <v>43970.333333333336</v>
      </c>
      <c r="B22" s="53"/>
      <c r="C22" s="53"/>
      <c r="D22" s="53"/>
      <c r="E22" s="53"/>
      <c r="F22" s="53"/>
      <c r="G22" s="54"/>
    </row>
    <row r="23" spans="1:7" x14ac:dyDescent="0.2">
      <c r="A23" s="55">
        <v>43971.333333333336</v>
      </c>
      <c r="B23" s="53"/>
      <c r="C23" s="53"/>
      <c r="D23" s="53"/>
      <c r="E23" s="53"/>
      <c r="F23" s="53"/>
      <c r="G23" s="54"/>
    </row>
    <row r="24" spans="1:7" x14ac:dyDescent="0.2">
      <c r="A24" s="55">
        <v>43972.333333333336</v>
      </c>
      <c r="B24" s="53"/>
      <c r="C24" s="53"/>
      <c r="D24" s="53"/>
      <c r="E24" s="53"/>
      <c r="F24" s="53"/>
      <c r="G24" s="54"/>
    </row>
    <row r="25" spans="1:7" x14ac:dyDescent="0.2">
      <c r="A25" s="55">
        <v>43973.333333333336</v>
      </c>
      <c r="B25" s="53"/>
      <c r="C25" s="53"/>
      <c r="D25" s="53"/>
      <c r="E25" s="53"/>
      <c r="F25" s="53"/>
      <c r="G25" s="54"/>
    </row>
    <row r="26" spans="1:7" x14ac:dyDescent="0.2">
      <c r="A26" s="55">
        <v>43974.333333333336</v>
      </c>
      <c r="B26" s="53"/>
      <c r="C26" s="53"/>
      <c r="D26" s="53"/>
      <c r="E26" s="53"/>
      <c r="F26" s="53"/>
      <c r="G26" s="54"/>
    </row>
    <row r="27" spans="1:7" x14ac:dyDescent="0.2">
      <c r="A27" s="55">
        <v>43975.333333333336</v>
      </c>
      <c r="B27" s="53"/>
      <c r="C27" s="53"/>
      <c r="D27" s="53"/>
      <c r="E27" s="53"/>
      <c r="F27" s="53"/>
      <c r="G27" s="54"/>
    </row>
    <row r="28" spans="1:7" x14ac:dyDescent="0.2">
      <c r="A28" s="55">
        <v>43976.333333333336</v>
      </c>
      <c r="B28" s="53"/>
      <c r="C28" s="53"/>
      <c r="D28" s="53"/>
      <c r="E28" s="53"/>
      <c r="F28" s="53"/>
      <c r="G28" s="54"/>
    </row>
    <row r="29" spans="1:7" x14ac:dyDescent="0.2">
      <c r="A29" s="55">
        <v>43977.333333333336</v>
      </c>
      <c r="B29" s="53"/>
      <c r="C29" s="53"/>
      <c r="D29" s="53"/>
      <c r="E29" s="53"/>
      <c r="F29" s="53"/>
      <c r="G29" s="54"/>
    </row>
    <row r="30" spans="1:7" x14ac:dyDescent="0.2">
      <c r="A30" s="55">
        <v>43978.333333333336</v>
      </c>
      <c r="B30" s="53"/>
      <c r="C30" s="53"/>
      <c r="D30" s="53"/>
      <c r="E30" s="53"/>
      <c r="F30" s="53"/>
      <c r="G30" s="54"/>
    </row>
    <row r="31" spans="1:7" x14ac:dyDescent="0.2">
      <c r="A31" s="55">
        <v>43979.333333333336</v>
      </c>
      <c r="B31" s="53"/>
      <c r="C31" s="53"/>
      <c r="D31" s="53"/>
      <c r="E31" s="53"/>
      <c r="F31" s="53"/>
      <c r="G31" s="54"/>
    </row>
    <row r="32" spans="1:7" x14ac:dyDescent="0.2">
      <c r="A32" s="55">
        <v>43980.333333333336</v>
      </c>
      <c r="B32" s="53"/>
      <c r="C32" s="53"/>
      <c r="D32" s="53"/>
      <c r="E32" s="53"/>
      <c r="F32" s="53"/>
      <c r="G32" s="54"/>
    </row>
    <row r="33" spans="1:7" x14ac:dyDescent="0.2">
      <c r="A33" s="55">
        <v>43981.333333333336</v>
      </c>
      <c r="B33" s="53"/>
      <c r="C33" s="53"/>
      <c r="D33" s="53"/>
      <c r="E33" s="53"/>
      <c r="F33" s="53"/>
      <c r="G33" s="54"/>
    </row>
    <row r="34" spans="1:7" x14ac:dyDescent="0.2">
      <c r="A34" s="55">
        <v>43982.333333333336</v>
      </c>
      <c r="B34" s="53"/>
      <c r="C34" s="53"/>
      <c r="D34" s="53"/>
      <c r="E34" s="53"/>
      <c r="F34" s="53"/>
      <c r="G34" s="54"/>
    </row>
    <row r="35" spans="1:7" x14ac:dyDescent="0.2">
      <c r="A35" s="55">
        <v>43983.333333333336</v>
      </c>
      <c r="B35" s="53"/>
      <c r="C35" s="53"/>
      <c r="D35" s="53"/>
      <c r="E35" s="53"/>
      <c r="F35" s="53"/>
      <c r="G35" s="54"/>
    </row>
    <row r="36" spans="1:7" x14ac:dyDescent="0.2">
      <c r="A36" s="55">
        <v>43984.333333333336</v>
      </c>
      <c r="B36" s="53"/>
      <c r="C36" s="53"/>
      <c r="D36" s="53"/>
      <c r="E36" s="53"/>
      <c r="F36" s="53"/>
      <c r="G36" s="54"/>
    </row>
    <row r="37" spans="1:7" x14ac:dyDescent="0.2">
      <c r="A37" s="55">
        <v>43985.333333333336</v>
      </c>
      <c r="B37" s="53"/>
      <c r="C37" s="53"/>
      <c r="D37" s="53"/>
      <c r="E37" s="53"/>
      <c r="F37" s="53"/>
      <c r="G37" s="54"/>
    </row>
    <row r="38" spans="1:7" x14ac:dyDescent="0.2">
      <c r="A38" s="55">
        <v>43986.333333333336</v>
      </c>
      <c r="B38" s="53"/>
      <c r="C38" s="53"/>
      <c r="D38" s="53"/>
      <c r="E38" s="53"/>
      <c r="F38" s="53"/>
      <c r="G38" s="54"/>
    </row>
    <row r="39" spans="1:7" x14ac:dyDescent="0.2">
      <c r="A39" s="55">
        <v>43987.333333333336</v>
      </c>
      <c r="B39" s="53"/>
      <c r="C39" s="53"/>
      <c r="D39" s="53"/>
      <c r="E39" s="53"/>
      <c r="F39" s="53"/>
      <c r="G39" s="54"/>
    </row>
    <row r="40" spans="1:7" x14ac:dyDescent="0.2">
      <c r="A40" s="55">
        <v>43988.333333333336</v>
      </c>
      <c r="B40" s="53"/>
      <c r="C40" s="53"/>
      <c r="D40" s="53"/>
      <c r="E40" s="53"/>
      <c r="F40" s="53"/>
      <c r="G40" s="54"/>
    </row>
    <row r="41" spans="1:7" x14ac:dyDescent="0.2">
      <c r="A41" s="55">
        <v>43989.333333333336</v>
      </c>
      <c r="B41" s="53"/>
      <c r="C41" s="53"/>
      <c r="D41" s="53"/>
      <c r="E41" s="53"/>
      <c r="F41" s="53"/>
      <c r="G41" s="54"/>
    </row>
    <row r="42" spans="1:7" x14ac:dyDescent="0.2">
      <c r="A42" s="55">
        <v>43990.333333333336</v>
      </c>
      <c r="B42" s="53"/>
      <c r="C42" s="53"/>
      <c r="D42" s="53"/>
      <c r="E42" s="53"/>
      <c r="F42" s="53"/>
      <c r="G42" s="54"/>
    </row>
    <row r="43" spans="1:7" x14ac:dyDescent="0.2">
      <c r="A43" s="55">
        <v>43991.333333333336</v>
      </c>
      <c r="B43" s="53"/>
      <c r="C43" s="53"/>
      <c r="D43" s="53"/>
      <c r="E43" s="53"/>
      <c r="F43" s="53"/>
      <c r="G43" s="54"/>
    </row>
    <row r="44" spans="1:7" x14ac:dyDescent="0.2">
      <c r="A44" s="55">
        <v>43992.333333333336</v>
      </c>
      <c r="B44" s="53"/>
      <c r="C44" s="53"/>
      <c r="D44" s="53"/>
      <c r="E44" s="53"/>
      <c r="F44" s="53"/>
      <c r="G44" s="54"/>
    </row>
    <row r="45" spans="1:7" x14ac:dyDescent="0.2">
      <c r="A45" s="55">
        <v>43993.333333333336</v>
      </c>
      <c r="B45" s="53"/>
      <c r="C45" s="53"/>
      <c r="D45" s="53"/>
      <c r="E45" s="53"/>
      <c r="F45" s="53"/>
      <c r="G45" s="54"/>
    </row>
    <row r="46" spans="1:7" x14ac:dyDescent="0.2">
      <c r="A46" s="55">
        <v>43994.333333333336</v>
      </c>
      <c r="B46" s="56">
        <v>3</v>
      </c>
      <c r="C46" s="56">
        <v>13</v>
      </c>
      <c r="D46" s="56">
        <v>67</v>
      </c>
      <c r="E46" s="56">
        <v>10</v>
      </c>
      <c r="F46" s="56">
        <v>38</v>
      </c>
      <c r="G46" s="57">
        <v>166</v>
      </c>
    </row>
    <row r="47" spans="1:7" x14ac:dyDescent="0.2">
      <c r="A47" s="58">
        <v>43997.333333333336</v>
      </c>
      <c r="B47" s="56">
        <v>4</v>
      </c>
      <c r="C47" s="56">
        <v>16</v>
      </c>
      <c r="D47" s="56">
        <f t="shared" ref="D47:D78" si="0">SUM(D46,B47)</f>
        <v>71</v>
      </c>
      <c r="E47" s="56">
        <v>5</v>
      </c>
      <c r="F47" s="56">
        <v>29</v>
      </c>
      <c r="G47" s="57">
        <f t="shared" ref="G47:G78" si="1">SUM(G46,E47)</f>
        <v>171</v>
      </c>
    </row>
    <row r="48" spans="1:7" x14ac:dyDescent="0.2">
      <c r="A48" s="58">
        <v>43998.333333333336</v>
      </c>
      <c r="B48" s="56">
        <v>2</v>
      </c>
      <c r="C48" s="56">
        <v>17</v>
      </c>
      <c r="D48" s="56">
        <f t="shared" si="0"/>
        <v>73</v>
      </c>
      <c r="E48" s="56">
        <v>2</v>
      </c>
      <c r="F48" s="56">
        <v>16</v>
      </c>
      <c r="G48" s="57">
        <f t="shared" si="1"/>
        <v>173</v>
      </c>
    </row>
    <row r="49" spans="1:7" x14ac:dyDescent="0.2">
      <c r="A49" s="58">
        <v>43999.333333333336</v>
      </c>
      <c r="B49" s="56">
        <v>0</v>
      </c>
      <c r="C49" s="56">
        <v>17</v>
      </c>
      <c r="D49" s="56">
        <f t="shared" si="0"/>
        <v>73</v>
      </c>
      <c r="E49" s="56">
        <v>2</v>
      </c>
      <c r="F49" s="56">
        <v>19</v>
      </c>
      <c r="G49" s="57">
        <f t="shared" si="1"/>
        <v>175</v>
      </c>
    </row>
    <row r="50" spans="1:7" x14ac:dyDescent="0.2">
      <c r="A50" s="58">
        <v>44000</v>
      </c>
      <c r="B50" s="56">
        <v>3</v>
      </c>
      <c r="C50" s="56">
        <v>20</v>
      </c>
      <c r="D50" s="56">
        <f t="shared" si="0"/>
        <v>76</v>
      </c>
      <c r="E50" s="56">
        <v>4</v>
      </c>
      <c r="F50" s="56">
        <v>23</v>
      </c>
      <c r="G50" s="57">
        <f t="shared" si="1"/>
        <v>179</v>
      </c>
    </row>
    <row r="51" spans="1:7" x14ac:dyDescent="0.2">
      <c r="A51" s="58">
        <v>44001</v>
      </c>
      <c r="B51" s="56">
        <v>2</v>
      </c>
      <c r="C51" s="56">
        <v>18</v>
      </c>
      <c r="D51" s="56">
        <f t="shared" si="0"/>
        <v>78</v>
      </c>
      <c r="E51" s="56">
        <v>8</v>
      </c>
      <c r="F51" s="56">
        <v>29</v>
      </c>
      <c r="G51" s="57">
        <f t="shared" si="1"/>
        <v>187</v>
      </c>
    </row>
    <row r="52" spans="1:7" x14ac:dyDescent="0.2">
      <c r="A52" s="58">
        <v>44004</v>
      </c>
      <c r="B52" s="56">
        <v>4</v>
      </c>
      <c r="C52" s="56">
        <v>21</v>
      </c>
      <c r="D52" s="56">
        <f t="shared" si="0"/>
        <v>82</v>
      </c>
      <c r="E52" s="56">
        <v>34</v>
      </c>
      <c r="F52" s="56">
        <v>67</v>
      </c>
      <c r="G52" s="57">
        <f t="shared" si="1"/>
        <v>221</v>
      </c>
    </row>
    <row r="53" spans="1:7" x14ac:dyDescent="0.2">
      <c r="A53" s="58">
        <v>44005</v>
      </c>
      <c r="B53" s="56">
        <v>0</v>
      </c>
      <c r="C53" s="56">
        <v>20</v>
      </c>
      <c r="D53" s="56">
        <f t="shared" si="0"/>
        <v>82</v>
      </c>
      <c r="E53" s="56">
        <v>5</v>
      </c>
      <c r="F53" s="56">
        <v>49</v>
      </c>
      <c r="G53" s="57">
        <f t="shared" si="1"/>
        <v>226</v>
      </c>
    </row>
    <row r="54" spans="1:7" x14ac:dyDescent="0.2">
      <c r="A54" s="58">
        <v>44006</v>
      </c>
      <c r="B54" s="56">
        <v>5</v>
      </c>
      <c r="C54" s="56">
        <v>18</v>
      </c>
      <c r="D54" s="56">
        <f t="shared" si="0"/>
        <v>87</v>
      </c>
      <c r="E54" s="56">
        <v>20</v>
      </c>
      <c r="F54" s="56">
        <v>64</v>
      </c>
      <c r="G54" s="57">
        <f t="shared" si="1"/>
        <v>246</v>
      </c>
    </row>
    <row r="55" spans="1:7" x14ac:dyDescent="0.2">
      <c r="A55" s="58">
        <v>44007</v>
      </c>
      <c r="B55" s="56">
        <v>5</v>
      </c>
      <c r="C55" s="56">
        <v>21</v>
      </c>
      <c r="D55" s="56">
        <f t="shared" si="0"/>
        <v>92</v>
      </c>
      <c r="E55" s="56">
        <v>40</v>
      </c>
      <c r="F55" s="56">
        <v>79</v>
      </c>
      <c r="G55" s="57">
        <f t="shared" si="1"/>
        <v>286</v>
      </c>
    </row>
    <row r="56" spans="1:7" x14ac:dyDescent="0.2">
      <c r="A56" s="58">
        <v>44008</v>
      </c>
      <c r="B56" s="56">
        <v>6</v>
      </c>
      <c r="C56" s="56">
        <v>25</v>
      </c>
      <c r="D56" s="56">
        <f t="shared" si="0"/>
        <v>98</v>
      </c>
      <c r="E56" s="56">
        <v>24</v>
      </c>
      <c r="F56" s="56">
        <v>108</v>
      </c>
      <c r="G56" s="57">
        <f t="shared" si="1"/>
        <v>310</v>
      </c>
    </row>
    <row r="57" spans="1:7" x14ac:dyDescent="0.2">
      <c r="A57" s="58">
        <v>44011</v>
      </c>
      <c r="B57" s="56">
        <v>19</v>
      </c>
      <c r="C57" s="56">
        <v>39</v>
      </c>
      <c r="D57" s="56">
        <f t="shared" si="0"/>
        <v>117</v>
      </c>
      <c r="E57" s="56">
        <v>62</v>
      </c>
      <c r="F57" s="56">
        <v>152</v>
      </c>
      <c r="G57" s="57">
        <f t="shared" si="1"/>
        <v>372</v>
      </c>
    </row>
    <row r="58" spans="1:7" x14ac:dyDescent="0.2">
      <c r="A58" s="58">
        <v>44012</v>
      </c>
      <c r="B58" s="56">
        <v>20</v>
      </c>
      <c r="C58" s="56">
        <v>55</v>
      </c>
      <c r="D58" s="56">
        <f t="shared" si="0"/>
        <v>137</v>
      </c>
      <c r="E58" s="56">
        <v>42</v>
      </c>
      <c r="F58" s="56">
        <v>192</v>
      </c>
      <c r="G58" s="57">
        <f t="shared" si="1"/>
        <v>414</v>
      </c>
    </row>
    <row r="59" spans="1:7" x14ac:dyDescent="0.2">
      <c r="A59" s="58">
        <v>44013</v>
      </c>
      <c r="B59" s="56">
        <v>19</v>
      </c>
      <c r="C59" s="56">
        <v>65</v>
      </c>
      <c r="D59" s="56">
        <f t="shared" si="0"/>
        <v>156</v>
      </c>
      <c r="E59" s="56">
        <v>32</v>
      </c>
      <c r="F59" s="56">
        <v>227</v>
      </c>
      <c r="G59" s="57">
        <f t="shared" si="1"/>
        <v>446</v>
      </c>
    </row>
    <row r="60" spans="1:7" x14ac:dyDescent="0.2">
      <c r="A60" s="58">
        <v>44014</v>
      </c>
      <c r="B60" s="56">
        <v>11</v>
      </c>
      <c r="C60" s="56">
        <v>74</v>
      </c>
      <c r="D60" s="56">
        <f t="shared" si="0"/>
        <v>167</v>
      </c>
      <c r="E60" s="56">
        <v>53</v>
      </c>
      <c r="F60" s="56">
        <v>252</v>
      </c>
      <c r="G60" s="57">
        <f t="shared" si="1"/>
        <v>499</v>
      </c>
    </row>
    <row r="61" spans="1:7" x14ac:dyDescent="0.2">
      <c r="A61" s="58">
        <v>44015</v>
      </c>
      <c r="B61" s="56">
        <v>6</v>
      </c>
      <c r="C61" s="56">
        <v>73</v>
      </c>
      <c r="D61" s="56">
        <f t="shared" si="0"/>
        <v>173</v>
      </c>
      <c r="E61" s="56">
        <v>13</v>
      </c>
      <c r="F61" s="56">
        <v>220</v>
      </c>
      <c r="G61" s="57">
        <f t="shared" si="1"/>
        <v>512</v>
      </c>
    </row>
    <row r="62" spans="1:7" x14ac:dyDescent="0.2">
      <c r="A62" s="58">
        <v>44018</v>
      </c>
      <c r="B62" s="56">
        <v>10</v>
      </c>
      <c r="C62" s="56">
        <v>83</v>
      </c>
      <c r="D62" s="56">
        <f t="shared" si="0"/>
        <v>183</v>
      </c>
      <c r="E62" s="56">
        <v>30</v>
      </c>
      <c r="F62" s="56">
        <v>250</v>
      </c>
      <c r="G62" s="57">
        <f t="shared" si="1"/>
        <v>542</v>
      </c>
    </row>
    <row r="63" spans="1:7" x14ac:dyDescent="0.2">
      <c r="A63" s="58">
        <v>44019</v>
      </c>
      <c r="B63" s="56">
        <v>9</v>
      </c>
      <c r="C63" s="56">
        <v>76</v>
      </c>
      <c r="D63" s="56">
        <f t="shared" si="0"/>
        <v>192</v>
      </c>
      <c r="E63" s="56">
        <v>19</v>
      </c>
      <c r="F63" s="56">
        <v>249</v>
      </c>
      <c r="G63" s="57">
        <f t="shared" si="1"/>
        <v>561</v>
      </c>
    </row>
    <row r="64" spans="1:7" x14ac:dyDescent="0.2">
      <c r="A64" s="58">
        <v>44020</v>
      </c>
      <c r="B64" s="56">
        <v>8</v>
      </c>
      <c r="C64" s="56">
        <v>70</v>
      </c>
      <c r="D64" s="56">
        <f t="shared" si="0"/>
        <v>200</v>
      </c>
      <c r="E64" s="56">
        <v>40</v>
      </c>
      <c r="F64" s="56">
        <v>238</v>
      </c>
      <c r="G64" s="57">
        <f t="shared" si="1"/>
        <v>601</v>
      </c>
    </row>
    <row r="65" spans="1:7" x14ac:dyDescent="0.2">
      <c r="A65" s="58">
        <v>44021</v>
      </c>
      <c r="B65" s="56">
        <v>5</v>
      </c>
      <c r="C65" s="56">
        <v>57</v>
      </c>
      <c r="D65" s="56">
        <f t="shared" si="0"/>
        <v>205</v>
      </c>
      <c r="E65" s="56">
        <v>48</v>
      </c>
      <c r="F65" s="56">
        <v>228</v>
      </c>
      <c r="G65" s="57">
        <f t="shared" si="1"/>
        <v>649</v>
      </c>
    </row>
    <row r="66" spans="1:7" x14ac:dyDescent="0.2">
      <c r="A66" s="58">
        <v>44022</v>
      </c>
      <c r="B66" s="56">
        <v>11</v>
      </c>
      <c r="C66" s="56">
        <v>55</v>
      </c>
      <c r="D66" s="56">
        <f t="shared" si="0"/>
        <v>216</v>
      </c>
      <c r="E66" s="56">
        <v>62</v>
      </c>
      <c r="F66" s="56">
        <v>245</v>
      </c>
      <c r="G66" s="57">
        <f t="shared" si="1"/>
        <v>711</v>
      </c>
    </row>
    <row r="67" spans="1:7" x14ac:dyDescent="0.2">
      <c r="A67" s="58">
        <v>44025</v>
      </c>
      <c r="B67" s="56">
        <v>13</v>
      </c>
      <c r="C67" s="56">
        <v>63</v>
      </c>
      <c r="D67" s="56">
        <f t="shared" si="0"/>
        <v>229</v>
      </c>
      <c r="E67" s="56">
        <v>26</v>
      </c>
      <c r="F67" s="56">
        <v>203</v>
      </c>
      <c r="G67" s="57">
        <f t="shared" si="1"/>
        <v>737</v>
      </c>
    </row>
    <row r="68" spans="1:7" x14ac:dyDescent="0.2">
      <c r="A68" s="58">
        <v>44026</v>
      </c>
      <c r="B68" s="56">
        <v>18</v>
      </c>
      <c r="C68" s="56">
        <v>73</v>
      </c>
      <c r="D68" s="56">
        <f t="shared" si="0"/>
        <v>247</v>
      </c>
      <c r="E68" s="56">
        <v>39</v>
      </c>
      <c r="F68" s="56">
        <v>149</v>
      </c>
      <c r="G68" s="57">
        <f t="shared" si="1"/>
        <v>776</v>
      </c>
    </row>
    <row r="69" spans="1:7" x14ac:dyDescent="0.2">
      <c r="A69" s="58">
        <v>44027</v>
      </c>
      <c r="B69" s="56">
        <v>12</v>
      </c>
      <c r="C69" s="56">
        <v>64</v>
      </c>
      <c r="D69" s="56">
        <f t="shared" si="0"/>
        <v>259</v>
      </c>
      <c r="E69" s="56">
        <v>27</v>
      </c>
      <c r="F69" s="56">
        <v>187</v>
      </c>
      <c r="G69" s="57">
        <f t="shared" si="1"/>
        <v>803</v>
      </c>
    </row>
    <row r="70" spans="1:7" x14ac:dyDescent="0.2">
      <c r="A70" s="58">
        <v>44028</v>
      </c>
      <c r="B70" s="56">
        <v>13</v>
      </c>
      <c r="C70" s="56">
        <v>71</v>
      </c>
      <c r="D70" s="56">
        <f t="shared" si="0"/>
        <v>272</v>
      </c>
      <c r="E70" s="56">
        <v>42</v>
      </c>
      <c r="F70" s="56">
        <v>213</v>
      </c>
      <c r="G70" s="57">
        <f t="shared" si="1"/>
        <v>845</v>
      </c>
    </row>
    <row r="71" spans="1:7" x14ac:dyDescent="0.2">
      <c r="A71" s="58">
        <v>44029</v>
      </c>
      <c r="B71" s="56">
        <v>12</v>
      </c>
      <c r="C71" s="56">
        <v>68</v>
      </c>
      <c r="D71" s="56">
        <f t="shared" si="0"/>
        <v>284</v>
      </c>
      <c r="E71" s="56">
        <v>22</v>
      </c>
      <c r="F71" s="56">
        <v>205</v>
      </c>
      <c r="G71" s="57">
        <f t="shared" si="1"/>
        <v>867</v>
      </c>
    </row>
    <row r="72" spans="1:7" x14ac:dyDescent="0.2">
      <c r="A72" s="58">
        <v>44032</v>
      </c>
      <c r="B72" s="56">
        <v>18</v>
      </c>
      <c r="C72" s="56">
        <v>54</v>
      </c>
      <c r="D72" s="56">
        <f t="shared" si="0"/>
        <v>302</v>
      </c>
      <c r="E72" s="56">
        <v>72</v>
      </c>
      <c r="F72" s="56">
        <v>158</v>
      </c>
      <c r="G72" s="57">
        <f t="shared" si="1"/>
        <v>939</v>
      </c>
    </row>
    <row r="73" spans="1:7" x14ac:dyDescent="0.2">
      <c r="A73" s="58">
        <v>44033</v>
      </c>
      <c r="B73" s="56">
        <v>19</v>
      </c>
      <c r="C73" s="56">
        <v>93</v>
      </c>
      <c r="D73" s="56">
        <f t="shared" si="0"/>
        <v>321</v>
      </c>
      <c r="E73" s="56">
        <v>35</v>
      </c>
      <c r="F73" s="56">
        <v>208</v>
      </c>
      <c r="G73" s="57">
        <f t="shared" si="1"/>
        <v>974</v>
      </c>
    </row>
    <row r="74" spans="1:7" x14ac:dyDescent="0.2">
      <c r="A74" s="58">
        <v>44034</v>
      </c>
      <c r="B74" s="56">
        <v>9</v>
      </c>
      <c r="C74" s="56">
        <v>89</v>
      </c>
      <c r="D74" s="56">
        <f t="shared" si="0"/>
        <v>330</v>
      </c>
      <c r="E74" s="56">
        <v>39</v>
      </c>
      <c r="F74" s="56">
        <v>202</v>
      </c>
      <c r="G74" s="57">
        <f t="shared" si="1"/>
        <v>1013</v>
      </c>
    </row>
    <row r="75" spans="1:7" x14ac:dyDescent="0.2">
      <c r="A75" s="58">
        <v>44035</v>
      </c>
      <c r="B75" s="56">
        <v>15</v>
      </c>
      <c r="C75" s="56">
        <v>92</v>
      </c>
      <c r="D75" s="56">
        <f t="shared" si="0"/>
        <v>345</v>
      </c>
      <c r="E75" s="56">
        <v>32</v>
      </c>
      <c r="F75" s="56">
        <v>232</v>
      </c>
      <c r="G75" s="57">
        <f t="shared" si="1"/>
        <v>1045</v>
      </c>
    </row>
    <row r="76" spans="1:7" x14ac:dyDescent="0.2">
      <c r="A76" s="58">
        <v>44036</v>
      </c>
      <c r="B76" s="56">
        <v>8</v>
      </c>
      <c r="C76" s="56">
        <v>97</v>
      </c>
      <c r="D76" s="56">
        <f t="shared" si="0"/>
        <v>353</v>
      </c>
      <c r="E76" s="56">
        <v>32</v>
      </c>
      <c r="F76" s="56">
        <v>269</v>
      </c>
      <c r="G76" s="57">
        <f t="shared" si="1"/>
        <v>1077</v>
      </c>
    </row>
    <row r="77" spans="1:7" x14ac:dyDescent="0.2">
      <c r="A77" s="58">
        <v>44039</v>
      </c>
      <c r="B77" s="56">
        <v>18</v>
      </c>
      <c r="C77" s="56">
        <v>88</v>
      </c>
      <c r="D77" s="56">
        <f t="shared" si="0"/>
        <v>371</v>
      </c>
      <c r="E77" s="56">
        <v>75</v>
      </c>
      <c r="F77" s="56">
        <v>232</v>
      </c>
      <c r="G77" s="57">
        <f t="shared" si="1"/>
        <v>1152</v>
      </c>
    </row>
    <row r="78" spans="1:7" x14ac:dyDescent="0.2">
      <c r="A78" s="58">
        <v>44040</v>
      </c>
      <c r="B78" s="56">
        <v>12</v>
      </c>
      <c r="C78" s="56">
        <v>81</v>
      </c>
      <c r="D78" s="56">
        <f t="shared" si="0"/>
        <v>383</v>
      </c>
      <c r="E78" s="56">
        <v>53</v>
      </c>
      <c r="F78" s="56">
        <v>289</v>
      </c>
      <c r="G78" s="57">
        <f t="shared" si="1"/>
        <v>1205</v>
      </c>
    </row>
    <row r="79" spans="1:7" x14ac:dyDescent="0.2">
      <c r="A79" s="58">
        <v>44041</v>
      </c>
      <c r="B79" s="56">
        <v>10</v>
      </c>
      <c r="C79" s="56">
        <v>78</v>
      </c>
      <c r="D79" s="56">
        <f t="shared" ref="D79:D110" si="2">SUM(D78,B79)</f>
        <v>393</v>
      </c>
      <c r="E79" s="56">
        <v>29</v>
      </c>
      <c r="F79" s="56">
        <v>210</v>
      </c>
      <c r="G79" s="57">
        <f t="shared" ref="G79:G110" si="3">SUM(G78,E79)</f>
        <v>1234</v>
      </c>
    </row>
    <row r="80" spans="1:7" x14ac:dyDescent="0.2">
      <c r="A80" s="58">
        <v>44042</v>
      </c>
      <c r="B80" s="56">
        <v>21</v>
      </c>
      <c r="C80" s="56">
        <v>96</v>
      </c>
      <c r="D80" s="56">
        <f t="shared" si="2"/>
        <v>414</v>
      </c>
      <c r="E80" s="56">
        <v>50</v>
      </c>
      <c r="F80" s="56">
        <v>299</v>
      </c>
      <c r="G80" s="57">
        <f t="shared" si="3"/>
        <v>1284</v>
      </c>
    </row>
    <row r="81" spans="1:7" x14ac:dyDescent="0.2">
      <c r="A81" s="58">
        <v>44043</v>
      </c>
      <c r="B81" s="56">
        <v>14</v>
      </c>
      <c r="C81" s="56">
        <v>94</v>
      </c>
      <c r="D81" s="56">
        <f t="shared" si="2"/>
        <v>428</v>
      </c>
      <c r="E81" s="56">
        <v>28</v>
      </c>
      <c r="F81" s="56">
        <v>295</v>
      </c>
      <c r="G81" s="57">
        <f t="shared" si="3"/>
        <v>1312</v>
      </c>
    </row>
    <row r="82" spans="1:7" x14ac:dyDescent="0.2">
      <c r="A82" s="58">
        <v>44044</v>
      </c>
      <c r="B82" s="56"/>
      <c r="C82" s="56"/>
      <c r="D82" s="56">
        <f t="shared" si="2"/>
        <v>428</v>
      </c>
      <c r="E82" s="56"/>
      <c r="F82" s="56"/>
      <c r="G82" s="57">
        <f t="shared" si="3"/>
        <v>1312</v>
      </c>
    </row>
    <row r="83" spans="1:7" x14ac:dyDescent="0.2">
      <c r="A83" s="58">
        <v>44045</v>
      </c>
      <c r="B83" s="56"/>
      <c r="C83" s="56"/>
      <c r="D83" s="56">
        <f t="shared" si="2"/>
        <v>428</v>
      </c>
      <c r="E83" s="56"/>
      <c r="F83" s="56"/>
      <c r="G83" s="57">
        <f t="shared" si="3"/>
        <v>1312</v>
      </c>
    </row>
    <row r="84" spans="1:7" x14ac:dyDescent="0.2">
      <c r="A84" s="58">
        <v>44046</v>
      </c>
      <c r="B84" s="56">
        <v>22</v>
      </c>
      <c r="C84" s="56">
        <v>73</v>
      </c>
      <c r="D84" s="56">
        <f t="shared" si="2"/>
        <v>450</v>
      </c>
      <c r="E84" s="56">
        <v>50</v>
      </c>
      <c r="F84" s="56">
        <v>192</v>
      </c>
      <c r="G84" s="57">
        <f t="shared" si="3"/>
        <v>1362</v>
      </c>
    </row>
    <row r="85" spans="1:7" x14ac:dyDescent="0.2">
      <c r="A85" s="58">
        <v>44047</v>
      </c>
      <c r="B85" s="56">
        <v>12</v>
      </c>
      <c r="C85" s="56">
        <v>92</v>
      </c>
      <c r="D85" s="56">
        <f t="shared" si="2"/>
        <v>462</v>
      </c>
      <c r="E85" s="56">
        <v>35</v>
      </c>
      <c r="F85" s="56">
        <v>212</v>
      </c>
      <c r="G85" s="57">
        <f t="shared" si="3"/>
        <v>1397</v>
      </c>
    </row>
    <row r="86" spans="1:7" x14ac:dyDescent="0.2">
      <c r="A86" s="58">
        <v>44048</v>
      </c>
      <c r="B86" s="56">
        <v>19</v>
      </c>
      <c r="C86" s="56">
        <v>92</v>
      </c>
      <c r="D86" s="56">
        <f t="shared" si="2"/>
        <v>481</v>
      </c>
      <c r="E86" s="56">
        <v>34</v>
      </c>
      <c r="F86" s="56">
        <v>204</v>
      </c>
      <c r="G86" s="57">
        <f t="shared" si="3"/>
        <v>1431</v>
      </c>
    </row>
    <row r="87" spans="1:7" x14ac:dyDescent="0.2">
      <c r="A87" s="58">
        <v>44049</v>
      </c>
      <c r="B87" s="56">
        <v>15</v>
      </c>
      <c r="C87" s="56">
        <v>102</v>
      </c>
      <c r="D87" s="56">
        <f t="shared" si="2"/>
        <v>496</v>
      </c>
      <c r="E87" s="56">
        <v>70</v>
      </c>
      <c r="F87" s="56">
        <v>251</v>
      </c>
      <c r="G87" s="57">
        <f t="shared" si="3"/>
        <v>1501</v>
      </c>
    </row>
    <row r="88" spans="1:7" x14ac:dyDescent="0.2">
      <c r="A88" s="58">
        <v>44050</v>
      </c>
      <c r="B88" s="56">
        <v>9</v>
      </c>
      <c r="C88" s="56">
        <v>68</v>
      </c>
      <c r="D88" s="56">
        <f t="shared" si="2"/>
        <v>505</v>
      </c>
      <c r="E88" s="56">
        <v>14</v>
      </c>
      <c r="F88" s="56">
        <v>140</v>
      </c>
      <c r="G88" s="57">
        <f t="shared" si="3"/>
        <v>1515</v>
      </c>
    </row>
    <row r="89" spans="1:7" x14ac:dyDescent="0.2">
      <c r="A89" s="58">
        <v>44051</v>
      </c>
      <c r="B89" s="56"/>
      <c r="C89" s="56"/>
      <c r="D89" s="56">
        <f t="shared" si="2"/>
        <v>505</v>
      </c>
      <c r="E89" s="56"/>
      <c r="F89" s="56"/>
      <c r="G89" s="57">
        <f t="shared" si="3"/>
        <v>1515</v>
      </c>
    </row>
    <row r="90" spans="1:7" x14ac:dyDescent="0.2">
      <c r="A90" s="58">
        <v>44052</v>
      </c>
      <c r="B90" s="56"/>
      <c r="C90" s="56"/>
      <c r="D90" s="56">
        <f t="shared" si="2"/>
        <v>505</v>
      </c>
      <c r="E90" s="56"/>
      <c r="F90" s="56"/>
      <c r="G90" s="57">
        <f t="shared" si="3"/>
        <v>1515</v>
      </c>
    </row>
    <row r="91" spans="1:7" x14ac:dyDescent="0.2">
      <c r="A91" s="58">
        <v>44053</v>
      </c>
      <c r="B91" s="56">
        <v>21</v>
      </c>
      <c r="C91" s="56">
        <v>103</v>
      </c>
      <c r="D91" s="56">
        <f t="shared" si="2"/>
        <v>526</v>
      </c>
      <c r="E91" s="56">
        <v>40</v>
      </c>
      <c r="F91" s="56">
        <v>327</v>
      </c>
      <c r="G91" s="57">
        <f t="shared" si="3"/>
        <v>1555</v>
      </c>
    </row>
    <row r="92" spans="1:7" x14ac:dyDescent="0.2">
      <c r="A92" s="58">
        <v>44054</v>
      </c>
      <c r="B92" s="56">
        <v>27</v>
      </c>
      <c r="C92" s="56">
        <v>116</v>
      </c>
      <c r="D92" s="56">
        <f t="shared" si="2"/>
        <v>553</v>
      </c>
      <c r="E92" s="56">
        <v>58</v>
      </c>
      <c r="F92" s="56">
        <v>443</v>
      </c>
      <c r="G92" s="57">
        <f t="shared" si="3"/>
        <v>1613</v>
      </c>
    </row>
    <row r="93" spans="1:7" x14ac:dyDescent="0.2">
      <c r="A93" s="58">
        <v>44055</v>
      </c>
      <c r="B93" s="56">
        <v>20</v>
      </c>
      <c r="C93" s="56">
        <v>138</v>
      </c>
      <c r="D93" s="56">
        <f t="shared" si="2"/>
        <v>573</v>
      </c>
      <c r="E93" s="56">
        <v>44</v>
      </c>
      <c r="F93" s="56">
        <v>417</v>
      </c>
      <c r="G93" s="57">
        <f t="shared" si="3"/>
        <v>1657</v>
      </c>
    </row>
    <row r="94" spans="1:7" x14ac:dyDescent="0.2">
      <c r="A94" s="58">
        <v>44056</v>
      </c>
      <c r="B94" s="56">
        <v>20</v>
      </c>
      <c r="C94" s="56">
        <v>145</v>
      </c>
      <c r="D94" s="56">
        <f t="shared" si="2"/>
        <v>593</v>
      </c>
      <c r="E94" s="56">
        <v>75</v>
      </c>
      <c r="F94" s="56">
        <v>436</v>
      </c>
      <c r="G94" s="57">
        <f t="shared" si="3"/>
        <v>1732</v>
      </c>
    </row>
    <row r="95" spans="1:7" x14ac:dyDescent="0.2">
      <c r="A95" s="58">
        <v>44057</v>
      </c>
      <c r="B95" s="56">
        <v>13</v>
      </c>
      <c r="C95" s="56">
        <v>138</v>
      </c>
      <c r="D95" s="56">
        <f t="shared" si="2"/>
        <v>606</v>
      </c>
      <c r="E95" s="56">
        <v>76</v>
      </c>
      <c r="F95" s="56">
        <v>652</v>
      </c>
      <c r="G95" s="57">
        <f t="shared" si="3"/>
        <v>1808</v>
      </c>
    </row>
    <row r="96" spans="1:7" x14ac:dyDescent="0.2">
      <c r="A96" s="58">
        <v>44058</v>
      </c>
      <c r="B96" s="56"/>
      <c r="C96" s="56"/>
      <c r="D96" s="56">
        <f t="shared" si="2"/>
        <v>606</v>
      </c>
      <c r="E96" s="56"/>
      <c r="F96" s="56"/>
      <c r="G96" s="57">
        <f t="shared" si="3"/>
        <v>1808</v>
      </c>
    </row>
    <row r="97" spans="1:7" x14ac:dyDescent="0.2">
      <c r="A97" s="58">
        <v>44059</v>
      </c>
      <c r="B97" s="56"/>
      <c r="C97" s="56"/>
      <c r="D97" s="56">
        <f t="shared" si="2"/>
        <v>606</v>
      </c>
      <c r="E97" s="56"/>
      <c r="F97" s="56"/>
      <c r="G97" s="57">
        <f t="shared" si="3"/>
        <v>1808</v>
      </c>
    </row>
    <row r="98" spans="1:7" x14ac:dyDescent="0.2">
      <c r="A98" s="58">
        <v>44060</v>
      </c>
      <c r="B98" s="56">
        <v>36</v>
      </c>
      <c r="C98" s="56">
        <v>124</v>
      </c>
      <c r="D98" s="56">
        <f t="shared" si="2"/>
        <v>642</v>
      </c>
      <c r="E98" s="56">
        <v>101</v>
      </c>
      <c r="F98" s="56">
        <v>473</v>
      </c>
      <c r="G98" s="57">
        <f t="shared" si="3"/>
        <v>1909</v>
      </c>
    </row>
    <row r="99" spans="1:7" x14ac:dyDescent="0.2">
      <c r="A99" s="58">
        <v>44061</v>
      </c>
      <c r="B99" s="56">
        <v>22</v>
      </c>
      <c r="C99" s="56">
        <v>137</v>
      </c>
      <c r="D99" s="56">
        <f t="shared" si="2"/>
        <v>664</v>
      </c>
      <c r="E99" s="56">
        <v>70</v>
      </c>
      <c r="F99" s="56">
        <v>560</v>
      </c>
      <c r="G99" s="57">
        <f t="shared" si="3"/>
        <v>1979</v>
      </c>
    </row>
    <row r="100" spans="1:7" x14ac:dyDescent="0.2">
      <c r="A100" s="58">
        <v>44062</v>
      </c>
      <c r="B100" s="56">
        <v>23</v>
      </c>
      <c r="C100" s="56">
        <v>148</v>
      </c>
      <c r="D100" s="56">
        <f t="shared" si="2"/>
        <v>687</v>
      </c>
      <c r="E100" s="56">
        <v>50</v>
      </c>
      <c r="F100" s="56">
        <v>609</v>
      </c>
      <c r="G100" s="57">
        <f t="shared" si="3"/>
        <v>2029</v>
      </c>
    </row>
    <row r="101" spans="1:7" x14ac:dyDescent="0.2">
      <c r="A101" s="58">
        <v>44063</v>
      </c>
      <c r="B101" s="56">
        <v>23</v>
      </c>
      <c r="C101" s="56">
        <v>136</v>
      </c>
      <c r="D101" s="56">
        <f t="shared" si="2"/>
        <v>710</v>
      </c>
      <c r="E101" s="56">
        <v>73</v>
      </c>
      <c r="F101" s="56">
        <v>624</v>
      </c>
      <c r="G101" s="57">
        <f t="shared" si="3"/>
        <v>2102</v>
      </c>
    </row>
    <row r="102" spans="1:7" x14ac:dyDescent="0.2">
      <c r="A102" s="58">
        <v>44064</v>
      </c>
      <c r="B102" s="56">
        <v>12</v>
      </c>
      <c r="C102" s="56">
        <v>142</v>
      </c>
      <c r="D102" s="56">
        <f t="shared" si="2"/>
        <v>722</v>
      </c>
      <c r="E102" s="56">
        <v>52</v>
      </c>
      <c r="F102" s="56">
        <v>548</v>
      </c>
      <c r="G102" s="57">
        <f t="shared" si="3"/>
        <v>2154</v>
      </c>
    </row>
    <row r="103" spans="1:7" x14ac:dyDescent="0.2">
      <c r="A103" s="58">
        <v>44065</v>
      </c>
      <c r="B103" s="56"/>
      <c r="C103" s="56"/>
      <c r="D103" s="56">
        <f t="shared" si="2"/>
        <v>722</v>
      </c>
      <c r="E103" s="56"/>
      <c r="F103" s="56"/>
      <c r="G103" s="57">
        <f t="shared" si="3"/>
        <v>2154</v>
      </c>
    </row>
    <row r="104" spans="1:7" x14ac:dyDescent="0.2">
      <c r="A104" s="58">
        <v>44066</v>
      </c>
      <c r="B104" s="56"/>
      <c r="C104" s="56"/>
      <c r="D104" s="56">
        <f t="shared" si="2"/>
        <v>722</v>
      </c>
      <c r="E104" s="56"/>
      <c r="F104" s="56"/>
      <c r="G104" s="57">
        <f t="shared" si="3"/>
        <v>2154</v>
      </c>
    </row>
    <row r="105" spans="1:7" x14ac:dyDescent="0.2">
      <c r="A105" s="58">
        <v>44067</v>
      </c>
      <c r="B105" s="56">
        <v>49</v>
      </c>
      <c r="C105" s="56">
        <v>128</v>
      </c>
      <c r="D105" s="56">
        <f t="shared" si="2"/>
        <v>771</v>
      </c>
      <c r="E105" s="56">
        <v>94</v>
      </c>
      <c r="F105" s="56">
        <v>507</v>
      </c>
      <c r="G105" s="57">
        <f t="shared" si="3"/>
        <v>2248</v>
      </c>
    </row>
    <row r="106" spans="1:7" x14ac:dyDescent="0.2">
      <c r="A106" s="58">
        <v>44068</v>
      </c>
      <c r="B106" s="56">
        <v>23</v>
      </c>
      <c r="C106" s="56">
        <v>143</v>
      </c>
      <c r="D106" s="56">
        <f t="shared" si="2"/>
        <v>794</v>
      </c>
      <c r="E106" s="56">
        <v>46</v>
      </c>
      <c r="F106" s="56">
        <v>466</v>
      </c>
      <c r="G106" s="57">
        <f t="shared" si="3"/>
        <v>2294</v>
      </c>
    </row>
    <row r="107" spans="1:7" x14ac:dyDescent="0.2">
      <c r="A107" s="58">
        <v>44069</v>
      </c>
      <c r="B107" s="56">
        <v>21</v>
      </c>
      <c r="C107" s="56">
        <v>173</v>
      </c>
      <c r="D107" s="56">
        <f t="shared" si="2"/>
        <v>815</v>
      </c>
      <c r="E107" s="56">
        <v>28</v>
      </c>
      <c r="F107" s="56">
        <v>511</v>
      </c>
      <c r="G107" s="57">
        <f t="shared" si="3"/>
        <v>2322</v>
      </c>
    </row>
    <row r="108" spans="1:7" x14ac:dyDescent="0.2">
      <c r="A108" s="58">
        <v>44070</v>
      </c>
      <c r="B108" s="56">
        <v>33</v>
      </c>
      <c r="C108" s="56">
        <v>151</v>
      </c>
      <c r="D108" s="56">
        <f t="shared" si="2"/>
        <v>848</v>
      </c>
      <c r="E108" s="56">
        <v>77</v>
      </c>
      <c r="F108" s="56">
        <v>473</v>
      </c>
      <c r="G108" s="57">
        <f t="shared" si="3"/>
        <v>2399</v>
      </c>
    </row>
    <row r="109" spans="1:7" x14ac:dyDescent="0.2">
      <c r="A109" s="58">
        <v>44071</v>
      </c>
      <c r="B109" s="56">
        <v>16</v>
      </c>
      <c r="C109" s="56">
        <v>125</v>
      </c>
      <c r="D109" s="56">
        <f t="shared" si="2"/>
        <v>864</v>
      </c>
      <c r="E109" s="56">
        <v>39</v>
      </c>
      <c r="F109" s="56">
        <v>514</v>
      </c>
      <c r="G109" s="57">
        <f t="shared" si="3"/>
        <v>2438</v>
      </c>
    </row>
    <row r="110" spans="1:7" x14ac:dyDescent="0.2">
      <c r="A110" s="58">
        <v>44072</v>
      </c>
      <c r="B110" s="56"/>
      <c r="C110" s="56"/>
      <c r="D110" s="56">
        <f t="shared" si="2"/>
        <v>864</v>
      </c>
      <c r="E110" s="56"/>
      <c r="F110" s="56"/>
      <c r="G110" s="57">
        <f t="shared" si="3"/>
        <v>2438</v>
      </c>
    </row>
    <row r="111" spans="1:7" x14ac:dyDescent="0.2">
      <c r="A111" s="58">
        <v>44073</v>
      </c>
      <c r="B111" s="56"/>
      <c r="C111" s="56"/>
      <c r="D111" s="56">
        <f t="shared" ref="D111:D137" si="4">SUM(D110,B111)</f>
        <v>864</v>
      </c>
      <c r="E111" s="56"/>
      <c r="F111" s="56"/>
      <c r="G111" s="57">
        <f t="shared" ref="G111:G139" si="5">SUM(G110,E111)</f>
        <v>2438</v>
      </c>
    </row>
    <row r="112" spans="1:7" x14ac:dyDescent="0.2">
      <c r="A112" s="58">
        <v>44074</v>
      </c>
      <c r="B112" s="56">
        <v>29</v>
      </c>
      <c r="C112" s="56">
        <v>124</v>
      </c>
      <c r="D112" s="56">
        <f t="shared" si="4"/>
        <v>893</v>
      </c>
      <c r="E112" s="56">
        <v>51</v>
      </c>
      <c r="F112" s="56">
        <v>367</v>
      </c>
      <c r="G112" s="57">
        <f t="shared" si="5"/>
        <v>2489</v>
      </c>
    </row>
    <row r="113" spans="1:7" x14ac:dyDescent="0.2">
      <c r="A113" s="58">
        <v>44075</v>
      </c>
      <c r="B113" s="56">
        <v>15</v>
      </c>
      <c r="C113" s="56">
        <v>116</v>
      </c>
      <c r="D113" s="56">
        <f t="shared" si="4"/>
        <v>908</v>
      </c>
      <c r="E113" s="56">
        <v>61</v>
      </c>
      <c r="F113" s="56">
        <v>303</v>
      </c>
      <c r="G113" s="57">
        <f t="shared" si="5"/>
        <v>2550</v>
      </c>
    </row>
    <row r="114" spans="1:7" x14ac:dyDescent="0.2">
      <c r="A114" s="58">
        <v>44076</v>
      </c>
      <c r="B114" s="56">
        <v>35</v>
      </c>
      <c r="C114" s="56">
        <v>131</v>
      </c>
      <c r="D114" s="56">
        <f t="shared" si="4"/>
        <v>943</v>
      </c>
      <c r="E114" s="56">
        <v>40</v>
      </c>
      <c r="F114" s="56">
        <v>382</v>
      </c>
      <c r="G114" s="57">
        <f t="shared" si="5"/>
        <v>2590</v>
      </c>
    </row>
    <row r="115" spans="1:7" x14ac:dyDescent="0.2">
      <c r="A115" s="58">
        <v>44077</v>
      </c>
      <c r="B115" s="56">
        <v>24</v>
      </c>
      <c r="C115" s="56">
        <v>116</v>
      </c>
      <c r="D115" s="56">
        <f t="shared" si="4"/>
        <v>967</v>
      </c>
      <c r="E115" s="56">
        <v>25</v>
      </c>
      <c r="F115" s="56">
        <v>409</v>
      </c>
      <c r="G115" s="57">
        <f t="shared" si="5"/>
        <v>2615</v>
      </c>
    </row>
    <row r="116" spans="1:7" x14ac:dyDescent="0.2">
      <c r="A116" s="58">
        <v>44078</v>
      </c>
      <c r="B116" s="59">
        <v>18</v>
      </c>
      <c r="C116" s="59">
        <v>128</v>
      </c>
      <c r="D116" s="56">
        <f t="shared" si="4"/>
        <v>985</v>
      </c>
      <c r="E116" s="59">
        <v>26</v>
      </c>
      <c r="F116" s="59">
        <v>383</v>
      </c>
      <c r="G116" s="57">
        <f t="shared" si="5"/>
        <v>2641</v>
      </c>
    </row>
    <row r="117" spans="1:7" x14ac:dyDescent="0.2">
      <c r="A117" s="58">
        <v>44079</v>
      </c>
      <c r="B117" s="59"/>
      <c r="C117" s="59"/>
      <c r="D117" s="56">
        <f t="shared" si="4"/>
        <v>985</v>
      </c>
      <c r="E117" s="59"/>
      <c r="F117" s="59"/>
      <c r="G117" s="57">
        <f t="shared" si="5"/>
        <v>2641</v>
      </c>
    </row>
    <row r="118" spans="1:7" x14ac:dyDescent="0.2">
      <c r="A118" s="58">
        <v>44080</v>
      </c>
      <c r="B118" s="59"/>
      <c r="C118" s="59"/>
      <c r="D118" s="56">
        <f t="shared" si="4"/>
        <v>985</v>
      </c>
      <c r="E118" s="59"/>
      <c r="F118" s="59"/>
      <c r="G118" s="57">
        <f t="shared" si="5"/>
        <v>2641</v>
      </c>
    </row>
    <row r="119" spans="1:7" x14ac:dyDescent="0.2">
      <c r="A119" s="58">
        <v>44081</v>
      </c>
      <c r="B119" s="59">
        <v>39</v>
      </c>
      <c r="C119" s="59">
        <v>145</v>
      </c>
      <c r="D119" s="56">
        <f t="shared" si="4"/>
        <v>1024</v>
      </c>
      <c r="E119" s="59">
        <v>51</v>
      </c>
      <c r="F119" s="59">
        <v>332</v>
      </c>
      <c r="G119" s="57">
        <f t="shared" si="5"/>
        <v>2692</v>
      </c>
    </row>
    <row r="120" spans="1:7" x14ac:dyDescent="0.2">
      <c r="A120" s="58">
        <v>44082</v>
      </c>
      <c r="B120" s="59">
        <v>37</v>
      </c>
      <c r="C120" s="59">
        <v>136</v>
      </c>
      <c r="D120" s="56">
        <f t="shared" si="4"/>
        <v>1061</v>
      </c>
      <c r="E120" s="59">
        <v>63</v>
      </c>
      <c r="F120" s="59">
        <v>292</v>
      </c>
      <c r="G120" s="57">
        <f t="shared" si="5"/>
        <v>2755</v>
      </c>
    </row>
    <row r="121" spans="1:7" x14ac:dyDescent="0.2">
      <c r="A121" s="58">
        <v>44083</v>
      </c>
      <c r="B121" s="59">
        <v>15</v>
      </c>
      <c r="C121" s="59">
        <v>155</v>
      </c>
      <c r="D121" s="56">
        <f t="shared" si="4"/>
        <v>1076</v>
      </c>
      <c r="E121" s="59">
        <v>43</v>
      </c>
      <c r="F121" s="59">
        <v>430</v>
      </c>
      <c r="G121" s="57">
        <f t="shared" si="5"/>
        <v>2798</v>
      </c>
    </row>
    <row r="122" spans="1:7" x14ac:dyDescent="0.2">
      <c r="A122" s="58">
        <v>44084</v>
      </c>
      <c r="B122" s="59">
        <v>22</v>
      </c>
      <c r="C122" s="59">
        <v>180</v>
      </c>
      <c r="D122" s="56">
        <f t="shared" si="4"/>
        <v>1098</v>
      </c>
      <c r="E122" s="59">
        <v>48</v>
      </c>
      <c r="F122" s="59">
        <v>514</v>
      </c>
      <c r="G122" s="57">
        <f t="shared" si="5"/>
        <v>2846</v>
      </c>
    </row>
    <row r="123" spans="1:7" x14ac:dyDescent="0.2">
      <c r="A123" s="58">
        <v>44085</v>
      </c>
      <c r="B123" s="59">
        <v>24</v>
      </c>
      <c r="C123" s="59">
        <v>189</v>
      </c>
      <c r="D123" s="56">
        <f t="shared" si="4"/>
        <v>1122</v>
      </c>
      <c r="E123" s="59">
        <v>42</v>
      </c>
      <c r="F123" s="59">
        <v>511</v>
      </c>
      <c r="G123" s="57">
        <f t="shared" si="5"/>
        <v>2888</v>
      </c>
    </row>
    <row r="124" spans="1:7" x14ac:dyDescent="0.2">
      <c r="A124" s="58">
        <v>44086</v>
      </c>
      <c r="B124" s="59"/>
      <c r="C124" s="59"/>
      <c r="D124" s="56">
        <f t="shared" si="4"/>
        <v>1122</v>
      </c>
      <c r="E124" s="59"/>
      <c r="F124" s="59"/>
      <c r="G124" s="57">
        <f t="shared" si="5"/>
        <v>2888</v>
      </c>
    </row>
    <row r="125" spans="1:7" x14ac:dyDescent="0.2">
      <c r="A125" s="58">
        <v>44087</v>
      </c>
      <c r="B125" s="59"/>
      <c r="C125" s="59"/>
      <c r="D125" s="56">
        <f t="shared" si="4"/>
        <v>1122</v>
      </c>
      <c r="E125" s="59"/>
      <c r="F125" s="59"/>
      <c r="G125" s="57">
        <f t="shared" si="5"/>
        <v>2888</v>
      </c>
    </row>
    <row r="126" spans="1:7" x14ac:dyDescent="0.2">
      <c r="A126" s="58">
        <v>44088</v>
      </c>
      <c r="B126" s="59">
        <v>20</v>
      </c>
      <c r="C126" s="59">
        <v>193</v>
      </c>
      <c r="D126" s="56">
        <f t="shared" si="4"/>
        <v>1142</v>
      </c>
      <c r="E126" s="59">
        <v>47</v>
      </c>
      <c r="F126" s="59">
        <v>528</v>
      </c>
      <c r="G126" s="57">
        <f t="shared" si="5"/>
        <v>2935</v>
      </c>
    </row>
    <row r="127" spans="1:7" x14ac:dyDescent="0.2">
      <c r="A127" s="58">
        <v>44089</v>
      </c>
      <c r="B127" s="59">
        <v>31</v>
      </c>
      <c r="C127" s="59">
        <v>167</v>
      </c>
      <c r="D127" s="56">
        <f t="shared" si="4"/>
        <v>1173</v>
      </c>
      <c r="E127" s="59">
        <v>114</v>
      </c>
      <c r="F127" s="59">
        <v>566</v>
      </c>
      <c r="G127" s="57">
        <f t="shared" si="5"/>
        <v>3049</v>
      </c>
    </row>
    <row r="128" spans="1:7" x14ac:dyDescent="0.2">
      <c r="A128" s="58">
        <v>44090</v>
      </c>
      <c r="B128" s="59">
        <v>23</v>
      </c>
      <c r="C128" s="59">
        <v>174</v>
      </c>
      <c r="D128" s="56">
        <f t="shared" si="4"/>
        <v>1196</v>
      </c>
      <c r="E128" s="59">
        <v>46</v>
      </c>
      <c r="F128" s="59">
        <v>560</v>
      </c>
      <c r="G128" s="57">
        <f t="shared" si="5"/>
        <v>3095</v>
      </c>
    </row>
    <row r="129" spans="1:7" x14ac:dyDescent="0.2">
      <c r="A129" s="58">
        <v>44091</v>
      </c>
      <c r="B129" s="59">
        <v>25</v>
      </c>
      <c r="C129" s="59">
        <v>167</v>
      </c>
      <c r="D129" s="56">
        <f t="shared" si="4"/>
        <v>1221</v>
      </c>
      <c r="E129" s="59">
        <v>67</v>
      </c>
      <c r="F129" s="59">
        <v>554</v>
      </c>
      <c r="G129" s="57">
        <f t="shared" si="5"/>
        <v>3162</v>
      </c>
    </row>
    <row r="130" spans="1:7" x14ac:dyDescent="0.2">
      <c r="A130" s="58">
        <v>44092</v>
      </c>
      <c r="B130" s="59">
        <v>24</v>
      </c>
      <c r="C130" s="59">
        <v>151</v>
      </c>
      <c r="D130" s="56">
        <f t="shared" si="4"/>
        <v>1245</v>
      </c>
      <c r="E130" s="59">
        <v>57</v>
      </c>
      <c r="F130" s="59">
        <v>506</v>
      </c>
      <c r="G130" s="57">
        <f t="shared" si="5"/>
        <v>3219</v>
      </c>
    </row>
    <row r="131" spans="1:7" x14ac:dyDescent="0.2">
      <c r="A131" s="58">
        <v>44093</v>
      </c>
      <c r="B131" s="59"/>
      <c r="C131" s="59"/>
      <c r="D131" s="56">
        <f t="shared" si="4"/>
        <v>1245</v>
      </c>
      <c r="E131" s="59"/>
      <c r="F131" s="59"/>
      <c r="G131" s="57">
        <f t="shared" si="5"/>
        <v>3219</v>
      </c>
    </row>
    <row r="132" spans="1:7" x14ac:dyDescent="0.2">
      <c r="A132" s="58">
        <v>44094</v>
      </c>
      <c r="B132" s="59"/>
      <c r="C132" s="59"/>
      <c r="D132" s="56">
        <f t="shared" si="4"/>
        <v>1245</v>
      </c>
      <c r="E132" s="59"/>
      <c r="F132" s="59"/>
      <c r="G132" s="57">
        <f t="shared" si="5"/>
        <v>3219</v>
      </c>
    </row>
    <row r="133" spans="1:7" x14ac:dyDescent="0.2">
      <c r="A133" s="58">
        <v>44095</v>
      </c>
      <c r="B133" s="59">
        <v>55</v>
      </c>
      <c r="C133" s="59">
        <v>137</v>
      </c>
      <c r="D133" s="56">
        <f t="shared" si="4"/>
        <v>1300</v>
      </c>
      <c r="E133" s="59">
        <v>119</v>
      </c>
      <c r="F133" s="59">
        <v>351</v>
      </c>
      <c r="G133" s="57">
        <f t="shared" si="5"/>
        <v>3338</v>
      </c>
    </row>
    <row r="134" spans="1:7" x14ac:dyDescent="0.2">
      <c r="A134" s="58">
        <v>44096</v>
      </c>
      <c r="B134" s="59">
        <v>37</v>
      </c>
      <c r="C134" s="59">
        <v>144</v>
      </c>
      <c r="D134" s="56">
        <f t="shared" si="4"/>
        <v>1337</v>
      </c>
      <c r="E134" s="59">
        <v>54</v>
      </c>
      <c r="F134" s="59">
        <v>431</v>
      </c>
      <c r="G134" s="57">
        <f t="shared" si="5"/>
        <v>3392</v>
      </c>
    </row>
    <row r="135" spans="1:7" x14ac:dyDescent="0.2">
      <c r="A135" s="58">
        <v>44097</v>
      </c>
      <c r="B135" s="59">
        <v>20</v>
      </c>
      <c r="C135" s="59">
        <v>156</v>
      </c>
      <c r="D135" s="56">
        <f t="shared" si="4"/>
        <v>1357</v>
      </c>
      <c r="E135" s="59">
        <v>44</v>
      </c>
      <c r="F135" s="59">
        <v>383</v>
      </c>
      <c r="G135" s="57">
        <f t="shared" si="5"/>
        <v>3436</v>
      </c>
    </row>
    <row r="136" spans="1:7" x14ac:dyDescent="0.2">
      <c r="A136" s="58">
        <v>44098</v>
      </c>
      <c r="B136" s="60">
        <v>12</v>
      </c>
      <c r="C136" s="60">
        <v>157</v>
      </c>
      <c r="D136" s="56">
        <f t="shared" si="4"/>
        <v>1369</v>
      </c>
      <c r="E136" s="60">
        <v>22</v>
      </c>
      <c r="F136" s="60">
        <v>386</v>
      </c>
      <c r="G136" s="57">
        <f t="shared" si="5"/>
        <v>3458</v>
      </c>
    </row>
    <row r="137" spans="1:7" x14ac:dyDescent="0.2">
      <c r="A137" s="58">
        <v>44099</v>
      </c>
      <c r="B137" s="60">
        <v>10</v>
      </c>
      <c r="C137" s="60">
        <v>153</v>
      </c>
      <c r="D137" s="56">
        <f t="shared" si="4"/>
        <v>1379</v>
      </c>
      <c r="E137" s="60">
        <v>28</v>
      </c>
      <c r="F137" s="60">
        <v>381</v>
      </c>
      <c r="G137" s="57">
        <f t="shared" si="5"/>
        <v>3486</v>
      </c>
    </row>
    <row r="138" spans="1:7" x14ac:dyDescent="0.2">
      <c r="A138" s="58">
        <v>44100</v>
      </c>
      <c r="B138" s="61"/>
      <c r="C138" s="61"/>
      <c r="D138" s="61"/>
      <c r="E138" s="61"/>
      <c r="F138" s="61"/>
      <c r="G138" s="57">
        <f t="shared" si="5"/>
        <v>3486</v>
      </c>
    </row>
    <row r="139" spans="1:7" x14ac:dyDescent="0.2">
      <c r="A139" s="58">
        <v>44101</v>
      </c>
      <c r="B139" s="61"/>
      <c r="C139" s="61"/>
      <c r="D139" s="61"/>
      <c r="E139" s="61"/>
      <c r="F139" s="61"/>
      <c r="G139" s="57">
        <f t="shared" si="5"/>
        <v>3486</v>
      </c>
    </row>
    <row r="140" spans="1:7" x14ac:dyDescent="0.2">
      <c r="A140" s="58">
        <v>44102</v>
      </c>
      <c r="B140" s="60">
        <v>20</v>
      </c>
      <c r="C140" s="60">
        <v>105</v>
      </c>
      <c r="D140" s="56">
        <f>SUM(D137,B140)</f>
        <v>1399</v>
      </c>
      <c r="E140" s="60">
        <v>53</v>
      </c>
      <c r="F140" s="60">
        <v>244</v>
      </c>
      <c r="G140" s="57">
        <f>SUM(G137,E140)</f>
        <v>3539</v>
      </c>
    </row>
    <row r="141" spans="1:7" x14ac:dyDescent="0.2">
      <c r="A141" s="58">
        <v>44103</v>
      </c>
      <c r="B141" s="60">
        <v>7</v>
      </c>
      <c r="C141" s="60">
        <v>98</v>
      </c>
      <c r="D141" s="56">
        <f>SUM(D140,B141)</f>
        <v>1406</v>
      </c>
      <c r="E141" s="60">
        <v>10</v>
      </c>
      <c r="F141" s="60">
        <v>227</v>
      </c>
      <c r="G141" s="57">
        <f>SUM(G140,E141)</f>
        <v>3549</v>
      </c>
    </row>
    <row r="142" spans="1:7" x14ac:dyDescent="0.2">
      <c r="A142" s="58">
        <v>44104</v>
      </c>
      <c r="B142" s="60">
        <v>18</v>
      </c>
      <c r="C142" s="60">
        <v>84</v>
      </c>
      <c r="D142" s="56">
        <f t="shared" ref="D142:D158" si="6">SUM(D141,B142)</f>
        <v>1424</v>
      </c>
      <c r="E142" s="60">
        <v>31</v>
      </c>
      <c r="F142" s="60">
        <v>234</v>
      </c>
      <c r="G142" s="57">
        <f t="shared" ref="G142:G158" si="7">SUM(G141,E142)</f>
        <v>3580</v>
      </c>
    </row>
    <row r="143" spans="1:7" x14ac:dyDescent="0.2">
      <c r="A143" s="58">
        <v>44105</v>
      </c>
      <c r="B143" s="60">
        <v>12</v>
      </c>
      <c r="C143" s="60">
        <v>98</v>
      </c>
      <c r="D143" s="56">
        <f t="shared" si="6"/>
        <v>1436</v>
      </c>
      <c r="E143" s="60">
        <v>25</v>
      </c>
      <c r="F143" s="60">
        <v>257</v>
      </c>
      <c r="G143" s="57">
        <f t="shared" si="7"/>
        <v>3605</v>
      </c>
    </row>
    <row r="144" spans="1:7" x14ac:dyDescent="0.2">
      <c r="A144" s="58">
        <v>44106</v>
      </c>
      <c r="B144" s="61">
        <v>18</v>
      </c>
      <c r="C144" s="61">
        <v>96</v>
      </c>
      <c r="D144" s="56">
        <f t="shared" si="6"/>
        <v>1454</v>
      </c>
      <c r="E144" s="61">
        <v>33</v>
      </c>
      <c r="F144" s="61">
        <v>238</v>
      </c>
      <c r="G144" s="57">
        <f t="shared" si="7"/>
        <v>3638</v>
      </c>
    </row>
    <row r="145" spans="1:7" x14ac:dyDescent="0.2">
      <c r="A145" s="58">
        <v>44107</v>
      </c>
      <c r="B145" s="61"/>
      <c r="C145" s="61"/>
      <c r="D145" s="56">
        <f t="shared" si="6"/>
        <v>1454</v>
      </c>
      <c r="E145" s="61"/>
      <c r="F145" s="61"/>
      <c r="G145" s="57">
        <f t="shared" si="7"/>
        <v>3638</v>
      </c>
    </row>
    <row r="146" spans="1:7" x14ac:dyDescent="0.2">
      <c r="A146" s="58">
        <v>44108</v>
      </c>
      <c r="B146" s="61"/>
      <c r="C146" s="61"/>
      <c r="D146" s="56">
        <f t="shared" si="6"/>
        <v>1454</v>
      </c>
      <c r="E146" s="61"/>
      <c r="F146" s="61"/>
      <c r="G146" s="57">
        <f t="shared" si="7"/>
        <v>3638</v>
      </c>
    </row>
    <row r="147" spans="1:7" x14ac:dyDescent="0.2">
      <c r="A147" s="58">
        <v>44109</v>
      </c>
      <c r="B147" s="61">
        <v>37</v>
      </c>
      <c r="C147" s="61">
        <v>108</v>
      </c>
      <c r="D147" s="56">
        <f t="shared" si="6"/>
        <v>1491</v>
      </c>
      <c r="E147" s="61">
        <v>126</v>
      </c>
      <c r="F147" s="61">
        <v>264</v>
      </c>
      <c r="G147" s="57">
        <f t="shared" si="7"/>
        <v>3764</v>
      </c>
    </row>
    <row r="148" spans="1:7" x14ac:dyDescent="0.2">
      <c r="A148" s="58">
        <v>44110</v>
      </c>
      <c r="B148" s="61">
        <v>28</v>
      </c>
      <c r="C148" s="61">
        <v>123</v>
      </c>
      <c r="D148" s="56">
        <f t="shared" si="6"/>
        <v>1519</v>
      </c>
      <c r="E148" s="61">
        <v>54</v>
      </c>
      <c r="F148" s="61">
        <v>298</v>
      </c>
      <c r="G148" s="57">
        <f t="shared" si="7"/>
        <v>3818</v>
      </c>
    </row>
    <row r="149" spans="1:7" x14ac:dyDescent="0.2">
      <c r="A149" s="58">
        <v>44111</v>
      </c>
      <c r="B149" s="61">
        <v>32</v>
      </c>
      <c r="C149" s="61">
        <v>150</v>
      </c>
      <c r="D149" s="56">
        <f t="shared" si="6"/>
        <v>1551</v>
      </c>
      <c r="E149" s="61">
        <v>64</v>
      </c>
      <c r="F149" s="61">
        <v>454</v>
      </c>
      <c r="G149" s="57">
        <f t="shared" si="7"/>
        <v>3882</v>
      </c>
    </row>
    <row r="150" spans="1:7" x14ac:dyDescent="0.2">
      <c r="A150" s="58">
        <v>44112</v>
      </c>
      <c r="B150" s="61">
        <v>37</v>
      </c>
      <c r="C150" s="61">
        <v>167</v>
      </c>
      <c r="D150" s="56">
        <f t="shared" si="6"/>
        <v>1588</v>
      </c>
      <c r="E150" s="61">
        <v>59</v>
      </c>
      <c r="F150" s="61">
        <v>477</v>
      </c>
      <c r="G150" s="57">
        <f t="shared" si="7"/>
        <v>3941</v>
      </c>
    </row>
    <row r="151" spans="1:7" x14ac:dyDescent="0.2">
      <c r="A151" s="58">
        <v>44113</v>
      </c>
      <c r="B151" s="61">
        <v>35</v>
      </c>
      <c r="C151" s="61">
        <v>191</v>
      </c>
      <c r="D151" s="56">
        <f t="shared" si="6"/>
        <v>1623</v>
      </c>
      <c r="E151" s="61">
        <v>84</v>
      </c>
      <c r="F151" s="61">
        <v>521</v>
      </c>
      <c r="G151" s="57">
        <f t="shared" si="7"/>
        <v>4025</v>
      </c>
    </row>
    <row r="152" spans="1:7" x14ac:dyDescent="0.2">
      <c r="A152" s="58">
        <v>44114</v>
      </c>
      <c r="B152" s="61"/>
      <c r="C152" s="61"/>
      <c r="D152" s="56">
        <f t="shared" si="6"/>
        <v>1623</v>
      </c>
      <c r="E152" s="61"/>
      <c r="F152" s="61"/>
      <c r="G152" s="57">
        <f t="shared" si="7"/>
        <v>4025</v>
      </c>
    </row>
    <row r="153" spans="1:7" x14ac:dyDescent="0.2">
      <c r="A153" s="58">
        <v>44115</v>
      </c>
      <c r="B153" s="61"/>
      <c r="C153" s="61"/>
      <c r="D153" s="56">
        <f t="shared" si="6"/>
        <v>1623</v>
      </c>
      <c r="E153" s="61"/>
      <c r="F153" s="61"/>
      <c r="G153" s="57">
        <f t="shared" si="7"/>
        <v>4025</v>
      </c>
    </row>
    <row r="154" spans="1:7" x14ac:dyDescent="0.2">
      <c r="A154" s="58">
        <v>44116</v>
      </c>
      <c r="B154" s="61">
        <v>133</v>
      </c>
      <c r="C154" s="61">
        <v>180</v>
      </c>
      <c r="D154" s="56">
        <f t="shared" si="6"/>
        <v>1756</v>
      </c>
      <c r="E154" s="61">
        <v>97</v>
      </c>
      <c r="F154" s="61">
        <v>582</v>
      </c>
      <c r="G154" s="57">
        <f t="shared" si="7"/>
        <v>4122</v>
      </c>
    </row>
    <row r="155" spans="1:7" x14ac:dyDescent="0.2">
      <c r="A155" s="58">
        <v>44117</v>
      </c>
      <c r="B155" s="61">
        <v>32</v>
      </c>
      <c r="C155" s="61">
        <v>200</v>
      </c>
      <c r="D155" s="56">
        <f t="shared" si="6"/>
        <v>1788</v>
      </c>
      <c r="E155" s="61">
        <v>66</v>
      </c>
      <c r="F155" s="61">
        <v>479</v>
      </c>
      <c r="G155" s="57">
        <f t="shared" si="7"/>
        <v>4188</v>
      </c>
    </row>
    <row r="156" spans="1:7" x14ac:dyDescent="0.2">
      <c r="A156" s="58">
        <v>44118</v>
      </c>
      <c r="B156" s="61">
        <v>53</v>
      </c>
      <c r="C156" s="61">
        <v>223</v>
      </c>
      <c r="D156" s="56">
        <f t="shared" si="6"/>
        <v>1841</v>
      </c>
      <c r="E156" s="61">
        <v>22</v>
      </c>
      <c r="F156" s="61">
        <v>423</v>
      </c>
      <c r="G156" s="57">
        <f t="shared" si="7"/>
        <v>4210</v>
      </c>
    </row>
    <row r="157" spans="1:7" x14ac:dyDescent="0.2">
      <c r="A157" s="58">
        <v>44119</v>
      </c>
      <c r="B157" s="61">
        <v>51</v>
      </c>
      <c r="C157" s="61">
        <v>254</v>
      </c>
      <c r="D157" s="56">
        <f t="shared" si="6"/>
        <v>1892</v>
      </c>
      <c r="E157" s="61">
        <v>68</v>
      </c>
      <c r="F157" s="61">
        <v>475</v>
      </c>
      <c r="G157" s="57">
        <f t="shared" si="7"/>
        <v>4278</v>
      </c>
    </row>
    <row r="158" spans="1:7" x14ac:dyDescent="0.2">
      <c r="A158" s="58">
        <v>44120</v>
      </c>
      <c r="B158" s="61">
        <v>24</v>
      </c>
      <c r="C158" s="61">
        <v>231</v>
      </c>
      <c r="D158" s="56">
        <f t="shared" si="6"/>
        <v>1916</v>
      </c>
      <c r="E158" s="61">
        <v>8</v>
      </c>
      <c r="F158" s="61">
        <v>377</v>
      </c>
      <c r="G158" s="57">
        <f t="shared" si="7"/>
        <v>4286</v>
      </c>
    </row>
    <row r="159" spans="1:7" x14ac:dyDescent="0.2">
      <c r="A159" s="58">
        <v>44121</v>
      </c>
      <c r="B159" s="61"/>
      <c r="C159" s="61"/>
      <c r="D159" s="56">
        <f t="shared" ref="D159:D160" si="8">SUM(D158,B159)</f>
        <v>1916</v>
      </c>
      <c r="E159" s="61"/>
      <c r="F159" s="61"/>
      <c r="G159" s="57">
        <f t="shared" ref="G159:G160" si="9">SUM(G158,E159)</f>
        <v>4286</v>
      </c>
    </row>
    <row r="160" spans="1:7" x14ac:dyDescent="0.2">
      <c r="A160" s="58">
        <v>44122</v>
      </c>
      <c r="B160" s="61"/>
      <c r="C160" s="61"/>
      <c r="D160" s="56">
        <f t="shared" si="8"/>
        <v>1916</v>
      </c>
      <c r="E160" s="61"/>
      <c r="F160" s="61"/>
      <c r="G160" s="57">
        <f t="shared" si="9"/>
        <v>4286</v>
      </c>
    </row>
    <row r="161" spans="1:7" x14ac:dyDescent="0.2">
      <c r="A161" s="58">
        <v>44123</v>
      </c>
      <c r="B161" s="61">
        <v>120</v>
      </c>
      <c r="C161" s="61">
        <v>293</v>
      </c>
      <c r="D161" s="56">
        <f t="shared" ref="D161:D168" si="10">SUM(D160,B161)</f>
        <v>2036</v>
      </c>
      <c r="E161" s="61">
        <v>50</v>
      </c>
      <c r="F161" s="61">
        <v>368</v>
      </c>
      <c r="G161" s="57">
        <f t="shared" ref="G161:G168" si="11">SUM(G160,E161)</f>
        <v>4336</v>
      </c>
    </row>
    <row r="162" spans="1:7" x14ac:dyDescent="0.2">
      <c r="A162" s="58">
        <v>44124</v>
      </c>
      <c r="B162" s="61">
        <v>119</v>
      </c>
      <c r="C162" s="61">
        <v>312</v>
      </c>
      <c r="D162" s="56">
        <f t="shared" si="10"/>
        <v>2155</v>
      </c>
      <c r="E162" s="61">
        <v>28</v>
      </c>
      <c r="F162" s="61">
        <v>304</v>
      </c>
      <c r="G162" s="57">
        <f t="shared" si="11"/>
        <v>4364</v>
      </c>
    </row>
    <row r="163" spans="1:7" x14ac:dyDescent="0.2">
      <c r="A163" s="58">
        <v>44125</v>
      </c>
      <c r="B163" s="61">
        <v>132</v>
      </c>
      <c r="C163" s="61">
        <v>343</v>
      </c>
      <c r="D163" s="56">
        <f t="shared" si="10"/>
        <v>2287</v>
      </c>
      <c r="E163" s="61">
        <v>27</v>
      </c>
      <c r="F163" s="61">
        <v>313</v>
      </c>
      <c r="G163" s="57">
        <f t="shared" si="11"/>
        <v>4391</v>
      </c>
    </row>
    <row r="164" spans="1:7" x14ac:dyDescent="0.2">
      <c r="A164" s="58">
        <v>44126</v>
      </c>
      <c r="B164" s="61">
        <v>96</v>
      </c>
      <c r="C164" s="61">
        <v>386</v>
      </c>
      <c r="D164" s="56">
        <f t="shared" si="10"/>
        <v>2383</v>
      </c>
      <c r="E164" s="61">
        <v>34</v>
      </c>
      <c r="F164" s="61">
        <v>340</v>
      </c>
      <c r="G164" s="57">
        <f t="shared" si="11"/>
        <v>4425</v>
      </c>
    </row>
    <row r="165" spans="1:7" x14ac:dyDescent="0.2">
      <c r="A165" s="58">
        <v>44127</v>
      </c>
      <c r="B165" s="61">
        <v>77</v>
      </c>
      <c r="C165" s="61">
        <v>453</v>
      </c>
      <c r="D165" s="56">
        <f t="shared" si="10"/>
        <v>2460</v>
      </c>
      <c r="E165" s="61">
        <v>9</v>
      </c>
      <c r="F165" s="61">
        <v>352</v>
      </c>
      <c r="G165" s="57">
        <f t="shared" si="11"/>
        <v>4434</v>
      </c>
    </row>
    <row r="166" spans="1:7" x14ac:dyDescent="0.2">
      <c r="A166" s="58">
        <v>44128</v>
      </c>
      <c r="B166" s="61"/>
      <c r="C166" s="61"/>
      <c r="D166" s="56">
        <f t="shared" si="10"/>
        <v>2460</v>
      </c>
      <c r="E166" s="61"/>
      <c r="F166" s="61"/>
      <c r="G166" s="57">
        <f t="shared" si="11"/>
        <v>4434</v>
      </c>
    </row>
    <row r="167" spans="1:7" x14ac:dyDescent="0.2">
      <c r="A167" s="58">
        <v>44129</v>
      </c>
      <c r="B167" s="61"/>
      <c r="C167" s="61"/>
      <c r="D167" s="56">
        <f t="shared" si="10"/>
        <v>2460</v>
      </c>
      <c r="E167" s="61"/>
      <c r="F167" s="61"/>
      <c r="G167" s="57">
        <f t="shared" si="11"/>
        <v>4434</v>
      </c>
    </row>
    <row r="168" spans="1:7" x14ac:dyDescent="0.2">
      <c r="A168" s="58">
        <v>44130</v>
      </c>
      <c r="B168" s="61">
        <v>338</v>
      </c>
      <c r="C168" s="61">
        <v>680</v>
      </c>
      <c r="D168" s="56">
        <f t="shared" si="10"/>
        <v>2798</v>
      </c>
      <c r="E168" s="61">
        <v>36</v>
      </c>
      <c r="F168" s="61">
        <v>412</v>
      </c>
      <c r="G168" s="57">
        <f t="shared" si="11"/>
        <v>4470</v>
      </c>
    </row>
    <row r="169" spans="1:7" x14ac:dyDescent="0.2">
      <c r="A169" s="58">
        <v>44131</v>
      </c>
      <c r="B169" s="61">
        <v>583</v>
      </c>
      <c r="C169" s="61">
        <v>794</v>
      </c>
      <c r="D169" s="56">
        <f>SUM(D168,B169)</f>
        <v>3381</v>
      </c>
      <c r="E169" s="61" t="s">
        <v>162</v>
      </c>
      <c r="F169" s="61" t="s">
        <v>162</v>
      </c>
      <c r="G169" s="133" t="s">
        <v>162</v>
      </c>
    </row>
    <row r="170" spans="1:7" x14ac:dyDescent="0.2">
      <c r="A170" s="58">
        <v>44132</v>
      </c>
      <c r="B170" s="61">
        <v>359</v>
      </c>
      <c r="C170" s="61">
        <v>796</v>
      </c>
      <c r="D170" s="56">
        <f t="shared" ref="D170:D181" si="12">SUM(D169,B170)</f>
        <v>3740</v>
      </c>
      <c r="E170" s="61" t="s">
        <v>162</v>
      </c>
      <c r="F170" s="61" t="s">
        <v>162</v>
      </c>
      <c r="G170" s="133" t="s">
        <v>162</v>
      </c>
    </row>
    <row r="171" spans="1:7" x14ac:dyDescent="0.2">
      <c r="A171" s="58">
        <v>44133</v>
      </c>
      <c r="B171" s="61">
        <v>296</v>
      </c>
      <c r="C171" s="61">
        <v>757</v>
      </c>
      <c r="D171" s="56">
        <f t="shared" si="12"/>
        <v>4036</v>
      </c>
      <c r="E171" s="61" t="s">
        <v>162</v>
      </c>
      <c r="F171" s="61" t="s">
        <v>162</v>
      </c>
      <c r="G171" s="62" t="s">
        <v>162</v>
      </c>
    </row>
    <row r="172" spans="1:7" x14ac:dyDescent="0.2">
      <c r="A172" s="58">
        <v>44134</v>
      </c>
      <c r="B172" s="61">
        <v>233</v>
      </c>
      <c r="C172" s="61">
        <v>990</v>
      </c>
      <c r="D172" s="56">
        <f t="shared" si="12"/>
        <v>4269</v>
      </c>
      <c r="E172" s="61" t="s">
        <v>162</v>
      </c>
      <c r="F172" s="61" t="s">
        <v>162</v>
      </c>
      <c r="G172" s="62" t="s">
        <v>162</v>
      </c>
    </row>
    <row r="173" spans="1:7" x14ac:dyDescent="0.2">
      <c r="A173" s="58">
        <v>44135</v>
      </c>
      <c r="B173" s="61"/>
      <c r="C173" s="61"/>
      <c r="D173" s="56">
        <f t="shared" si="12"/>
        <v>4269</v>
      </c>
      <c r="E173" s="61"/>
      <c r="F173" s="61"/>
      <c r="G173" s="62" t="s">
        <v>162</v>
      </c>
    </row>
    <row r="174" spans="1:7" x14ac:dyDescent="0.2">
      <c r="A174" s="58">
        <v>44136</v>
      </c>
      <c r="B174" s="61"/>
      <c r="C174" s="61"/>
      <c r="D174" s="56">
        <f t="shared" si="12"/>
        <v>4269</v>
      </c>
      <c r="E174" s="61"/>
      <c r="F174" s="61"/>
      <c r="G174" s="62" t="s">
        <v>162</v>
      </c>
    </row>
    <row r="175" spans="1:7" x14ac:dyDescent="0.2">
      <c r="A175" s="58">
        <v>44137</v>
      </c>
      <c r="B175" s="61">
        <v>759</v>
      </c>
      <c r="C175" s="61">
        <v>1685</v>
      </c>
      <c r="D175" s="56">
        <f t="shared" si="12"/>
        <v>5028</v>
      </c>
      <c r="E175" s="61" t="s">
        <v>162</v>
      </c>
      <c r="F175" s="61" t="s">
        <v>162</v>
      </c>
      <c r="G175" s="62" t="s">
        <v>162</v>
      </c>
    </row>
    <row r="176" spans="1:7" x14ac:dyDescent="0.2">
      <c r="A176" s="58">
        <v>44138</v>
      </c>
      <c r="B176" s="61">
        <v>216</v>
      </c>
      <c r="C176" s="61">
        <v>1608</v>
      </c>
      <c r="D176" s="56">
        <f t="shared" si="12"/>
        <v>5244</v>
      </c>
      <c r="E176" s="61" t="s">
        <v>162</v>
      </c>
      <c r="F176" s="61" t="s">
        <v>162</v>
      </c>
      <c r="G176" s="62" t="s">
        <v>162</v>
      </c>
    </row>
    <row r="177" spans="1:7" x14ac:dyDescent="0.2">
      <c r="A177" s="58">
        <v>44139</v>
      </c>
      <c r="B177" s="61">
        <v>589</v>
      </c>
      <c r="C177" s="61">
        <v>1809</v>
      </c>
      <c r="D177" s="56">
        <f t="shared" si="12"/>
        <v>5833</v>
      </c>
      <c r="E177" s="61" t="s">
        <v>162</v>
      </c>
      <c r="F177" s="61" t="s">
        <v>162</v>
      </c>
      <c r="G177" s="62" t="s">
        <v>162</v>
      </c>
    </row>
    <row r="178" spans="1:7" x14ac:dyDescent="0.2">
      <c r="A178" s="58">
        <v>44140</v>
      </c>
      <c r="B178" s="61">
        <v>357</v>
      </c>
      <c r="C178" s="61">
        <v>1850</v>
      </c>
      <c r="D178" s="56">
        <f t="shared" si="12"/>
        <v>6190</v>
      </c>
      <c r="E178" s="61" t="s">
        <v>162</v>
      </c>
      <c r="F178" s="61" t="s">
        <v>162</v>
      </c>
      <c r="G178" s="62" t="s">
        <v>162</v>
      </c>
    </row>
    <row r="179" spans="1:7" x14ac:dyDescent="0.2">
      <c r="A179" s="58">
        <v>44141</v>
      </c>
      <c r="B179" s="61">
        <v>406</v>
      </c>
      <c r="C179" s="61">
        <v>1900</v>
      </c>
      <c r="D179" s="136">
        <f t="shared" si="12"/>
        <v>6596</v>
      </c>
      <c r="E179" s="61" t="s">
        <v>162</v>
      </c>
      <c r="F179" s="61" t="s">
        <v>162</v>
      </c>
      <c r="G179" s="62" t="s">
        <v>162</v>
      </c>
    </row>
    <row r="180" spans="1:7" x14ac:dyDescent="0.2">
      <c r="A180" s="58">
        <v>44142</v>
      </c>
      <c r="B180" s="141"/>
      <c r="C180" s="141"/>
      <c r="D180" s="136">
        <f t="shared" si="12"/>
        <v>6596</v>
      </c>
      <c r="E180" s="141"/>
      <c r="F180" s="141"/>
      <c r="G180" s="62" t="s">
        <v>162</v>
      </c>
    </row>
    <row r="181" spans="1:7" x14ac:dyDescent="0.2">
      <c r="A181" s="58">
        <v>44143</v>
      </c>
      <c r="B181" s="61"/>
      <c r="C181" s="61"/>
      <c r="D181" s="136">
        <f t="shared" si="12"/>
        <v>6596</v>
      </c>
      <c r="E181" s="61"/>
      <c r="F181" s="61"/>
      <c r="G181" s="62" t="s">
        <v>162</v>
      </c>
    </row>
    <row r="182" spans="1:7" x14ac:dyDescent="0.2">
      <c r="A182" s="58">
        <v>44144</v>
      </c>
      <c r="B182" s="61">
        <v>406</v>
      </c>
      <c r="C182" s="61">
        <v>2100</v>
      </c>
      <c r="D182" s="56">
        <f t="shared" ref="D182:D204" si="13">SUM(D181,B182)</f>
        <v>7002</v>
      </c>
      <c r="E182" s="61" t="s">
        <v>162</v>
      </c>
      <c r="F182" s="61" t="s">
        <v>162</v>
      </c>
      <c r="G182" s="62" t="s">
        <v>162</v>
      </c>
    </row>
    <row r="183" spans="1:7" x14ac:dyDescent="0.2">
      <c r="A183" s="58">
        <v>44145</v>
      </c>
      <c r="B183" s="61">
        <v>789</v>
      </c>
      <c r="C183" s="61">
        <v>2250</v>
      </c>
      <c r="D183" s="56">
        <f t="shared" si="13"/>
        <v>7791</v>
      </c>
      <c r="E183" s="61" t="s">
        <v>162</v>
      </c>
      <c r="F183" s="61" t="s">
        <v>162</v>
      </c>
      <c r="G183" s="62" t="s">
        <v>162</v>
      </c>
    </row>
    <row r="184" spans="1:7" x14ac:dyDescent="0.2">
      <c r="A184" s="58">
        <v>44146</v>
      </c>
      <c r="B184" s="61">
        <v>653</v>
      </c>
      <c r="C184" s="61">
        <v>1660</v>
      </c>
      <c r="D184" s="56">
        <f t="shared" si="13"/>
        <v>8444</v>
      </c>
      <c r="E184" s="61" t="s">
        <v>162</v>
      </c>
      <c r="F184" s="61" t="s">
        <v>162</v>
      </c>
      <c r="G184" s="62" t="s">
        <v>162</v>
      </c>
    </row>
    <row r="185" spans="1:7" x14ac:dyDescent="0.2">
      <c r="A185" s="58">
        <v>44147</v>
      </c>
      <c r="B185" s="61">
        <v>690</v>
      </c>
      <c r="C185" s="61">
        <v>2122</v>
      </c>
      <c r="D185" s="56">
        <f t="shared" si="13"/>
        <v>9134</v>
      </c>
      <c r="E185" s="61" t="s">
        <v>162</v>
      </c>
      <c r="F185" s="61" t="s">
        <v>162</v>
      </c>
      <c r="G185" s="62" t="s">
        <v>162</v>
      </c>
    </row>
    <row r="186" spans="1:7" x14ac:dyDescent="0.2">
      <c r="A186" s="58">
        <v>44148</v>
      </c>
      <c r="B186" s="61">
        <v>301</v>
      </c>
      <c r="C186" s="61">
        <v>2343</v>
      </c>
      <c r="D186" s="56">
        <f t="shared" si="13"/>
        <v>9435</v>
      </c>
      <c r="E186" s="61" t="s">
        <v>162</v>
      </c>
      <c r="F186" s="61" t="s">
        <v>162</v>
      </c>
      <c r="G186" s="62" t="s">
        <v>162</v>
      </c>
    </row>
    <row r="187" spans="1:7" x14ac:dyDescent="0.2">
      <c r="A187" s="58">
        <v>44149</v>
      </c>
      <c r="B187" s="61"/>
      <c r="C187" s="61"/>
      <c r="D187" s="56">
        <f t="shared" si="13"/>
        <v>9435</v>
      </c>
      <c r="E187" s="61"/>
      <c r="F187" s="61"/>
      <c r="G187" s="62"/>
    </row>
    <row r="188" spans="1:7" x14ac:dyDescent="0.2">
      <c r="A188" s="58">
        <v>44150</v>
      </c>
      <c r="B188" s="61"/>
      <c r="C188" s="61"/>
      <c r="D188" s="56">
        <f t="shared" si="13"/>
        <v>9435</v>
      </c>
      <c r="E188" s="61"/>
      <c r="F188" s="61"/>
      <c r="G188" s="62"/>
    </row>
    <row r="189" spans="1:7" x14ac:dyDescent="0.2">
      <c r="A189" s="58">
        <v>44151</v>
      </c>
      <c r="B189" s="61">
        <v>502</v>
      </c>
      <c r="C189" s="61">
        <v>2458</v>
      </c>
      <c r="D189" s="56">
        <f t="shared" si="13"/>
        <v>9937</v>
      </c>
      <c r="E189" s="61" t="s">
        <v>162</v>
      </c>
      <c r="F189" s="61" t="s">
        <v>162</v>
      </c>
      <c r="G189" s="62" t="s">
        <v>162</v>
      </c>
    </row>
    <row r="190" spans="1:7" x14ac:dyDescent="0.2">
      <c r="A190" s="58">
        <v>44152</v>
      </c>
      <c r="B190" s="61">
        <v>322</v>
      </c>
      <c r="C190" s="61">
        <v>2484</v>
      </c>
      <c r="D190" s="56">
        <f t="shared" si="13"/>
        <v>10259</v>
      </c>
      <c r="E190" s="61" t="s">
        <v>162</v>
      </c>
      <c r="F190" s="61" t="s">
        <v>162</v>
      </c>
      <c r="G190" s="62" t="s">
        <v>162</v>
      </c>
    </row>
    <row r="191" spans="1:7" x14ac:dyDescent="0.2">
      <c r="A191" s="58">
        <v>44153</v>
      </c>
      <c r="B191" s="61">
        <v>280</v>
      </c>
      <c r="C191" s="61">
        <v>2001</v>
      </c>
      <c r="D191" s="56">
        <f t="shared" si="13"/>
        <v>10539</v>
      </c>
      <c r="E191" s="61" t="s">
        <v>162</v>
      </c>
      <c r="F191" s="61" t="s">
        <v>162</v>
      </c>
      <c r="G191" s="62" t="s">
        <v>162</v>
      </c>
    </row>
    <row r="192" spans="1:7" x14ac:dyDescent="0.2">
      <c r="A192" s="58">
        <v>44154</v>
      </c>
      <c r="B192" s="61">
        <v>315</v>
      </c>
      <c r="C192" s="61">
        <v>2131</v>
      </c>
      <c r="D192" s="56">
        <f t="shared" si="13"/>
        <v>10854</v>
      </c>
      <c r="E192" s="61" t="s">
        <v>162</v>
      </c>
      <c r="F192" s="61" t="s">
        <v>162</v>
      </c>
      <c r="G192" s="62" t="s">
        <v>162</v>
      </c>
    </row>
    <row r="193" spans="1:7" x14ac:dyDescent="0.2">
      <c r="A193" s="58">
        <v>44155</v>
      </c>
      <c r="B193" s="61">
        <v>277</v>
      </c>
      <c r="C193" s="61">
        <v>2267</v>
      </c>
      <c r="D193" s="56">
        <f t="shared" si="13"/>
        <v>11131</v>
      </c>
      <c r="E193" s="61" t="s">
        <v>162</v>
      </c>
      <c r="F193" s="61" t="s">
        <v>162</v>
      </c>
      <c r="G193" s="62" t="s">
        <v>162</v>
      </c>
    </row>
    <row r="194" spans="1:7" x14ac:dyDescent="0.2">
      <c r="A194" s="58">
        <v>44156</v>
      </c>
      <c r="B194" s="61"/>
      <c r="C194" s="61"/>
      <c r="D194" s="56">
        <f t="shared" si="13"/>
        <v>11131</v>
      </c>
      <c r="E194" s="61"/>
      <c r="F194" s="61"/>
      <c r="G194" s="62"/>
    </row>
    <row r="195" spans="1:7" x14ac:dyDescent="0.2">
      <c r="A195" s="58">
        <v>44157</v>
      </c>
      <c r="B195" s="61"/>
      <c r="C195" s="61"/>
      <c r="D195" s="56">
        <f t="shared" si="13"/>
        <v>11131</v>
      </c>
      <c r="E195" s="61"/>
      <c r="F195" s="61"/>
      <c r="G195" s="62"/>
    </row>
    <row r="196" spans="1:7" x14ac:dyDescent="0.2">
      <c r="A196" s="58">
        <v>44158</v>
      </c>
      <c r="B196" s="61">
        <v>807</v>
      </c>
      <c r="C196" s="61">
        <v>2839</v>
      </c>
      <c r="D196" s="56">
        <f t="shared" si="13"/>
        <v>11938</v>
      </c>
      <c r="E196" s="61" t="s">
        <v>162</v>
      </c>
      <c r="F196" s="61" t="s">
        <v>162</v>
      </c>
      <c r="G196" s="62" t="s">
        <v>162</v>
      </c>
    </row>
    <row r="197" spans="1:7" x14ac:dyDescent="0.2">
      <c r="A197" s="58">
        <v>44159</v>
      </c>
      <c r="B197" s="61">
        <v>308</v>
      </c>
      <c r="C197" s="61">
        <v>2849</v>
      </c>
      <c r="D197" s="56">
        <f t="shared" si="13"/>
        <v>12246</v>
      </c>
      <c r="E197" s="61" t="s">
        <v>162</v>
      </c>
      <c r="F197" s="61" t="s">
        <v>162</v>
      </c>
      <c r="G197" s="62" t="s">
        <v>162</v>
      </c>
    </row>
    <row r="198" spans="1:7" x14ac:dyDescent="0.2">
      <c r="A198" s="58">
        <v>44160</v>
      </c>
      <c r="B198" s="61">
        <v>403</v>
      </c>
      <c r="C198" s="61">
        <v>2854</v>
      </c>
      <c r="D198" s="56">
        <f t="shared" si="13"/>
        <v>12649</v>
      </c>
      <c r="E198" s="61" t="s">
        <v>162</v>
      </c>
      <c r="F198" s="61" t="s">
        <v>162</v>
      </c>
      <c r="G198" s="62" t="s">
        <v>162</v>
      </c>
    </row>
    <row r="199" spans="1:7" x14ac:dyDescent="0.2">
      <c r="A199" s="58">
        <v>44161</v>
      </c>
      <c r="B199" s="61">
        <v>414</v>
      </c>
      <c r="C199" s="169">
        <v>2875</v>
      </c>
      <c r="D199" s="56">
        <f t="shared" si="13"/>
        <v>13063</v>
      </c>
      <c r="E199" s="61" t="s">
        <v>162</v>
      </c>
      <c r="F199" s="61" t="s">
        <v>162</v>
      </c>
      <c r="G199" s="62" t="s">
        <v>162</v>
      </c>
    </row>
    <row r="200" spans="1:7" x14ac:dyDescent="0.2">
      <c r="A200" s="58">
        <v>44162</v>
      </c>
      <c r="B200" s="61">
        <v>394</v>
      </c>
      <c r="C200" s="61">
        <v>2860</v>
      </c>
      <c r="D200" s="56">
        <f t="shared" si="13"/>
        <v>13457</v>
      </c>
      <c r="E200" s="61" t="s">
        <v>162</v>
      </c>
      <c r="F200" s="61" t="s">
        <v>162</v>
      </c>
      <c r="G200" s="62" t="s">
        <v>162</v>
      </c>
    </row>
    <row r="201" spans="1:7" x14ac:dyDescent="0.2">
      <c r="A201" s="58">
        <v>44163</v>
      </c>
      <c r="B201" s="61"/>
      <c r="C201" s="61"/>
      <c r="D201" s="56">
        <f t="shared" si="13"/>
        <v>13457</v>
      </c>
      <c r="E201" s="61"/>
      <c r="F201" s="61"/>
      <c r="G201" s="62"/>
    </row>
    <row r="202" spans="1:7" x14ac:dyDescent="0.2">
      <c r="A202" s="58">
        <v>44164</v>
      </c>
      <c r="B202" s="61"/>
      <c r="C202" s="61"/>
      <c r="D202" s="56">
        <f t="shared" si="13"/>
        <v>13457</v>
      </c>
      <c r="E202" s="61"/>
      <c r="F202" s="61"/>
      <c r="G202" s="62"/>
    </row>
    <row r="203" spans="1:7" x14ac:dyDescent="0.2">
      <c r="A203" s="58">
        <v>44165</v>
      </c>
      <c r="B203" s="61">
        <v>754</v>
      </c>
      <c r="C203" s="61">
        <v>2915</v>
      </c>
      <c r="D203" s="56">
        <f t="shared" si="13"/>
        <v>14211</v>
      </c>
      <c r="E203" s="61" t="s">
        <v>162</v>
      </c>
      <c r="F203" s="61" t="s">
        <v>162</v>
      </c>
      <c r="G203" s="62" t="s">
        <v>162</v>
      </c>
    </row>
    <row r="204" spans="1:7" x14ac:dyDescent="0.2">
      <c r="A204" s="58">
        <v>44166</v>
      </c>
      <c r="B204" s="61">
        <v>284</v>
      </c>
      <c r="C204" s="61">
        <v>2450</v>
      </c>
      <c r="D204" s="56">
        <f t="shared" si="13"/>
        <v>14495</v>
      </c>
      <c r="E204" s="61" t="s">
        <v>162</v>
      </c>
      <c r="F204" s="61" t="s">
        <v>162</v>
      </c>
      <c r="G204" s="62" t="s">
        <v>162</v>
      </c>
    </row>
    <row r="205" spans="1:7" x14ac:dyDescent="0.2">
      <c r="A205" s="58">
        <v>44167</v>
      </c>
      <c r="B205" s="61">
        <v>436</v>
      </c>
      <c r="C205" s="61">
        <v>2150</v>
      </c>
      <c r="D205" s="56">
        <f>SUM(D204,B205)</f>
        <v>14931</v>
      </c>
      <c r="E205" s="61" t="s">
        <v>162</v>
      </c>
      <c r="F205" s="61" t="s">
        <v>162</v>
      </c>
      <c r="G205" s="62" t="s">
        <v>162</v>
      </c>
    </row>
    <row r="206" spans="1:7" x14ac:dyDescent="0.2">
      <c r="A206" s="58">
        <v>44168</v>
      </c>
      <c r="B206" s="61">
        <v>285</v>
      </c>
      <c r="C206" s="61">
        <v>2020</v>
      </c>
      <c r="D206" s="56">
        <f>SUM(D205,B206)</f>
        <v>15216</v>
      </c>
      <c r="E206" s="61" t="s">
        <v>162</v>
      </c>
      <c r="F206" s="61" t="s">
        <v>162</v>
      </c>
      <c r="G206" s="62" t="s">
        <v>162</v>
      </c>
    </row>
    <row r="207" spans="1:7" x14ac:dyDescent="0.2">
      <c r="A207" s="58">
        <v>44169</v>
      </c>
      <c r="B207" s="169">
        <v>408</v>
      </c>
      <c r="C207" s="169">
        <v>1998</v>
      </c>
      <c r="D207" s="172">
        <f>SUM(D206,B207)</f>
        <v>15624</v>
      </c>
      <c r="E207" s="61" t="s">
        <v>162</v>
      </c>
      <c r="F207" s="61" t="s">
        <v>162</v>
      </c>
      <c r="G207" s="62" t="s">
        <v>162</v>
      </c>
    </row>
    <row r="208" spans="1:7" x14ac:dyDescent="0.2">
      <c r="A208" s="58">
        <v>44170</v>
      </c>
      <c r="B208" s="61"/>
      <c r="C208" s="61"/>
      <c r="D208" s="56">
        <f t="shared" ref="D208:D211" si="14">SUM(D207,B208)</f>
        <v>15624</v>
      </c>
      <c r="E208" s="61"/>
      <c r="F208" s="61"/>
      <c r="G208" s="62"/>
    </row>
    <row r="209" spans="1:7" x14ac:dyDescent="0.2">
      <c r="A209" s="58">
        <v>44171</v>
      </c>
      <c r="B209" s="61"/>
      <c r="C209" s="61"/>
      <c r="D209" s="56">
        <f t="shared" si="14"/>
        <v>15624</v>
      </c>
      <c r="E209" s="61"/>
      <c r="F209" s="61"/>
      <c r="G209" s="62"/>
    </row>
    <row r="210" spans="1:7" x14ac:dyDescent="0.2">
      <c r="A210" s="58">
        <v>44172</v>
      </c>
      <c r="B210" s="61">
        <v>686</v>
      </c>
      <c r="C210" s="61">
        <v>1820</v>
      </c>
      <c r="D210" s="56">
        <f t="shared" si="14"/>
        <v>16310</v>
      </c>
      <c r="E210" s="61" t="s">
        <v>162</v>
      </c>
      <c r="F210" s="61" t="s">
        <v>162</v>
      </c>
      <c r="G210" s="62" t="s">
        <v>162</v>
      </c>
    </row>
    <row r="211" spans="1:7" x14ac:dyDescent="0.2">
      <c r="A211" s="58">
        <v>44173</v>
      </c>
      <c r="B211" s="61">
        <v>295</v>
      </c>
      <c r="C211" s="61">
        <v>1805</v>
      </c>
      <c r="D211" s="56">
        <f t="shared" si="14"/>
        <v>16605</v>
      </c>
      <c r="E211" s="61" t="s">
        <v>162</v>
      </c>
      <c r="F211" s="61" t="s">
        <v>162</v>
      </c>
      <c r="G211" s="62" t="s">
        <v>162</v>
      </c>
    </row>
    <row r="212" spans="1:7" x14ac:dyDescent="0.2">
      <c r="A212" s="58">
        <v>44174</v>
      </c>
      <c r="B212" s="61">
        <v>363</v>
      </c>
      <c r="C212" s="61">
        <v>1805</v>
      </c>
      <c r="D212" s="136">
        <v>16968</v>
      </c>
      <c r="E212" s="61" t="s">
        <v>162</v>
      </c>
      <c r="F212" s="61" t="s">
        <v>162</v>
      </c>
      <c r="G212" s="62" t="s">
        <v>162</v>
      </c>
    </row>
    <row r="213" spans="1:7" x14ac:dyDescent="0.2">
      <c r="A213" s="58">
        <v>44175</v>
      </c>
      <c r="B213" s="61"/>
      <c r="C213" s="61"/>
      <c r="D213" s="136"/>
      <c r="E213" s="61"/>
      <c r="F213" s="61"/>
      <c r="G213" s="62"/>
    </row>
    <row r="214" spans="1:7" x14ac:dyDescent="0.2">
      <c r="A214" s="58">
        <v>44176</v>
      </c>
      <c r="B214" s="61"/>
      <c r="C214" s="61"/>
      <c r="D214" s="136"/>
      <c r="E214" s="61"/>
      <c r="F214" s="61"/>
      <c r="G214" s="62"/>
    </row>
    <row r="215" spans="1:7" x14ac:dyDescent="0.2">
      <c r="A215" s="58">
        <v>44177</v>
      </c>
      <c r="B215" s="61"/>
      <c r="C215" s="61"/>
      <c r="D215" s="136"/>
      <c r="E215" s="61"/>
      <c r="F215" s="61"/>
      <c r="G215" s="62"/>
    </row>
    <row r="216" spans="1:7" x14ac:dyDescent="0.2">
      <c r="A216" s="58">
        <v>44178</v>
      </c>
      <c r="B216" s="61"/>
      <c r="C216" s="61"/>
      <c r="D216" s="136"/>
      <c r="E216" s="61"/>
      <c r="F216" s="61"/>
      <c r="G216" s="62"/>
    </row>
    <row r="217" spans="1:7" x14ac:dyDescent="0.2">
      <c r="A217" s="154"/>
      <c r="B217" s="61"/>
      <c r="C217" s="61"/>
      <c r="D217" s="136"/>
      <c r="E217" s="61"/>
      <c r="F217" s="61"/>
      <c r="G217" s="62"/>
    </row>
    <row r="218" spans="1:7" ht="15" thickBot="1" x14ac:dyDescent="0.25">
      <c r="A218" s="63" t="s">
        <v>87</v>
      </c>
      <c r="B218" s="64">
        <f>MAX(D4:D218)</f>
        <v>16968</v>
      </c>
      <c r="C218" s="64"/>
      <c r="D218" s="64"/>
      <c r="E218" s="64">
        <f>MAX(G4:G189)</f>
        <v>4470</v>
      </c>
      <c r="F218" s="64"/>
      <c r="G218" s="65"/>
    </row>
    <row r="219" spans="1:7" ht="15" thickTop="1" x14ac:dyDescent="0.2">
      <c r="B219" s="44"/>
      <c r="C219" s="44"/>
      <c r="D219" s="44"/>
      <c r="E219" s="44"/>
      <c r="F219" s="44"/>
      <c r="G219" s="44"/>
    </row>
    <row r="220" spans="1:7" x14ac:dyDescent="0.2">
      <c r="B220" s="44"/>
      <c r="C220" s="44"/>
      <c r="D220" s="44"/>
      <c r="E220" s="44"/>
      <c r="F220" s="44"/>
      <c r="G220" s="44"/>
    </row>
    <row r="221" spans="1:7" x14ac:dyDescent="0.2">
      <c r="B221" s="44"/>
      <c r="C221" s="44"/>
      <c r="D221" s="44"/>
      <c r="E221" s="44"/>
      <c r="F221" s="44"/>
      <c r="G221" s="44"/>
    </row>
    <row r="222" spans="1:7" x14ac:dyDescent="0.2">
      <c r="B222" s="44"/>
      <c r="C222" s="44"/>
      <c r="D222" s="44"/>
      <c r="E222" s="44"/>
      <c r="F222" s="44"/>
      <c r="G222" s="44"/>
    </row>
    <row r="223" spans="1:7" x14ac:dyDescent="0.2">
      <c r="B223" s="44"/>
      <c r="C223" s="44"/>
      <c r="D223" s="44"/>
      <c r="E223" s="44"/>
      <c r="F223" s="44"/>
      <c r="G223" s="44"/>
    </row>
    <row r="224" spans="1:7" x14ac:dyDescent="0.2">
      <c r="B224" s="44"/>
      <c r="C224" s="44"/>
      <c r="D224" s="44"/>
      <c r="E224" s="44"/>
      <c r="F224" s="44"/>
      <c r="G224" s="44"/>
    </row>
    <row r="225" spans="2:7" x14ac:dyDescent="0.2">
      <c r="B225" s="44"/>
      <c r="C225" s="44"/>
      <c r="D225" s="44"/>
      <c r="E225" s="44"/>
      <c r="F225" s="44"/>
      <c r="G225" s="44"/>
    </row>
    <row r="226" spans="2:7" x14ac:dyDescent="0.2">
      <c r="B226" s="44"/>
      <c r="C226" s="44"/>
      <c r="D226" s="44"/>
      <c r="E226" s="44"/>
      <c r="F226" s="44"/>
      <c r="G226" s="44"/>
    </row>
    <row r="227" spans="2:7" x14ac:dyDescent="0.2">
      <c r="B227" s="44"/>
      <c r="C227" s="44"/>
      <c r="D227" s="44"/>
      <c r="E227" s="44"/>
      <c r="F227" s="44"/>
      <c r="G227" s="44"/>
    </row>
    <row r="228" spans="2:7" x14ac:dyDescent="0.2">
      <c r="B228" s="44"/>
      <c r="C228" s="44"/>
      <c r="D228" s="44"/>
      <c r="E228" s="44"/>
      <c r="F228" s="44"/>
      <c r="G228" s="44"/>
    </row>
    <row r="229" spans="2:7" x14ac:dyDescent="0.2">
      <c r="B229" s="44"/>
      <c r="C229" s="44"/>
      <c r="D229" s="44"/>
      <c r="E229" s="44"/>
      <c r="F229" s="44"/>
      <c r="G229" s="44"/>
    </row>
    <row r="230" spans="2:7" x14ac:dyDescent="0.2">
      <c r="B230" s="44"/>
      <c r="C230" s="44"/>
      <c r="D230" s="44"/>
      <c r="E230" s="44"/>
      <c r="F230" s="44"/>
      <c r="G230" s="44"/>
    </row>
    <row r="231" spans="2:7" x14ac:dyDescent="0.2">
      <c r="B231" s="44"/>
      <c r="C231" s="44"/>
      <c r="D231" s="44"/>
      <c r="E231" s="44"/>
      <c r="F231" s="44"/>
      <c r="G231" s="44"/>
    </row>
    <row r="232" spans="2:7" x14ac:dyDescent="0.2">
      <c r="B232" s="44"/>
      <c r="C232" s="44"/>
      <c r="D232" s="44"/>
      <c r="E232" s="44"/>
      <c r="F232" s="44"/>
      <c r="G232" s="44"/>
    </row>
    <row r="233" spans="2:7" x14ac:dyDescent="0.2">
      <c r="B233" s="44"/>
      <c r="C233" s="44"/>
      <c r="D233" s="44"/>
      <c r="E233" s="44"/>
      <c r="F233" s="44"/>
      <c r="G233" s="44"/>
    </row>
    <row r="234" spans="2:7" x14ac:dyDescent="0.2">
      <c r="B234" s="44"/>
      <c r="C234" s="44"/>
      <c r="D234" s="44"/>
      <c r="E234" s="44"/>
      <c r="F234" s="44"/>
      <c r="G234" s="44"/>
    </row>
    <row r="235" spans="2:7" x14ac:dyDescent="0.2">
      <c r="B235" s="44"/>
      <c r="C235" s="44"/>
      <c r="D235" s="44"/>
      <c r="E235" s="44"/>
      <c r="F235" s="44"/>
      <c r="G235" s="44"/>
    </row>
    <row r="236" spans="2:7" x14ac:dyDescent="0.2">
      <c r="B236" s="44"/>
      <c r="C236" s="44"/>
      <c r="D236" s="44"/>
      <c r="E236" s="44"/>
      <c r="F236" s="44"/>
      <c r="G236" s="44"/>
    </row>
    <row r="237" spans="2:7" x14ac:dyDescent="0.2">
      <c r="B237" s="44"/>
      <c r="C237" s="44"/>
      <c r="D237" s="44"/>
      <c r="E237" s="44"/>
      <c r="F237" s="44"/>
      <c r="G237" s="44"/>
    </row>
    <row r="238" spans="2:7" x14ac:dyDescent="0.2">
      <c r="B238" s="44"/>
      <c r="C238" s="44"/>
      <c r="D238" s="44"/>
      <c r="E238" s="44"/>
      <c r="F238" s="44"/>
      <c r="G238" s="44"/>
    </row>
    <row r="239" spans="2:7" x14ac:dyDescent="0.2">
      <c r="B239" s="44"/>
      <c r="C239" s="44"/>
      <c r="D239" s="44"/>
      <c r="E239" s="44"/>
      <c r="F239" s="44"/>
      <c r="G239" s="44"/>
    </row>
    <row r="240" spans="2:7" x14ac:dyDescent="0.2">
      <c r="B240" s="44"/>
      <c r="C240" s="44"/>
      <c r="D240" s="44"/>
      <c r="E240" s="44"/>
      <c r="F240" s="44"/>
      <c r="G240" s="44"/>
    </row>
    <row r="241" spans="2:7" x14ac:dyDescent="0.2">
      <c r="B241" s="44"/>
      <c r="C241" s="44"/>
      <c r="D241" s="44"/>
      <c r="E241" s="44"/>
      <c r="F241" s="44"/>
      <c r="G241" s="44"/>
    </row>
    <row r="242" spans="2:7" x14ac:dyDescent="0.2">
      <c r="B242" s="44"/>
      <c r="C242" s="44"/>
      <c r="D242" s="44"/>
      <c r="E242" s="44"/>
      <c r="F242" s="44"/>
      <c r="G242" s="44"/>
    </row>
    <row r="243" spans="2:7" x14ac:dyDescent="0.2">
      <c r="B243" s="44"/>
      <c r="C243" s="44"/>
      <c r="D243" s="44"/>
      <c r="E243" s="44"/>
      <c r="F243" s="44"/>
      <c r="G243" s="44"/>
    </row>
    <row r="244" spans="2:7" x14ac:dyDescent="0.2">
      <c r="B244" s="44"/>
      <c r="C244" s="44"/>
      <c r="D244" s="44"/>
      <c r="E244" s="44"/>
      <c r="F244" s="44"/>
      <c r="G244" s="44"/>
    </row>
    <row r="245" spans="2:7" x14ac:dyDescent="0.2">
      <c r="B245" s="44"/>
      <c r="C245" s="44"/>
      <c r="D245" s="44"/>
      <c r="E245" s="44"/>
      <c r="F245" s="44"/>
      <c r="G245" s="44"/>
    </row>
    <row r="246" spans="2:7" x14ac:dyDescent="0.2">
      <c r="B246" s="44"/>
      <c r="C246" s="44"/>
      <c r="D246" s="44"/>
      <c r="E246" s="44"/>
      <c r="F246" s="44"/>
      <c r="G246" s="44"/>
    </row>
    <row r="247" spans="2:7" x14ac:dyDescent="0.2">
      <c r="B247" s="44"/>
      <c r="C247" s="44"/>
      <c r="D247" s="44"/>
      <c r="E247" s="44"/>
      <c r="F247" s="44"/>
      <c r="G247" s="44"/>
    </row>
    <row r="248" spans="2:7" x14ac:dyDescent="0.2">
      <c r="B248" s="44"/>
      <c r="C248" s="44"/>
      <c r="D248" s="44"/>
      <c r="E248" s="44"/>
      <c r="F248" s="44"/>
      <c r="G248" s="44"/>
    </row>
    <row r="249" spans="2:7" x14ac:dyDescent="0.2">
      <c r="B249" s="44"/>
      <c r="C249" s="44"/>
      <c r="D249" s="44"/>
      <c r="E249" s="44"/>
      <c r="F249" s="44"/>
      <c r="G249" s="44"/>
    </row>
    <row r="250" spans="2:7" x14ac:dyDescent="0.2">
      <c r="B250" s="44"/>
      <c r="C250" s="44"/>
      <c r="D250" s="44"/>
      <c r="E250" s="44"/>
      <c r="F250" s="44"/>
      <c r="G250" s="44"/>
    </row>
    <row r="251" spans="2:7" x14ac:dyDescent="0.2">
      <c r="B251" s="44"/>
      <c r="C251" s="44"/>
      <c r="D251" s="44"/>
      <c r="E251" s="44"/>
      <c r="F251" s="44"/>
      <c r="G251" s="44"/>
    </row>
    <row r="252" spans="2:7" x14ac:dyDescent="0.2">
      <c r="B252" s="44"/>
      <c r="C252" s="44"/>
      <c r="D252" s="44"/>
      <c r="E252" s="44"/>
      <c r="F252" s="44"/>
      <c r="G252" s="44"/>
    </row>
    <row r="253" spans="2:7" x14ac:dyDescent="0.2">
      <c r="B253" s="44"/>
      <c r="C253" s="44"/>
      <c r="D253" s="44"/>
      <c r="E253" s="44"/>
      <c r="F253" s="44"/>
      <c r="G253" s="44"/>
    </row>
    <row r="254" spans="2:7" x14ac:dyDescent="0.2">
      <c r="B254" s="44"/>
      <c r="C254" s="44"/>
      <c r="D254" s="44"/>
      <c r="E254" s="44"/>
      <c r="F254" s="44"/>
      <c r="G254" s="44"/>
    </row>
    <row r="255" spans="2:7" x14ac:dyDescent="0.2">
      <c r="B255" s="44"/>
      <c r="C255" s="44"/>
      <c r="D255" s="44"/>
      <c r="E255" s="44"/>
      <c r="F255" s="44"/>
      <c r="G255" s="44"/>
    </row>
    <row r="256" spans="2:7" x14ac:dyDescent="0.2">
      <c r="B256" s="44"/>
      <c r="C256" s="44"/>
      <c r="D256" s="44"/>
      <c r="E256" s="44"/>
      <c r="F256" s="44"/>
      <c r="G256" s="44"/>
    </row>
    <row r="257" spans="2:7" x14ac:dyDescent="0.2">
      <c r="B257" s="44"/>
      <c r="C257" s="44"/>
      <c r="D257" s="44"/>
      <c r="E257" s="44"/>
      <c r="F257" s="44"/>
      <c r="G257" s="44"/>
    </row>
    <row r="258" spans="2:7" x14ac:dyDescent="0.2">
      <c r="B258" s="44"/>
      <c r="C258" s="44"/>
      <c r="D258" s="44"/>
      <c r="E258" s="44"/>
      <c r="F258" s="44"/>
      <c r="G258" s="44"/>
    </row>
    <row r="259" spans="2:7" x14ac:dyDescent="0.2">
      <c r="B259" s="44"/>
      <c r="C259" s="44"/>
      <c r="D259" s="44"/>
      <c r="E259" s="44"/>
      <c r="F259" s="44"/>
      <c r="G259" s="44"/>
    </row>
    <row r="260" spans="2:7" x14ac:dyDescent="0.2">
      <c r="B260" s="44"/>
      <c r="C260" s="44"/>
      <c r="D260" s="44"/>
      <c r="E260" s="44"/>
      <c r="F260" s="44"/>
      <c r="G260" s="44"/>
    </row>
    <row r="261" spans="2:7" x14ac:dyDescent="0.2">
      <c r="B261" s="44"/>
      <c r="C261" s="44"/>
      <c r="D261" s="44"/>
      <c r="E261" s="44"/>
      <c r="F261" s="44"/>
      <c r="G261" s="44"/>
    </row>
    <row r="262" spans="2:7" x14ac:dyDescent="0.2">
      <c r="B262" s="44"/>
      <c r="C262" s="44"/>
      <c r="D262" s="44"/>
      <c r="E262" s="44"/>
      <c r="F262" s="44"/>
      <c r="G262" s="44"/>
    </row>
    <row r="263" spans="2:7" x14ac:dyDescent="0.2">
      <c r="B263" s="44"/>
      <c r="C263" s="44"/>
      <c r="D263" s="44"/>
      <c r="E263" s="44"/>
      <c r="F263" s="44"/>
      <c r="G263" s="44"/>
    </row>
    <row r="264" spans="2:7" x14ac:dyDescent="0.2">
      <c r="B264" s="44"/>
      <c r="C264" s="44"/>
      <c r="D264" s="44"/>
      <c r="E264" s="44"/>
      <c r="F264" s="44"/>
      <c r="G264" s="44"/>
    </row>
    <row r="265" spans="2:7" x14ac:dyDescent="0.2">
      <c r="B265" s="44"/>
      <c r="C265" s="44"/>
      <c r="D265" s="44"/>
      <c r="E265" s="44"/>
      <c r="F265" s="44"/>
      <c r="G265" s="44"/>
    </row>
    <row r="266" spans="2:7" x14ac:dyDescent="0.2">
      <c r="B266" s="44"/>
      <c r="C266" s="44"/>
      <c r="D266" s="44"/>
      <c r="E266" s="44"/>
      <c r="F266" s="44"/>
      <c r="G266" s="44"/>
    </row>
    <row r="267" spans="2:7" x14ac:dyDescent="0.2">
      <c r="B267" s="44"/>
      <c r="C267" s="44"/>
      <c r="D267" s="44"/>
      <c r="E267" s="44"/>
      <c r="F267" s="44"/>
      <c r="G267" s="44"/>
    </row>
    <row r="268" spans="2:7" x14ac:dyDescent="0.2">
      <c r="B268" s="44"/>
      <c r="C268" s="44"/>
      <c r="D268" s="44"/>
      <c r="E268" s="44"/>
      <c r="F268" s="44"/>
      <c r="G268" s="44"/>
    </row>
    <row r="269" spans="2:7" x14ac:dyDescent="0.2">
      <c r="B269" s="44"/>
      <c r="C269" s="44"/>
      <c r="D269" s="44"/>
      <c r="E269" s="44"/>
      <c r="F269" s="44"/>
      <c r="G269" s="44"/>
    </row>
    <row r="270" spans="2:7" x14ac:dyDescent="0.2">
      <c r="B270" s="44"/>
      <c r="C270" s="44"/>
      <c r="D270" s="44"/>
      <c r="E270" s="44"/>
      <c r="F270" s="44"/>
      <c r="G270" s="44"/>
    </row>
    <row r="271" spans="2:7" x14ac:dyDescent="0.2">
      <c r="B271" s="44"/>
      <c r="C271" s="44"/>
      <c r="D271" s="44"/>
      <c r="E271" s="44"/>
      <c r="F271" s="44"/>
      <c r="G271" s="44"/>
    </row>
    <row r="272" spans="2:7" x14ac:dyDescent="0.2">
      <c r="B272" s="44"/>
      <c r="C272" s="44"/>
      <c r="D272" s="44"/>
      <c r="E272" s="44"/>
      <c r="F272" s="44"/>
      <c r="G272" s="44"/>
    </row>
    <row r="273" spans="2:7" x14ac:dyDescent="0.2">
      <c r="B273" s="44"/>
      <c r="C273" s="44"/>
      <c r="D273" s="44"/>
      <c r="E273" s="44"/>
      <c r="F273" s="44"/>
      <c r="G273" s="44"/>
    </row>
    <row r="274" spans="2:7" x14ac:dyDescent="0.2">
      <c r="B274" s="44"/>
      <c r="C274" s="44"/>
      <c r="D274" s="44"/>
      <c r="E274" s="44"/>
      <c r="F274" s="44"/>
      <c r="G274" s="44"/>
    </row>
    <row r="275" spans="2:7" x14ac:dyDescent="0.2">
      <c r="B275" s="44"/>
      <c r="C275" s="44"/>
      <c r="D275" s="44"/>
      <c r="E275" s="44"/>
      <c r="F275" s="44"/>
      <c r="G275" s="44"/>
    </row>
    <row r="276" spans="2:7" x14ac:dyDescent="0.2">
      <c r="B276" s="44"/>
      <c r="C276" s="44"/>
      <c r="D276" s="44"/>
      <c r="E276" s="44"/>
      <c r="F276" s="44"/>
      <c r="G276" s="44"/>
    </row>
    <row r="277" spans="2:7" x14ac:dyDescent="0.2">
      <c r="B277" s="44"/>
      <c r="C277" s="44"/>
      <c r="D277" s="44"/>
      <c r="E277" s="44"/>
      <c r="F277" s="44"/>
      <c r="G277" s="44"/>
    </row>
    <row r="278" spans="2:7" x14ac:dyDescent="0.2">
      <c r="B278" s="44"/>
      <c r="C278" s="44"/>
      <c r="D278" s="44"/>
      <c r="E278" s="44"/>
      <c r="F278" s="44"/>
      <c r="G278" s="44"/>
    </row>
    <row r="279" spans="2:7" x14ac:dyDescent="0.2">
      <c r="B279" s="44"/>
      <c r="C279" s="44"/>
      <c r="D279" s="44"/>
      <c r="E279" s="44"/>
      <c r="F279" s="44"/>
      <c r="G279" s="44"/>
    </row>
    <row r="280" spans="2:7" x14ac:dyDescent="0.2">
      <c r="B280" s="44"/>
      <c r="C280" s="44"/>
      <c r="D280" s="44"/>
      <c r="E280" s="44"/>
      <c r="F280" s="44"/>
      <c r="G280" s="44"/>
    </row>
    <row r="281" spans="2:7" x14ac:dyDescent="0.2">
      <c r="B281" s="44"/>
      <c r="C281" s="44"/>
      <c r="D281" s="44"/>
      <c r="E281" s="44"/>
      <c r="F281" s="44"/>
      <c r="G281" s="44"/>
    </row>
    <row r="282" spans="2:7" x14ac:dyDescent="0.2">
      <c r="B282" s="44"/>
      <c r="C282" s="44"/>
      <c r="D282" s="44"/>
      <c r="E282" s="44"/>
      <c r="F282" s="44"/>
      <c r="G282" s="44"/>
    </row>
    <row r="283" spans="2:7" x14ac:dyDescent="0.2">
      <c r="B283" s="44"/>
      <c r="C283" s="44"/>
      <c r="D283" s="44"/>
      <c r="E283" s="44"/>
      <c r="F283" s="44"/>
      <c r="G283" s="44"/>
    </row>
    <row r="284" spans="2:7" x14ac:dyDescent="0.2">
      <c r="B284" s="44"/>
      <c r="C284" s="44"/>
      <c r="D284" s="44"/>
      <c r="E284" s="44"/>
      <c r="F284" s="44"/>
      <c r="G284" s="44"/>
    </row>
    <row r="285" spans="2:7" x14ac:dyDescent="0.2">
      <c r="B285" s="44"/>
      <c r="C285" s="44"/>
      <c r="D285" s="44"/>
      <c r="E285" s="44"/>
      <c r="F285" s="44"/>
      <c r="G285" s="44"/>
    </row>
    <row r="286" spans="2:7" x14ac:dyDescent="0.2">
      <c r="B286" s="44"/>
      <c r="C286" s="44"/>
      <c r="D286" s="44"/>
      <c r="E286" s="44"/>
      <c r="F286" s="44"/>
      <c r="G286" s="44"/>
    </row>
    <row r="287" spans="2:7" x14ac:dyDescent="0.2">
      <c r="B287" s="44"/>
      <c r="C287" s="44"/>
      <c r="D287" s="44"/>
      <c r="E287" s="44"/>
      <c r="F287" s="44"/>
      <c r="G287" s="44"/>
    </row>
    <row r="288" spans="2:7" x14ac:dyDescent="0.2">
      <c r="B288" s="44"/>
      <c r="C288" s="44"/>
      <c r="D288" s="44"/>
      <c r="E288" s="44"/>
      <c r="F288" s="44"/>
      <c r="G288" s="44"/>
    </row>
    <row r="289" spans="2:7" x14ac:dyDescent="0.2">
      <c r="B289" s="44"/>
      <c r="C289" s="44"/>
      <c r="D289" s="44"/>
      <c r="E289" s="44"/>
      <c r="F289" s="44"/>
      <c r="G289" s="44"/>
    </row>
    <row r="290" spans="2:7" x14ac:dyDescent="0.2">
      <c r="B290" s="44"/>
      <c r="C290" s="44"/>
      <c r="D290" s="44"/>
      <c r="E290" s="44"/>
      <c r="F290" s="44"/>
      <c r="G290" s="44"/>
    </row>
    <row r="291" spans="2:7" x14ac:dyDescent="0.2">
      <c r="B291" s="44"/>
      <c r="C291" s="44"/>
      <c r="D291" s="44"/>
      <c r="E291" s="44"/>
      <c r="F291" s="44"/>
      <c r="G291" s="44"/>
    </row>
    <row r="292" spans="2:7" x14ac:dyDescent="0.2">
      <c r="B292" s="44"/>
      <c r="C292" s="44"/>
      <c r="D292" s="44"/>
      <c r="E292" s="44"/>
      <c r="F292" s="44"/>
      <c r="G292" s="44"/>
    </row>
    <row r="293" spans="2:7" x14ac:dyDescent="0.2">
      <c r="B293" s="44"/>
      <c r="C293" s="44"/>
      <c r="D293" s="44"/>
      <c r="E293" s="44"/>
      <c r="F293" s="44"/>
      <c r="G293" s="44"/>
    </row>
    <row r="294" spans="2:7" x14ac:dyDescent="0.2">
      <c r="B294" s="44"/>
      <c r="C294" s="44"/>
      <c r="D294" s="44"/>
      <c r="E294" s="44"/>
      <c r="F294" s="44"/>
      <c r="G294" s="44"/>
    </row>
    <row r="295" spans="2:7" x14ac:dyDescent="0.2">
      <c r="B295" s="44"/>
      <c r="C295" s="44"/>
      <c r="D295" s="44"/>
      <c r="E295" s="44"/>
      <c r="F295" s="44"/>
      <c r="G295" s="44"/>
    </row>
    <row r="296" spans="2:7" x14ac:dyDescent="0.2">
      <c r="B296" s="44"/>
      <c r="C296" s="44"/>
      <c r="D296" s="44"/>
      <c r="E296" s="44"/>
      <c r="F296" s="44"/>
      <c r="G296" s="44"/>
    </row>
    <row r="297" spans="2:7" x14ac:dyDescent="0.2">
      <c r="B297" s="44"/>
      <c r="C297" s="44"/>
      <c r="D297" s="44"/>
      <c r="E297" s="44"/>
      <c r="F297" s="44"/>
      <c r="G297" s="44"/>
    </row>
    <row r="298" spans="2:7" x14ac:dyDescent="0.2">
      <c r="B298" s="44"/>
      <c r="C298" s="44"/>
      <c r="D298" s="44"/>
      <c r="E298" s="44"/>
      <c r="F298" s="44"/>
      <c r="G298" s="44"/>
    </row>
    <row r="299" spans="2:7" x14ac:dyDescent="0.2">
      <c r="B299" s="44"/>
      <c r="C299" s="44"/>
      <c r="D299" s="44"/>
      <c r="E299" s="44"/>
      <c r="F299" s="44"/>
      <c r="G299" s="44"/>
    </row>
    <row r="300" spans="2:7" x14ac:dyDescent="0.2">
      <c r="B300" s="44"/>
      <c r="C300" s="44"/>
      <c r="D300" s="44"/>
      <c r="E300" s="44"/>
      <c r="F300" s="44"/>
      <c r="G300" s="44"/>
    </row>
    <row r="301" spans="2:7" x14ac:dyDescent="0.2">
      <c r="B301" s="44"/>
      <c r="C301" s="44"/>
      <c r="D301" s="44"/>
      <c r="E301" s="44"/>
      <c r="F301" s="44"/>
      <c r="G301" s="44"/>
    </row>
    <row r="302" spans="2:7" x14ac:dyDescent="0.2">
      <c r="B302" s="44"/>
      <c r="C302" s="44"/>
      <c r="D302" s="44"/>
      <c r="E302" s="44"/>
      <c r="F302" s="44"/>
      <c r="G302" s="44"/>
    </row>
    <row r="303" spans="2:7" x14ac:dyDescent="0.2">
      <c r="B303" s="44"/>
      <c r="C303" s="44"/>
      <c r="D303" s="44"/>
      <c r="E303" s="44"/>
      <c r="F303" s="44"/>
      <c r="G303" s="44"/>
    </row>
    <row r="304" spans="2:7" x14ac:dyDescent="0.2">
      <c r="B304" s="44"/>
      <c r="C304" s="44"/>
      <c r="D304" s="44"/>
      <c r="E304" s="44"/>
      <c r="F304" s="44"/>
      <c r="G304" s="44"/>
    </row>
    <row r="305" spans="2:7" x14ac:dyDescent="0.2">
      <c r="B305" s="44"/>
      <c r="C305" s="44"/>
      <c r="D305" s="44"/>
      <c r="E305" s="44"/>
      <c r="F305" s="44"/>
      <c r="G305" s="44"/>
    </row>
    <row r="306" spans="2:7" x14ac:dyDescent="0.2">
      <c r="B306" s="44"/>
      <c r="C306" s="44"/>
      <c r="D306" s="44"/>
      <c r="E306" s="44"/>
      <c r="F306" s="44"/>
      <c r="G306" s="44"/>
    </row>
    <row r="307" spans="2:7" x14ac:dyDescent="0.2">
      <c r="B307" s="44"/>
      <c r="C307" s="44"/>
      <c r="D307" s="44"/>
      <c r="E307" s="44"/>
      <c r="F307" s="44"/>
      <c r="G307" s="44"/>
    </row>
    <row r="308" spans="2:7" x14ac:dyDescent="0.2">
      <c r="B308" s="44"/>
      <c r="C308" s="44"/>
      <c r="D308" s="44"/>
      <c r="E308" s="44"/>
      <c r="F308" s="44"/>
      <c r="G308" s="44"/>
    </row>
    <row r="309" spans="2:7" x14ac:dyDescent="0.2">
      <c r="B309" s="44"/>
      <c r="C309" s="44"/>
      <c r="D309" s="44"/>
      <c r="E309" s="44"/>
      <c r="F309" s="44"/>
      <c r="G309" s="44"/>
    </row>
    <row r="310" spans="2:7" x14ac:dyDescent="0.2">
      <c r="B310" s="44"/>
      <c r="C310" s="44"/>
      <c r="D310" s="44"/>
      <c r="E310" s="44"/>
      <c r="F310" s="44"/>
      <c r="G310" s="44"/>
    </row>
    <row r="311" spans="2:7" x14ac:dyDescent="0.2">
      <c r="B311" s="44"/>
      <c r="C311" s="44"/>
      <c r="D311" s="44"/>
      <c r="E311" s="44"/>
      <c r="F311" s="44"/>
      <c r="G311" s="44"/>
    </row>
    <row r="312" spans="2:7" x14ac:dyDescent="0.2">
      <c r="B312" s="44"/>
      <c r="C312" s="44"/>
      <c r="D312" s="44"/>
      <c r="E312" s="44"/>
      <c r="F312" s="44"/>
      <c r="G312" s="44"/>
    </row>
    <row r="313" spans="2:7" x14ac:dyDescent="0.2">
      <c r="B313" s="44"/>
      <c r="C313" s="44"/>
      <c r="D313" s="44"/>
      <c r="E313" s="44"/>
      <c r="F313" s="44"/>
      <c r="G313" s="44"/>
    </row>
    <row r="314" spans="2:7" x14ac:dyDescent="0.2">
      <c r="B314" s="44"/>
      <c r="C314" s="44"/>
      <c r="D314" s="44"/>
      <c r="E314" s="44"/>
      <c r="F314" s="44"/>
      <c r="G314" s="44"/>
    </row>
    <row r="315" spans="2:7" x14ac:dyDescent="0.2">
      <c r="B315" s="44"/>
      <c r="C315" s="44"/>
      <c r="D315" s="44"/>
      <c r="E315" s="44"/>
      <c r="F315" s="44"/>
      <c r="G315" s="44"/>
    </row>
    <row r="316" spans="2:7" x14ac:dyDescent="0.2">
      <c r="B316" s="44"/>
      <c r="C316" s="44"/>
      <c r="D316" s="44"/>
      <c r="E316" s="44"/>
      <c r="F316" s="44"/>
      <c r="G316" s="44"/>
    </row>
    <row r="317" spans="2:7" x14ac:dyDescent="0.2">
      <c r="B317" s="44"/>
      <c r="C317" s="44"/>
      <c r="D317" s="44"/>
      <c r="E317" s="44"/>
      <c r="F317" s="44"/>
      <c r="G317" s="44"/>
    </row>
    <row r="318" spans="2:7" x14ac:dyDescent="0.2">
      <c r="B318" s="44"/>
      <c r="C318" s="44"/>
      <c r="D318" s="44"/>
      <c r="E318" s="44"/>
      <c r="F318" s="44"/>
      <c r="G318" s="44"/>
    </row>
    <row r="319" spans="2:7" x14ac:dyDescent="0.2">
      <c r="B319" s="44"/>
      <c r="C319" s="44"/>
      <c r="D319" s="44"/>
      <c r="E319" s="44"/>
      <c r="F319" s="44"/>
      <c r="G319" s="44"/>
    </row>
    <row r="320" spans="2:7" x14ac:dyDescent="0.2">
      <c r="B320" s="44"/>
      <c r="C320" s="44"/>
      <c r="D320" s="44"/>
      <c r="E320" s="44"/>
      <c r="F320" s="44"/>
      <c r="G320" s="44"/>
    </row>
    <row r="321" spans="2:7" x14ac:dyDescent="0.2">
      <c r="B321" s="44"/>
      <c r="C321" s="44"/>
      <c r="D321" s="44"/>
      <c r="E321" s="44"/>
      <c r="F321" s="44"/>
      <c r="G321" s="44"/>
    </row>
    <row r="322" spans="2:7" x14ac:dyDescent="0.2">
      <c r="B322" s="44"/>
      <c r="C322" s="44"/>
      <c r="D322" s="44"/>
      <c r="E322" s="44"/>
      <c r="F322" s="44"/>
      <c r="G322" s="44"/>
    </row>
    <row r="323" spans="2:7" x14ac:dyDescent="0.2">
      <c r="B323" s="44"/>
      <c r="C323" s="44"/>
      <c r="D323" s="44"/>
      <c r="E323" s="44"/>
      <c r="F323" s="44"/>
      <c r="G323" s="44"/>
    </row>
    <row r="324" spans="2:7" x14ac:dyDescent="0.2">
      <c r="B324" s="44"/>
      <c r="C324" s="44"/>
      <c r="D324" s="44"/>
      <c r="E324" s="44"/>
      <c r="F324" s="44"/>
      <c r="G324" s="44"/>
    </row>
    <row r="325" spans="2:7" x14ac:dyDescent="0.2">
      <c r="B325" s="44"/>
      <c r="C325" s="44"/>
      <c r="D325" s="44"/>
      <c r="E325" s="44"/>
      <c r="F325" s="44"/>
      <c r="G325" s="44"/>
    </row>
    <row r="326" spans="2:7" x14ac:dyDescent="0.2">
      <c r="B326" s="44"/>
      <c r="C326" s="44"/>
      <c r="D326" s="44"/>
      <c r="E326" s="44"/>
      <c r="F326" s="44"/>
      <c r="G326" s="44"/>
    </row>
    <row r="327" spans="2:7" x14ac:dyDescent="0.2">
      <c r="B327" s="44"/>
      <c r="C327" s="44"/>
      <c r="D327" s="44"/>
      <c r="E327" s="44"/>
      <c r="F327" s="44"/>
      <c r="G327" s="44"/>
    </row>
    <row r="328" spans="2:7" x14ac:dyDescent="0.2">
      <c r="B328" s="44"/>
      <c r="C328" s="44"/>
      <c r="D328" s="44"/>
      <c r="E328" s="44"/>
      <c r="F328" s="44"/>
      <c r="G328" s="44"/>
    </row>
    <row r="329" spans="2:7" x14ac:dyDescent="0.2">
      <c r="B329" s="44"/>
      <c r="C329" s="44"/>
      <c r="D329" s="44"/>
      <c r="E329" s="44"/>
      <c r="F329" s="44"/>
      <c r="G329" s="44"/>
    </row>
    <row r="330" spans="2:7" x14ac:dyDescent="0.2">
      <c r="B330" s="44"/>
      <c r="C330" s="44"/>
      <c r="D330" s="44"/>
      <c r="E330" s="44"/>
      <c r="F330" s="44"/>
      <c r="G330" s="44"/>
    </row>
    <row r="331" spans="2:7" x14ac:dyDescent="0.2">
      <c r="B331" s="44"/>
      <c r="C331" s="44"/>
      <c r="D331" s="44"/>
      <c r="E331" s="44"/>
      <c r="F331" s="44"/>
      <c r="G331" s="44"/>
    </row>
    <row r="332" spans="2:7" x14ac:dyDescent="0.2">
      <c r="B332" s="44"/>
      <c r="C332" s="44"/>
      <c r="D332" s="44"/>
      <c r="E332" s="44"/>
      <c r="F332" s="44"/>
      <c r="G332" s="44"/>
    </row>
    <row r="333" spans="2:7" x14ac:dyDescent="0.2">
      <c r="B333" s="44"/>
      <c r="C333" s="44"/>
      <c r="D333" s="44"/>
      <c r="E333" s="44"/>
      <c r="F333" s="44"/>
      <c r="G333" s="44"/>
    </row>
    <row r="334" spans="2:7" x14ac:dyDescent="0.2">
      <c r="B334" s="44"/>
      <c r="C334" s="44"/>
      <c r="D334" s="44"/>
      <c r="E334" s="44"/>
      <c r="F334" s="44"/>
      <c r="G334" s="44"/>
    </row>
    <row r="335" spans="2:7" x14ac:dyDescent="0.2">
      <c r="B335" s="44"/>
      <c r="C335" s="44"/>
      <c r="D335" s="44"/>
      <c r="E335" s="44"/>
      <c r="F335" s="44"/>
      <c r="G335" s="44"/>
    </row>
    <row r="336" spans="2:7" x14ac:dyDescent="0.2">
      <c r="B336" s="44"/>
      <c r="C336" s="44"/>
      <c r="D336" s="44"/>
      <c r="E336" s="44"/>
      <c r="F336" s="44"/>
      <c r="G336" s="44"/>
    </row>
    <row r="337" spans="2:7" x14ac:dyDescent="0.2">
      <c r="B337" s="44"/>
      <c r="C337" s="44"/>
      <c r="D337" s="44"/>
      <c r="E337" s="44"/>
      <c r="F337" s="44"/>
      <c r="G337"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8"/>
  <sheetViews>
    <sheetView zoomScale="110" zoomScaleNormal="110" zoomScaleSheetLayoutView="100" workbookViewId="0">
      <pane xSplit="1" ySplit="2" topLeftCell="B192" activePane="bottomRight" state="frozen"/>
      <selection pane="topRight" activeCell="B1" sqref="B1"/>
      <selection pane="bottomLeft" activeCell="A3" sqref="A3"/>
      <selection pane="bottomRight" activeCell="C213" sqref="C213"/>
    </sheetView>
  </sheetViews>
  <sheetFormatPr baseColWidth="10" defaultColWidth="11" defaultRowHeight="14.25" x14ac:dyDescent="0.2"/>
  <cols>
    <col min="1" max="1" width="26" style="36" customWidth="1"/>
    <col min="2" max="27" width="11" style="36"/>
    <col min="28" max="29" width="10.625" style="36"/>
    <col min="30" max="16384" width="11" style="48"/>
  </cols>
  <sheetData>
    <row r="1" spans="1:29" ht="15" thickTop="1" x14ac:dyDescent="0.2">
      <c r="A1" s="66"/>
      <c r="B1" s="235" t="s">
        <v>10</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row>
    <row r="2" spans="1:29" x14ac:dyDescent="0.2">
      <c r="A2" s="67"/>
      <c r="B2" s="229" t="s">
        <v>11</v>
      </c>
      <c r="C2" s="229"/>
      <c r="D2" s="229" t="s">
        <v>12</v>
      </c>
      <c r="E2" s="229"/>
      <c r="F2" s="229" t="s">
        <v>16</v>
      </c>
      <c r="G2" s="229"/>
      <c r="H2" s="229" t="s">
        <v>52</v>
      </c>
      <c r="I2" s="229"/>
      <c r="J2" s="229" t="s">
        <v>53</v>
      </c>
      <c r="K2" s="229"/>
      <c r="L2" s="229" t="s">
        <v>13</v>
      </c>
      <c r="M2" s="229"/>
      <c r="N2" s="229" t="s">
        <v>15</v>
      </c>
      <c r="O2" s="229"/>
      <c r="P2" s="229" t="s">
        <v>17</v>
      </c>
      <c r="Q2" s="229"/>
      <c r="R2" s="229" t="s">
        <v>20</v>
      </c>
      <c r="S2" s="229"/>
      <c r="T2" s="229" t="s">
        <v>14</v>
      </c>
      <c r="U2" s="229"/>
      <c r="V2" s="229" t="s">
        <v>18</v>
      </c>
      <c r="W2" s="229"/>
      <c r="X2" s="229" t="s">
        <v>19</v>
      </c>
      <c r="Y2" s="229"/>
      <c r="Z2" s="229" t="s">
        <v>74</v>
      </c>
      <c r="AA2" s="229"/>
      <c r="AB2" s="229" t="s">
        <v>131</v>
      </c>
      <c r="AC2" s="230"/>
    </row>
    <row r="3" spans="1:29" x14ac:dyDescent="0.2">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2">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2">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2">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2">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2">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2">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2">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2">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2">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2">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2">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2">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2">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2">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2">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2">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2">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2">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2">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2">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2">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2">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2">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2">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2">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2">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2">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2">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2">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2">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2">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2">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2">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2">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2">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2">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2">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2">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2">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2">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2">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2">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2">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2">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2">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2">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2">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2">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2">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2">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2">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2">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2">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2">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2">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2">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2">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2">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2">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2">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2">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2">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2">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2">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2">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2">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2">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2">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2">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2">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2">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2">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2">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2">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2">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2">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2">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2">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2">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2">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2">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2">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2">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2">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2">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2">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2">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2">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2">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2">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2">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2">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2">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2">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2">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2">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2">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2">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2">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2">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2">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2">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2">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2">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2">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2">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2">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2">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2">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2">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2">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2">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2">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2">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2">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2">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2">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2">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2">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2">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2">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2">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2">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2">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2">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2">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2">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2">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2">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2">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2">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2">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2">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2">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2">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2">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2">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2">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2">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2">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2">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2">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2">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2">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2">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2">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2">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2">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2">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2">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2">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2">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2">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2">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2">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2">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2">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2">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2">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2">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2">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2">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2">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2">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2">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2">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2">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2">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2">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2">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2">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2">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2">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2">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2">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2">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2">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2">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2">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2">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2">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2">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2">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2">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2">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2">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2">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2">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2">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2">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2">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2">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2">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2">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2">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2">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2">
      <c r="A200" s="72">
        <v>44162</v>
      </c>
      <c r="B200" s="170">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0">
        <f>Y200-Y199</f>
        <v>5</v>
      </c>
      <c r="Y200" s="73">
        <v>11</v>
      </c>
      <c r="Z200" s="71">
        <f>AA200-AA199</f>
        <v>2</v>
      </c>
      <c r="AA200" s="73">
        <v>6</v>
      </c>
      <c r="AB200" s="71">
        <f t="shared" si="77"/>
        <v>0</v>
      </c>
      <c r="AC200" s="74">
        <v>4</v>
      </c>
    </row>
    <row r="201" spans="1:29" x14ac:dyDescent="0.2">
      <c r="A201" s="72">
        <v>44163</v>
      </c>
      <c r="B201" s="170"/>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2">
      <c r="A202" s="72">
        <v>44164</v>
      </c>
      <c r="B202" s="170"/>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2">
      <c r="A203" s="72">
        <v>44165</v>
      </c>
      <c r="B203" s="171">
        <f>C203-C200</f>
        <v>382</v>
      </c>
      <c r="C203" s="73">
        <v>7596</v>
      </c>
      <c r="D203" s="171">
        <f>E203-E200</f>
        <v>275</v>
      </c>
      <c r="E203" s="73">
        <v>3984</v>
      </c>
      <c r="F203" s="171">
        <f>G203-G200</f>
        <v>0</v>
      </c>
      <c r="G203" s="73">
        <v>302</v>
      </c>
      <c r="H203" s="171">
        <f>I203-I200</f>
        <v>48</v>
      </c>
      <c r="I203" s="73">
        <v>956</v>
      </c>
      <c r="J203" s="171">
        <f>K203-K200</f>
        <v>0</v>
      </c>
      <c r="K203" s="73">
        <v>136</v>
      </c>
      <c r="L203" s="171">
        <f>M203-M200</f>
        <v>0</v>
      </c>
      <c r="M203" s="73">
        <v>604</v>
      </c>
      <c r="N203" s="171">
        <f>O203-O200</f>
        <v>0</v>
      </c>
      <c r="O203" s="73">
        <v>30</v>
      </c>
      <c r="P203" s="171">
        <f>Q203-Q200</f>
        <v>44</v>
      </c>
      <c r="Q203" s="73">
        <v>356</v>
      </c>
      <c r="R203" s="171">
        <f>S203-S200</f>
        <v>5</v>
      </c>
      <c r="S203" s="73">
        <v>201</v>
      </c>
      <c r="T203" s="171">
        <f>U203-U200</f>
        <v>0</v>
      </c>
      <c r="U203" s="73">
        <v>15</v>
      </c>
      <c r="V203" s="171">
        <f>W203-W200</f>
        <v>0</v>
      </c>
      <c r="W203" s="73">
        <v>10</v>
      </c>
      <c r="X203" s="171">
        <f>Y203-Y200</f>
        <v>0</v>
      </c>
      <c r="Y203" s="73">
        <v>11</v>
      </c>
      <c r="Z203" s="171">
        <f>AA203-AA200</f>
        <v>0</v>
      </c>
      <c r="AA203" s="73">
        <v>6</v>
      </c>
      <c r="AB203" s="171">
        <f>AC203-AC200</f>
        <v>0</v>
      </c>
      <c r="AC203" s="74">
        <v>4</v>
      </c>
    </row>
    <row r="204" spans="1:29" x14ac:dyDescent="0.2">
      <c r="A204" s="72">
        <v>44166</v>
      </c>
      <c r="B204" s="171">
        <f>C204-C203</f>
        <v>14</v>
      </c>
      <c r="C204" s="73">
        <v>7610</v>
      </c>
      <c r="D204" s="171">
        <f>E204-E203</f>
        <v>168</v>
      </c>
      <c r="E204" s="73">
        <v>4152</v>
      </c>
      <c r="F204" s="171">
        <f>G204-G201</f>
        <v>0</v>
      </c>
      <c r="G204" s="73">
        <v>302</v>
      </c>
      <c r="H204" s="171">
        <f>I204-I203</f>
        <v>22</v>
      </c>
      <c r="I204" s="73">
        <v>978</v>
      </c>
      <c r="J204" s="171">
        <f>K204-K203</f>
        <v>0</v>
      </c>
      <c r="K204" s="73">
        <v>136</v>
      </c>
      <c r="L204" s="171">
        <f>M204-M203</f>
        <v>50</v>
      </c>
      <c r="M204" s="73">
        <v>654</v>
      </c>
      <c r="N204" s="171">
        <f>O204-O203</f>
        <v>0</v>
      </c>
      <c r="O204" s="73">
        <v>30</v>
      </c>
      <c r="P204" s="171">
        <f>Q204-Q203</f>
        <v>22</v>
      </c>
      <c r="Q204" s="73">
        <v>378</v>
      </c>
      <c r="R204" s="171">
        <f>S204-S203</f>
        <v>4</v>
      </c>
      <c r="S204" s="73">
        <v>205</v>
      </c>
      <c r="T204" s="171">
        <f>U204-U203</f>
        <v>0</v>
      </c>
      <c r="U204" s="73">
        <v>15</v>
      </c>
      <c r="V204" s="171">
        <f>W204-W203</f>
        <v>0</v>
      </c>
      <c r="W204" s="73">
        <v>10</v>
      </c>
      <c r="X204" s="171">
        <f>Y204-Y203</f>
        <v>4</v>
      </c>
      <c r="Y204" s="73">
        <v>15</v>
      </c>
      <c r="Z204" s="171">
        <f>AA204-AA203</f>
        <v>0</v>
      </c>
      <c r="AA204" s="73">
        <v>6</v>
      </c>
      <c r="AB204" s="171">
        <f>AC204-AC203</f>
        <v>0</v>
      </c>
      <c r="AC204" s="74">
        <v>4</v>
      </c>
    </row>
    <row r="205" spans="1:29" x14ac:dyDescent="0.2">
      <c r="A205" s="72">
        <v>44167</v>
      </c>
      <c r="B205" s="171">
        <f>C205-C204</f>
        <v>300</v>
      </c>
      <c r="C205" s="73">
        <v>7910</v>
      </c>
      <c r="D205" s="171">
        <f>E205-E204</f>
        <v>100</v>
      </c>
      <c r="E205" s="73">
        <v>4252</v>
      </c>
      <c r="F205" s="171">
        <f>G205-G202</f>
        <v>0</v>
      </c>
      <c r="G205" s="73">
        <v>302</v>
      </c>
      <c r="H205" s="171">
        <f>I205-I204</f>
        <v>34</v>
      </c>
      <c r="I205" s="73">
        <v>1012</v>
      </c>
      <c r="J205" s="171">
        <f>K205-K204</f>
        <v>0</v>
      </c>
      <c r="K205" s="73">
        <v>136</v>
      </c>
      <c r="L205" s="171">
        <f>M205-M204</f>
        <v>2</v>
      </c>
      <c r="M205" s="73">
        <v>656</v>
      </c>
      <c r="N205" s="171">
        <f>O205-O204</f>
        <v>0</v>
      </c>
      <c r="O205" s="73">
        <v>30</v>
      </c>
      <c r="P205" s="171">
        <f>Q205-Q204</f>
        <v>0</v>
      </c>
      <c r="Q205" s="73">
        <v>378</v>
      </c>
      <c r="R205" s="171">
        <f>S205-S204</f>
        <v>0</v>
      </c>
      <c r="S205" s="73">
        <v>205</v>
      </c>
      <c r="T205" s="171">
        <f>U205-U204</f>
        <v>0</v>
      </c>
      <c r="U205" s="73">
        <v>15</v>
      </c>
      <c r="V205" s="171">
        <f>W205-W204</f>
        <v>0</v>
      </c>
      <c r="W205" s="73">
        <v>10</v>
      </c>
      <c r="X205" s="171">
        <f>Y205-Y204</f>
        <v>0</v>
      </c>
      <c r="Y205" s="73">
        <v>15</v>
      </c>
      <c r="Z205" s="171">
        <f>AA205-AA204</f>
        <v>0</v>
      </c>
      <c r="AA205" s="73">
        <v>6</v>
      </c>
      <c r="AB205" s="171">
        <f>AC205-AC204</f>
        <v>0</v>
      </c>
      <c r="AC205" s="74">
        <v>4</v>
      </c>
    </row>
    <row r="206" spans="1:29" x14ac:dyDescent="0.2">
      <c r="A206" s="72">
        <v>44168</v>
      </c>
      <c r="B206" s="171">
        <f>C206-C205</f>
        <v>115</v>
      </c>
      <c r="C206" s="73">
        <v>8025</v>
      </c>
      <c r="D206" s="171">
        <f>E206-E205</f>
        <v>74</v>
      </c>
      <c r="E206" s="73">
        <v>4326</v>
      </c>
      <c r="F206" s="171">
        <f>G206-G203</f>
        <v>0</v>
      </c>
      <c r="G206" s="73">
        <v>302</v>
      </c>
      <c r="H206" s="171">
        <f>I206-I205</f>
        <v>66</v>
      </c>
      <c r="I206" s="73">
        <v>1078</v>
      </c>
      <c r="J206" s="171">
        <f>K206-K205</f>
        <v>0</v>
      </c>
      <c r="K206" s="73">
        <v>136</v>
      </c>
      <c r="L206" s="171">
        <f>M206-M205</f>
        <v>27</v>
      </c>
      <c r="M206" s="73">
        <v>683</v>
      </c>
      <c r="N206" s="171">
        <f>O206-O205</f>
        <v>0</v>
      </c>
      <c r="O206" s="73">
        <v>30</v>
      </c>
      <c r="P206" s="171">
        <f>Q206-Q205</f>
        <v>3</v>
      </c>
      <c r="Q206" s="73">
        <v>381</v>
      </c>
      <c r="R206" s="171">
        <f>S206-S205</f>
        <v>0</v>
      </c>
      <c r="S206" s="73">
        <v>205</v>
      </c>
      <c r="T206" s="171">
        <f>U206-U205</f>
        <v>0</v>
      </c>
      <c r="U206" s="73">
        <v>15</v>
      </c>
      <c r="V206" s="171">
        <f>W206-W205</f>
        <v>0</v>
      </c>
      <c r="W206" s="73">
        <v>10</v>
      </c>
      <c r="X206" s="171">
        <f>Y206-Y205</f>
        <v>0</v>
      </c>
      <c r="Y206" s="73">
        <v>15</v>
      </c>
      <c r="Z206" s="171">
        <f>AA206-AA205</f>
        <v>0</v>
      </c>
      <c r="AA206" s="73">
        <v>6</v>
      </c>
      <c r="AB206" s="171">
        <f>AC206-AC205</f>
        <v>0</v>
      </c>
      <c r="AC206" s="74">
        <v>4</v>
      </c>
    </row>
    <row r="207" spans="1:29" x14ac:dyDescent="0.2">
      <c r="A207" s="72">
        <v>44169</v>
      </c>
      <c r="B207" s="170">
        <f>C207-C206</f>
        <v>138</v>
      </c>
      <c r="C207" s="173">
        <v>8163</v>
      </c>
      <c r="D207" s="170">
        <f>E207-E206</f>
        <v>161</v>
      </c>
      <c r="E207" s="173">
        <v>4487</v>
      </c>
      <c r="F207" s="171">
        <f>G207-G204</f>
        <v>0</v>
      </c>
      <c r="G207" s="73">
        <v>302</v>
      </c>
      <c r="H207" s="171">
        <f>I207-I206</f>
        <v>78</v>
      </c>
      <c r="I207" s="73">
        <v>1156</v>
      </c>
      <c r="J207" s="171">
        <f>K207-K206</f>
        <v>0</v>
      </c>
      <c r="K207" s="73">
        <v>136</v>
      </c>
      <c r="L207" s="170">
        <f>M207-M206</f>
        <v>18</v>
      </c>
      <c r="M207" s="173">
        <v>701</v>
      </c>
      <c r="N207" s="171">
        <f>O207-O206</f>
        <v>0</v>
      </c>
      <c r="O207" s="73">
        <v>30</v>
      </c>
      <c r="P207" s="171">
        <f>Q207-Q206</f>
        <v>8</v>
      </c>
      <c r="Q207" s="73">
        <v>389</v>
      </c>
      <c r="R207" s="170">
        <f>S207-S206</f>
        <v>4</v>
      </c>
      <c r="S207" s="173">
        <v>209</v>
      </c>
      <c r="T207" s="171">
        <f>U207-U206</f>
        <v>0</v>
      </c>
      <c r="U207" s="73">
        <v>15</v>
      </c>
      <c r="V207" s="171">
        <f>W207-W206</f>
        <v>0</v>
      </c>
      <c r="W207" s="73">
        <v>10</v>
      </c>
      <c r="X207" s="170">
        <f>Y207-Y206</f>
        <v>1</v>
      </c>
      <c r="Y207" s="173">
        <v>16</v>
      </c>
      <c r="Z207" s="171">
        <f>AA207-AA206</f>
        <v>0</v>
      </c>
      <c r="AA207" s="73">
        <v>6</v>
      </c>
      <c r="AB207" s="171">
        <f>AC207-AC206</f>
        <v>0</v>
      </c>
      <c r="AC207" s="74">
        <v>4</v>
      </c>
    </row>
    <row r="208" spans="1:29" s="174" customFormat="1" x14ac:dyDescent="0.2">
      <c r="A208" s="72">
        <v>44170</v>
      </c>
      <c r="B208" s="170"/>
      <c r="C208" s="73">
        <v>8163</v>
      </c>
      <c r="D208" s="71"/>
      <c r="E208" s="73">
        <v>4487</v>
      </c>
      <c r="F208" s="71"/>
      <c r="G208" s="73">
        <v>302</v>
      </c>
      <c r="H208" s="71"/>
      <c r="I208" s="73">
        <v>1156</v>
      </c>
      <c r="J208" s="71"/>
      <c r="K208" s="73">
        <v>136</v>
      </c>
      <c r="L208" s="71"/>
      <c r="M208" s="73">
        <v>701</v>
      </c>
      <c r="N208" s="71"/>
      <c r="O208" s="73">
        <v>30</v>
      </c>
      <c r="P208" s="71"/>
      <c r="Q208" s="73">
        <v>389</v>
      </c>
      <c r="R208" s="71"/>
      <c r="S208" s="73">
        <v>209</v>
      </c>
      <c r="T208" s="71"/>
      <c r="U208" s="73">
        <v>15</v>
      </c>
      <c r="V208" s="71"/>
      <c r="W208" s="73">
        <v>10</v>
      </c>
      <c r="X208" s="71"/>
      <c r="Y208" s="73">
        <v>16</v>
      </c>
      <c r="Z208" s="71"/>
      <c r="AA208" s="73">
        <v>6</v>
      </c>
      <c r="AB208" s="71"/>
      <c r="AC208" s="74">
        <v>4</v>
      </c>
    </row>
    <row r="209" spans="1:29" s="174" customFormat="1" x14ac:dyDescent="0.2">
      <c r="A209" s="72">
        <v>44171</v>
      </c>
      <c r="B209" s="170"/>
      <c r="C209" s="73">
        <v>8163</v>
      </c>
      <c r="D209" s="71"/>
      <c r="E209" s="73">
        <v>4487</v>
      </c>
      <c r="F209" s="71"/>
      <c r="G209" s="73">
        <v>302</v>
      </c>
      <c r="H209" s="71"/>
      <c r="I209" s="73">
        <v>1156</v>
      </c>
      <c r="J209" s="71"/>
      <c r="K209" s="73">
        <v>136</v>
      </c>
      <c r="L209" s="71"/>
      <c r="M209" s="73">
        <v>701</v>
      </c>
      <c r="N209" s="71"/>
      <c r="O209" s="73">
        <v>30</v>
      </c>
      <c r="P209" s="71"/>
      <c r="Q209" s="73">
        <v>389</v>
      </c>
      <c r="R209" s="71"/>
      <c r="S209" s="73">
        <v>209</v>
      </c>
      <c r="T209" s="71"/>
      <c r="U209" s="73">
        <v>15</v>
      </c>
      <c r="V209" s="71"/>
      <c r="W209" s="73">
        <v>10</v>
      </c>
      <c r="X209" s="71"/>
      <c r="Y209" s="73">
        <v>16</v>
      </c>
      <c r="Z209" s="71"/>
      <c r="AA209" s="73">
        <v>6</v>
      </c>
      <c r="AB209" s="71"/>
      <c r="AC209" s="74">
        <v>4</v>
      </c>
    </row>
    <row r="210" spans="1:29" x14ac:dyDescent="0.2">
      <c r="A210" s="72">
        <v>44172</v>
      </c>
      <c r="B210" s="71">
        <f>C210-C209</f>
        <v>378</v>
      </c>
      <c r="C210" s="73">
        <v>8541</v>
      </c>
      <c r="D210" s="71">
        <f>E210-E209</f>
        <v>127</v>
      </c>
      <c r="E210" s="73">
        <v>4614</v>
      </c>
      <c r="F210" s="71">
        <f>G210-G209</f>
        <v>0</v>
      </c>
      <c r="G210" s="73">
        <v>302</v>
      </c>
      <c r="H210" s="71">
        <f>I210-I209</f>
        <v>150</v>
      </c>
      <c r="I210" s="73">
        <v>1306</v>
      </c>
      <c r="J210" s="71">
        <f>K210-K209</f>
        <v>3</v>
      </c>
      <c r="K210" s="73">
        <v>139</v>
      </c>
      <c r="L210" s="71">
        <f>M210-M209</f>
        <v>12</v>
      </c>
      <c r="M210" s="73">
        <v>713</v>
      </c>
      <c r="N210" s="71">
        <f>O210-O209</f>
        <v>0</v>
      </c>
      <c r="O210" s="73">
        <v>30</v>
      </c>
      <c r="P210" s="71">
        <f>Q210-Q209</f>
        <v>13</v>
      </c>
      <c r="Q210" s="73">
        <v>402</v>
      </c>
      <c r="R210" s="71">
        <f>S210-S209</f>
        <v>3</v>
      </c>
      <c r="S210" s="73">
        <v>212</v>
      </c>
      <c r="T210" s="71">
        <f>U210-U209</f>
        <v>0</v>
      </c>
      <c r="U210" s="73">
        <v>15</v>
      </c>
      <c r="V210" s="71">
        <f>W210-W209</f>
        <v>0</v>
      </c>
      <c r="W210" s="73">
        <v>10</v>
      </c>
      <c r="X210" s="71">
        <f>Y210-Y209</f>
        <v>0</v>
      </c>
      <c r="Y210" s="73">
        <v>16</v>
      </c>
      <c r="Z210" s="71">
        <f>AA210-AA209</f>
        <v>0</v>
      </c>
      <c r="AA210" s="73">
        <v>6</v>
      </c>
      <c r="AB210" s="71">
        <f>AC210-AC209</f>
        <v>0</v>
      </c>
      <c r="AC210" s="74">
        <v>4</v>
      </c>
    </row>
    <row r="211" spans="1:29" x14ac:dyDescent="0.2">
      <c r="A211" s="72">
        <v>44173</v>
      </c>
      <c r="B211" s="71">
        <f>C211-C210</f>
        <v>104</v>
      </c>
      <c r="C211" s="73">
        <v>8645</v>
      </c>
      <c r="D211" s="71">
        <f>E211-E210</f>
        <v>87</v>
      </c>
      <c r="E211" s="73">
        <v>4701</v>
      </c>
      <c r="F211" s="71">
        <f>G211-G210</f>
        <v>0</v>
      </c>
      <c r="G211" s="73">
        <v>302</v>
      </c>
      <c r="H211" s="71">
        <f>I211-I210</f>
        <v>83</v>
      </c>
      <c r="I211" s="73">
        <v>1389</v>
      </c>
      <c r="J211" s="71">
        <f>K211-K210</f>
        <v>0</v>
      </c>
      <c r="K211" s="73">
        <v>139</v>
      </c>
      <c r="L211" s="71">
        <f>M211-M210</f>
        <v>13</v>
      </c>
      <c r="M211" s="73">
        <v>726</v>
      </c>
      <c r="N211" s="71">
        <f>O211-O210</f>
        <v>0</v>
      </c>
      <c r="O211" s="73">
        <v>30</v>
      </c>
      <c r="P211" s="71">
        <f>Q211-Q210</f>
        <v>7</v>
      </c>
      <c r="Q211" s="73">
        <v>409</v>
      </c>
      <c r="R211" s="71">
        <f>S211-S210</f>
        <v>1</v>
      </c>
      <c r="S211" s="73">
        <v>213</v>
      </c>
      <c r="T211" s="71">
        <f>U211-U210</f>
        <v>0</v>
      </c>
      <c r="U211" s="73">
        <v>15</v>
      </c>
      <c r="V211" s="71">
        <f>W211-W210</f>
        <v>0</v>
      </c>
      <c r="W211" s="73">
        <v>10</v>
      </c>
      <c r="X211" s="71">
        <f>Y211-Y210</f>
        <v>0</v>
      </c>
      <c r="Y211" s="73">
        <v>16</v>
      </c>
      <c r="Z211" s="71">
        <f>AA211-AA210</f>
        <v>0</v>
      </c>
      <c r="AA211" s="73">
        <v>6</v>
      </c>
      <c r="AB211" s="71">
        <f>AC211-AC210</f>
        <v>0</v>
      </c>
      <c r="AC211" s="74">
        <v>4</v>
      </c>
    </row>
    <row r="212" spans="1:29" x14ac:dyDescent="0.2">
      <c r="A212" s="72">
        <v>44174</v>
      </c>
      <c r="B212" s="71">
        <f>C212-C211</f>
        <v>128</v>
      </c>
      <c r="C212" s="73">
        <v>8773</v>
      </c>
      <c r="D212" s="71">
        <f>E212-E211</f>
        <v>102</v>
      </c>
      <c r="E212" s="73">
        <v>4803</v>
      </c>
      <c r="F212" s="71">
        <f>G212-G211</f>
        <v>1</v>
      </c>
      <c r="G212" s="73">
        <v>303</v>
      </c>
      <c r="H212" s="71">
        <f>I212-I211</f>
        <v>98</v>
      </c>
      <c r="I212" s="73">
        <v>1487</v>
      </c>
      <c r="J212" s="71">
        <f>K212-K211</f>
        <v>2</v>
      </c>
      <c r="K212" s="73">
        <v>141</v>
      </c>
      <c r="L212" s="71">
        <f>M212-M211</f>
        <v>23</v>
      </c>
      <c r="M212" s="73">
        <v>749</v>
      </c>
      <c r="N212" s="71">
        <f>O212-O211</f>
        <v>0</v>
      </c>
      <c r="O212" s="73">
        <v>30</v>
      </c>
      <c r="P212" s="71">
        <f>Q212-Q211</f>
        <v>6</v>
      </c>
      <c r="Q212" s="73">
        <v>415</v>
      </c>
      <c r="R212" s="71">
        <f>S212-S211</f>
        <v>3</v>
      </c>
      <c r="S212" s="73">
        <v>216</v>
      </c>
      <c r="T212" s="71">
        <f>U212-U211</f>
        <v>0</v>
      </c>
      <c r="U212" s="73">
        <v>15</v>
      </c>
      <c r="V212" s="71">
        <f>W212-W211</f>
        <v>0</v>
      </c>
      <c r="W212" s="73">
        <v>10</v>
      </c>
      <c r="X212" s="71">
        <f>Y212-Y211</f>
        <v>0</v>
      </c>
      <c r="Y212" s="73">
        <v>16</v>
      </c>
      <c r="Z212" s="71">
        <f>AA212-AA211</f>
        <v>0</v>
      </c>
      <c r="AA212" s="73">
        <v>6</v>
      </c>
      <c r="AB212" s="71">
        <f>AC212-AC211</f>
        <v>0</v>
      </c>
      <c r="AC212" s="74">
        <v>4</v>
      </c>
    </row>
    <row r="213" spans="1:29" x14ac:dyDescent="0.2">
      <c r="A213" s="72">
        <v>44175</v>
      </c>
      <c r="B213" s="71"/>
      <c r="C213" s="73"/>
      <c r="D213" s="71"/>
      <c r="E213" s="73"/>
      <c r="F213" s="71"/>
      <c r="G213" s="73"/>
      <c r="H213" s="71"/>
      <c r="I213" s="73"/>
      <c r="J213" s="71"/>
      <c r="K213" s="73"/>
      <c r="L213" s="71"/>
      <c r="M213" s="73"/>
      <c r="N213" s="71"/>
      <c r="O213" s="73"/>
      <c r="P213" s="71"/>
      <c r="Q213" s="73"/>
      <c r="R213" s="71"/>
      <c r="S213" s="73"/>
      <c r="T213" s="71"/>
      <c r="U213" s="73"/>
      <c r="V213" s="71"/>
      <c r="W213" s="73"/>
      <c r="X213" s="71"/>
      <c r="Y213" s="73"/>
      <c r="Z213" s="71"/>
      <c r="AA213" s="73"/>
      <c r="AB213" s="71"/>
      <c r="AC213" s="74"/>
    </row>
    <row r="214" spans="1:29" x14ac:dyDescent="0.2">
      <c r="A214" s="72">
        <v>44176</v>
      </c>
      <c r="B214" s="71"/>
      <c r="C214" s="73"/>
      <c r="D214" s="71"/>
      <c r="E214" s="73"/>
      <c r="F214" s="71"/>
      <c r="G214" s="73"/>
      <c r="H214" s="71"/>
      <c r="I214" s="73"/>
      <c r="J214" s="71"/>
      <c r="K214" s="73"/>
      <c r="L214" s="71"/>
      <c r="M214" s="73"/>
      <c r="N214" s="71"/>
      <c r="O214" s="73"/>
      <c r="P214" s="71"/>
      <c r="Q214" s="73"/>
      <c r="R214" s="71"/>
      <c r="S214" s="73"/>
      <c r="T214" s="71"/>
      <c r="U214" s="73"/>
      <c r="V214" s="71"/>
      <c r="W214" s="73"/>
      <c r="X214" s="71"/>
      <c r="Y214" s="73"/>
      <c r="Z214" s="71"/>
      <c r="AA214" s="73"/>
      <c r="AB214" s="71"/>
      <c r="AC214" s="74"/>
    </row>
    <row r="215" spans="1:29" x14ac:dyDescent="0.2">
      <c r="A215" s="72">
        <v>44177</v>
      </c>
      <c r="B215" s="71"/>
      <c r="C215" s="73"/>
      <c r="D215" s="71"/>
      <c r="E215" s="73"/>
      <c r="F215" s="71"/>
      <c r="G215" s="73"/>
      <c r="H215" s="71"/>
      <c r="I215" s="73"/>
      <c r="J215" s="71"/>
      <c r="K215" s="73"/>
      <c r="L215" s="71"/>
      <c r="M215" s="73"/>
      <c r="N215" s="71"/>
      <c r="O215" s="73"/>
      <c r="P215" s="71"/>
      <c r="Q215" s="73"/>
      <c r="R215" s="71"/>
      <c r="S215" s="73"/>
      <c r="T215" s="71"/>
      <c r="U215" s="73"/>
      <c r="V215" s="71"/>
      <c r="W215" s="73"/>
      <c r="X215" s="71"/>
      <c r="Y215" s="73"/>
      <c r="Z215" s="71"/>
      <c r="AA215" s="73"/>
      <c r="AB215" s="71"/>
      <c r="AC215" s="74"/>
    </row>
    <row r="216" spans="1:29" x14ac:dyDescent="0.2">
      <c r="A216" s="72">
        <v>44178</v>
      </c>
      <c r="B216" s="71"/>
      <c r="C216" s="73"/>
      <c r="D216" s="71"/>
      <c r="E216" s="73"/>
      <c r="F216" s="71"/>
      <c r="G216" s="73"/>
      <c r="H216" s="71"/>
      <c r="I216" s="73"/>
      <c r="J216" s="71"/>
      <c r="K216" s="73"/>
      <c r="L216" s="71"/>
      <c r="M216" s="73"/>
      <c r="N216" s="71"/>
      <c r="O216" s="73"/>
      <c r="P216" s="71"/>
      <c r="Q216" s="73"/>
      <c r="R216" s="71"/>
      <c r="S216" s="73"/>
      <c r="T216" s="71"/>
      <c r="U216" s="73"/>
      <c r="V216" s="71"/>
      <c r="W216" s="73"/>
      <c r="X216" s="71"/>
      <c r="Y216" s="73"/>
      <c r="Z216" s="71"/>
      <c r="AA216" s="73"/>
      <c r="AB216" s="71"/>
      <c r="AC216" s="74"/>
    </row>
    <row r="217" spans="1:29" x14ac:dyDescent="0.2">
      <c r="A217" s="72"/>
      <c r="B217" s="71"/>
      <c r="C217" s="73"/>
      <c r="D217" s="71"/>
      <c r="E217" s="73"/>
      <c r="F217" s="71"/>
      <c r="G217" s="73"/>
      <c r="H217" s="71"/>
      <c r="I217" s="73"/>
      <c r="J217" s="71"/>
      <c r="K217" s="73"/>
      <c r="L217" s="71"/>
      <c r="M217" s="73"/>
      <c r="N217" s="71"/>
      <c r="O217" s="73"/>
      <c r="P217" s="71"/>
      <c r="Q217" s="73"/>
      <c r="R217" s="71"/>
      <c r="S217" s="73"/>
      <c r="T217" s="71"/>
      <c r="U217" s="73"/>
      <c r="V217" s="71"/>
      <c r="W217" s="73"/>
      <c r="X217" s="71"/>
      <c r="Y217" s="73"/>
      <c r="Z217" s="71"/>
      <c r="AA217" s="73"/>
      <c r="AB217" s="71"/>
      <c r="AC217" s="74"/>
    </row>
    <row r="218" spans="1:29" x14ac:dyDescent="0.2">
      <c r="A218" s="67"/>
      <c r="B218" s="231" t="s">
        <v>11</v>
      </c>
      <c r="C218" s="238"/>
      <c r="D218" s="231" t="s">
        <v>12</v>
      </c>
      <c r="E218" s="238"/>
      <c r="F218" s="231" t="s">
        <v>16</v>
      </c>
      <c r="G218" s="238"/>
      <c r="H218" s="231" t="s">
        <v>52</v>
      </c>
      <c r="I218" s="238"/>
      <c r="J218" s="231" t="s">
        <v>53</v>
      </c>
      <c r="K218" s="238"/>
      <c r="L218" s="231" t="s">
        <v>13</v>
      </c>
      <c r="M218" s="238"/>
      <c r="N218" s="231" t="s">
        <v>15</v>
      </c>
      <c r="O218" s="238"/>
      <c r="P218" s="231" t="s">
        <v>17</v>
      </c>
      <c r="Q218" s="238"/>
      <c r="R218" s="231" t="s">
        <v>20</v>
      </c>
      <c r="S218" s="238"/>
      <c r="T218" s="231" t="s">
        <v>14</v>
      </c>
      <c r="U218" s="238"/>
      <c r="V218" s="231" t="s">
        <v>18</v>
      </c>
      <c r="W218" s="238"/>
      <c r="X218" s="231" t="s">
        <v>19</v>
      </c>
      <c r="Y218" s="238"/>
      <c r="Z218" s="231" t="s">
        <v>74</v>
      </c>
      <c r="AA218" s="238"/>
      <c r="AB218" s="231" t="s">
        <v>132</v>
      </c>
      <c r="AC218" s="232"/>
    </row>
    <row r="219" spans="1:29" ht="15" thickBot="1" x14ac:dyDescent="0.25">
      <c r="A219" s="76" t="s">
        <v>87</v>
      </c>
      <c r="B219" s="237">
        <f>SUM(B4:B217)</f>
        <v>8773</v>
      </c>
      <c r="C219" s="237"/>
      <c r="D219" s="237">
        <f t="shared" ref="D219" si="78">SUM(D4:D218)</f>
        <v>4803</v>
      </c>
      <c r="E219" s="237"/>
      <c r="F219" s="237">
        <f t="shared" ref="F219" si="79">SUM(F4:F218)</f>
        <v>303</v>
      </c>
      <c r="G219" s="237"/>
      <c r="H219" s="237">
        <f t="shared" ref="H219" si="80">SUM(H4:H218)</f>
        <v>1487</v>
      </c>
      <c r="I219" s="237"/>
      <c r="J219" s="237">
        <f t="shared" ref="J219" si="81">SUM(J4:J218)</f>
        <v>141</v>
      </c>
      <c r="K219" s="237"/>
      <c r="L219" s="237">
        <f t="shared" ref="L219" si="82">SUM(L4:L218)</f>
        <v>749</v>
      </c>
      <c r="M219" s="237"/>
      <c r="N219" s="237">
        <f t="shared" ref="N219" si="83">SUM(N4:N218)</f>
        <v>30</v>
      </c>
      <c r="O219" s="237"/>
      <c r="P219" s="237">
        <f t="shared" ref="P219" si="84">SUM(P4:P218)</f>
        <v>415</v>
      </c>
      <c r="Q219" s="237"/>
      <c r="R219" s="237">
        <f t="shared" ref="R219" si="85">SUM(R4:R218)</f>
        <v>216</v>
      </c>
      <c r="S219" s="237"/>
      <c r="T219" s="237">
        <f t="shared" ref="T219" si="86">SUM(T4:T218)</f>
        <v>15</v>
      </c>
      <c r="U219" s="237"/>
      <c r="V219" s="237">
        <f t="shared" ref="V219" si="87">SUM(V4:V218)</f>
        <v>10</v>
      </c>
      <c r="W219" s="237"/>
      <c r="X219" s="237">
        <f t="shared" ref="X219" si="88">SUM(X4:X218)</f>
        <v>16</v>
      </c>
      <c r="Y219" s="237"/>
      <c r="Z219" s="237">
        <f t="shared" ref="Z219" si="89">SUM(Z4:Z218)</f>
        <v>6</v>
      </c>
      <c r="AA219" s="237"/>
      <c r="AB219" s="233">
        <f t="shared" ref="AB219" si="90">SUM(AB4:AB218)</f>
        <v>4</v>
      </c>
      <c r="AC219" s="234"/>
    </row>
    <row r="220" spans="1:29" ht="15" thickTop="1" x14ac:dyDescent="0.2">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t="s">
        <v>91</v>
      </c>
      <c r="AC220" s="44">
        <f>SUM(B219:AC219)</f>
        <v>16968</v>
      </c>
    </row>
    <row r="221" spans="1:29" x14ac:dyDescent="0.2">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row>
    <row r="222" spans="1:29" x14ac:dyDescent="0.2">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row>
    <row r="223" spans="1:29" x14ac:dyDescent="0.2">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row>
    <row r="224" spans="1:29" x14ac:dyDescent="0.2">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row>
    <row r="225" spans="2:29" x14ac:dyDescent="0.2">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row>
    <row r="226" spans="2:29" x14ac:dyDescent="0.2">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row>
    <row r="227" spans="2:29" x14ac:dyDescent="0.2">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row>
    <row r="228" spans="2:29" x14ac:dyDescent="0.2">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2:29" x14ac:dyDescent="0.2">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2:29" x14ac:dyDescent="0.2">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2:29" x14ac:dyDescent="0.2">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2:29" x14ac:dyDescent="0.2">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2:29" x14ac:dyDescent="0.2">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2:29" x14ac:dyDescent="0.2">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2:29" x14ac:dyDescent="0.2">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2:29" x14ac:dyDescent="0.2">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2:29" x14ac:dyDescent="0.2">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2:29" x14ac:dyDescent="0.2">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2:29" x14ac:dyDescent="0.2">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2:29" x14ac:dyDescent="0.2">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2">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2">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2">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2">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2">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2">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2">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2">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2">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2">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2">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2">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2">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2">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2">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2">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2">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2">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2">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2">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2">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2">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2">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2">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2">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2">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2">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2">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2">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2">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2">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2">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2">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2">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2">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2">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2">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2">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2">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2">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2">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2">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2">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2">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2">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2">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2">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2">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2">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2">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2">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2">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2">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2">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2">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2">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2">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2">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2">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2">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2">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2">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2">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2">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2">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2">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2">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2">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2">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2">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2">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2">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2">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2">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2">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2">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2">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2">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2">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2">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row r="332" spans="2:29" x14ac:dyDescent="0.2">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c r="AA332" s="44"/>
      <c r="AB332" s="44"/>
      <c r="AC332" s="44"/>
    </row>
    <row r="333" spans="2:29" x14ac:dyDescent="0.2">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c r="AA333" s="44"/>
      <c r="AB333" s="44"/>
      <c r="AC333" s="44"/>
    </row>
    <row r="334" spans="2:29" x14ac:dyDescent="0.2">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c r="AA334" s="44"/>
      <c r="AB334" s="44"/>
      <c r="AC334" s="44"/>
    </row>
    <row r="335" spans="2:29" x14ac:dyDescent="0.2">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c r="AA335" s="44"/>
      <c r="AB335" s="44"/>
      <c r="AC335" s="44"/>
    </row>
    <row r="336" spans="2:29" x14ac:dyDescent="0.2">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c r="AA336" s="44"/>
      <c r="AB336" s="44"/>
      <c r="AC336" s="44"/>
    </row>
    <row r="337" spans="2:29" x14ac:dyDescent="0.2">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c r="AA337" s="44"/>
      <c r="AB337" s="44"/>
      <c r="AC337" s="44"/>
    </row>
    <row r="338" spans="2:29" x14ac:dyDescent="0.2">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c r="AA338" s="44"/>
      <c r="AB338" s="44"/>
      <c r="AC338" s="44"/>
    </row>
  </sheetData>
  <mergeCells count="43">
    <mergeCell ref="V219:W219"/>
    <mergeCell ref="X219:Y219"/>
    <mergeCell ref="Z219:AA219"/>
    <mergeCell ref="N218:O218"/>
    <mergeCell ref="P218:Q218"/>
    <mergeCell ref="R218:S218"/>
    <mergeCell ref="T218:U218"/>
    <mergeCell ref="V218:W218"/>
    <mergeCell ref="X218:Y218"/>
    <mergeCell ref="Z218:AA218"/>
    <mergeCell ref="N219:O219"/>
    <mergeCell ref="P219:Q219"/>
    <mergeCell ref="R219:S219"/>
    <mergeCell ref="T219:U219"/>
    <mergeCell ref="L219:M219"/>
    <mergeCell ref="J219:K219"/>
    <mergeCell ref="B218:C218"/>
    <mergeCell ref="D218:E218"/>
    <mergeCell ref="F218:G218"/>
    <mergeCell ref="H218:I218"/>
    <mergeCell ref="L218:M218"/>
    <mergeCell ref="J218:K218"/>
    <mergeCell ref="J2:K2"/>
    <mergeCell ref="B219:C219"/>
    <mergeCell ref="D219:E219"/>
    <mergeCell ref="F219:G219"/>
    <mergeCell ref="H219:I219"/>
    <mergeCell ref="AB2:AC2"/>
    <mergeCell ref="AB218:AC218"/>
    <mergeCell ref="AB219:AC219"/>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2020-12-10T11:39:57Z</dcterms:modified>
</cp:coreProperties>
</file>