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Ansteckungsorte'!$A$1:$AC$234</definedName>
  </definedNames>
  <calcPr calcId="162913"/>
</workbook>
</file>

<file path=xl/calcChain.xml><?xml version="1.0" encoding="utf-8"?>
<calcChain xmlns="http://schemas.openxmlformats.org/spreadsheetml/2006/main">
  <c r="K227" i="10" l="1"/>
  <c r="I227" i="10"/>
  <c r="G227" i="10"/>
  <c r="E227" i="10"/>
  <c r="C227" i="10"/>
  <c r="AE226" i="11"/>
  <c r="AC226" i="11"/>
  <c r="AA226" i="11"/>
  <c r="Y226" i="11"/>
  <c r="W226" i="11"/>
  <c r="U226" i="11"/>
  <c r="S226" i="11"/>
  <c r="Q226" i="11"/>
  <c r="O226" i="11"/>
  <c r="M226" i="11"/>
  <c r="K226" i="11"/>
  <c r="I226" i="11"/>
  <c r="G226" i="11"/>
  <c r="E226" i="11"/>
  <c r="C226" i="11"/>
  <c r="D227" i="9" l="1"/>
  <c r="C226" i="8" l="1"/>
  <c r="AB227" i="7"/>
  <c r="Z227" i="7"/>
  <c r="X227" i="7"/>
  <c r="V227" i="7"/>
  <c r="T227" i="7"/>
  <c r="R227" i="7"/>
  <c r="P227" i="7"/>
  <c r="N227" i="7"/>
  <c r="L227" i="7"/>
  <c r="J227" i="7"/>
  <c r="H227" i="7"/>
  <c r="F227" i="7"/>
  <c r="D227" i="7"/>
  <c r="B227" i="7"/>
  <c r="D227" i="6"/>
  <c r="R306" i="1" l="1"/>
  <c r="Q306" i="1"/>
  <c r="H306" i="1"/>
  <c r="G306" i="1"/>
  <c r="F306" i="1"/>
  <c r="D303" i="1"/>
  <c r="C306" i="1"/>
  <c r="E306" i="1"/>
  <c r="O306" i="1" l="1"/>
  <c r="L306" i="1"/>
  <c r="C29" i="17" l="1"/>
  <c r="D29" i="17" s="1"/>
  <c r="K226" i="10" l="1"/>
  <c r="I226" i="10"/>
  <c r="G226" i="10"/>
  <c r="E226" i="10"/>
  <c r="C226" i="10"/>
  <c r="K225" i="10"/>
  <c r="I225" i="10"/>
  <c r="G225" i="10"/>
  <c r="E225" i="10"/>
  <c r="C225" i="10"/>
  <c r="AE225" i="11"/>
  <c r="AC225" i="11"/>
  <c r="AA225" i="11"/>
  <c r="Y225" i="11"/>
  <c r="W225" i="11"/>
  <c r="U225" i="11"/>
  <c r="S225" i="11"/>
  <c r="Q225" i="11"/>
  <c r="O225" i="11"/>
  <c r="M225" i="11"/>
  <c r="K225" i="11"/>
  <c r="I225" i="11"/>
  <c r="G225" i="11"/>
  <c r="E225" i="11"/>
  <c r="C225" i="11"/>
  <c r="D226" i="9"/>
  <c r="C225" i="8" l="1"/>
  <c r="AB226" i="7"/>
  <c r="Z226" i="7"/>
  <c r="X226" i="7"/>
  <c r="V226" i="7"/>
  <c r="T226" i="7"/>
  <c r="R226" i="7"/>
  <c r="P226" i="7"/>
  <c r="N226" i="7"/>
  <c r="L226" i="7"/>
  <c r="J226" i="7"/>
  <c r="H226" i="7"/>
  <c r="F226" i="7"/>
  <c r="D226" i="7"/>
  <c r="B226" i="7"/>
  <c r="D226" i="6" l="1"/>
  <c r="R305" i="1" l="1"/>
  <c r="H305" i="1"/>
  <c r="G305" i="1"/>
  <c r="F305" i="1"/>
  <c r="D302" i="1"/>
  <c r="C305" i="1"/>
  <c r="E305" i="1"/>
  <c r="O305" i="1" l="1"/>
  <c r="L305" i="1"/>
  <c r="O289" i="1" l="1"/>
  <c r="O290" i="1"/>
  <c r="O291" i="1"/>
  <c r="O292" i="1"/>
  <c r="O293" i="1"/>
  <c r="O296" i="1"/>
  <c r="O297" i="1"/>
  <c r="O298" i="1"/>
  <c r="O299" i="1"/>
  <c r="O300" i="1"/>
  <c r="O303" i="1"/>
  <c r="O304" i="1"/>
  <c r="O33" i="1"/>
  <c r="O37" i="1"/>
  <c r="O38" i="1"/>
  <c r="O39" i="1"/>
  <c r="O40" i="1"/>
  <c r="O41" i="1"/>
  <c r="O45" i="1"/>
  <c r="O46" i="1"/>
  <c r="O47" i="1"/>
  <c r="O48" i="1"/>
  <c r="O49" i="1"/>
  <c r="O52" i="1"/>
  <c r="O53" i="1"/>
  <c r="O54" i="1"/>
  <c r="O55" i="1"/>
  <c r="O58" i="1"/>
  <c r="O59" i="1"/>
  <c r="O60" i="1"/>
  <c r="O61" i="1"/>
  <c r="O62" i="1"/>
  <c r="O65" i="1"/>
  <c r="O66" i="1"/>
  <c r="O67" i="1"/>
  <c r="O68" i="1"/>
  <c r="O69" i="1"/>
  <c r="O72" i="1"/>
  <c r="O73" i="1"/>
  <c r="O74" i="1"/>
  <c r="O75" i="1"/>
  <c r="O76" i="1"/>
  <c r="O79" i="1"/>
  <c r="O80" i="1"/>
  <c r="O81" i="1"/>
  <c r="O82" i="1"/>
  <c r="O83" i="1"/>
  <c r="O86" i="1"/>
  <c r="O87" i="1"/>
  <c r="O88" i="1"/>
  <c r="O90" i="1"/>
  <c r="O93" i="1"/>
  <c r="O94" i="1"/>
  <c r="O95" i="1"/>
  <c r="O96" i="1"/>
  <c r="O97" i="1"/>
  <c r="O101" i="1"/>
  <c r="O102" i="1"/>
  <c r="O103" i="1"/>
  <c r="O104" i="1"/>
  <c r="O107" i="1"/>
  <c r="O108" i="1"/>
  <c r="O109" i="1"/>
  <c r="O110" i="1"/>
  <c r="O111" i="1"/>
  <c r="O114" i="1"/>
  <c r="O115" i="1"/>
  <c r="O116" i="1"/>
  <c r="O117" i="1"/>
  <c r="O118" i="1"/>
  <c r="O121" i="1"/>
  <c r="O122" i="1"/>
  <c r="O123" i="1"/>
  <c r="O124" i="1"/>
  <c r="O125" i="1"/>
  <c r="O128" i="1"/>
  <c r="O129" i="1"/>
  <c r="O130" i="1"/>
  <c r="O131" i="1"/>
  <c r="O132" i="1"/>
  <c r="O135" i="1"/>
  <c r="O136" i="1"/>
  <c r="O137" i="1"/>
  <c r="O138" i="1"/>
  <c r="O139" i="1"/>
  <c r="O142" i="1"/>
  <c r="O143" i="1"/>
  <c r="O144" i="1"/>
  <c r="O145" i="1"/>
  <c r="O146" i="1"/>
  <c r="O149" i="1"/>
  <c r="O150" i="1"/>
  <c r="O151" i="1"/>
  <c r="O152" i="1"/>
  <c r="O153" i="1"/>
  <c r="O156" i="1"/>
  <c r="O157" i="1"/>
  <c r="O158" i="1"/>
  <c r="O159" i="1"/>
  <c r="O160" i="1"/>
  <c r="O163" i="1"/>
  <c r="O164" i="1"/>
  <c r="O165" i="1"/>
  <c r="O166" i="1"/>
  <c r="O167" i="1"/>
  <c r="O170" i="1"/>
  <c r="O171" i="1"/>
  <c r="O172" i="1"/>
  <c r="O173" i="1"/>
  <c r="O174" i="1"/>
  <c r="O177" i="1"/>
  <c r="O178" i="1"/>
  <c r="O179" i="1"/>
  <c r="O180" i="1"/>
  <c r="O181" i="1"/>
  <c r="O184" i="1"/>
  <c r="O185" i="1"/>
  <c r="O186" i="1"/>
  <c r="O187" i="1"/>
  <c r="O188" i="1"/>
  <c r="O191" i="1"/>
  <c r="O192" i="1"/>
  <c r="O193" i="1"/>
  <c r="O194" i="1"/>
  <c r="O195" i="1"/>
  <c r="O198" i="1"/>
  <c r="O199" i="1"/>
  <c r="O200" i="1"/>
  <c r="O201" i="1"/>
  <c r="O202" i="1"/>
  <c r="O205" i="1"/>
  <c r="O206" i="1"/>
  <c r="O207" i="1"/>
  <c r="O208" i="1"/>
  <c r="O209" i="1"/>
  <c r="O212" i="1"/>
  <c r="O213" i="1"/>
  <c r="O214" i="1"/>
  <c r="O215" i="1"/>
  <c r="O216" i="1"/>
  <c r="O219" i="1"/>
  <c r="O220" i="1"/>
  <c r="O221" i="1"/>
  <c r="O222" i="1"/>
  <c r="O223" i="1"/>
  <c r="O226" i="1"/>
  <c r="O227" i="1"/>
  <c r="O228" i="1"/>
  <c r="O229" i="1"/>
  <c r="O230" i="1"/>
  <c r="O233" i="1"/>
  <c r="O234" i="1"/>
  <c r="O235" i="1"/>
  <c r="O236" i="1"/>
  <c r="O237" i="1"/>
  <c r="O240" i="1"/>
  <c r="O241" i="1"/>
  <c r="O242" i="1"/>
  <c r="O243" i="1"/>
  <c r="O244" i="1"/>
  <c r="O247" i="1"/>
  <c r="O248" i="1"/>
  <c r="O249" i="1"/>
  <c r="O250" i="1"/>
  <c r="O251" i="1"/>
  <c r="O254" i="1"/>
  <c r="O255" i="1"/>
  <c r="O256" i="1"/>
  <c r="O257" i="1"/>
  <c r="O258" i="1"/>
  <c r="O261" i="1"/>
  <c r="O262" i="1"/>
  <c r="O263" i="1"/>
  <c r="O264" i="1"/>
  <c r="O265" i="1"/>
  <c r="O268" i="1"/>
  <c r="O269" i="1"/>
  <c r="O270" i="1"/>
  <c r="O271" i="1"/>
  <c r="O272" i="1"/>
  <c r="O275" i="1"/>
  <c r="O276" i="1"/>
  <c r="O277" i="1"/>
  <c r="O278" i="1"/>
  <c r="O279" i="1"/>
  <c r="O282" i="1"/>
  <c r="O283" i="1"/>
  <c r="O284" i="1"/>
  <c r="O285" i="1"/>
  <c r="O286" i="1"/>
  <c r="O32" i="1"/>
  <c r="AE224" i="11" l="1"/>
  <c r="AC224" i="11"/>
  <c r="AA224" i="11"/>
  <c r="Y224" i="11"/>
  <c r="W224" i="11"/>
  <c r="U224" i="11"/>
  <c r="S224" i="11"/>
  <c r="Q224" i="11"/>
  <c r="O224" i="11"/>
  <c r="M224" i="11"/>
  <c r="K224" i="11"/>
  <c r="I224" i="11"/>
  <c r="E224" i="11"/>
  <c r="C224" i="11"/>
  <c r="D225" i="9"/>
  <c r="F231" i="11" l="1"/>
  <c r="C224" i="8" l="1"/>
  <c r="AB225" i="7"/>
  <c r="Z225" i="7"/>
  <c r="X225" i="7"/>
  <c r="V225" i="7"/>
  <c r="T225" i="7"/>
  <c r="R225" i="7"/>
  <c r="P225" i="7"/>
  <c r="N225" i="7"/>
  <c r="L225" i="7"/>
  <c r="J225" i="7"/>
  <c r="H225" i="7"/>
  <c r="F225" i="7"/>
  <c r="D225" i="7"/>
  <c r="B225" i="7"/>
  <c r="D225" i="6"/>
  <c r="R304" i="1" l="1"/>
  <c r="D301" i="1"/>
  <c r="E304" i="1"/>
  <c r="L304" i="1" l="1"/>
  <c r="R303" i="1" l="1"/>
  <c r="K222" i="10" l="1"/>
  <c r="K223" i="10" s="1"/>
  <c r="K224" i="10" s="1"/>
  <c r="I222" i="10"/>
  <c r="I223" i="10" s="1"/>
  <c r="I224" i="10" s="1"/>
  <c r="G222" i="10"/>
  <c r="G223" i="10" s="1"/>
  <c r="G224" i="10" s="1"/>
  <c r="E222" i="10"/>
  <c r="E223" i="10" s="1"/>
  <c r="E224" i="10" s="1"/>
  <c r="C222" i="10"/>
  <c r="C223" i="10" s="1"/>
  <c r="C224" i="10" s="1"/>
  <c r="D222" i="9"/>
  <c r="D223" i="9"/>
  <c r="D224" i="9" s="1"/>
  <c r="C221" i="8" l="1"/>
  <c r="C222" i="8"/>
  <c r="C223" i="8" s="1"/>
  <c r="AB224" i="7"/>
  <c r="Z224" i="7"/>
  <c r="X224" i="7"/>
  <c r="V224" i="7"/>
  <c r="T224" i="7"/>
  <c r="R224" i="7"/>
  <c r="P224" i="7"/>
  <c r="N224" i="7"/>
  <c r="L224" i="7"/>
  <c r="J224" i="7"/>
  <c r="H224" i="7"/>
  <c r="F224" i="7"/>
  <c r="D224" i="7"/>
  <c r="B224" i="7"/>
  <c r="D222" i="6"/>
  <c r="D223" i="6"/>
  <c r="D224" i="6" s="1"/>
  <c r="D300" i="1" l="1"/>
  <c r="E303" i="1"/>
  <c r="L303" i="1" l="1"/>
  <c r="K221" i="10" l="1"/>
  <c r="I221" i="10"/>
  <c r="G221" i="10"/>
  <c r="E221" i="10"/>
  <c r="C221" i="10"/>
  <c r="D221" i="9"/>
  <c r="C220" i="8" l="1"/>
  <c r="AB221" i="7"/>
  <c r="Z221" i="7"/>
  <c r="X221" i="7"/>
  <c r="V221" i="7"/>
  <c r="T221" i="7"/>
  <c r="R221" i="7"/>
  <c r="P221" i="7"/>
  <c r="N221" i="7"/>
  <c r="L221" i="7"/>
  <c r="J221" i="7"/>
  <c r="H221" i="7"/>
  <c r="F221" i="7"/>
  <c r="D221" i="7"/>
  <c r="B221" i="7"/>
  <c r="D221" i="6"/>
  <c r="E301" i="1" l="1"/>
  <c r="E302" i="1"/>
  <c r="D299" i="1"/>
  <c r="D297" i="1"/>
  <c r="D298" i="1"/>
  <c r="E300" i="1"/>
  <c r="L300" i="1" l="1"/>
  <c r="R300" i="1"/>
  <c r="K220" i="10" l="1"/>
  <c r="D220" i="9"/>
  <c r="C219" i="8" l="1"/>
  <c r="AB220" i="7"/>
  <c r="Z220" i="7"/>
  <c r="X220" i="7"/>
  <c r="V220" i="7"/>
  <c r="T220" i="7"/>
  <c r="R220" i="7"/>
  <c r="P220" i="7"/>
  <c r="N220" i="7"/>
  <c r="L220" i="7"/>
  <c r="J220" i="7"/>
  <c r="H220" i="7"/>
  <c r="F220" i="7"/>
  <c r="D220" i="7"/>
  <c r="B220" i="7"/>
  <c r="D220" i="6"/>
  <c r="R299" i="1" l="1"/>
  <c r="D296" i="1"/>
  <c r="E299" i="1"/>
  <c r="L299" i="1" l="1"/>
  <c r="C28" i="17" l="1"/>
  <c r="D28" i="17" s="1"/>
  <c r="D219" i="9" l="1"/>
  <c r="C218" i="8" l="1"/>
  <c r="AB219" i="7"/>
  <c r="Z219" i="7"/>
  <c r="X219" i="7"/>
  <c r="V219" i="7"/>
  <c r="T219" i="7"/>
  <c r="R219" i="7"/>
  <c r="P219" i="7"/>
  <c r="N219" i="7"/>
  <c r="L219" i="7"/>
  <c r="J219" i="7"/>
  <c r="H219" i="7"/>
  <c r="F219" i="7"/>
  <c r="D219" i="7"/>
  <c r="B219" i="7"/>
  <c r="D219" i="6"/>
  <c r="R298" i="1" l="1"/>
  <c r="D295" i="1"/>
  <c r="E298" i="1"/>
  <c r="G304" i="1" l="1"/>
  <c r="F304" i="1"/>
  <c r="L298" i="1"/>
  <c r="U217" i="11" l="1"/>
  <c r="U218" i="11" s="1"/>
  <c r="U219" i="11" s="1"/>
  <c r="U220" i="11" s="1"/>
  <c r="U221" i="11" s="1"/>
  <c r="U222" i="11" s="1"/>
  <c r="U223" i="11" s="1"/>
  <c r="FA217" i="11"/>
  <c r="FA218" i="11" s="1"/>
  <c r="FA219" i="11" s="1"/>
  <c r="O217" i="11"/>
  <c r="O218" i="11" s="1"/>
  <c r="O219" i="11" s="1"/>
  <c r="O220" i="11" s="1"/>
  <c r="O221" i="11" s="1"/>
  <c r="O222" i="11" s="1"/>
  <c r="O223" i="11" s="1"/>
  <c r="DC217" i="11"/>
  <c r="DC218" i="11" s="1"/>
  <c r="DC219" i="11" s="1"/>
  <c r="D218" i="9"/>
  <c r="C217" i="8" l="1"/>
  <c r="AB218" i="7"/>
  <c r="Z218" i="7"/>
  <c r="X218" i="7"/>
  <c r="V218" i="7"/>
  <c r="T218" i="7"/>
  <c r="R218" i="7"/>
  <c r="P218" i="7"/>
  <c r="N218" i="7"/>
  <c r="L218" i="7"/>
  <c r="J218" i="7"/>
  <c r="H218" i="7"/>
  <c r="F218" i="7"/>
  <c r="D218" i="7"/>
  <c r="B218" i="7"/>
  <c r="D218" i="6"/>
  <c r="R297" i="1" l="1"/>
  <c r="D294" i="1" l="1"/>
  <c r="E297" i="1"/>
  <c r="F303" i="1" l="1"/>
  <c r="G303" i="1"/>
  <c r="L297" i="1"/>
  <c r="I153" i="11" l="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FH231" i="11" l="1"/>
  <c r="FN231" i="11"/>
  <c r="H231" i="11"/>
  <c r="N231" i="11"/>
  <c r="EZ231" i="11"/>
  <c r="D215" i="9"/>
  <c r="D216" i="9"/>
  <c r="D217" i="9" s="1"/>
  <c r="C214" i="8" l="1"/>
  <c r="C215" i="8"/>
  <c r="C216" i="8" s="1"/>
  <c r="AB217" i="7" l="1"/>
  <c r="Z217" i="7"/>
  <c r="X217" i="7"/>
  <c r="V217" i="7"/>
  <c r="T217" i="7"/>
  <c r="R217" i="7"/>
  <c r="P217" i="7"/>
  <c r="N217" i="7"/>
  <c r="L217" i="7"/>
  <c r="J217" i="7"/>
  <c r="H217" i="7"/>
  <c r="F217" i="7"/>
  <c r="D217" i="7"/>
  <c r="B217" i="7"/>
  <c r="D215" i="6"/>
  <c r="D216" i="6"/>
  <c r="D217" i="6" s="1"/>
  <c r="R296" i="1" l="1"/>
  <c r="D293" i="1"/>
  <c r="E296" i="1"/>
  <c r="F302" i="1" l="1"/>
  <c r="G302" i="1"/>
  <c r="L296" i="1"/>
  <c r="D214" i="9" l="1"/>
  <c r="C213" i="8" l="1"/>
  <c r="AB214" i="7"/>
  <c r="Z214" i="7"/>
  <c r="X214" i="7"/>
  <c r="V214" i="7"/>
  <c r="T214" i="7"/>
  <c r="R214" i="7"/>
  <c r="P214" i="7"/>
  <c r="N214" i="7"/>
  <c r="L214" i="7"/>
  <c r="J214" i="7"/>
  <c r="H214" i="7"/>
  <c r="F214" i="7"/>
  <c r="D214" i="7"/>
  <c r="B214" i="7"/>
  <c r="D214" i="6"/>
  <c r="E294" i="1" l="1"/>
  <c r="E295" i="1"/>
  <c r="D290" i="1"/>
  <c r="D291" i="1"/>
  <c r="D292" i="1"/>
  <c r="E293" i="1"/>
  <c r="G299" i="1" l="1"/>
  <c r="F299" i="1"/>
  <c r="G301" i="1"/>
  <c r="F301" i="1"/>
  <c r="F300" i="1"/>
  <c r="G300" i="1"/>
  <c r="L293" i="1"/>
  <c r="R293" i="1"/>
  <c r="D212" i="6" l="1"/>
  <c r="D213" i="6" s="1"/>
  <c r="AB213" i="7"/>
  <c r="Z213" i="7"/>
  <c r="D213" i="9" l="1"/>
  <c r="C212" i="8"/>
  <c r="X213" i="7"/>
  <c r="V213" i="7"/>
  <c r="T213" i="7"/>
  <c r="R213" i="7"/>
  <c r="P213" i="7"/>
  <c r="N213" i="7"/>
  <c r="L213" i="7"/>
  <c r="J213" i="7"/>
  <c r="H213" i="7"/>
  <c r="F213" i="7"/>
  <c r="D213" i="7"/>
  <c r="B213" i="7"/>
  <c r="R292" i="1" l="1"/>
  <c r="D289" i="1"/>
  <c r="E292" i="1" l="1"/>
  <c r="G298" i="1" l="1"/>
  <c r="F298" i="1"/>
  <c r="L292" i="1"/>
  <c r="C27" i="17" l="1"/>
  <c r="D27" i="17" s="1"/>
  <c r="D212" i="9" l="1"/>
  <c r="C211" i="8" l="1"/>
  <c r="AB212" i="7" l="1"/>
  <c r="Z212" i="7"/>
  <c r="X212" i="7"/>
  <c r="V212" i="7"/>
  <c r="T212" i="7"/>
  <c r="R212" i="7"/>
  <c r="P212" i="7"/>
  <c r="N212" i="7"/>
  <c r="L212" i="7"/>
  <c r="J212" i="7"/>
  <c r="H212" i="7"/>
  <c r="F212" i="7"/>
  <c r="D212" i="7"/>
  <c r="B212" i="7"/>
  <c r="R291" i="1" l="1"/>
  <c r="D288" i="1"/>
  <c r="E291" i="1"/>
  <c r="H304" i="1" l="1"/>
  <c r="F297" i="1"/>
  <c r="G297" i="1"/>
  <c r="L291" i="1"/>
  <c r="D211" i="9" l="1"/>
  <c r="C210" i="8" l="1"/>
  <c r="AB211" i="7"/>
  <c r="Z211" i="7"/>
  <c r="X211" i="7"/>
  <c r="V211" i="7"/>
  <c r="T211" i="7"/>
  <c r="R211" i="7"/>
  <c r="P211" i="7"/>
  <c r="N211" i="7"/>
  <c r="L211" i="7"/>
  <c r="J211" i="7"/>
  <c r="H211" i="7"/>
  <c r="F211" i="7"/>
  <c r="D211" i="7"/>
  <c r="B211" i="7"/>
  <c r="D211" i="6"/>
  <c r="R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R289" i="1" l="1"/>
  <c r="D286" i="1" l="1"/>
  <c r="E289" i="1"/>
  <c r="H302" i="1" l="1"/>
  <c r="G295" i="1"/>
  <c r="F295" i="1"/>
  <c r="L289" i="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R286" i="1"/>
  <c r="D206" i="9" l="1"/>
  <c r="C205" i="8" l="1"/>
  <c r="B206" i="7"/>
  <c r="D206" i="7"/>
  <c r="F206" i="7"/>
  <c r="H206" i="7"/>
  <c r="J206" i="7"/>
  <c r="L206" i="7"/>
  <c r="N206" i="7"/>
  <c r="P206" i="7"/>
  <c r="R206" i="7"/>
  <c r="T206" i="7"/>
  <c r="V206" i="7"/>
  <c r="X206" i="7"/>
  <c r="Z206" i="7"/>
  <c r="AB206" i="7"/>
  <c r="D206" i="6"/>
  <c r="R285" i="1" l="1"/>
  <c r="D282" i="1"/>
  <c r="E285" i="1"/>
  <c r="H298" i="1" s="1"/>
  <c r="F291" i="1" l="1"/>
  <c r="G291" i="1"/>
  <c r="L285" i="1"/>
  <c r="C26" i="17" l="1"/>
  <c r="D26" i="17" s="1"/>
  <c r="D205" i="9" l="1"/>
  <c r="C204" i="8" l="1"/>
  <c r="B205" i="7"/>
  <c r="D205" i="7"/>
  <c r="F205" i="7"/>
  <c r="H205" i="7"/>
  <c r="J205" i="7"/>
  <c r="L205" i="7"/>
  <c r="N205" i="7"/>
  <c r="P205" i="7"/>
  <c r="R205" i="7"/>
  <c r="T205" i="7"/>
  <c r="V205" i="7"/>
  <c r="X205" i="7"/>
  <c r="Z205" i="7"/>
  <c r="AB205" i="7"/>
  <c r="R284" i="1" l="1"/>
  <c r="D281" i="1"/>
  <c r="E284" i="1"/>
  <c r="H297" i="1" l="1"/>
  <c r="G290" i="1"/>
  <c r="F290" i="1"/>
  <c r="L284" i="1"/>
  <c r="B204" i="7" l="1"/>
  <c r="D204" i="7"/>
  <c r="H204" i="7"/>
  <c r="J204" i="7"/>
  <c r="L204" i="7"/>
  <c r="N204" i="7"/>
  <c r="P204" i="7"/>
  <c r="R204" i="7"/>
  <c r="T204" i="7"/>
  <c r="V204" i="7"/>
  <c r="X204" i="7"/>
  <c r="Z204" i="7"/>
  <c r="AB204" i="7"/>
  <c r="D204" i="9"/>
  <c r="C203" i="8"/>
  <c r="B185" i="7"/>
  <c r="F204" i="7"/>
  <c r="R283" i="1" l="1"/>
  <c r="D280" i="1"/>
  <c r="E283" i="1"/>
  <c r="H296" i="1" l="1"/>
  <c r="F289" i="1"/>
  <c r="G289" i="1"/>
  <c r="L283" i="1"/>
  <c r="D203" i="9" l="1"/>
  <c r="D201" i="9" l="1"/>
  <c r="D202" i="9" s="1"/>
  <c r="C200" i="8" l="1"/>
  <c r="C201" i="8"/>
  <c r="C202" i="8"/>
  <c r="AB203" i="7"/>
  <c r="Z203" i="7"/>
  <c r="X203" i="7"/>
  <c r="V203" i="7"/>
  <c r="T203" i="7"/>
  <c r="R203" i="7"/>
  <c r="P203" i="7"/>
  <c r="N203" i="7"/>
  <c r="L203" i="7"/>
  <c r="J203" i="7"/>
  <c r="H203" i="7"/>
  <c r="F203" i="7"/>
  <c r="D203" i="7"/>
  <c r="B203" i="7"/>
  <c r="R282" i="1" l="1"/>
  <c r="D279" i="1"/>
  <c r="E282" i="1"/>
  <c r="H295" i="1" l="1"/>
  <c r="G288" i="1"/>
  <c r="F288" i="1"/>
  <c r="X200" i="7"/>
  <c r="L282" i="1" l="1"/>
  <c r="AB200" i="7" l="1"/>
  <c r="Z200" i="7"/>
  <c r="V200" i="7"/>
  <c r="T200" i="7"/>
  <c r="R200" i="7"/>
  <c r="P200" i="7"/>
  <c r="N200" i="7"/>
  <c r="L200" i="7"/>
  <c r="J200" i="7"/>
  <c r="H200" i="7"/>
  <c r="F200" i="7"/>
  <c r="D200" i="7"/>
  <c r="B200" i="7"/>
  <c r="D200" i="9" l="1"/>
  <c r="C199" i="8" l="1"/>
  <c r="D278" i="1" l="1"/>
  <c r="E280" i="1"/>
  <c r="E281" i="1"/>
  <c r="D276" i="1"/>
  <c r="D277" i="1"/>
  <c r="E279" i="1"/>
  <c r="H294" i="1" l="1"/>
  <c r="G287" i="1"/>
  <c r="F287" i="1"/>
  <c r="H292" i="1"/>
  <c r="G285" i="1"/>
  <c r="F285" i="1"/>
  <c r="H293" i="1"/>
  <c r="G286" i="1"/>
  <c r="F286" i="1"/>
  <c r="L279" i="1"/>
  <c r="R279" i="1"/>
  <c r="D199" i="9" l="1"/>
  <c r="C198" i="8"/>
  <c r="AB199" i="7"/>
  <c r="Z199" i="7"/>
  <c r="X199" i="7"/>
  <c r="V199" i="7"/>
  <c r="T199" i="7"/>
  <c r="R199" i="7"/>
  <c r="P199" i="7"/>
  <c r="N199" i="7"/>
  <c r="L199" i="7"/>
  <c r="J199" i="7"/>
  <c r="H199" i="7"/>
  <c r="F199" i="7"/>
  <c r="D199" i="7"/>
  <c r="B199" i="7"/>
  <c r="R278" i="1" l="1"/>
  <c r="D275" i="1"/>
  <c r="E278" i="1"/>
  <c r="H291" i="1" l="1"/>
  <c r="G284" i="1"/>
  <c r="F284" i="1"/>
  <c r="L278" i="1"/>
  <c r="C25" i="17" l="1"/>
  <c r="D25" i="17" s="1"/>
  <c r="D198" i="9" l="1"/>
  <c r="AB198" i="7" l="1"/>
  <c r="Z198" i="7"/>
  <c r="X198" i="7"/>
  <c r="V198" i="7"/>
  <c r="T198" i="7"/>
  <c r="R198" i="7"/>
  <c r="P198" i="7"/>
  <c r="N198" i="7"/>
  <c r="L198" i="7"/>
  <c r="J198" i="7"/>
  <c r="H198" i="7"/>
  <c r="F198" i="7"/>
  <c r="D198" i="7"/>
  <c r="B198" i="7"/>
  <c r="R277" i="1" l="1"/>
  <c r="D274" i="1"/>
  <c r="E277" i="1"/>
  <c r="H290" i="1" s="1"/>
  <c r="G283" i="1" l="1"/>
  <c r="F283" i="1"/>
  <c r="L277" i="1"/>
  <c r="D197" i="9" l="1"/>
  <c r="AB197" i="7" l="1"/>
  <c r="Z197" i="7"/>
  <c r="X197" i="7"/>
  <c r="V197" i="7"/>
  <c r="T197" i="7"/>
  <c r="R197" i="7"/>
  <c r="P197" i="7"/>
  <c r="N197" i="7"/>
  <c r="L197" i="7"/>
  <c r="J197" i="7"/>
  <c r="H197" i="7"/>
  <c r="F197" i="7"/>
  <c r="D197" i="7"/>
  <c r="B197" i="7"/>
  <c r="R276" i="1" l="1"/>
  <c r="D273" i="1"/>
  <c r="E276" i="1"/>
  <c r="H289" i="1" s="1"/>
  <c r="G282" i="1" l="1"/>
  <c r="F282" i="1"/>
  <c r="L276" i="1"/>
  <c r="D194" i="9" l="1"/>
  <c r="D195" i="9"/>
  <c r="D196" i="9" s="1"/>
  <c r="AB196" i="7" l="1"/>
  <c r="Z196" i="7"/>
  <c r="X196" i="7"/>
  <c r="V196" i="7"/>
  <c r="T196" i="7"/>
  <c r="R196" i="7"/>
  <c r="P196" i="7"/>
  <c r="N196" i="7"/>
  <c r="L196" i="7"/>
  <c r="J196" i="7"/>
  <c r="H196" i="7"/>
  <c r="F196" i="7"/>
  <c r="D196" i="7"/>
  <c r="B196" i="7"/>
  <c r="R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R272" i="1"/>
  <c r="C191" i="8" l="1"/>
  <c r="AB192" i="7"/>
  <c r="Z192" i="7"/>
  <c r="X192" i="7"/>
  <c r="V192" i="7"/>
  <c r="T192" i="7"/>
  <c r="R192" i="7"/>
  <c r="P192" i="7"/>
  <c r="N192" i="7"/>
  <c r="L192" i="7"/>
  <c r="J192" i="7"/>
  <c r="H192" i="7"/>
  <c r="F192" i="7"/>
  <c r="D192" i="7"/>
  <c r="B192" i="7"/>
  <c r="R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R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R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R268" i="1" l="1"/>
  <c r="D262" i="1"/>
  <c r="D263" i="1"/>
  <c r="D264" i="1"/>
  <c r="E267" i="1" l="1"/>
  <c r="E266" i="1"/>
  <c r="E265" i="1"/>
  <c r="H278" i="1" l="1"/>
  <c r="G271" i="1"/>
  <c r="F271" i="1"/>
  <c r="H279" i="1"/>
  <c r="F272" i="1"/>
  <c r="G272" i="1"/>
  <c r="H280" i="1"/>
  <c r="G273" i="1"/>
  <c r="F273" i="1"/>
  <c r="L265" i="1"/>
  <c r="R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R264" i="1" l="1"/>
  <c r="D261" i="1" l="1"/>
  <c r="E264" i="1"/>
  <c r="H277" i="1" l="1"/>
  <c r="F270" i="1"/>
  <c r="G270" i="1"/>
  <c r="L264" i="1"/>
  <c r="C22" i="17" l="1"/>
  <c r="D22" i="17" s="1"/>
  <c r="D183" i="7" l="1"/>
  <c r="D184" i="7"/>
  <c r="R263" i="1" l="1"/>
  <c r="D260" i="1"/>
  <c r="L263" i="1" l="1"/>
  <c r="B183" i="7" l="1"/>
  <c r="R262" i="1" l="1"/>
  <c r="E263" i="1"/>
  <c r="D259" i="1"/>
  <c r="E262" i="1"/>
  <c r="H275" i="1" l="1"/>
  <c r="G268" i="1"/>
  <c r="F268" i="1"/>
  <c r="H276" i="1"/>
  <c r="F269" i="1"/>
  <c r="G269" i="1"/>
  <c r="L262" i="1"/>
  <c r="D258" i="1" l="1"/>
  <c r="R261" i="1" l="1"/>
  <c r="R257" i="1"/>
  <c r="E261" i="1"/>
  <c r="H274" i="1" s="1"/>
  <c r="G267" i="1" l="1"/>
  <c r="F267" i="1"/>
  <c r="L261" i="1"/>
  <c r="C24" i="17" l="1"/>
  <c r="D24" i="17" s="1"/>
  <c r="C21" i="17"/>
  <c r="D21" i="17" s="1"/>
  <c r="R258" i="1"/>
  <c r="L258" i="1"/>
  <c r="L257" i="1"/>
  <c r="D254" i="1"/>
  <c r="D255" i="1"/>
  <c r="D256" i="1"/>
  <c r="D257" i="1"/>
  <c r="E260" i="1"/>
  <c r="E259" i="1"/>
  <c r="E258" i="1"/>
  <c r="E257" i="1"/>
  <c r="H273" i="1" l="1"/>
  <c r="H270" i="1"/>
  <c r="H272" i="1"/>
  <c r="H271" i="1"/>
  <c r="G264" i="1"/>
  <c r="F264" i="1"/>
  <c r="G263" i="1"/>
  <c r="F263" i="1"/>
  <c r="G265" i="1"/>
  <c r="F265" i="1"/>
  <c r="G266" i="1"/>
  <c r="F266" i="1"/>
  <c r="R256" i="1" l="1"/>
  <c r="D253" i="1"/>
  <c r="E256" i="1"/>
  <c r="H269" i="1" s="1"/>
  <c r="F262" i="1" l="1"/>
  <c r="G262" i="1"/>
  <c r="L256" i="1"/>
  <c r="R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33" i="7" s="1"/>
  <c r="R254" i="1" l="1"/>
  <c r="R251" i="1"/>
  <c r="L254" i="1" l="1"/>
  <c r="D251" i="1"/>
  <c r="E254" i="1"/>
  <c r="H267" i="1" l="1"/>
  <c r="G260" i="1"/>
  <c r="F260" i="1"/>
  <c r="BS153" i="11"/>
  <c r="BQ140" i="11"/>
  <c r="BI122" i="11"/>
  <c r="BK110" i="1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K84" i="11"/>
  <c r="BM83" i="11"/>
  <c r="BG83" i="11"/>
  <c r="BE75" i="11"/>
  <c r="BO74" i="11"/>
  <c r="BG84" i="11" l="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BG155" i="11" s="1"/>
  <c r="BG156" i="11" s="1"/>
  <c r="BG157" i="11" s="1"/>
  <c r="BG158" i="11" s="1"/>
  <c r="BG159" i="11" s="1"/>
  <c r="BG160" i="11" s="1"/>
  <c r="BG161" i="11" s="1"/>
  <c r="BG162" i="11" s="1"/>
  <c r="BG163" i="11" s="1"/>
  <c r="BG164" i="11" s="1"/>
  <c r="BG165" i="11" s="1"/>
  <c r="BG166" i="11" s="1"/>
  <c r="BG167" i="11" s="1"/>
  <c r="BG168" i="11" s="1"/>
  <c r="BG169" i="11" s="1"/>
  <c r="BG170" i="11" s="1"/>
  <c r="BI123" i="1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Q141" i="1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E76" i="1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BK85" i="11"/>
  <c r="BK86" i="11" s="1"/>
  <c r="BK87" i="11" s="1"/>
  <c r="BK88" i="11" s="1"/>
  <c r="BK89" i="11" s="1"/>
  <c r="BK90" i="11" s="1"/>
  <c r="BK91" i="11" s="1"/>
  <c r="BK92" i="11" s="1"/>
  <c r="BK93" i="11" s="1"/>
  <c r="BK94" i="11" s="1"/>
  <c r="BK95" i="11" s="1"/>
  <c r="BK96" i="11" s="1"/>
  <c r="BK97" i="11" s="1"/>
  <c r="BK98" i="11" s="1"/>
  <c r="BM84" i="1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O75" i="11"/>
  <c r="BO76" i="11" s="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S154" i="11"/>
  <c r="BS155" i="11" s="1"/>
  <c r="BS156" i="11" s="1"/>
  <c r="BS157" i="11" s="1"/>
  <c r="BS158" i="11" s="1"/>
  <c r="BS159" i="11" s="1"/>
  <c r="BS160" i="11" s="1"/>
  <c r="BS161" i="11" s="1"/>
  <c r="BS162" i="11" s="1"/>
  <c r="BS163" i="11" s="1"/>
  <c r="BS164" i="11" s="1"/>
  <c r="BS165" i="11" s="1"/>
  <c r="BS166" i="11" s="1"/>
  <c r="BS167" i="11" s="1"/>
  <c r="BS168" i="11" s="1"/>
  <c r="BS169" i="11" s="1"/>
  <c r="BS170" i="11" s="1"/>
  <c r="BP231" i="11" l="1"/>
  <c r="BH231" i="11"/>
  <c r="BD231" i="11"/>
  <c r="BN231" i="11"/>
  <c r="BJ231" i="11"/>
  <c r="BL231" i="11"/>
  <c r="BF231" i="11"/>
  <c r="BR231" i="11"/>
  <c r="L251" i="1"/>
  <c r="D248" i="1"/>
  <c r="D249" i="1"/>
  <c r="D250" i="1"/>
  <c r="E253" i="1"/>
  <c r="E252" i="1"/>
  <c r="E251" i="1"/>
  <c r="H265" i="1" l="1"/>
  <c r="G258" i="1"/>
  <c r="F258" i="1"/>
  <c r="H266" i="1"/>
  <c r="G259" i="1"/>
  <c r="F259" i="1"/>
  <c r="H264" i="1"/>
  <c r="G257" i="1"/>
  <c r="F257" i="1"/>
  <c r="R250" i="1" l="1"/>
  <c r="L250" i="1"/>
  <c r="D247" i="1"/>
  <c r="E250" i="1"/>
  <c r="H263" i="1" l="1"/>
  <c r="G256" i="1"/>
  <c r="F256" i="1"/>
  <c r="B170" i="7"/>
  <c r="R249" i="1" l="1"/>
  <c r="L249" i="1"/>
  <c r="D246" i="1"/>
  <c r="E249" i="1"/>
  <c r="H262" i="1" l="1"/>
  <c r="G255" i="1"/>
  <c r="F255" i="1"/>
  <c r="B169" i="7" l="1"/>
  <c r="R248" i="1"/>
  <c r="L248" i="1"/>
  <c r="D245" i="1"/>
  <c r="E248" i="1"/>
  <c r="H261" i="1" l="1"/>
  <c r="G254" i="1"/>
  <c r="F254" i="1"/>
  <c r="L247" i="1" l="1"/>
  <c r="R247" i="1"/>
  <c r="D244" i="1"/>
  <c r="E247" i="1"/>
  <c r="H260" i="1" s="1"/>
  <c r="G253" i="1" l="1"/>
  <c r="F253" i="1"/>
  <c r="R243" i="1"/>
  <c r="R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R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R241" i="1"/>
  <c r="L241" i="1"/>
  <c r="B231" i="8" l="1"/>
  <c r="D238" i="1"/>
  <c r="E241" i="1"/>
  <c r="H254" i="1" l="1"/>
  <c r="G247" i="1"/>
  <c r="F247" i="1"/>
  <c r="R240" i="1"/>
  <c r="R235" i="1"/>
  <c r="L240" i="1"/>
  <c r="D237" i="1"/>
  <c r="E240" i="1" l="1"/>
  <c r="H253" i="1" s="1"/>
  <c r="G246" i="1" l="1"/>
  <c r="F246" i="1"/>
  <c r="C157" i="8" l="1"/>
  <c r="L237" i="1" l="1"/>
  <c r="R237" i="1"/>
  <c r="E239" i="1"/>
  <c r="H252" i="1" s="1"/>
  <c r="E238" i="1"/>
  <c r="H251" i="1" s="1"/>
  <c r="E237" i="1"/>
  <c r="D235" i="1"/>
  <c r="D236" i="1"/>
  <c r="D234" i="1"/>
  <c r="H250" i="1" l="1"/>
  <c r="G245" i="1"/>
  <c r="F245" i="1"/>
  <c r="F244" i="1"/>
  <c r="G244" i="1"/>
  <c r="F243" i="1"/>
  <c r="G243" i="1"/>
  <c r="FG156" i="11"/>
  <c r="FQ156" i="11"/>
  <c r="CG156" i="11"/>
  <c r="CE156" i="11"/>
  <c r="C156" i="8"/>
  <c r="R236" i="1"/>
  <c r="L236" i="1"/>
  <c r="D233" i="1"/>
  <c r="E236" i="1"/>
  <c r="H249" i="1" s="1"/>
  <c r="CG157" i="11" l="1"/>
  <c r="CG158" i="11" s="1"/>
  <c r="CG159" i="11" s="1"/>
  <c r="CG160" i="11" s="1"/>
  <c r="CG161" i="11" s="1"/>
  <c r="CG162" i="11" s="1"/>
  <c r="CG163" i="11" s="1"/>
  <c r="CG164" i="11" s="1"/>
  <c r="CG165" i="11" s="1"/>
  <c r="CG166" i="11" s="1"/>
  <c r="CG167" i="11" s="1"/>
  <c r="CG168" i="11" s="1"/>
  <c r="CG169" i="11" s="1"/>
  <c r="CG170" i="11" s="1"/>
  <c r="CE157" i="11"/>
  <c r="CE158" i="11" s="1"/>
  <c r="CE159" i="11" s="1"/>
  <c r="CE160" i="11" s="1"/>
  <c r="CE161" i="11" s="1"/>
  <c r="CE162" i="11" s="1"/>
  <c r="CE163" i="11" s="1"/>
  <c r="CE164" i="11" s="1"/>
  <c r="CE165" i="11" s="1"/>
  <c r="CE166" i="11" s="1"/>
  <c r="CE167" i="11" s="1"/>
  <c r="CE168" i="11" s="1"/>
  <c r="CE169" i="11" s="1"/>
  <c r="CE170" i="11" s="1"/>
  <c r="FQ157" i="11"/>
  <c r="FQ158" i="11" s="1"/>
  <c r="FQ159" i="11" s="1"/>
  <c r="FQ160" i="11" s="1"/>
  <c r="FQ161" i="11" s="1"/>
  <c r="FQ162" i="11" s="1"/>
  <c r="FQ163" i="11" s="1"/>
  <c r="FQ164" i="11" s="1"/>
  <c r="FQ165" i="11" s="1"/>
  <c r="FQ166" i="11" s="1"/>
  <c r="FQ167" i="11" s="1"/>
  <c r="FQ168" i="11" s="1"/>
  <c r="FQ169" i="11" s="1"/>
  <c r="FQ170" i="11" s="1"/>
  <c r="FG157" i="11"/>
  <c r="FG158" i="11" s="1"/>
  <c r="FG159" i="11" s="1"/>
  <c r="FG160" i="11" s="1"/>
  <c r="FG161" i="11" s="1"/>
  <c r="FG162" i="11" s="1"/>
  <c r="FG163" i="11" s="1"/>
  <c r="FG164" i="11" s="1"/>
  <c r="FG165" i="11" s="1"/>
  <c r="FG166" i="11" s="1"/>
  <c r="FG167" i="11" s="1"/>
  <c r="FG168" i="11" s="1"/>
  <c r="FG169" i="11" s="1"/>
  <c r="FG170" i="11" s="1"/>
  <c r="F242" i="1"/>
  <c r="G242" i="1"/>
  <c r="C155" i="8"/>
  <c r="CF231" i="11" l="1"/>
  <c r="FP231" i="11"/>
  <c r="CD231" i="11"/>
  <c r="FF231" i="11"/>
  <c r="R234" i="1"/>
  <c r="L235" i="1"/>
  <c r="D232" i="1"/>
  <c r="E235" i="1" l="1"/>
  <c r="H248" i="1" s="1"/>
  <c r="F241" i="1" l="1"/>
  <c r="G241" i="1"/>
  <c r="E221" i="1"/>
  <c r="D185" i="1"/>
  <c r="FM67" i="11" l="1"/>
  <c r="FM68" i="11" l="1"/>
  <c r="FM69" i="11" s="1"/>
  <c r="FM70" i="11" s="1"/>
  <c r="FM71" i="11" s="1"/>
  <c r="FM72" i="11" s="1"/>
  <c r="FM73" i="11" s="1"/>
  <c r="FM74" i="11" s="1"/>
  <c r="FM75" i="11" s="1"/>
  <c r="AU67" i="11"/>
  <c r="FL231" i="11" l="1"/>
  <c r="AU68" i="11"/>
  <c r="AU69" i="11" s="1"/>
  <c r="AU70" i="11" s="1"/>
  <c r="AU71" i="11" s="1"/>
  <c r="AT231" i="11" l="1"/>
  <c r="AO98" i="11"/>
  <c r="AO99" i="11" l="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FK84" i="11"/>
  <c r="AI97" i="11"/>
  <c r="W67" i="11"/>
  <c r="FK85" i="11" l="1"/>
  <c r="FK86" i="11" s="1"/>
  <c r="FK87" i="11" s="1"/>
  <c r="FK88" i="11" s="1"/>
  <c r="FK89" i="11" s="1"/>
  <c r="FK90" i="11" s="1"/>
  <c r="FK91" i="11" s="1"/>
  <c r="FK92" i="11" s="1"/>
  <c r="FK93" i="11" s="1"/>
  <c r="FK94" i="11" s="1"/>
  <c r="FK95" i="11" s="1"/>
  <c r="FK96" i="11" s="1"/>
  <c r="FK97" i="11" s="1"/>
  <c r="FK98" i="11" s="1"/>
  <c r="W68" i="11"/>
  <c r="W69" i="11" s="1"/>
  <c r="W70" i="11" s="1"/>
  <c r="W71" i="11" s="1"/>
  <c r="W72" i="11" s="1"/>
  <c r="W73" i="11" s="1"/>
  <c r="W74" i="11" s="1"/>
  <c r="W75" i="11" s="1"/>
  <c r="W76" i="11" s="1"/>
  <c r="W77" i="11" s="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216" i="11" s="1"/>
  <c r="W217" i="11" s="1"/>
  <c r="W218" i="11" s="1"/>
  <c r="W219" i="11" s="1"/>
  <c r="W220" i="11" s="1"/>
  <c r="W221" i="11" s="1"/>
  <c r="W222" i="11" s="1"/>
  <c r="W223" i="11" s="1"/>
  <c r="AN231" i="11"/>
  <c r="AI98" i="11"/>
  <c r="AH231" i="11" s="1"/>
  <c r="FJ231" i="11" l="1"/>
  <c r="V231" i="11"/>
  <c r="EC75" i="11"/>
  <c r="DK75" i="11"/>
  <c r="DG84" i="11"/>
  <c r="CA84" i="11"/>
  <c r="BY84" i="11"/>
  <c r="DG85" i="11" l="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K76" i="11"/>
  <c r="DK77" i="11" s="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C76" i="1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I75" i="11"/>
  <c r="CC99" i="11"/>
  <c r="CI76" i="11" l="1"/>
  <c r="CI77" i="11" s="1"/>
  <c r="CI78" i="11" s="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BX231" i="11"/>
  <c r="DF231" i="11"/>
  <c r="CC100" i="11"/>
  <c r="EB231" i="11"/>
  <c r="DJ231" i="11"/>
  <c r="BZ231"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31" i="11"/>
  <c r="CH231" i="11"/>
  <c r="U114" i="11"/>
  <c r="DO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31" i="11"/>
  <c r="DO68" i="11"/>
  <c r="DO69" i="11" s="1"/>
  <c r="DO70" i="11" s="1"/>
  <c r="DO71" i="11" s="1"/>
  <c r="DO72" i="11" s="1"/>
  <c r="DO73" i="11" s="1"/>
  <c r="DO74" i="11" s="1"/>
  <c r="DO75" i="11" s="1"/>
  <c r="DO76" i="11" s="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T231" i="11" l="1"/>
  <c r="DN231" i="11"/>
  <c r="FY114" i="11"/>
  <c r="FW84" i="11"/>
  <c r="EI98" i="11"/>
  <c r="BU67" i="11"/>
  <c r="BC83" i="11"/>
  <c r="BU68" i="11" l="1"/>
  <c r="BU69" i="11" s="1"/>
  <c r="BC84" i="1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I99" i="1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H231" i="11"/>
  <c r="FV231" i="11"/>
  <c r="BB231" i="11"/>
  <c r="C154" i="8"/>
  <c r="BT231" i="11" l="1"/>
  <c r="FX231" i="11"/>
  <c r="L234" i="1"/>
  <c r="D231" i="1"/>
  <c r="E234" i="1"/>
  <c r="H247" i="1" s="1"/>
  <c r="G240" i="1" l="1"/>
  <c r="F240" i="1"/>
  <c r="GC153" i="11"/>
  <c r="FS153" i="11"/>
  <c r="DE153" i="11"/>
  <c r="DC153" i="11"/>
  <c r="CS153" i="11"/>
  <c r="DC154" i="11" l="1"/>
  <c r="DC155" i="11" s="1"/>
  <c r="DC156" i="11" s="1"/>
  <c r="DC157" i="11" s="1"/>
  <c r="DC158" i="11" s="1"/>
  <c r="DC159" i="11" s="1"/>
  <c r="DC160" i="11" s="1"/>
  <c r="DC161" i="11" s="1"/>
  <c r="DC162" i="11" s="1"/>
  <c r="DC163" i="11" s="1"/>
  <c r="DC164" i="11" s="1"/>
  <c r="DC165" i="11" s="1"/>
  <c r="DC166" i="11" s="1"/>
  <c r="DC167" i="11" s="1"/>
  <c r="DC168" i="11" s="1"/>
  <c r="DC169" i="11" s="1"/>
  <c r="DC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S154" i="11"/>
  <c r="DE154" i="11"/>
  <c r="DE155" i="11" s="1"/>
  <c r="DE156" i="11" s="1"/>
  <c r="DE157" i="11" s="1"/>
  <c r="DE158" i="11" s="1"/>
  <c r="DE159" i="11" s="1"/>
  <c r="DE160" i="11" s="1"/>
  <c r="DE161" i="11" s="1"/>
  <c r="DE162" i="11" s="1"/>
  <c r="DE163" i="11" s="1"/>
  <c r="DE164" i="11" s="1"/>
  <c r="DE165" i="11" s="1"/>
  <c r="DE166" i="11" s="1"/>
  <c r="DE167" i="11" s="1"/>
  <c r="DE168" i="11" s="1"/>
  <c r="DE169" i="11" s="1"/>
  <c r="DE170" i="11" s="1"/>
  <c r="FS154" i="11"/>
  <c r="C151" i="8"/>
  <c r="C152" i="8" s="1"/>
  <c r="C153" i="8" s="1"/>
  <c r="DB231" i="11" l="1"/>
  <c r="GB231" i="11"/>
  <c r="DD231" i="11"/>
  <c r="FS155" i="11"/>
  <c r="CS155" i="11"/>
  <c r="R230" i="1"/>
  <c r="R229" i="1"/>
  <c r="R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S156" i="11"/>
  <c r="CS157" i="11" s="1"/>
  <c r="CS158" i="11" s="1"/>
  <c r="CS159" i="11" s="1"/>
  <c r="CS160" i="11" s="1"/>
  <c r="CS161" i="11" s="1"/>
  <c r="CS162" i="11" s="1"/>
  <c r="CS163" i="11" s="1"/>
  <c r="CS164" i="11" s="1"/>
  <c r="CS165" i="11" s="1"/>
  <c r="CS166" i="11" s="1"/>
  <c r="CS167" i="11" s="1"/>
  <c r="CS168" i="11" s="1"/>
  <c r="CS169" i="11" s="1"/>
  <c r="CS170" i="11" s="1"/>
  <c r="CS171" i="11" s="1"/>
  <c r="CR231" i="11" s="1"/>
  <c r="H246" i="1"/>
  <c r="F239" i="1"/>
  <c r="G239" i="1"/>
  <c r="FR231" i="11" l="1"/>
  <c r="D226" i="1"/>
  <c r="D227" i="1"/>
  <c r="D228" i="1"/>
  <c r="D229" i="1"/>
  <c r="L230" i="1"/>
  <c r="E232" i="1"/>
  <c r="E231" i="1"/>
  <c r="E230" i="1"/>
  <c r="H245" i="1" l="1"/>
  <c r="F238" i="1"/>
  <c r="G238" i="1"/>
  <c r="H243" i="1"/>
  <c r="F236" i="1"/>
  <c r="G236" i="1"/>
  <c r="H244" i="1"/>
  <c r="G237" i="1"/>
  <c r="F237" i="1"/>
  <c r="L229" i="1" l="1"/>
  <c r="D225" i="1"/>
  <c r="E229" i="1" l="1"/>
  <c r="G235" i="1" l="1"/>
  <c r="F235" i="1"/>
  <c r="H242" i="1"/>
  <c r="R228" i="1" l="1"/>
  <c r="L228" i="1"/>
  <c r="D224" i="1"/>
  <c r="E6" i="1" l="1"/>
  <c r="E7" i="1"/>
  <c r="E8" i="1"/>
  <c r="E9" i="1"/>
  <c r="E10" i="1"/>
  <c r="E11" i="1"/>
  <c r="E12" i="1"/>
  <c r="E13" i="1"/>
  <c r="E14" i="1"/>
  <c r="E15" i="1"/>
  <c r="E16" i="1"/>
  <c r="E17" i="1"/>
  <c r="E18" i="1"/>
  <c r="R227" i="1" l="1"/>
  <c r="L227" i="1"/>
  <c r="E228" i="1" l="1"/>
  <c r="D223" i="1"/>
  <c r="E227" i="1"/>
  <c r="H240" i="1" l="1"/>
  <c r="F233" i="1"/>
  <c r="G233" i="1"/>
  <c r="F234" i="1"/>
  <c r="H241" i="1"/>
  <c r="G234" i="1"/>
  <c r="R222" i="1"/>
  <c r="R223" i="1"/>
  <c r="R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Q5" i="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P311"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S305" i="1" l="1"/>
  <c r="T305" i="1" s="1"/>
  <c r="S306" i="1"/>
  <c r="T306" i="1" s="1"/>
  <c r="Q113" i="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Q305"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U306" i="1" l="1"/>
  <c r="S236" i="1"/>
  <c r="S244" i="1"/>
  <c r="S252" i="1"/>
  <c r="S237" i="1"/>
  <c r="S245" i="1"/>
  <c r="S253" i="1"/>
  <c r="S238" i="1"/>
  <c r="S246" i="1"/>
  <c r="S254" i="1"/>
  <c r="S239" i="1"/>
  <c r="S247" i="1"/>
  <c r="S255" i="1"/>
  <c r="S240" i="1"/>
  <c r="S248" i="1"/>
  <c r="S256" i="1"/>
  <c r="S235" i="1"/>
  <c r="S241" i="1"/>
  <c r="S249" i="1"/>
  <c r="S257" i="1"/>
  <c r="S234" i="1"/>
  <c r="S242" i="1"/>
  <c r="S250" i="1"/>
  <c r="S258" i="1"/>
  <c r="S243" i="1"/>
  <c r="S251" i="1"/>
  <c r="C244" i="1"/>
  <c r="R220" i="1"/>
  <c r="R221" i="1"/>
  <c r="R219" i="1"/>
  <c r="L221" i="1"/>
  <c r="D218" i="1"/>
  <c r="C245" i="1" l="1"/>
  <c r="S259" i="1" s="1"/>
  <c r="G227" i="1"/>
  <c r="F227" i="1"/>
  <c r="C246" i="1" l="1"/>
  <c r="S260" i="1" s="1"/>
  <c r="GM140" i="11"/>
  <c r="GI140" i="11"/>
  <c r="Y140" i="11"/>
  <c r="FC140" i="11"/>
  <c r="EQ140" i="11"/>
  <c r="EM140" i="11"/>
  <c r="EK140" i="11"/>
  <c r="EA140" i="11"/>
  <c r="DA140" i="11"/>
  <c r="K140" i="11"/>
  <c r="CW140" i="11"/>
  <c r="CU140" i="11"/>
  <c r="EM141" i="11" l="1"/>
  <c r="EM142" i="11" s="1"/>
  <c r="EM143" i="11" s="1"/>
  <c r="EM144" i="11" s="1"/>
  <c r="EM145" i="11" s="1"/>
  <c r="EM146" i="11" s="1"/>
  <c r="EM147" i="11" s="1"/>
  <c r="EM148" i="11" s="1"/>
  <c r="EM149" i="11" s="1"/>
  <c r="EM150" i="11" s="1"/>
  <c r="EM151" i="11" s="1"/>
  <c r="EM152" i="11" s="1"/>
  <c r="EM153" i="11" s="1"/>
  <c r="EM154" i="11" s="1"/>
  <c r="Y141" i="11"/>
  <c r="Y142" i="11" s="1"/>
  <c r="Y143" i="11" s="1"/>
  <c r="Y144" i="11" s="1"/>
  <c r="Y145" i="11" s="1"/>
  <c r="Y146" i="11" s="1"/>
  <c r="Y147" i="11" s="1"/>
  <c r="Y148" i="11" s="1"/>
  <c r="Y149" i="11" s="1"/>
  <c r="Y150" i="11" s="1"/>
  <c r="Y151" i="11" s="1"/>
  <c r="Y152" i="11" s="1"/>
  <c r="Y153" i="11" s="1"/>
  <c r="Y154" i="11" s="1"/>
  <c r="CU141" i="11"/>
  <c r="CU142" i="11" s="1"/>
  <c r="CU143" i="11" s="1"/>
  <c r="CU144" i="11" s="1"/>
  <c r="CU145" i="11" s="1"/>
  <c r="CU146" i="11" s="1"/>
  <c r="CU147" i="11" s="1"/>
  <c r="CU148" i="11" s="1"/>
  <c r="CU149" i="11" s="1"/>
  <c r="CU150" i="11" s="1"/>
  <c r="CU151" i="11" s="1"/>
  <c r="CU152" i="11" s="1"/>
  <c r="CU153" i="11" s="1"/>
  <c r="CU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K141" i="1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216" i="11" s="1"/>
  <c r="K217" i="11" s="1"/>
  <c r="K218" i="11" s="1"/>
  <c r="K219" i="11" s="1"/>
  <c r="K220" i="11" s="1"/>
  <c r="K221" i="11" s="1"/>
  <c r="K222" i="11" s="1"/>
  <c r="K223" i="11" s="1"/>
  <c r="GI141" i="11"/>
  <c r="GI142" i="11" s="1"/>
  <c r="GI143" i="11" s="1"/>
  <c r="GI144" i="11" s="1"/>
  <c r="GI145" i="11" s="1"/>
  <c r="GI146" i="11" s="1"/>
  <c r="GI147" i="11" s="1"/>
  <c r="GI148" i="11" s="1"/>
  <c r="GI149" i="11" s="1"/>
  <c r="GI150" i="11" s="1"/>
  <c r="GI151" i="11" s="1"/>
  <c r="GI152" i="11" s="1"/>
  <c r="GI153" i="11" s="1"/>
  <c r="GI154" i="11" s="1"/>
  <c r="C247" i="1"/>
  <c r="S261" i="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FC141" i="11"/>
  <c r="FC142" i="11" s="1"/>
  <c r="FC143" i="11" s="1"/>
  <c r="FC144" i="11" s="1"/>
  <c r="FC145" i="11" s="1"/>
  <c r="FC146" i="11" s="1"/>
  <c r="FC147" i="11" s="1"/>
  <c r="FC148" i="11" s="1"/>
  <c r="FC149" i="11" s="1"/>
  <c r="FC150" i="11" s="1"/>
  <c r="FC151" i="11" s="1"/>
  <c r="FC152" i="11" s="1"/>
  <c r="FC153" i="11" s="1"/>
  <c r="FC154" i="11" s="1"/>
  <c r="FC155" i="11" s="1"/>
  <c r="FC156" i="11" s="1"/>
  <c r="FC157" i="11" s="1"/>
  <c r="FC158" i="11" s="1"/>
  <c r="FC159" i="11" s="1"/>
  <c r="FC160" i="11" s="1"/>
  <c r="FC161" i="11" s="1"/>
  <c r="FC162" i="11" s="1"/>
  <c r="FC163" i="11" s="1"/>
  <c r="FC164" i="11" s="1"/>
  <c r="FC165" i="11" s="1"/>
  <c r="FC166" i="11" s="1"/>
  <c r="FC167" i="11" s="1"/>
  <c r="FC168" i="11" s="1"/>
  <c r="FC169" i="11" s="1"/>
  <c r="FC170" i="11" s="1"/>
  <c r="FC216" i="11" s="1"/>
  <c r="FC217" i="11" s="1"/>
  <c r="FC218" i="11" s="1"/>
  <c r="FC219" i="11" s="1"/>
  <c r="FC220" i="11" s="1"/>
  <c r="FC221" i="11" s="1"/>
  <c r="EK141" i="1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GM141" i="11"/>
  <c r="GM142" i="11" s="1"/>
  <c r="GM143" i="11" s="1"/>
  <c r="GM144" i="11" s="1"/>
  <c r="GM145" i="11" s="1"/>
  <c r="GM146" i="11" s="1"/>
  <c r="GM147" i="11" s="1"/>
  <c r="GM148" i="11" s="1"/>
  <c r="GM149" i="11" s="1"/>
  <c r="GM150" i="11" s="1"/>
  <c r="GM151" i="11" s="1"/>
  <c r="GM152" i="11" s="1"/>
  <c r="GM153" i="11" s="1"/>
  <c r="GM154" i="11" s="1"/>
  <c r="GM155" i="11" s="1"/>
  <c r="GM156" i="11" s="1"/>
  <c r="GM157" i="11" s="1"/>
  <c r="GM158" i="11" s="1"/>
  <c r="GM159" i="11" s="1"/>
  <c r="GM160" i="11" s="1"/>
  <c r="GM161" i="11" s="1"/>
  <c r="GM162" i="11" s="1"/>
  <c r="GM163" i="11" s="1"/>
  <c r="GM164" i="11" s="1"/>
  <c r="GM165" i="11" s="1"/>
  <c r="GM166" i="11" s="1"/>
  <c r="GM167" i="11" s="1"/>
  <c r="GM168" i="11" s="1"/>
  <c r="GM169" i="11" s="1"/>
  <c r="GM170" i="11" s="1"/>
  <c r="GM171" i="11" s="1"/>
  <c r="GM172" i="11" s="1"/>
  <c r="GM173" i="11" s="1"/>
  <c r="GM174" i="11" s="1"/>
  <c r="EA141" i="11"/>
  <c r="EA142" i="11" s="1"/>
  <c r="EA143" i="11" s="1"/>
  <c r="EA144" i="11" s="1"/>
  <c r="EA145" i="11" s="1"/>
  <c r="EA146" i="11" s="1"/>
  <c r="EA147" i="11" s="1"/>
  <c r="EA148" i="11" s="1"/>
  <c r="EA149" i="11" s="1"/>
  <c r="EA150" i="11" s="1"/>
  <c r="EA151" i="11" s="1"/>
  <c r="EA152" i="11" s="1"/>
  <c r="EA153" i="11" s="1"/>
  <c r="L220" i="1"/>
  <c r="E220" i="1"/>
  <c r="H233" i="1" s="1"/>
  <c r="D217" i="1"/>
  <c r="CZ231" i="11" l="1"/>
  <c r="EP231" i="11"/>
  <c r="FB231" i="11"/>
  <c r="J231" i="11"/>
  <c r="GL231" i="11"/>
  <c r="CV231" i="11"/>
  <c r="EJ231" i="11"/>
  <c r="C248" i="1"/>
  <c r="S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CU155" i="11"/>
  <c r="CU156" i="11" s="1"/>
  <c r="CU157" i="11" s="1"/>
  <c r="CU158" i="11" s="1"/>
  <c r="CU159" i="11" s="1"/>
  <c r="CU160" i="11" s="1"/>
  <c r="CU161" i="11" s="1"/>
  <c r="CU162" i="11" s="1"/>
  <c r="CU163" i="11" s="1"/>
  <c r="CU164" i="11" s="1"/>
  <c r="CU165" i="11" s="1"/>
  <c r="CU166" i="11" s="1"/>
  <c r="CU167" i="11" s="1"/>
  <c r="CU168" i="11" s="1"/>
  <c r="CU169" i="11" s="1"/>
  <c r="CU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M155" i="11"/>
  <c r="EM156" i="11" s="1"/>
  <c r="EM157" i="11" s="1"/>
  <c r="EM158" i="11" s="1"/>
  <c r="EM159" i="11" s="1"/>
  <c r="EM160" i="11" s="1"/>
  <c r="EM161" i="11" s="1"/>
  <c r="EM162" i="11" s="1"/>
  <c r="EM163" i="11" s="1"/>
  <c r="EM164" i="11" s="1"/>
  <c r="EM165" i="11" s="1"/>
  <c r="EM166" i="11" s="1"/>
  <c r="EM167" i="11" s="1"/>
  <c r="EM168" i="11" s="1"/>
  <c r="EM169" i="11" s="1"/>
  <c r="EM170" i="11" s="1"/>
  <c r="EA154" i="11"/>
  <c r="EA155" i="11" s="1"/>
  <c r="EA156" i="11" s="1"/>
  <c r="EA157" i="11" s="1"/>
  <c r="EA158" i="11" s="1"/>
  <c r="EA159" i="11" s="1"/>
  <c r="EA160" i="11" s="1"/>
  <c r="EA161" i="11" s="1"/>
  <c r="EA162" i="11" s="1"/>
  <c r="EA163" i="11" s="1"/>
  <c r="EA164" i="11" s="1"/>
  <c r="EA165" i="11" s="1"/>
  <c r="EA166" i="11" s="1"/>
  <c r="EA167" i="11" s="1"/>
  <c r="EA168" i="11" s="1"/>
  <c r="EA169" i="11" s="1"/>
  <c r="EA170" i="11" s="1"/>
  <c r="F226" i="1"/>
  <c r="G226" i="1"/>
  <c r="D72" i="1"/>
  <c r="GH231" i="11" l="1"/>
  <c r="X231" i="11"/>
  <c r="EL231" i="11"/>
  <c r="CT231" i="11"/>
  <c r="DZ231" i="11"/>
  <c r="C249" i="1"/>
  <c r="BW75" i="11"/>
  <c r="C250" i="1" l="1"/>
  <c r="S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S264" i="1"/>
  <c r="BW154" i="11"/>
  <c r="BW155" i="11" s="1"/>
  <c r="BW156" i="11" s="1"/>
  <c r="BW157" i="11" s="1"/>
  <c r="BW158" i="11" s="1"/>
  <c r="BW159" i="11" s="1"/>
  <c r="BW160" i="11" s="1"/>
  <c r="BW161" i="11" s="1"/>
  <c r="BW162" i="11" s="1"/>
  <c r="BW163" i="11" s="1"/>
  <c r="BW164" i="11" s="1"/>
  <c r="BW165" i="11" s="1"/>
  <c r="BW166" i="11" s="1"/>
  <c r="BW167" i="11" s="1"/>
  <c r="BW168" i="11" s="1"/>
  <c r="BW169" i="11" s="1"/>
  <c r="BW170" i="11" s="1"/>
  <c r="L219" i="1"/>
  <c r="L209" i="1"/>
  <c r="D216" i="1"/>
  <c r="E219" i="1"/>
  <c r="H232" i="1" s="1"/>
  <c r="BV231" i="11" l="1"/>
  <c r="C252" i="1"/>
  <c r="S265" i="1"/>
  <c r="T265" i="1" s="1"/>
  <c r="G225" i="1"/>
  <c r="F225" i="1"/>
  <c r="Q74" i="11"/>
  <c r="AW99" i="11"/>
  <c r="C253" i="1" l="1"/>
  <c r="S266" i="1"/>
  <c r="T266" i="1" s="1"/>
  <c r="U266" i="1" s="1"/>
  <c r="AW100" i="11"/>
  <c r="Q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S267" i="1"/>
  <c r="T267" i="1" s="1"/>
  <c r="U267" i="1" s="1"/>
  <c r="Q76" i="1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Q217" i="11" s="1"/>
  <c r="Q218" i="11" s="1"/>
  <c r="Q219" i="11" s="1"/>
  <c r="Q220" i="11" s="1"/>
  <c r="Q221" i="11" s="1"/>
  <c r="Q222" i="11" s="1"/>
  <c r="Q223" i="11" s="1"/>
  <c r="AW101" i="1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L216" i="1"/>
  <c r="E218" i="1"/>
  <c r="H231" i="1" s="1"/>
  <c r="E217" i="1"/>
  <c r="H230" i="1" s="1"/>
  <c r="E216" i="1"/>
  <c r="P231" i="11" l="1"/>
  <c r="C255" i="1"/>
  <c r="S268" i="1"/>
  <c r="T268" i="1" s="1"/>
  <c r="H229" i="1"/>
  <c r="AW154" i="11"/>
  <c r="AW155" i="11" s="1"/>
  <c r="AW156" i="11" s="1"/>
  <c r="AW157" i="11" s="1"/>
  <c r="AW158" i="11" s="1"/>
  <c r="AW159" i="11" s="1"/>
  <c r="AW160" i="11" s="1"/>
  <c r="AW161" i="11" s="1"/>
  <c r="AW162" i="11" s="1"/>
  <c r="AW163" i="11" s="1"/>
  <c r="AW164" i="11" s="1"/>
  <c r="AW165" i="11" s="1"/>
  <c r="AW166" i="11" s="1"/>
  <c r="AW167" i="11" s="1"/>
  <c r="AW168" i="11" s="1"/>
  <c r="AW169" i="11" s="1"/>
  <c r="AW170" i="11" s="1"/>
  <c r="AW171" i="11" s="1"/>
  <c r="AW172" i="11" s="1"/>
  <c r="AW173" i="11" s="1"/>
  <c r="AW174" i="11" s="1"/>
  <c r="AW175" i="11" s="1"/>
  <c r="AW176" i="11" s="1"/>
  <c r="AW177" i="11" s="1"/>
  <c r="AW178" i="11" s="1"/>
  <c r="AW179" i="11" s="1"/>
  <c r="AW180" i="11" s="1"/>
  <c r="AW181" i="11" s="1"/>
  <c r="AW182" i="11" s="1"/>
  <c r="AW183" i="11" s="1"/>
  <c r="AW184" i="11" s="1"/>
  <c r="AW185" i="11" s="1"/>
  <c r="AW186" i="11" s="1"/>
  <c r="AW187" i="11" s="1"/>
  <c r="AW188" i="11" s="1"/>
  <c r="AW189" i="11" s="1"/>
  <c r="AW190" i="11" s="1"/>
  <c r="AW191" i="11" s="1"/>
  <c r="AW192" i="11" s="1"/>
  <c r="AV231" i="11" s="1"/>
  <c r="G223" i="1"/>
  <c r="F223" i="1"/>
  <c r="F224" i="1"/>
  <c r="G224" i="1"/>
  <c r="G222" i="1"/>
  <c r="F222" i="1"/>
  <c r="R83" i="1"/>
  <c r="R215" i="1"/>
  <c r="R216" i="1"/>
  <c r="R214" i="1"/>
  <c r="C256" i="1" l="1"/>
  <c r="S269" i="1"/>
  <c r="T269" i="1" s="1"/>
  <c r="U269" i="1" s="1"/>
  <c r="U268" i="1"/>
  <c r="R213" i="1"/>
  <c r="R212" i="1"/>
  <c r="R209" i="1"/>
  <c r="R208" i="1"/>
  <c r="R207" i="1"/>
  <c r="R206" i="1"/>
  <c r="R205" i="1"/>
  <c r="R202" i="1"/>
  <c r="R201" i="1"/>
  <c r="R200" i="1"/>
  <c r="R199" i="1"/>
  <c r="R198" i="1"/>
  <c r="R195" i="1"/>
  <c r="R194" i="1"/>
  <c r="R193" i="1"/>
  <c r="R192" i="1"/>
  <c r="R191" i="1"/>
  <c r="R188" i="1"/>
  <c r="R187" i="1"/>
  <c r="R186" i="1"/>
  <c r="R185" i="1"/>
  <c r="R184" i="1"/>
  <c r="R181" i="1"/>
  <c r="R180" i="1"/>
  <c r="R179" i="1"/>
  <c r="R178" i="1"/>
  <c r="R177" i="1"/>
  <c r="R174" i="1"/>
  <c r="R173" i="1"/>
  <c r="R172" i="1"/>
  <c r="R171" i="1"/>
  <c r="R170" i="1"/>
  <c r="R164" i="1"/>
  <c r="R163" i="1"/>
  <c r="R160" i="1"/>
  <c r="R159" i="1"/>
  <c r="R158" i="1"/>
  <c r="R157" i="1"/>
  <c r="R156" i="1"/>
  <c r="R153" i="1"/>
  <c r="R152" i="1"/>
  <c r="R151" i="1"/>
  <c r="R150" i="1"/>
  <c r="R149" i="1"/>
  <c r="R146" i="1"/>
  <c r="R145" i="1"/>
  <c r="R144" i="1"/>
  <c r="R143" i="1"/>
  <c r="R142" i="1"/>
  <c r="R139" i="1"/>
  <c r="R138" i="1"/>
  <c r="R137" i="1"/>
  <c r="R136" i="1"/>
  <c r="R135" i="1"/>
  <c r="R132" i="1"/>
  <c r="R131" i="1"/>
  <c r="R130" i="1"/>
  <c r="R129" i="1"/>
  <c r="R128" i="1"/>
  <c r="R125" i="1"/>
  <c r="R124" i="1"/>
  <c r="R123" i="1"/>
  <c r="R122" i="1"/>
  <c r="R121" i="1"/>
  <c r="R118" i="1"/>
  <c r="R117" i="1"/>
  <c r="R116" i="1"/>
  <c r="R115" i="1"/>
  <c r="R114" i="1"/>
  <c r="R111" i="1"/>
  <c r="R110" i="1"/>
  <c r="R109" i="1"/>
  <c r="R108" i="1"/>
  <c r="R107" i="1"/>
  <c r="R104" i="1"/>
  <c r="R103" i="1"/>
  <c r="R102" i="1"/>
  <c r="R101" i="1"/>
  <c r="R97" i="1"/>
  <c r="R96" i="1"/>
  <c r="R95" i="1"/>
  <c r="R94" i="1"/>
  <c r="R93" i="1"/>
  <c r="R90" i="1"/>
  <c r="R87" i="1"/>
  <c r="R88" i="1"/>
  <c r="R86" i="1"/>
  <c r="R166" i="1"/>
  <c r="R167" i="1"/>
  <c r="R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S270" i="1"/>
  <c r="T270" i="1" s="1"/>
  <c r="U270" i="1" s="1"/>
  <c r="C258" i="1" l="1"/>
  <c r="S271" i="1"/>
  <c r="T271" i="1" s="1"/>
  <c r="U271" i="1" s="1"/>
  <c r="E215" i="1"/>
  <c r="C259" i="1" l="1"/>
  <c r="S272" i="1"/>
  <c r="T272" i="1" s="1"/>
  <c r="U272" i="1" s="1"/>
  <c r="G221" i="1"/>
  <c r="H228" i="1"/>
  <c r="F221" i="1"/>
  <c r="C260" i="1" l="1"/>
  <c r="S273" i="1"/>
  <c r="T273" i="1" s="1"/>
  <c r="U273" i="1" s="1"/>
  <c r="E214" i="1"/>
  <c r="H227" i="1" s="1"/>
  <c r="C261" i="1" l="1"/>
  <c r="S274" i="1"/>
  <c r="T274" i="1" s="1"/>
  <c r="G220" i="1"/>
  <c r="F220" i="1"/>
  <c r="C262" i="1" l="1"/>
  <c r="S275" i="1"/>
  <c r="T275" i="1" s="1"/>
  <c r="U275" i="1" s="1"/>
  <c r="U274" i="1"/>
  <c r="E213" i="1"/>
  <c r="H226" i="1" s="1"/>
  <c r="C263" i="1" l="1"/>
  <c r="S276" i="1"/>
  <c r="T276" i="1" s="1"/>
  <c r="U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3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3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3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3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33" i="7" s="1"/>
  <c r="C264" i="1" l="1"/>
  <c r="S277" i="1"/>
  <c r="T277" i="1" s="1"/>
  <c r="U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S278" i="1"/>
  <c r="T278" i="1" s="1"/>
  <c r="U278" i="1" s="1"/>
  <c r="H218" i="1"/>
  <c r="H202" i="1"/>
  <c r="H194" i="1"/>
  <c r="H178" i="1"/>
  <c r="H170" i="1"/>
  <c r="Q183" i="7"/>
  <c r="P184" i="7" s="1"/>
  <c r="P233"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S279" i="1"/>
  <c r="T279" i="1" s="1"/>
  <c r="U279" i="1" s="1"/>
  <c r="GA122" i="11"/>
  <c r="ES122" i="11"/>
  <c r="E122" i="11"/>
  <c r="DM120" i="1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DU114" i="11"/>
  <c r="EW114" i="11"/>
  <c r="CK114" i="11"/>
  <c r="GK114" i="11"/>
  <c r="DS114" i="11"/>
  <c r="GG114" i="11"/>
  <c r="M114" i="11"/>
  <c r="EG99" i="11"/>
  <c r="CO99" i="11"/>
  <c r="AY98" i="11"/>
  <c r="DY98" i="11"/>
  <c r="C98" i="11"/>
  <c r="AG98" i="11"/>
  <c r="DQ92" i="1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91" i="11"/>
  <c r="DQ90" i="11"/>
  <c r="DQ89" i="11"/>
  <c r="DQ88" i="11"/>
  <c r="AQ87" i="11"/>
  <c r="DQ87" i="11"/>
  <c r="FE87" i="11"/>
  <c r="FU87" i="11"/>
  <c r="DQ86" i="11"/>
  <c r="DQ85" i="11"/>
  <c r="AE84" i="11"/>
  <c r="EY84" i="11"/>
  <c r="DM84" i="11"/>
  <c r="AK84" i="11"/>
  <c r="GE84" i="11"/>
  <c r="CM84" i="11"/>
  <c r="DQ84" i="11"/>
  <c r="EU83" i="11"/>
  <c r="S76" i="11"/>
  <c r="DW75" i="11"/>
  <c r="DI75" i="11"/>
  <c r="CY75" i="11"/>
  <c r="BA75" i="11"/>
  <c r="AS75" i="11"/>
  <c r="GD74" i="11"/>
  <c r="AM74" i="11"/>
  <c r="EE74" i="11"/>
  <c r="CQ73" i="11"/>
  <c r="AC67" i="11"/>
  <c r="EO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3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3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3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3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3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S280" i="1"/>
  <c r="T280" i="1" s="1"/>
  <c r="U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S233" i="1"/>
  <c r="DQ154" i="11"/>
  <c r="DQ155" i="11" s="1"/>
  <c r="DQ156" i="11" s="1"/>
  <c r="DQ157" i="11" s="1"/>
  <c r="DQ158" i="11" s="1"/>
  <c r="DQ159" i="11" s="1"/>
  <c r="DQ160" i="11" s="1"/>
  <c r="DQ161" i="11" s="1"/>
  <c r="DQ162" i="11" s="1"/>
  <c r="DQ163" i="11" s="1"/>
  <c r="DQ164" i="11" s="1"/>
  <c r="DQ165" i="11" s="1"/>
  <c r="DQ166" i="11" s="1"/>
  <c r="DQ167" i="11" s="1"/>
  <c r="DQ168" i="11" s="1"/>
  <c r="DQ169" i="11" s="1"/>
  <c r="DQ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S230" i="1"/>
  <c r="T230" i="1" s="1"/>
  <c r="S232" i="1"/>
  <c r="T232" i="1" s="1"/>
  <c r="S231" i="1"/>
  <c r="T231" i="1" s="1"/>
  <c r="S228" i="1"/>
  <c r="T228" i="1" s="1"/>
  <c r="S229" i="1"/>
  <c r="T229" i="1" s="1"/>
  <c r="S226" i="1"/>
  <c r="T226" i="1" s="1"/>
  <c r="S227" i="1"/>
  <c r="T227" i="1" s="1"/>
  <c r="S222" i="1"/>
  <c r="T222" i="1" s="1"/>
  <c r="S225" i="1"/>
  <c r="T225" i="1" s="1"/>
  <c r="S224" i="1"/>
  <c r="T224" i="1" s="1"/>
  <c r="S223" i="1"/>
  <c r="T223" i="1" s="1"/>
  <c r="AQ88" i="1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C99" i="11"/>
  <c r="C100" i="11" s="1"/>
  <c r="C101" i="11" s="1"/>
  <c r="C102" i="11" s="1"/>
  <c r="EG100" i="1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CK115" i="11"/>
  <c r="CK116" i="11" s="1"/>
  <c r="BA76" i="11"/>
  <c r="EW115" i="11"/>
  <c r="EW116" i="11" s="1"/>
  <c r="CY76" i="11"/>
  <c r="AE85" i="11"/>
  <c r="DY99" i="11"/>
  <c r="DY100" i="11" s="1"/>
  <c r="DY101" i="11" s="1"/>
  <c r="DY102" i="11" s="1"/>
  <c r="M115" i="11"/>
  <c r="M116" i="11" s="1"/>
  <c r="DU115" i="1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EE75" i="11"/>
  <c r="CM85" i="11"/>
  <c r="AM75" i="11"/>
  <c r="AM76" i="11" s="1"/>
  <c r="GE85" i="11"/>
  <c r="GG115" i="11"/>
  <c r="GG116" i="11" s="1"/>
  <c r="E123" i="11"/>
  <c r="S77" i="11"/>
  <c r="S78" i="11" s="1"/>
  <c r="S79" i="11" s="1"/>
  <c r="S80" i="11" s="1"/>
  <c r="S81" i="11" s="1"/>
  <c r="AK85" i="11"/>
  <c r="FU88" i="11"/>
  <c r="DS115" i="11"/>
  <c r="DS116" i="11" s="1"/>
  <c r="ES123" i="11"/>
  <c r="AS76" i="11"/>
  <c r="DI76" i="11"/>
  <c r="CO100" i="11"/>
  <c r="CO101" i="11" s="1"/>
  <c r="CO102" i="11" s="1"/>
  <c r="GK115" i="11"/>
  <c r="GK116" i="11" s="1"/>
  <c r="GA123" i="11"/>
  <c r="DW76" i="11"/>
  <c r="AY99" i="11"/>
  <c r="AY100" i="11" s="1"/>
  <c r="AY101" i="11" s="1"/>
  <c r="AY102" i="11" s="1"/>
  <c r="EU84" i="11"/>
  <c r="DM85" i="11"/>
  <c r="FE88" i="11"/>
  <c r="EY85" i="11"/>
  <c r="AG99" i="11"/>
  <c r="AG100" i="11" s="1"/>
  <c r="AG101" i="11" s="1"/>
  <c r="AG102" i="11" s="1"/>
  <c r="CQ74" i="11"/>
  <c r="AC68" i="11"/>
  <c r="EO68" i="11"/>
  <c r="S83" i="1"/>
  <c r="T83" i="1" s="1"/>
  <c r="U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S126" i="1"/>
  <c r="T126" i="1" s="1"/>
  <c r="DP231" i="11" l="1"/>
  <c r="E232" i="10"/>
  <c r="EF231" i="11"/>
  <c r="K232" i="10"/>
  <c r="I232" i="10"/>
  <c r="G232" i="10"/>
  <c r="C232" i="10"/>
  <c r="C268" i="1"/>
  <c r="S281" i="1"/>
  <c r="T281" i="1" s="1"/>
  <c r="U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2" i="6"/>
  <c r="D232" i="9"/>
  <c r="E175" i="7"/>
  <c r="C175" i="7"/>
  <c r="T233" i="1"/>
  <c r="U233" i="1" s="1"/>
  <c r="DU154" i="11"/>
  <c r="U232" i="1"/>
  <c r="U230" i="1"/>
  <c r="U228" i="1"/>
  <c r="U231" i="1"/>
  <c r="U229" i="1"/>
  <c r="U226" i="1"/>
  <c r="U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K86" i="1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C69" i="1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CO103" i="1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S82" i="1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CM86" i="1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EW117" i="1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W156" i="11" s="1"/>
  <c r="EW157" i="11" s="1"/>
  <c r="EW158" i="11" s="1"/>
  <c r="EW159" i="11" s="1"/>
  <c r="EW160" i="11" s="1"/>
  <c r="EW161" i="11" s="1"/>
  <c r="EW162" i="11" s="1"/>
  <c r="EW163" i="11" s="1"/>
  <c r="EW164" i="11" s="1"/>
  <c r="EW165" i="11" s="1"/>
  <c r="EW166" i="11" s="1"/>
  <c r="EW167" i="11" s="1"/>
  <c r="EW168" i="11" s="1"/>
  <c r="EW169" i="11" s="1"/>
  <c r="EW170" i="11" s="1"/>
  <c r="C103" i="11"/>
  <c r="AQ143" i="11"/>
  <c r="AQ144" i="11" s="1"/>
  <c r="AQ145" i="11" s="1"/>
  <c r="AQ146" i="11" s="1"/>
  <c r="AQ147" i="11" s="1"/>
  <c r="AQ148" i="11" s="1"/>
  <c r="AQ149" i="11" s="1"/>
  <c r="AQ150" i="11" s="1"/>
  <c r="AQ151" i="11" s="1"/>
  <c r="AQ152" i="11" s="1"/>
  <c r="AQ153" i="11" s="1"/>
  <c r="EY86" i="1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K117" i="1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Q75" i="11"/>
  <c r="CQ76" i="11" s="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FE89" i="1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E124" i="11" s="1"/>
  <c r="FE125" i="11" s="1"/>
  <c r="FE126" i="11" s="1"/>
  <c r="FE127" i="11" s="1"/>
  <c r="FE128" i="11" s="1"/>
  <c r="FE129" i="11" s="1"/>
  <c r="FE130" i="11" s="1"/>
  <c r="FE131" i="11" s="1"/>
  <c r="FE132" i="11" s="1"/>
  <c r="FE133" i="11" s="1"/>
  <c r="FE134" i="11" s="1"/>
  <c r="FE135" i="11" s="1"/>
  <c r="FE136" i="11" s="1"/>
  <c r="FE137" i="11" s="1"/>
  <c r="FE138" i="11" s="1"/>
  <c r="FE139" i="11" s="1"/>
  <c r="FE140" i="11" s="1"/>
  <c r="FE141" i="11" s="1"/>
  <c r="FE142" i="11" s="1"/>
  <c r="FE143" i="11" s="1"/>
  <c r="FE144" i="11" s="1"/>
  <c r="FE145" i="11" s="1"/>
  <c r="FE146" i="11" s="1"/>
  <c r="FE147" i="11" s="1"/>
  <c r="FE148" i="11" s="1"/>
  <c r="FE149" i="11" s="1"/>
  <c r="FE150" i="11" s="1"/>
  <c r="FE151" i="11" s="1"/>
  <c r="FE152" i="11" s="1"/>
  <c r="FE153" i="11" s="1"/>
  <c r="DI77" i="1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EE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M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S124" i="11"/>
  <c r="AY103" i="1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DY103" i="1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M86" i="11"/>
  <c r="DM87" i="11" s="1"/>
  <c r="DM88" i="11" s="1"/>
  <c r="DM89" i="11" s="1"/>
  <c r="DM90" i="11" s="1"/>
  <c r="DM91" i="11" s="1"/>
  <c r="DM92" i="11" s="1"/>
  <c r="DM93" i="11" s="1"/>
  <c r="DM94" i="11" s="1"/>
  <c r="DM95" i="11" s="1"/>
  <c r="DM96" i="11" s="1"/>
  <c r="DM97" i="11" s="1"/>
  <c r="DM98" i="11" s="1"/>
  <c r="AS77" i="1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EU85" i="1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DS117" i="11"/>
  <c r="EO69" i="11"/>
  <c r="EO70" i="11" s="1"/>
  <c r="EO71" i="11" s="1"/>
  <c r="EO72" i="11" s="1"/>
  <c r="EO73" i="11" s="1"/>
  <c r="EO74" i="11" s="1"/>
  <c r="EO75" i="11" s="1"/>
  <c r="EO76" i="11" s="1"/>
  <c r="EO77" i="11" s="1"/>
  <c r="EO78" i="11" s="1"/>
  <c r="EO79" i="11" s="1"/>
  <c r="EO80" i="11" s="1"/>
  <c r="EO81" i="11" s="1"/>
  <c r="EO82" i="11" s="1"/>
  <c r="EO83" i="11" s="1"/>
  <c r="EO84" i="11" s="1"/>
  <c r="EO85" i="11" s="1"/>
  <c r="EO86" i="11" s="1"/>
  <c r="EO87" i="11" s="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AG103" i="1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DW77" i="11"/>
  <c r="DW78" i="11" s="1"/>
  <c r="DW79" i="11" s="1"/>
  <c r="DW80" i="11" s="1"/>
  <c r="DW81" i="11" s="1"/>
  <c r="DW82" i="11" s="1"/>
  <c r="DW83" i="11" s="1"/>
  <c r="DW84" i="11" s="1"/>
  <c r="DW85" i="11" s="1"/>
  <c r="DW86" i="11" s="1"/>
  <c r="DW87" i="11" s="1"/>
  <c r="DW88" i="11" s="1"/>
  <c r="DW89" i="11" s="1"/>
  <c r="DW90" i="11" s="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AM77" i="11"/>
  <c r="AE86" i="1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U224" i="1"/>
  <c r="U223" i="1"/>
  <c r="U225" i="1"/>
  <c r="S85" i="1"/>
  <c r="T85" i="1" s="1"/>
  <c r="S108" i="1"/>
  <c r="T108" i="1" s="1"/>
  <c r="S106" i="1"/>
  <c r="T106" i="1" s="1"/>
  <c r="S102" i="1"/>
  <c r="T102" i="1" s="1"/>
  <c r="S118" i="1"/>
  <c r="T118" i="1" s="1"/>
  <c r="S98" i="1"/>
  <c r="T98" i="1" s="1"/>
  <c r="S111" i="1"/>
  <c r="T111" i="1" s="1"/>
  <c r="S88" i="1"/>
  <c r="T88" i="1" s="1"/>
  <c r="S117" i="1"/>
  <c r="T117" i="1" s="1"/>
  <c r="S92" i="1"/>
  <c r="T92" i="1" s="1"/>
  <c r="S105" i="1"/>
  <c r="T105" i="1" s="1"/>
  <c r="S100" i="1"/>
  <c r="T100" i="1" s="1"/>
  <c r="S113" i="1"/>
  <c r="T113" i="1" s="1"/>
  <c r="S123" i="1"/>
  <c r="T123" i="1" s="1"/>
  <c r="S116" i="1"/>
  <c r="T116" i="1" s="1"/>
  <c r="S86" i="1"/>
  <c r="T86" i="1" s="1"/>
  <c r="S97" i="1"/>
  <c r="T97" i="1" s="1"/>
  <c r="S90" i="1"/>
  <c r="T90" i="1" s="1"/>
  <c r="S101" i="1"/>
  <c r="T101" i="1" s="1"/>
  <c r="S95" i="1"/>
  <c r="T95" i="1" s="1"/>
  <c r="S107" i="1"/>
  <c r="T107" i="1" s="1"/>
  <c r="S93" i="1"/>
  <c r="T93" i="1" s="1"/>
  <c r="S120" i="1"/>
  <c r="T120" i="1" s="1"/>
  <c r="S84" i="1"/>
  <c r="T84" i="1" s="1"/>
  <c r="U84" i="1" s="1"/>
  <c r="S99" i="1"/>
  <c r="T99" i="1" s="1"/>
  <c r="S96" i="1"/>
  <c r="T96" i="1" s="1"/>
  <c r="B311" i="1"/>
  <c r="S94" i="1"/>
  <c r="T94" i="1" s="1"/>
  <c r="S109" i="1"/>
  <c r="T109" i="1" s="1"/>
  <c r="S112" i="1"/>
  <c r="T112" i="1" s="1"/>
  <c r="S89" i="1"/>
  <c r="T89" i="1" s="1"/>
  <c r="S121" i="1"/>
  <c r="T121" i="1" s="1"/>
  <c r="S91" i="1"/>
  <c r="T91" i="1" s="1"/>
  <c r="S103" i="1"/>
  <c r="T103" i="1" s="1"/>
  <c r="S124" i="1"/>
  <c r="T124" i="1" s="1"/>
  <c r="S114" i="1"/>
  <c r="T114" i="1" s="1"/>
  <c r="S115" i="1"/>
  <c r="T115" i="1" s="1"/>
  <c r="S125" i="1"/>
  <c r="T125" i="1" s="1"/>
  <c r="S122" i="1"/>
  <c r="T122" i="1" s="1"/>
  <c r="S119" i="1"/>
  <c r="T119" i="1" s="1"/>
  <c r="S104" i="1"/>
  <c r="T104" i="1" s="1"/>
  <c r="S110" i="1"/>
  <c r="T110" i="1" s="1"/>
  <c r="S87" i="1"/>
  <c r="T87" i="1" s="1"/>
  <c r="AB231" i="11" l="1"/>
  <c r="DL231" i="11"/>
  <c r="AF231" i="11"/>
  <c r="AM78" i="1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M118" i="1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GJ231" i="11"/>
  <c r="EX231" i="11"/>
  <c r="FT231" i="11"/>
  <c r="CP231"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AZ231" i="11"/>
  <c r="CX231" i="11"/>
  <c r="DH231" i="11"/>
  <c r="AE87" i="1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ES125" i="1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V231" i="11"/>
  <c r="DV231" i="11"/>
  <c r="AJ231" i="11"/>
  <c r="K234" i="10"/>
  <c r="C269" i="1"/>
  <c r="S282" i="1"/>
  <c r="T282" i="1" s="1"/>
  <c r="U282" i="1" s="1"/>
  <c r="E232" i="6"/>
  <c r="B176" i="7"/>
  <c r="C176" i="7" s="1"/>
  <c r="E176" i="7"/>
  <c r="DU155" i="11"/>
  <c r="T234" i="1"/>
  <c r="U234" i="1" s="1"/>
  <c r="AQ154" i="11"/>
  <c r="AQ155" i="11" s="1"/>
  <c r="AQ156" i="11" s="1"/>
  <c r="AQ157" i="11" s="1"/>
  <c r="AQ158" i="11" s="1"/>
  <c r="AQ159" i="11" s="1"/>
  <c r="AQ160" i="11" s="1"/>
  <c r="AQ161" i="11" s="1"/>
  <c r="AQ162" i="11" s="1"/>
  <c r="AQ163" i="11" s="1"/>
  <c r="AQ164" i="11" s="1"/>
  <c r="AQ165" i="11" s="1"/>
  <c r="AQ166" i="11" s="1"/>
  <c r="AQ167" i="11" s="1"/>
  <c r="AQ168" i="11" s="1"/>
  <c r="AQ169" i="11" s="1"/>
  <c r="AQ170" i="11" s="1"/>
  <c r="DS154" i="11"/>
  <c r="DS155" i="11" s="1"/>
  <c r="DS156" i="11" s="1"/>
  <c r="DS157" i="11" s="1"/>
  <c r="DS158" i="11" s="1"/>
  <c r="DS159" i="11" s="1"/>
  <c r="DS160" i="11" s="1"/>
  <c r="DS161" i="11" s="1"/>
  <c r="DS162" i="11" s="1"/>
  <c r="DS163" i="11" s="1"/>
  <c r="DS164" i="11" s="1"/>
  <c r="DS165" i="11" s="1"/>
  <c r="DS166" i="11" s="1"/>
  <c r="DS167" i="11" s="1"/>
  <c r="DS168" i="11" s="1"/>
  <c r="DS169" i="11" s="1"/>
  <c r="DS170" i="11" s="1"/>
  <c r="FE154" i="11"/>
  <c r="EU154" i="11"/>
  <c r="E154" i="11"/>
  <c r="CM154" i="11"/>
  <c r="S154" i="11"/>
  <c r="AS154" i="11"/>
  <c r="GG154" i="11"/>
  <c r="CO154" i="11"/>
  <c r="AY154" i="11"/>
  <c r="CK154" i="11"/>
  <c r="DY154" i="11"/>
  <c r="GA154" i="11"/>
  <c r="GE154" i="11"/>
  <c r="EO153" i="11"/>
  <c r="U109" i="1"/>
  <c r="U87" i="1"/>
  <c r="U110" i="1"/>
  <c r="U89" i="1"/>
  <c r="U90" i="1"/>
  <c r="U117" i="1"/>
  <c r="U121" i="1"/>
  <c r="U112" i="1"/>
  <c r="U94" i="1"/>
  <c r="U100" i="1"/>
  <c r="U102" i="1"/>
  <c r="U114" i="1"/>
  <c r="U124" i="1"/>
  <c r="U105" i="1"/>
  <c r="U91" i="1"/>
  <c r="U99" i="1"/>
  <c r="U97" i="1"/>
  <c r="U85" i="1"/>
  <c r="U108" i="1"/>
  <c r="U104" i="1"/>
  <c r="U119" i="1"/>
  <c r="U103" i="1"/>
  <c r="U96" i="1"/>
  <c r="U92" i="1"/>
  <c r="U106" i="1"/>
  <c r="U86" i="1"/>
  <c r="U88" i="1"/>
  <c r="U122" i="1"/>
  <c r="U120" i="1"/>
  <c r="U116" i="1"/>
  <c r="U111" i="1"/>
  <c r="U95" i="1"/>
  <c r="U101" i="1"/>
  <c r="U125" i="1"/>
  <c r="U93" i="1"/>
  <c r="U123" i="1"/>
  <c r="U98" i="1"/>
  <c r="U115" i="1"/>
  <c r="U107" i="1"/>
  <c r="U113" i="1"/>
  <c r="U118" i="1"/>
  <c r="U126" i="1"/>
  <c r="S127" i="1"/>
  <c r="T127" i="1" s="1"/>
  <c r="U127" i="1" s="1"/>
  <c r="C217" i="11" l="1"/>
  <c r="C219" i="11" s="1"/>
  <c r="C221" i="11" s="1"/>
  <c r="C223" i="11" s="1"/>
  <c r="C218" i="11"/>
  <c r="C220" i="11" s="1"/>
  <c r="C222" i="11" s="1"/>
  <c r="DR231" i="11"/>
  <c r="AP231" i="11"/>
  <c r="L231" i="11"/>
  <c r="C270" i="1"/>
  <c r="S283" i="1"/>
  <c r="T283" i="1" s="1"/>
  <c r="U283" i="1" s="1"/>
  <c r="B177" i="7"/>
  <c r="C177" i="7" s="1"/>
  <c r="E177" i="7"/>
  <c r="E178" i="7" s="1"/>
  <c r="E179" i="7" s="1"/>
  <c r="DU156" i="11"/>
  <c r="DU157" i="11" s="1"/>
  <c r="DU158" i="11" s="1"/>
  <c r="DU159" i="11" s="1"/>
  <c r="DU160" i="11" s="1"/>
  <c r="DU161" i="11" s="1"/>
  <c r="DU162" i="11" s="1"/>
  <c r="DU163" i="11" s="1"/>
  <c r="DU164" i="11" s="1"/>
  <c r="DU165" i="11" s="1"/>
  <c r="DU166" i="11" s="1"/>
  <c r="DU167" i="11" s="1"/>
  <c r="DU168" i="11" s="1"/>
  <c r="DU169" i="11" s="1"/>
  <c r="DU170" i="11" s="1"/>
  <c r="DT231" i="11" s="1"/>
  <c r="CO155" i="11"/>
  <c r="CO156" i="11" s="1"/>
  <c r="CO157" i="11" s="1"/>
  <c r="CO158" i="11" s="1"/>
  <c r="CO159" i="11" s="1"/>
  <c r="CO160" i="11" s="1"/>
  <c r="CO161" i="11" s="1"/>
  <c r="CO162" i="11" s="1"/>
  <c r="CO163" i="11" s="1"/>
  <c r="CO164" i="11" s="1"/>
  <c r="CO165" i="11" s="1"/>
  <c r="CO166" i="11" s="1"/>
  <c r="CO167" i="11" s="1"/>
  <c r="CO168" i="11" s="1"/>
  <c r="CO169" i="11" s="1"/>
  <c r="CO170" i="11" s="1"/>
  <c r="CN231" i="11" s="1"/>
  <c r="EE155" i="11"/>
  <c r="EE156" i="11" s="1"/>
  <c r="EE157" i="11" s="1"/>
  <c r="EE158" i="11" s="1"/>
  <c r="EE159" i="11" s="1"/>
  <c r="EE160" i="11" s="1"/>
  <c r="EE161" i="11" s="1"/>
  <c r="EE162" i="11" s="1"/>
  <c r="EE163" i="11" s="1"/>
  <c r="EE164" i="11" s="1"/>
  <c r="EE165" i="11" s="1"/>
  <c r="EE166" i="11" s="1"/>
  <c r="EE167" i="11" s="1"/>
  <c r="EE168" i="11" s="1"/>
  <c r="EE169" i="11" s="1"/>
  <c r="EE170" i="11" s="1"/>
  <c r="EU155" i="11"/>
  <c r="EU156" i="11" s="1"/>
  <c r="EU157" i="11" s="1"/>
  <c r="EU158" i="11" s="1"/>
  <c r="EU159" i="11" s="1"/>
  <c r="EU160" i="11" s="1"/>
  <c r="EU161" i="11" s="1"/>
  <c r="EU162" i="11" s="1"/>
  <c r="EU163" i="11" s="1"/>
  <c r="EU164" i="11" s="1"/>
  <c r="EU165" i="11" s="1"/>
  <c r="EU166" i="11" s="1"/>
  <c r="EU167" i="11" s="1"/>
  <c r="EU168" i="11" s="1"/>
  <c r="EU169" i="11" s="1"/>
  <c r="EU170" i="11" s="1"/>
  <c r="ET231" i="11" s="1"/>
  <c r="E155" i="11"/>
  <c r="E156" i="11" s="1"/>
  <c r="E157" i="11" s="1"/>
  <c r="E158" i="11" s="1"/>
  <c r="E159" i="11" s="1"/>
  <c r="E160" i="11" s="1"/>
  <c r="E161" i="11" s="1"/>
  <c r="E162" i="11" s="1"/>
  <c r="E163" i="11" s="1"/>
  <c r="E164" i="11" s="1"/>
  <c r="E165" i="11" s="1"/>
  <c r="E166" i="11" s="1"/>
  <c r="E167" i="11" s="1"/>
  <c r="E168" i="11" s="1"/>
  <c r="E169" i="11" s="1"/>
  <c r="E170" i="11" s="1"/>
  <c r="E171" i="11" s="1"/>
  <c r="GE155" i="11"/>
  <c r="GE156" i="11" s="1"/>
  <c r="GE157" i="11" s="1"/>
  <c r="GE158" i="11" s="1"/>
  <c r="GE159" i="11" s="1"/>
  <c r="GE160" i="11" s="1"/>
  <c r="GE161" i="11" s="1"/>
  <c r="GE162" i="11" s="1"/>
  <c r="GE163" i="11" s="1"/>
  <c r="GE164" i="11" s="1"/>
  <c r="GE165" i="11" s="1"/>
  <c r="GE166" i="11" s="1"/>
  <c r="GE167" i="11" s="1"/>
  <c r="GE168" i="11" s="1"/>
  <c r="GE169" i="11" s="1"/>
  <c r="GE170" i="11" s="1"/>
  <c r="GD231" i="11" s="1"/>
  <c r="GG155" i="11"/>
  <c r="GG156" i="11" s="1"/>
  <c r="GG157" i="11" s="1"/>
  <c r="GG158" i="11" s="1"/>
  <c r="GG159" i="11" s="1"/>
  <c r="GG160" i="11" s="1"/>
  <c r="GG161" i="11" s="1"/>
  <c r="GG162" i="11" s="1"/>
  <c r="GG163" i="11" s="1"/>
  <c r="GG164" i="11" s="1"/>
  <c r="GG165" i="11" s="1"/>
  <c r="GG166" i="11" s="1"/>
  <c r="GG167" i="11" s="1"/>
  <c r="GG168" i="11" s="1"/>
  <c r="GG169" i="11" s="1"/>
  <c r="GG170" i="11" s="1"/>
  <c r="GF231" i="11" s="1"/>
  <c r="FE155" i="11"/>
  <c r="FE156" i="11" s="1"/>
  <c r="FE157" i="11" s="1"/>
  <c r="FE158" i="11" s="1"/>
  <c r="FE159" i="11" s="1"/>
  <c r="FE160" i="11" s="1"/>
  <c r="FE161" i="11" s="1"/>
  <c r="FE162" i="11" s="1"/>
  <c r="FE163" i="11" s="1"/>
  <c r="FE164" i="11" s="1"/>
  <c r="FE165" i="11" s="1"/>
  <c r="FE166" i="11" s="1"/>
  <c r="FE167" i="11" s="1"/>
  <c r="FE168" i="11" s="1"/>
  <c r="FE169" i="11" s="1"/>
  <c r="FE170" i="11" s="1"/>
  <c r="FD231" i="11" s="1"/>
  <c r="AE155" i="11"/>
  <c r="AE156" i="11" s="1"/>
  <c r="AE157" i="11" s="1"/>
  <c r="ES155" i="11"/>
  <c r="ES156" i="11" s="1"/>
  <c r="ES157" i="11" s="1"/>
  <c r="ES158" i="11" s="1"/>
  <c r="ES159" i="11" s="1"/>
  <c r="ES160" i="11" s="1"/>
  <c r="ES161" i="11" s="1"/>
  <c r="ES162" i="11" s="1"/>
  <c r="ES163" i="11" s="1"/>
  <c r="ES164" i="11" s="1"/>
  <c r="ES165" i="11" s="1"/>
  <c r="ES166" i="11" s="1"/>
  <c r="ES167" i="11" s="1"/>
  <c r="ES168" i="11" s="1"/>
  <c r="ES169" i="11" s="1"/>
  <c r="ES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S155" i="11"/>
  <c r="AS156" i="11" s="1"/>
  <c r="AS157" i="11" s="1"/>
  <c r="AS158" i="11" s="1"/>
  <c r="AS159" i="11" s="1"/>
  <c r="AS160" i="11" s="1"/>
  <c r="AS161" i="11" s="1"/>
  <c r="AS162" i="11" s="1"/>
  <c r="AS163" i="11" s="1"/>
  <c r="AS164" i="11" s="1"/>
  <c r="AS165" i="11" s="1"/>
  <c r="AS166" i="11" s="1"/>
  <c r="AS167" i="11" s="1"/>
  <c r="AS168" i="11" s="1"/>
  <c r="AS169" i="11" s="1"/>
  <c r="AS170" i="11" s="1"/>
  <c r="AR231" i="11" s="1"/>
  <c r="DY155" i="11"/>
  <c r="DY156" i="11" s="1"/>
  <c r="DY157" i="11" s="1"/>
  <c r="DY158" i="11" s="1"/>
  <c r="DY159" i="11" s="1"/>
  <c r="DY160" i="11" s="1"/>
  <c r="DY161" i="11" s="1"/>
  <c r="DY162" i="11" s="1"/>
  <c r="DY163" i="11" s="1"/>
  <c r="DY164" i="11" s="1"/>
  <c r="DY165" i="11" s="1"/>
  <c r="DY166" i="11" s="1"/>
  <c r="DY167" i="11" s="1"/>
  <c r="DY168" i="11" s="1"/>
  <c r="DY169" i="11" s="1"/>
  <c r="DY170" i="11" s="1"/>
  <c r="DX231" i="11" s="1"/>
  <c r="S155" i="11"/>
  <c r="CK155" i="11"/>
  <c r="CK156" i="11" s="1"/>
  <c r="CK157" i="11" s="1"/>
  <c r="CK158" i="11" s="1"/>
  <c r="CK159" i="11" s="1"/>
  <c r="CK160" i="11" s="1"/>
  <c r="CK161" i="11" s="1"/>
  <c r="CK162" i="11" s="1"/>
  <c r="CK163" i="11" s="1"/>
  <c r="CK164" i="11" s="1"/>
  <c r="CK165" i="11" s="1"/>
  <c r="CK166" i="11" s="1"/>
  <c r="CK167" i="11" s="1"/>
  <c r="CK168" i="11" s="1"/>
  <c r="CK169" i="11" s="1"/>
  <c r="CK170" i="11" s="1"/>
  <c r="CJ231" i="11" s="1"/>
  <c r="AM155" i="11"/>
  <c r="AM156" i="11" s="1"/>
  <c r="AM157" i="11" s="1"/>
  <c r="AM158" i="11" s="1"/>
  <c r="AM159" i="11" s="1"/>
  <c r="AM160" i="11" s="1"/>
  <c r="AM161" i="11" s="1"/>
  <c r="AM162" i="11" s="1"/>
  <c r="AM163" i="11" s="1"/>
  <c r="AM164" i="11" s="1"/>
  <c r="AM165" i="11" s="1"/>
  <c r="AM166" i="11" s="1"/>
  <c r="AM167" i="11" s="1"/>
  <c r="AM168" i="11" s="1"/>
  <c r="AM169" i="11" s="1"/>
  <c r="AM170" i="11" s="1"/>
  <c r="AM171" i="11" s="1"/>
  <c r="AY155" i="11"/>
  <c r="AY156" i="11" s="1"/>
  <c r="AY157" i="11" s="1"/>
  <c r="AY158" i="11" s="1"/>
  <c r="AY159" i="11" s="1"/>
  <c r="AY160" i="11" s="1"/>
  <c r="AY161" i="11" s="1"/>
  <c r="AY162" i="11" s="1"/>
  <c r="AY163" i="11" s="1"/>
  <c r="AY164" i="11" s="1"/>
  <c r="AY165" i="11" s="1"/>
  <c r="AY166" i="11" s="1"/>
  <c r="AY167" i="11" s="1"/>
  <c r="AY168" i="11" s="1"/>
  <c r="AY169" i="11" s="1"/>
  <c r="AY170" i="11" s="1"/>
  <c r="AX231" i="11" s="1"/>
  <c r="CM155" i="11"/>
  <c r="CM156" i="11" s="1"/>
  <c r="CM157" i="11" s="1"/>
  <c r="CM158" i="11" s="1"/>
  <c r="CM159" i="11" s="1"/>
  <c r="CM160" i="11" s="1"/>
  <c r="CM161" i="11" s="1"/>
  <c r="CM162" i="11" s="1"/>
  <c r="CM163" i="11" s="1"/>
  <c r="CM164" i="11" s="1"/>
  <c r="CM165" i="11" s="1"/>
  <c r="CM166" i="11" s="1"/>
  <c r="CM167" i="11" s="1"/>
  <c r="CM168" i="11" s="1"/>
  <c r="CM169" i="11" s="1"/>
  <c r="CM170" i="11" s="1"/>
  <c r="CL231" i="11" s="1"/>
  <c r="T235" i="1"/>
  <c r="U235" i="1" s="1"/>
  <c r="EO154" i="11"/>
  <c r="S128" i="1"/>
  <c r="T128" i="1" s="1"/>
  <c r="U128" i="1" s="1"/>
  <c r="B231" i="11" l="1"/>
  <c r="ED231" i="11"/>
  <c r="S156" i="1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ES195" i="1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C271" i="1"/>
  <c r="S284" i="1"/>
  <c r="T284" i="1" s="1"/>
  <c r="U284" i="1" s="1"/>
  <c r="E180" i="7"/>
  <c r="E181" i="7" s="1"/>
  <c r="D182" i="7" s="1"/>
  <c r="D233"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M172" i="1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L231" i="11" s="1"/>
  <c r="E172" i="11"/>
  <c r="E173" i="11" s="1"/>
  <c r="E174" i="11" s="1"/>
  <c r="E175" i="11" s="1"/>
  <c r="E176" i="11" s="1"/>
  <c r="E177" i="11" s="1"/>
  <c r="E178" i="11" s="1"/>
  <c r="E179" i="11" s="1"/>
  <c r="E180" i="11" s="1"/>
  <c r="E181" i="11" s="1"/>
  <c r="E182" i="11" s="1"/>
  <c r="AE158" i="11"/>
  <c r="AE159" i="11" s="1"/>
  <c r="AE160" i="11" s="1"/>
  <c r="AE161" i="11" s="1"/>
  <c r="AE162" i="11" s="1"/>
  <c r="AE163" i="11" s="1"/>
  <c r="AE164" i="11" s="1"/>
  <c r="AE165" i="11" s="1"/>
  <c r="AE166" i="11" s="1"/>
  <c r="AE167" i="11" s="1"/>
  <c r="AE168" i="11" s="1"/>
  <c r="AE169" i="11" s="1"/>
  <c r="AE170" i="11" s="1"/>
  <c r="EO155" i="11"/>
  <c r="EO156" i="11" s="1"/>
  <c r="EO157" i="11" s="1"/>
  <c r="EO158" i="11" s="1"/>
  <c r="EO159" i="11" s="1"/>
  <c r="EO160" i="11" s="1"/>
  <c r="EO161" i="11" s="1"/>
  <c r="EO162" i="11" s="1"/>
  <c r="EO163" i="11" s="1"/>
  <c r="EO164" i="11" s="1"/>
  <c r="EO165" i="11" s="1"/>
  <c r="EO166" i="11" s="1"/>
  <c r="EO167" i="11" s="1"/>
  <c r="EO168" i="11" s="1"/>
  <c r="EO169" i="11" s="1"/>
  <c r="EO170" i="11" s="1"/>
  <c r="EO171" i="11" s="1"/>
  <c r="EO216" i="11" s="1"/>
  <c r="T236" i="1"/>
  <c r="U236" i="1" s="1"/>
  <c r="S129" i="1"/>
  <c r="T129" i="1" s="1"/>
  <c r="U129" i="1" s="1"/>
  <c r="R231" i="11" l="1"/>
  <c r="S217" i="11"/>
  <c r="S218" i="11" s="1"/>
  <c r="S219" i="11" s="1"/>
  <c r="S220" i="11" s="1"/>
  <c r="S221" i="11" s="1"/>
  <c r="S222" i="11" s="1"/>
  <c r="S223" i="11" s="1"/>
  <c r="EN231" i="11"/>
  <c r="EO217" i="11"/>
  <c r="EO218" i="11" s="1"/>
  <c r="EO219" i="11" s="1"/>
  <c r="ER231" i="11"/>
  <c r="ES217" i="11"/>
  <c r="ES218" i="11" s="1"/>
  <c r="ES219" i="11" s="1"/>
  <c r="GA200" i="11"/>
  <c r="GA201" i="11" s="1"/>
  <c r="GA202" i="11" s="1"/>
  <c r="GA203" i="11" s="1"/>
  <c r="GA204" i="11" s="1"/>
  <c r="GA205" i="11" s="1"/>
  <c r="GA206" i="11" s="1"/>
  <c r="GA207" i="11" s="1"/>
  <c r="GA208" i="11" s="1"/>
  <c r="GA209" i="11" s="1"/>
  <c r="GA210" i="11" s="1"/>
  <c r="GA211" i="11" s="1"/>
  <c r="GA212" i="11" s="1"/>
  <c r="GA213" i="11" s="1"/>
  <c r="FZ231" i="11" s="1"/>
  <c r="C272" i="1"/>
  <c r="S285" i="1"/>
  <c r="T285" i="1" s="1"/>
  <c r="U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E171" i="11"/>
  <c r="AE172" i="11" s="1"/>
  <c r="AE173" i="11" s="1"/>
  <c r="AE174" i="11" s="1"/>
  <c r="AE175" i="11" s="1"/>
  <c r="AE176" i="11" s="1"/>
  <c r="AE177" i="11" s="1"/>
  <c r="AE178" i="11" s="1"/>
  <c r="AE179" i="11" s="1"/>
  <c r="AE180" i="11" s="1"/>
  <c r="AE181" i="11" s="1"/>
  <c r="AE182" i="11" s="1"/>
  <c r="AE183" i="11" s="1"/>
  <c r="AE184" i="11" s="1"/>
  <c r="AE185" i="11" s="1"/>
  <c r="AE186" i="11" s="1"/>
  <c r="AE187" i="11" s="1"/>
  <c r="AE188" i="11" s="1"/>
  <c r="AE189" i="11" s="1"/>
  <c r="AE190" i="11" s="1"/>
  <c r="AE191" i="11" s="1"/>
  <c r="AE192" i="11" s="1"/>
  <c r="AE193" i="11" s="1"/>
  <c r="AE194" i="11" s="1"/>
  <c r="AE195" i="11" s="1"/>
  <c r="AE196" i="11" s="1"/>
  <c r="AE197" i="11" s="1"/>
  <c r="AE198" i="11" s="1"/>
  <c r="AE199" i="11" s="1"/>
  <c r="T237" i="1"/>
  <c r="U237" i="1" s="1"/>
  <c r="S130" i="1"/>
  <c r="T130" i="1" s="1"/>
  <c r="U130" i="1" s="1"/>
  <c r="E207" i="11" l="1"/>
  <c r="E208" i="11" s="1"/>
  <c r="E209" i="11" s="1"/>
  <c r="E210" i="11" s="1"/>
  <c r="E211" i="11" s="1"/>
  <c r="E212" i="11" s="1"/>
  <c r="E213" i="11" s="1"/>
  <c r="E214" i="11" s="1"/>
  <c r="E215" i="11" s="1"/>
  <c r="E216" i="11" s="1"/>
  <c r="AE200" i="11"/>
  <c r="AE201" i="11" s="1"/>
  <c r="AE202" i="11" s="1"/>
  <c r="AE203" i="11" s="1"/>
  <c r="AE204" i="11" s="1"/>
  <c r="AE205" i="11" s="1"/>
  <c r="AE206" i="11" s="1"/>
  <c r="AE207" i="11" s="1"/>
  <c r="AE208" i="11" s="1"/>
  <c r="AE209" i="11" s="1"/>
  <c r="AE210" i="11" s="1"/>
  <c r="AE211" i="11" s="1"/>
  <c r="AE212" i="11" s="1"/>
  <c r="AE213" i="11" s="1"/>
  <c r="AE214" i="11" s="1"/>
  <c r="AE215" i="11" s="1"/>
  <c r="AE216" i="11" s="1"/>
  <c r="C273" i="1"/>
  <c r="S286" i="1"/>
  <c r="T286" i="1" s="1"/>
  <c r="U286" i="1" s="1"/>
  <c r="C180" i="7"/>
  <c r="C181" i="7" s="1"/>
  <c r="B182" i="7"/>
  <c r="T238" i="1"/>
  <c r="U238" i="1" s="1"/>
  <c r="S131" i="1"/>
  <c r="T131" i="1" s="1"/>
  <c r="U131" i="1" s="1"/>
  <c r="AD231" i="11" l="1"/>
  <c r="AE217" i="11"/>
  <c r="AE218" i="11" s="1"/>
  <c r="AE219" i="11" s="1"/>
  <c r="AE220" i="11" s="1"/>
  <c r="AE221" i="11" s="1"/>
  <c r="AE222" i="11" s="1"/>
  <c r="AE223" i="11" s="1"/>
  <c r="D231" i="11"/>
  <c r="E217" i="11"/>
  <c r="E218" i="11" s="1"/>
  <c r="E219" i="11" s="1"/>
  <c r="E220" i="11" s="1"/>
  <c r="E221" i="11" s="1"/>
  <c r="E222" i="11" s="1"/>
  <c r="E223" i="11" s="1"/>
  <c r="C274" i="1"/>
  <c r="S288" i="1" s="1"/>
  <c r="T288" i="1" s="1"/>
  <c r="S287" i="1"/>
  <c r="T287" i="1" s="1"/>
  <c r="C182" i="7"/>
  <c r="C183" i="7" s="1"/>
  <c r="T239" i="1"/>
  <c r="U239" i="1" s="1"/>
  <c r="S132" i="1"/>
  <c r="T132" i="1" s="1"/>
  <c r="U132" i="1" s="1"/>
  <c r="GM233" i="11" l="1"/>
  <c r="U287" i="1"/>
  <c r="U288" i="1"/>
  <c r="C275" i="1"/>
  <c r="T240" i="1"/>
  <c r="U240" i="1" s="1"/>
  <c r="S133" i="1"/>
  <c r="T133" i="1" s="1"/>
  <c r="U133" i="1" s="1"/>
  <c r="C276" i="1" l="1"/>
  <c r="S289" i="1"/>
  <c r="T289" i="1" s="1"/>
  <c r="U289" i="1" s="1"/>
  <c r="T241" i="1"/>
  <c r="U241" i="1" s="1"/>
  <c r="S134" i="1"/>
  <c r="T134" i="1" s="1"/>
  <c r="U134" i="1" s="1"/>
  <c r="C277" i="1" l="1"/>
  <c r="S290" i="1"/>
  <c r="T290" i="1" s="1"/>
  <c r="U290" i="1" s="1"/>
  <c r="T242" i="1"/>
  <c r="U242" i="1" s="1"/>
  <c r="S135" i="1"/>
  <c r="T135" i="1" s="1"/>
  <c r="U135" i="1" s="1"/>
  <c r="C278" i="1" l="1"/>
  <c r="S291" i="1"/>
  <c r="T291" i="1" s="1"/>
  <c r="T243" i="1"/>
  <c r="U243" i="1" s="1"/>
  <c r="S136" i="1"/>
  <c r="T136" i="1" s="1"/>
  <c r="U136" i="1" s="1"/>
  <c r="U291" i="1" l="1"/>
  <c r="C279" i="1"/>
  <c r="S292" i="1"/>
  <c r="T292" i="1" s="1"/>
  <c r="U292" i="1" s="1"/>
  <c r="T244" i="1"/>
  <c r="U244" i="1" s="1"/>
  <c r="S137" i="1"/>
  <c r="T137" i="1" s="1"/>
  <c r="U137" i="1" s="1"/>
  <c r="C280" i="1" l="1"/>
  <c r="S293" i="1"/>
  <c r="T293" i="1" s="1"/>
  <c r="U293" i="1" s="1"/>
  <c r="T245" i="1"/>
  <c r="U245" i="1" s="1"/>
  <c r="S138" i="1"/>
  <c r="T138" i="1" s="1"/>
  <c r="U138" i="1" s="1"/>
  <c r="C281" i="1" l="1"/>
  <c r="S294" i="1"/>
  <c r="T294" i="1" s="1"/>
  <c r="U294" i="1" s="1"/>
  <c r="T246" i="1"/>
  <c r="U246" i="1" s="1"/>
  <c r="S139" i="1"/>
  <c r="T139" i="1" s="1"/>
  <c r="U139" i="1" s="1"/>
  <c r="C282" i="1" l="1"/>
  <c r="S295" i="1"/>
  <c r="T295" i="1" s="1"/>
  <c r="T247" i="1"/>
  <c r="U247" i="1" s="1"/>
  <c r="S140" i="1"/>
  <c r="T140" i="1" s="1"/>
  <c r="U140" i="1" s="1"/>
  <c r="C283" i="1" l="1"/>
  <c r="S296" i="1"/>
  <c r="T296" i="1" s="1"/>
  <c r="U296" i="1" s="1"/>
  <c r="U295" i="1"/>
  <c r="T248" i="1"/>
  <c r="U248" i="1" s="1"/>
  <c r="S141" i="1"/>
  <c r="T141" i="1" s="1"/>
  <c r="U141" i="1" s="1"/>
  <c r="C284" i="1" l="1"/>
  <c r="S297" i="1"/>
  <c r="T297" i="1" s="1"/>
  <c r="U297" i="1" s="1"/>
  <c r="T249" i="1"/>
  <c r="U249" i="1" s="1"/>
  <c r="S142" i="1"/>
  <c r="T142" i="1" s="1"/>
  <c r="U142" i="1" s="1"/>
  <c r="C285" i="1" l="1"/>
  <c r="S298" i="1"/>
  <c r="T298" i="1" s="1"/>
  <c r="U298" i="1" s="1"/>
  <c r="T250" i="1"/>
  <c r="U250" i="1" s="1"/>
  <c r="S143" i="1"/>
  <c r="T143" i="1" s="1"/>
  <c r="U143" i="1" s="1"/>
  <c r="C286" i="1" l="1"/>
  <c r="S299" i="1"/>
  <c r="T299" i="1" s="1"/>
  <c r="U299" i="1" s="1"/>
  <c r="T251" i="1"/>
  <c r="U251" i="1" s="1"/>
  <c r="S144" i="1"/>
  <c r="T144" i="1" s="1"/>
  <c r="U144" i="1" s="1"/>
  <c r="C287" i="1" l="1"/>
  <c r="S300" i="1"/>
  <c r="T300" i="1" s="1"/>
  <c r="U300" i="1" s="1"/>
  <c r="T252" i="1"/>
  <c r="U252" i="1" s="1"/>
  <c r="S145" i="1"/>
  <c r="T145" i="1" s="1"/>
  <c r="U145" i="1" s="1"/>
  <c r="C288" i="1" l="1"/>
  <c r="S301" i="1"/>
  <c r="T301" i="1" s="1"/>
  <c r="U301" i="1" s="1"/>
  <c r="T253" i="1"/>
  <c r="U253" i="1" s="1"/>
  <c r="S146" i="1"/>
  <c r="T146" i="1" s="1"/>
  <c r="U146" i="1" s="1"/>
  <c r="C289" i="1" l="1"/>
  <c r="S302" i="1"/>
  <c r="T302" i="1" s="1"/>
  <c r="U302" i="1" s="1"/>
  <c r="T254" i="1"/>
  <c r="U254" i="1" s="1"/>
  <c r="S147" i="1"/>
  <c r="T147" i="1" s="1"/>
  <c r="U147" i="1" s="1"/>
  <c r="C290" i="1" l="1"/>
  <c r="S303" i="1"/>
  <c r="T303" i="1" s="1"/>
  <c r="U303" i="1" s="1"/>
  <c r="T255" i="1"/>
  <c r="U255" i="1" s="1"/>
  <c r="S148" i="1"/>
  <c r="T148" i="1" s="1"/>
  <c r="U148" i="1" s="1"/>
  <c r="C291" i="1" l="1"/>
  <c r="C292" i="1" s="1"/>
  <c r="C293" i="1" s="1"/>
  <c r="C294" i="1" s="1"/>
  <c r="C295" i="1" s="1"/>
  <c r="C296" i="1" s="1"/>
  <c r="C297" i="1" s="1"/>
  <c r="C298" i="1" s="1"/>
  <c r="C299" i="1" s="1"/>
  <c r="C300" i="1" s="1"/>
  <c r="C301" i="1" s="1"/>
  <c r="C302" i="1" s="1"/>
  <c r="C303" i="1" s="1"/>
  <c r="C304" i="1" s="1"/>
  <c r="S304" i="1"/>
  <c r="T304" i="1" s="1"/>
  <c r="T256" i="1"/>
  <c r="U256" i="1" s="1"/>
  <c r="S149" i="1"/>
  <c r="T149" i="1" s="1"/>
  <c r="U149" i="1" s="1"/>
  <c r="U304" i="1" l="1"/>
  <c r="U305" i="1"/>
  <c r="T257" i="1"/>
  <c r="U257" i="1" s="1"/>
  <c r="S150" i="1"/>
  <c r="T150" i="1" s="1"/>
  <c r="U150" i="1" s="1"/>
  <c r="T258" i="1" l="1"/>
  <c r="U258" i="1" s="1"/>
  <c r="S151" i="1"/>
  <c r="T151" i="1" s="1"/>
  <c r="U151" i="1" s="1"/>
  <c r="T259" i="1" l="1"/>
  <c r="U259" i="1" s="1"/>
  <c r="S152" i="1"/>
  <c r="T152" i="1" s="1"/>
  <c r="U152" i="1" s="1"/>
  <c r="T260" i="1" l="1"/>
  <c r="U260" i="1" s="1"/>
  <c r="S153" i="1"/>
  <c r="T153" i="1" s="1"/>
  <c r="U153" i="1" s="1"/>
  <c r="T261" i="1" l="1"/>
  <c r="U261" i="1" s="1"/>
  <c r="S154" i="1"/>
  <c r="T154" i="1" s="1"/>
  <c r="U154" i="1" s="1"/>
  <c r="T262" i="1" l="1"/>
  <c r="U262" i="1" s="1"/>
  <c r="S155" i="1"/>
  <c r="T155" i="1" s="1"/>
  <c r="U155" i="1" s="1"/>
  <c r="T263" i="1" l="1"/>
  <c r="U263" i="1" s="1"/>
  <c r="T264" i="1"/>
  <c r="S156" i="1"/>
  <c r="T156" i="1" s="1"/>
  <c r="U156" i="1" s="1"/>
  <c r="U264" i="1" l="1"/>
  <c r="U265" i="1"/>
  <c r="S157" i="1"/>
  <c r="T157" i="1" s="1"/>
  <c r="U157" i="1" s="1"/>
  <c r="S158" i="1" l="1"/>
  <c r="T158" i="1" s="1"/>
  <c r="U158" i="1" s="1"/>
  <c r="S159" i="1" l="1"/>
  <c r="T159" i="1" s="1"/>
  <c r="U159" i="1" s="1"/>
  <c r="S160" i="1" l="1"/>
  <c r="T160" i="1" s="1"/>
  <c r="U160" i="1" s="1"/>
  <c r="S161" i="1" l="1"/>
  <c r="T161" i="1" s="1"/>
  <c r="U161" i="1" s="1"/>
  <c r="S162" i="1" l="1"/>
  <c r="T162" i="1" s="1"/>
  <c r="U162" i="1" s="1"/>
  <c r="S163" i="1" l="1"/>
  <c r="T163" i="1" s="1"/>
  <c r="U163" i="1" s="1"/>
  <c r="S164" i="1" l="1"/>
  <c r="T164" i="1" s="1"/>
  <c r="U164" i="1" s="1"/>
  <c r="S165" i="1" l="1"/>
  <c r="T165" i="1" s="1"/>
  <c r="U165" i="1" s="1"/>
  <c r="S166" i="1" l="1"/>
  <c r="T166" i="1" s="1"/>
  <c r="U166" i="1" s="1"/>
  <c r="S167" i="1" l="1"/>
  <c r="T167" i="1" s="1"/>
  <c r="U167" i="1" s="1"/>
  <c r="S168" i="1" l="1"/>
  <c r="T168" i="1" s="1"/>
  <c r="U168" i="1" s="1"/>
  <c r="S169" i="1" l="1"/>
  <c r="T169" i="1" s="1"/>
  <c r="U169" i="1" s="1"/>
  <c r="S170" i="1" l="1"/>
  <c r="T170" i="1" s="1"/>
  <c r="U170" i="1" s="1"/>
  <c r="S171" i="1" l="1"/>
  <c r="T171" i="1" s="1"/>
  <c r="U171" i="1" s="1"/>
  <c r="S172" i="1" l="1"/>
  <c r="T172" i="1" s="1"/>
  <c r="U172" i="1" s="1"/>
  <c r="S173" i="1" l="1"/>
  <c r="T173" i="1" s="1"/>
  <c r="U173" i="1" s="1"/>
  <c r="S174" i="1" l="1"/>
  <c r="T174" i="1" s="1"/>
  <c r="U174" i="1" s="1"/>
  <c r="S175" i="1" l="1"/>
  <c r="T175" i="1" s="1"/>
  <c r="U175" i="1" s="1"/>
  <c r="S176" i="1" l="1"/>
  <c r="T176" i="1" s="1"/>
  <c r="U176" i="1" s="1"/>
  <c r="S177" i="1" l="1"/>
  <c r="T177" i="1" s="1"/>
  <c r="U177" i="1" s="1"/>
  <c r="S178" i="1" l="1"/>
  <c r="T178" i="1" s="1"/>
  <c r="U178" i="1" s="1"/>
  <c r="S179" i="1" l="1"/>
  <c r="T179" i="1" s="1"/>
  <c r="U179" i="1" s="1"/>
  <c r="S180" i="1" l="1"/>
  <c r="T180" i="1" s="1"/>
  <c r="U180" i="1" s="1"/>
  <c r="S181" i="1" l="1"/>
  <c r="T181" i="1" s="1"/>
  <c r="U181" i="1" s="1"/>
  <c r="S182" i="1" l="1"/>
  <c r="T182" i="1" s="1"/>
  <c r="U182" i="1" s="1"/>
  <c r="S183" i="1" l="1"/>
  <c r="T183" i="1" s="1"/>
  <c r="U183" i="1" s="1"/>
  <c r="S184" i="1" l="1"/>
  <c r="T184" i="1" s="1"/>
  <c r="U184" i="1" s="1"/>
  <c r="S185" i="1" l="1"/>
  <c r="T185" i="1" s="1"/>
  <c r="U185" i="1" s="1"/>
  <c r="S186" i="1" l="1"/>
  <c r="T186" i="1" s="1"/>
  <c r="U186" i="1" s="1"/>
  <c r="S187" i="1" l="1"/>
  <c r="T187" i="1" s="1"/>
  <c r="U187" i="1" s="1"/>
  <c r="S188" i="1" l="1"/>
  <c r="T188" i="1" s="1"/>
  <c r="U188" i="1" s="1"/>
  <c r="S189" i="1" l="1"/>
  <c r="T189" i="1" s="1"/>
  <c r="U189" i="1" s="1"/>
  <c r="S190" i="1" l="1"/>
  <c r="T190" i="1" s="1"/>
  <c r="U190" i="1" s="1"/>
  <c r="S191" i="1" l="1"/>
  <c r="T191" i="1" s="1"/>
  <c r="U191" i="1" s="1"/>
  <c r="S192" i="1" l="1"/>
  <c r="T192" i="1" s="1"/>
  <c r="U192" i="1" s="1"/>
  <c r="S193" i="1" l="1"/>
  <c r="T193" i="1" s="1"/>
  <c r="U193" i="1" s="1"/>
  <c r="S194" i="1" l="1"/>
  <c r="T194" i="1" s="1"/>
  <c r="U194" i="1" s="1"/>
  <c r="S195" i="1" l="1"/>
  <c r="T195" i="1" s="1"/>
  <c r="U195" i="1" s="1"/>
  <c r="S196" i="1" l="1"/>
  <c r="T196" i="1" s="1"/>
  <c r="U196" i="1" s="1"/>
  <c r="S197" i="1" l="1"/>
  <c r="T197" i="1" s="1"/>
  <c r="U197" i="1" s="1"/>
  <c r="S198" i="1" l="1"/>
  <c r="T198" i="1" s="1"/>
  <c r="U198" i="1" s="1"/>
  <c r="S199" i="1" l="1"/>
  <c r="T199" i="1" s="1"/>
  <c r="U199" i="1" s="1"/>
  <c r="S200" i="1" l="1"/>
  <c r="T200" i="1" s="1"/>
  <c r="U200" i="1" s="1"/>
  <c r="S201" i="1" l="1"/>
  <c r="T201" i="1" s="1"/>
  <c r="U201" i="1" s="1"/>
  <c r="S202" i="1" l="1"/>
  <c r="T202" i="1" s="1"/>
  <c r="U202" i="1" s="1"/>
  <c r="S203" i="1" l="1"/>
  <c r="T203" i="1" s="1"/>
  <c r="U203" i="1" s="1"/>
  <c r="S204" i="1" l="1"/>
  <c r="T204" i="1" s="1"/>
  <c r="U204" i="1" s="1"/>
  <c r="S205" i="1" l="1"/>
  <c r="T205" i="1" s="1"/>
  <c r="U205" i="1" s="1"/>
  <c r="S206" i="1" l="1"/>
  <c r="T206" i="1" s="1"/>
  <c r="U206" i="1" s="1"/>
  <c r="S207" i="1" l="1"/>
  <c r="T207" i="1" s="1"/>
  <c r="U207" i="1" s="1"/>
  <c r="S208" i="1" l="1"/>
  <c r="T208" i="1" s="1"/>
  <c r="U208" i="1" s="1"/>
  <c r="S209" i="1" l="1"/>
  <c r="T209" i="1" s="1"/>
  <c r="U209" i="1" s="1"/>
  <c r="S210" i="1" l="1"/>
  <c r="T210" i="1" s="1"/>
  <c r="U210" i="1" s="1"/>
  <c r="S211" i="1" l="1"/>
  <c r="T211" i="1" s="1"/>
  <c r="U211" i="1" s="1"/>
  <c r="S212" i="1" l="1"/>
  <c r="T212" i="1" s="1"/>
  <c r="U212" i="1" s="1"/>
  <c r="S213" i="1" l="1"/>
  <c r="T213" i="1" s="1"/>
  <c r="U213" i="1" s="1"/>
  <c r="S214" i="1" l="1"/>
  <c r="T214" i="1" s="1"/>
  <c r="U214" i="1" s="1"/>
  <c r="S215" i="1" l="1"/>
  <c r="T215" i="1" s="1"/>
  <c r="U215" i="1" s="1"/>
  <c r="S216" i="1" l="1"/>
  <c r="T216" i="1" s="1"/>
  <c r="U216" i="1" s="1"/>
  <c r="S217" i="1" l="1"/>
  <c r="T217" i="1" s="1"/>
  <c r="U217" i="1" s="1"/>
  <c r="S218" i="1" l="1"/>
  <c r="T218" i="1" s="1"/>
  <c r="U218" i="1" s="1"/>
  <c r="S219" i="1" l="1"/>
  <c r="T219" i="1" s="1"/>
  <c r="U219" i="1" s="1"/>
  <c r="S220" i="1" l="1"/>
  <c r="T220" i="1" s="1"/>
  <c r="U220" i="1" s="1"/>
  <c r="S221" i="1" l="1"/>
  <c r="T221" i="1" s="1"/>
  <c r="U221" i="1" l="1"/>
  <c r="U222" i="1"/>
  <c r="B184" i="7"/>
  <c r="B189" i="7"/>
  <c r="B190" i="7"/>
  <c r="C185" i="7"/>
  <c r="B186" i="7" s="1"/>
  <c r="B233" i="7" s="1"/>
  <c r="AC234" i="7" s="1"/>
</calcChain>
</file>

<file path=xl/sharedStrings.xml><?xml version="1.0" encoding="utf-8"?>
<sst xmlns="http://schemas.openxmlformats.org/spreadsheetml/2006/main" count="611" uniqueCount="194">
  <si>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</si>
  <si>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</si>
  <si>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</si>
  <si>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</si>
  <si>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</si>
  <si>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</si>
  <si>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</si>
  <si>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</si>
  <si>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</si>
  <si>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</si>
  <si>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</si>
  <si>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</si>
  <si>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</si>
  <si>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</si>
  <si>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</si>
  <si>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</si>
  <si>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</si>
  <si>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</si>
  <si>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</si>
  <si>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</si>
  <si>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</si>
  <si>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</si>
  <si>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</si>
  <si>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</si>
  <si>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</si>
  <si>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</si>
  <si>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</si>
  <si>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</si>
  <si>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</si>
  <si>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</si>
  <si>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</si>
  <si>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</si>
  <si>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</si>
  <si>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</si>
  <si>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</si>
  <si>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</si>
  <si>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</si>
  <si>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</si>
  <si>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</si>
  <si>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</si>
  <si>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</si>
  <si>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</si>
  <si>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</si>
  <si>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</si>
  <si>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</si>
  <si>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</si>
  <si>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</si>
  <si>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</si>
  <si>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</si>
  <si>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</si>
  <si>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</si>
  <si>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</si>
  <si>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</si>
  <si>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</si>
  <si>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</si>
  <si>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</si>
  <si>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</si>
  <si>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</si>
  <si>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</si>
  <si>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</si>
  <si>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</si>
  <si>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</si>
  <si>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</si>
  <si>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</si>
  <si>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</si>
  <si>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</si>
  <si>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</si>
  <si>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</si>
  <si>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</si>
  <si>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</si>
  <si>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</si>
  <si>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</si>
  <si>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</si>
  <si>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</si>
  <si>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</si>
  <si>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</si>
  <si>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</si>
  <si>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</si>
  <si>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</si>
  <si>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</si>
  <si>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</si>
  <si>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</si>
  <si>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</si>
  <si>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</si>
  <si>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</si>
  <si>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</si>
  <si>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</si>
  <si>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</si>
  <si>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</si>
  <si>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</si>
  <si>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</si>
  <si>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</si>
  <si>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</si>
  <si>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</si>
  <si>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</si>
  <si>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</si>
  <si>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</si>
  <si>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</si>
  <si>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</si>
  <si>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</si>
  <si>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</si>
  <si>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</si>
  <si>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</si>
  <si>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</si>
  <si>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</si>
  <si>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</si>
  <si>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</si>
  <si>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</si>
  <si>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</si>
  <si>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</si>
  <si>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</si>
  <si>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</si>
  <si>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</si>
  <si>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</si>
  <si>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</si>
  <si>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</si>
  <si>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</si>
  <si>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</si>
  <si>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</si>
  <si>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</si>
  <si>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</si>
  <si>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</si>
  <si>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</si>
  <si>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</si>
  <si>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</si>
  <si>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</si>
  <si>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</si>
  <si>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</si>
  <si>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</si>
  <si>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</si>
  <si>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</si>
  <si>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</si>
  <si>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</si>
  <si>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</si>
  <si>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</si>
  <si>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</si>
  <si>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</si>
  <si>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</si>
  <si>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</si>
  <si>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</si>
  <si>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</si>
  <si>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</si>
  <si>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</si>
  <si>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</si>
  <si>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</si>
  <si>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</si>
  <si>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</si>
  <si>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</si>
  <si>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</si>
  <si>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</si>
  <si>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</si>
  <si>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</si>
  <si>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</si>
  <si>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</si>
  <si>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</si>
  <si>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</si>
  <si>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</si>
  <si>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</si>
  <si>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</si>
  <si>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</si>
  <si>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</si>
  <si>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</si>
  <si>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</si>
  <si>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</si>
  <si>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</si>
  <si>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</si>
  <si>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</si>
  <si>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</si>
  <si>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</si>
  <si>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</si>
  <si>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</si>
  <si>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</si>
  <si>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</si>
  <si>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</si>
  <si>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</si>
  <si>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</si>
  <si>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</si>
  <si>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</si>
  <si>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</si>
  <si>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</si>
  <si>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</si>
  <si>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</si>
  <si>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</si>
  <si>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</si>
  <si>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</si>
  <si>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</si>
  <si>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</si>
  <si>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</si>
  <si>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</si>
  <si>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</si>
  <si>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Grossbritannien</t>
  </si>
  <si>
    <t>Restkapazität Betten IPS</t>
  </si>
  <si>
    <t>Restkapazität Betten IMC</t>
  </si>
  <si>
    <t>Bestätigte Fälle auf Abteilung (ohne IPS/IMC)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</si>
</sst>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2"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 fillId="0" borderId="0" applyNumberFormat="0" applyFill="0" applyBorder="0" applyAlignment="0" applyProtection="0"/>
    <xf numFmtId="0" fontId="15" fillId="0" borderId="0"/>
  </cellStyleXfs>
  <cellXfs count="268">
    <xf numFmtId="0" fontId="0" fillId="0" borderId="0" xfId="0"/>
    <xf numFmtId="0" fontId="13" fillId="8" borderId="0" xfId="0" applyFont="1" applyFill="1" applyBorder="1" applyAlignment="1">
      <alignment wrapText="1"/>
    </xf>
    <xf numFmtId="0" fontId="0" fillId="8" borderId="0" xfId="0" applyFill="1" applyBorder="1" applyAlignment="1">
      <alignment wrapText="1"/>
    </xf>
    <xf numFmtId="0" fontId="14" fillId="8" borderId="0" xfId="7" quotePrefix="1" applyFill="1" applyBorder="1" applyAlignment="1">
      <alignment wrapText="1"/>
    </xf>
    <xf numFmtId="0" fontId="14" fillId="8" borderId="0" xfId="7" quotePrefix="1" applyFill="1" applyBorder="1" applyAlignment="1">
      <alignment horizontal="left" wrapText="1" indent="2"/>
    </xf>
    <xf numFmtId="0" fontId="14" fillId="8" borderId="0" xfId="7" applyFill="1" applyBorder="1" applyAlignment="1">
      <alignment horizontal="left" wrapText="1" indent="2"/>
    </xf>
    <xf numFmtId="0" fontId="14" fillId="8" borderId="0" xfId="7" applyFill="1" applyBorder="1" applyAlignment="1">
      <alignment wrapText="1"/>
    </xf>
    <xf numFmtId="0" fontId="11" fillId="0" borderId="1" xfId="5" applyFont="1" applyFill="1" applyBorder="1"/>
    <xf numFmtId="3" fontId="11" fillId="0" borderId="1" xfId="5" applyNumberFormat="1" applyFont="1" applyFill="1" applyBorder="1"/>
    <xf numFmtId="3" fontId="10" fillId="0" borderId="14" xfId="0" applyNumberFormat="1" applyFont="1" applyFill="1" applyBorder="1"/>
    <xf numFmtId="3" fontId="10" fillId="0" borderId="1" xfId="0" applyNumberFormat="1" applyFont="1" applyFill="1" applyBorder="1"/>
    <xf numFmtId="3" fontId="10" fillId="0" borderId="13" xfId="0" applyNumberFormat="1" applyFont="1" applyFill="1" applyBorder="1"/>
    <xf numFmtId="3" fontId="11" fillId="0" borderId="1" xfId="5" quotePrefix="1" applyNumberFormat="1" applyFont="1" applyFill="1" applyBorder="1"/>
    <xf numFmtId="4" fontId="9" fillId="0" borderId="2" xfId="1" applyNumberFormat="1" applyFill="1" applyBorder="1" applyAlignment="1">
      <alignment wrapText="1"/>
    </xf>
    <xf numFmtId="1" fontId="9" fillId="0" borderId="1" xfId="1" applyNumberFormat="1" applyFill="1" applyBorder="1" applyAlignment="1">
      <alignment wrapText="1"/>
    </xf>
    <xf numFmtId="3" fontId="9" fillId="0" borderId="1" xfId="1" applyNumberFormat="1" applyFill="1" applyBorder="1" applyAlignment="1">
      <alignment wrapText="1"/>
    </xf>
    <xf numFmtId="165" fontId="8" fillId="0" borderId="1" xfId="1" applyNumberFormat="1" applyFont="1" applyFill="1" applyBorder="1" applyAlignment="1">
      <alignment wrapText="1"/>
    </xf>
    <xf numFmtId="165" fontId="9" fillId="0" borderId="1" xfId="1" applyNumberFormat="1" applyFill="1" applyBorder="1" applyAlignment="1">
      <alignment horizontal="left" wrapText="1"/>
    </xf>
    <xf numFmtId="165" fontId="9" fillId="0" borderId="1" xfId="1" applyNumberFormat="1" applyFill="1" applyBorder="1" applyAlignment="1">
      <alignment wrapText="1"/>
    </xf>
    <xf numFmtId="0" fontId="9" fillId="0" borderId="1" xfId="1" applyFill="1" applyBorder="1" applyAlignment="1">
      <alignment wrapText="1"/>
    </xf>
    <xf numFmtId="3" fontId="9" fillId="0" borderId="3" xfId="1" applyNumberFormat="1" applyFill="1" applyBorder="1" applyAlignment="1">
      <alignment wrapText="1"/>
    </xf>
    <xf numFmtId="164" fontId="9" fillId="0" borderId="2" xfId="1" applyNumberFormat="1" applyFill="1" applyBorder="1" applyAlignment="1">
      <alignment horizontal="right"/>
    </xf>
    <xf numFmtId="165" fontId="9" fillId="0" borderId="1" xfId="1" applyNumberFormat="1" applyFill="1" applyBorder="1"/>
    <xf numFmtId="1" fontId="9" fillId="0" borderId="3" xfId="1" applyNumberFormat="1" applyFill="1" applyBorder="1"/>
    <xf numFmtId="0" fontId="9" fillId="0" borderId="1" xfId="1" applyFill="1" applyBorder="1" applyAlignment="1">
      <alignment vertical="center"/>
    </xf>
    <xf numFmtId="1" fontId="9" fillId="0" borderId="1" xfId="1" applyNumberFormat="1" applyFill="1" applyBorder="1"/>
    <xf numFmtId="3" fontId="9" fillId="0" borderId="1" xfId="1" applyNumberFormat="1" applyFill="1" applyBorder="1"/>
    <xf numFmtId="1" fontId="17" fillId="0" borderId="1" xfId="1" applyNumberFormat="1" applyFont="1" applyFill="1" applyBorder="1"/>
    <xf numFmtId="165" fontId="9" fillId="0" borderId="1" xfId="1" applyNumberFormat="1" applyFill="1" applyBorder="1" applyAlignment="1">
      <alignment horizontal="right" vertical="top" wrapText="1"/>
    </xf>
    <xf numFmtId="1" fontId="9" fillId="0" borderId="1" xfId="1" applyNumberFormat="1" applyFill="1" applyBorder="1" applyAlignment="1">
      <alignment horizontal="right" vertical="top" wrapText="1"/>
    </xf>
    <xf numFmtId="1" fontId="9" fillId="0" borderId="1" xfId="1" applyNumberFormat="1" applyFill="1" applyBorder="1" applyAlignment="1">
      <alignment horizontal="right"/>
    </xf>
    <xf numFmtId="3" fontId="9" fillId="0" borderId="1" xfId="1" applyNumberFormat="1" applyFill="1" applyBorder="1" applyAlignment="1">
      <alignment vertical="center"/>
    </xf>
    <xf numFmtId="1" fontId="16" fillId="0" borderId="1" xfId="1" applyNumberFormat="1" applyFont="1" applyFill="1" applyBorder="1"/>
    <xf numFmtId="1" fontId="18" fillId="0" borderId="1" xfId="1" applyNumberFormat="1" applyFont="1" applyFill="1" applyBorder="1"/>
    <xf numFmtId="4" fontId="10" fillId="0" borderId="0" xfId="0" applyNumberFormat="1" applyFont="1" applyFill="1" applyBorder="1"/>
    <xf numFmtId="166" fontId="10" fillId="0" borderId="0" xfId="0" applyNumberFormat="1" applyFont="1" applyFill="1" applyBorder="1"/>
    <xf numFmtId="4" fontId="9" fillId="0" borderId="2" xfId="1" applyNumberFormat="1" applyFill="1" applyBorder="1"/>
    <xf numFmtId="4" fontId="9" fillId="0" borderId="7" xfId="1" applyNumberFormat="1" applyFill="1" applyBorder="1" applyAlignment="1">
      <alignment horizontal="right"/>
    </xf>
    <xf numFmtId="3" fontId="9" fillId="0" borderId="8" xfId="1" applyNumberFormat="1" applyFill="1" applyBorder="1"/>
    <xf numFmtId="165" fontId="9" fillId="0" borderId="8" xfId="1" applyNumberFormat="1" applyFill="1" applyBorder="1"/>
    <xf numFmtId="1" fontId="9" fillId="0" borderId="9" xfId="1" applyNumberFormat="1" applyFill="1" applyBorder="1"/>
    <xf numFmtId="0" fontId="10" fillId="0" borderId="0" xfId="0" applyFont="1" applyFill="1"/>
    <xf numFmtId="3" fontId="10" fillId="0" borderId="0" xfId="0" applyNumberFormat="1" applyFont="1" applyFill="1" applyBorder="1"/>
    <xf numFmtId="165" fontId="10" fillId="0" borderId="0" xfId="0" applyNumberFormat="1" applyFont="1" applyFill="1" applyBorder="1"/>
    <xf numFmtId="1" fontId="10" fillId="0" borderId="0" xfId="0" applyNumberFormat="1" applyFont="1" applyFill="1" applyBorder="1"/>
    <xf numFmtId="0" fontId="10" fillId="0" borderId="0" xfId="0" applyFont="1" applyFill="1" applyAlignment="1">
      <alignment vertical="center"/>
    </xf>
    <xf numFmtId="0" fontId="0" fillId="0" borderId="0" xfId="0" applyFill="1"/>
    <xf numFmtId="4" fontId="9" fillId="0" borderId="1" xfId="2" applyNumberFormat="1" applyFill="1" applyBorder="1"/>
    <xf numFmtId="1" fontId="9" fillId="0" borderId="1" xfId="2" applyNumberFormat="1" applyFill="1" applyBorder="1"/>
    <xf numFmtId="1" fontId="11" fillId="0" borderId="4" xfId="3" applyNumberFormat="1" applyFont="1" applyFill="1" applyBorder="1"/>
    <xf numFmtId="4" fontId="11" fillId="0" borderId="2" xfId="3" applyNumberFormat="1" applyFont="1" applyFill="1" applyBorder="1"/>
    <xf numFmtId="1" fontId="11" fillId="0" borderId="1" xfId="3" applyNumberFormat="1" applyFont="1" applyFill="1" applyBorder="1" applyAlignment="1">
      <alignment wrapText="1"/>
    </xf>
    <xf numFmtId="1" fontId="11" fillId="0" borderId="3" xfId="3" applyNumberFormat="1" applyFont="1" applyFill="1" applyBorder="1" applyAlignment="1">
      <alignment wrapText="1"/>
    </xf>
    <xf numFmtId="164" fontId="11" fillId="0" borderId="2" xfId="3" applyNumberFormat="1" applyFont="1" applyFill="1" applyBorder="1" applyAlignment="1">
      <alignment horizontal="right"/>
    </xf>
    <xf numFmtId="1" fontId="11" fillId="0" borderId="1" xfId="3" applyNumberFormat="1" applyFont="1" applyFill="1" applyBorder="1" applyAlignment="1">
      <alignment horizontal="right"/>
    </xf>
    <xf numFmtId="1" fontId="11" fillId="0" borderId="3" xfId="3" applyNumberFormat="1" applyFont="1" applyFill="1" applyBorder="1" applyAlignment="1">
      <alignment horizontal="right"/>
    </xf>
    <xf numFmtId="164" fontId="11" fillId="0" borderId="2" xfId="3" applyNumberFormat="1" applyFont="1" applyFill="1" applyBorder="1"/>
    <xf numFmtId="1" fontId="11" fillId="0" borderId="1" xfId="3" applyNumberFormat="1" applyFont="1" applyFill="1" applyBorder="1"/>
    <xf numFmtId="3" fontId="11" fillId="0" borderId="1" xfId="3" applyNumberFormat="1" applyFont="1" applyFill="1" applyBorder="1"/>
    <xf numFmtId="3" fontId="11" fillId="0" borderId="10" xfId="3" applyNumberFormat="1" applyFont="1" applyFill="1" applyBorder="1"/>
    <xf numFmtId="3" fontId="11" fillId="0" borderId="12" xfId="3" applyNumberFormat="1" applyFont="1" applyFill="1" applyBorder="1"/>
    <xf numFmtId="4" fontId="11" fillId="0" borderId="7" xfId="3" applyNumberFormat="1" applyFont="1" applyFill="1" applyBorder="1" applyAlignment="1">
      <alignment horizontal="right"/>
    </xf>
    <xf numFmtId="3" fontId="11" fillId="0" borderId="8" xfId="3" applyNumberFormat="1" applyFont="1" applyFill="1" applyBorder="1"/>
    <xf numFmtId="3" fontId="11" fillId="0" borderId="9" xfId="3" applyNumberFormat="1" applyFont="1" applyFill="1" applyBorder="1"/>
    <xf numFmtId="1" fontId="11" fillId="0" borderId="4" xfId="4" applyNumberFormat="1" applyFont="1" applyFill="1" applyBorder="1"/>
    <xf numFmtId="4" fontId="11" fillId="0" borderId="2" xfId="4" applyNumberFormat="1" applyFont="1" applyFill="1" applyBorder="1"/>
    <xf numFmtId="4" fontId="11" fillId="0" borderId="1" xfId="4" applyNumberFormat="1" applyFont="1" applyFill="1" applyBorder="1"/>
    <xf numFmtId="4" fontId="11" fillId="0" borderId="3" xfId="4" applyNumberFormat="1" applyFont="1" applyFill="1" applyBorder="1"/>
    <xf numFmtId="164" fontId="11" fillId="0" borderId="2" xfId="4" applyNumberFormat="1" applyFont="1" applyFill="1" applyBorder="1" applyAlignment="1">
      <alignment horizontal="right"/>
    </xf>
    <xf numFmtId="3" fontId="11" fillId="0" borderId="1" xfId="4" applyNumberFormat="1" applyFont="1" applyFill="1" applyBorder="1"/>
    <xf numFmtId="164" fontId="11" fillId="0" borderId="2" xfId="4" applyNumberFormat="1" applyFont="1" applyFill="1" applyBorder="1"/>
    <xf numFmtId="1" fontId="11" fillId="0" borderId="1" xfId="4" applyNumberFormat="1" applyFont="1" applyFill="1" applyBorder="1" applyAlignment="1">
      <alignment horizontal="right"/>
    </xf>
    <xf numFmtId="1" fontId="11" fillId="0" borderId="3" xfId="4" applyNumberFormat="1" applyFont="1" applyFill="1" applyBorder="1" applyAlignment="1">
      <alignment horizontal="right"/>
    </xf>
    <xf numFmtId="1" fontId="11" fillId="0" borderId="1" xfId="4" applyNumberFormat="1" applyFont="1" applyFill="1" applyBorder="1"/>
    <xf numFmtId="4" fontId="11" fillId="0" borderId="7" xfId="4" applyNumberFormat="1" applyFont="1" applyFill="1" applyBorder="1" applyAlignment="1">
      <alignment horizontal="right"/>
    </xf>
    <xf numFmtId="4" fontId="11" fillId="0" borderId="4" xfId="6" applyNumberFormat="1" applyFont="1" applyFill="1" applyBorder="1"/>
    <xf numFmtId="4" fontId="11" fillId="0" borderId="2" xfId="6" applyNumberFormat="1" applyFont="1" applyFill="1" applyBorder="1"/>
    <xf numFmtId="4" fontId="11" fillId="0" borderId="1" xfId="6" applyNumberFormat="1" applyFont="1" applyFill="1" applyBorder="1"/>
    <xf numFmtId="4" fontId="11" fillId="0" borderId="3" xfId="6" applyNumberFormat="1" applyFont="1" applyFill="1" applyBorder="1"/>
    <xf numFmtId="164" fontId="11" fillId="0" borderId="2" xfId="6" applyNumberFormat="1" applyFont="1" applyFill="1" applyBorder="1" applyAlignment="1">
      <alignment horizontal="right"/>
    </xf>
    <xf numFmtId="164" fontId="11" fillId="0" borderId="2" xfId="6" applyNumberFormat="1" applyFont="1" applyFill="1" applyBorder="1"/>
    <xf numFmtId="1" fontId="11" fillId="0" borderId="1" xfId="6" applyNumberFormat="1" applyFont="1" applyFill="1" applyBorder="1" applyAlignment="1">
      <alignment horizontal="right"/>
    </xf>
    <xf numFmtId="1" fontId="11" fillId="0" borderId="3" xfId="6" applyNumberFormat="1" applyFont="1" applyFill="1" applyBorder="1" applyAlignment="1">
      <alignment horizontal="right"/>
    </xf>
    <xf numFmtId="1" fontId="11" fillId="0" borderId="1" xfId="6" applyNumberFormat="1" applyFont="1" applyFill="1" applyBorder="1"/>
    <xf numFmtId="3" fontId="11" fillId="0" borderId="1" xfId="6" applyNumberFormat="1" applyFont="1" applyFill="1" applyBorder="1"/>
    <xf numFmtId="3" fontId="11" fillId="0" borderId="10" xfId="6" applyNumberFormat="1" applyFont="1" applyFill="1" applyBorder="1"/>
    <xf numFmtId="1" fontId="11" fillId="0" borderId="12" xfId="6" applyNumberFormat="1" applyFont="1" applyFill="1" applyBorder="1" applyAlignment="1">
      <alignment horizontal="right"/>
    </xf>
    <xf numFmtId="4" fontId="11" fillId="0" borderId="7" xfId="6" applyNumberFormat="1" applyFont="1" applyFill="1" applyBorder="1" applyAlignment="1">
      <alignment horizontal="right"/>
    </xf>
    <xf numFmtId="3" fontId="11" fillId="0" borderId="8" xfId="6" applyNumberFormat="1" applyFont="1" applyFill="1" applyBorder="1"/>
    <xf numFmtId="4" fontId="11" fillId="0" borderId="9" xfId="6" applyNumberFormat="1" applyFont="1" applyFill="1" applyBorder="1"/>
    <xf numFmtId="1" fontId="11" fillId="0" borderId="4" xfId="2" applyNumberFormat="1" applyFont="1" applyFill="1" applyBorder="1"/>
    <xf numFmtId="4" fontId="11" fillId="0" borderId="2" xfId="2" applyNumberFormat="1" applyFont="1" applyFill="1" applyBorder="1"/>
    <xf numFmtId="4" fontId="11" fillId="0" borderId="1" xfId="2" applyNumberFormat="1" applyFont="1" applyFill="1" applyBorder="1"/>
    <xf numFmtId="1" fontId="11" fillId="0" borderId="1" xfId="2" applyNumberFormat="1" applyFont="1" applyFill="1" applyBorder="1" applyAlignment="1">
      <alignment wrapText="1"/>
    </xf>
    <xf numFmtId="1" fontId="11" fillId="0" borderId="3" xfId="2" applyNumberFormat="1" applyFont="1" applyFill="1" applyBorder="1" applyAlignment="1">
      <alignment wrapText="1"/>
    </xf>
    <xf numFmtId="164" fontId="11" fillId="0" borderId="2" xfId="2" applyNumberFormat="1" applyFont="1" applyFill="1" applyBorder="1" applyAlignment="1">
      <alignment horizontal="right"/>
    </xf>
    <xf numFmtId="164" fontId="11" fillId="0" borderId="2" xfId="2" applyNumberFormat="1" applyFont="1" applyFill="1" applyBorder="1"/>
    <xf numFmtId="1" fontId="11" fillId="0" borderId="1" xfId="2" applyNumberFormat="1" applyFont="1" applyFill="1" applyBorder="1" applyAlignment="1">
      <alignment horizontal="right"/>
    </xf>
    <xf numFmtId="1" fontId="11" fillId="0" borderId="1" xfId="2" applyNumberFormat="1" applyFont="1" applyFill="1" applyBorder="1"/>
    <xf numFmtId="1" fontId="11" fillId="0" borderId="3" xfId="2" applyNumberFormat="1" applyFont="1" applyFill="1" applyBorder="1"/>
    <xf numFmtId="3" fontId="11" fillId="0" borderId="1" xfId="2" applyNumberFormat="1" applyFont="1" applyFill="1" applyBorder="1"/>
    <xf numFmtId="3" fontId="11" fillId="0" borderId="1" xfId="2" applyNumberFormat="1" applyFont="1" applyFill="1" applyBorder="1" applyAlignment="1">
      <alignment horizontal="right"/>
    </xf>
    <xf numFmtId="3" fontId="11" fillId="0" borderId="10" xfId="2" applyNumberFormat="1" applyFont="1" applyFill="1" applyBorder="1"/>
    <xf numFmtId="1" fontId="11" fillId="0" borderId="12" xfId="2" applyNumberFormat="1" applyFont="1" applyFill="1" applyBorder="1"/>
    <xf numFmtId="4" fontId="11" fillId="0" borderId="7" xfId="2" applyNumberFormat="1" applyFont="1" applyFill="1" applyBorder="1" applyAlignment="1">
      <alignment horizontal="right"/>
    </xf>
    <xf numFmtId="3" fontId="11" fillId="0" borderId="8" xfId="2" applyNumberFormat="1" applyFont="1" applyFill="1" applyBorder="1"/>
    <xf numFmtId="1" fontId="11" fillId="0" borderId="9" xfId="2" applyNumberFormat="1" applyFont="1" applyFill="1" applyBorder="1"/>
    <xf numFmtId="4" fontId="11" fillId="0" borderId="2" xfId="5" applyNumberFormat="1" applyFont="1" applyFill="1" applyBorder="1" applyAlignment="1">
      <alignment horizontal="center" wrapText="1"/>
    </xf>
    <xf numFmtId="0" fontId="0" fillId="0" borderId="0" xfId="0" applyFill="1" applyAlignment="1">
      <alignment horizontal="center" wrapText="1"/>
    </xf>
    <xf numFmtId="4" fontId="11" fillId="0" borderId="2" xfId="5" applyNumberFormat="1" applyFont="1" applyFill="1" applyBorder="1"/>
    <xf numFmtId="0" fontId="11" fillId="0" borderId="3" xfId="5" applyFont="1" applyFill="1" applyBorder="1"/>
    <xf numFmtId="164" fontId="11" fillId="0" borderId="2" xfId="5" applyNumberFormat="1" applyFont="1" applyFill="1" applyBorder="1" applyAlignment="1">
      <alignment horizontal="right"/>
    </xf>
    <xf numFmtId="3" fontId="11" fillId="0" borderId="3" xfId="5" applyNumberFormat="1" applyFont="1" applyFill="1" applyBorder="1"/>
    <xf numFmtId="164" fontId="11" fillId="0" borderId="2" xfId="5" applyNumberFormat="1" applyFont="1" applyFill="1" applyBorder="1"/>
    <xf numFmtId="3" fontId="11" fillId="0" borderId="1" xfId="5" applyNumberFormat="1" applyFont="1" applyFill="1" applyBorder="1" applyAlignment="1">
      <alignment horizontal="right"/>
    </xf>
    <xf numFmtId="4" fontId="11" fillId="0" borderId="7" xfId="5" applyNumberFormat="1" applyFont="1" applyFill="1" applyBorder="1" applyAlignment="1">
      <alignment horizontal="center"/>
    </xf>
    <xf numFmtId="0" fontId="0" fillId="0" borderId="0" xfId="0" applyFill="1" applyAlignment="1">
      <alignment horizontal="center"/>
    </xf>
    <xf numFmtId="3" fontId="10" fillId="0" borderId="0" xfId="0" applyNumberFormat="1" applyFont="1" applyFill="1"/>
    <xf numFmtId="1" fontId="11" fillId="0" borderId="4" xfId="1" applyNumberFormat="1" applyFont="1" applyFill="1" applyBorder="1"/>
    <xf numFmtId="4" fontId="11" fillId="0" borderId="2" xfId="1" applyNumberFormat="1" applyFont="1" applyFill="1" applyBorder="1"/>
    <xf numFmtId="4" fontId="11" fillId="0" borderId="1" xfId="1" applyNumberFormat="1" applyFont="1" applyFill="1" applyBorder="1"/>
    <xf numFmtId="4" fontId="11" fillId="0" borderId="3" xfId="1" applyNumberFormat="1" applyFont="1" applyFill="1" applyBorder="1"/>
    <xf numFmtId="164" fontId="11" fillId="0" borderId="2" xfId="1" applyNumberFormat="1" applyFont="1" applyFill="1" applyBorder="1" applyAlignment="1">
      <alignment horizontal="right"/>
    </xf>
    <xf numFmtId="164" fontId="11" fillId="0" borderId="2" xfId="1" applyNumberFormat="1" applyFont="1" applyFill="1" applyBorder="1"/>
    <xf numFmtId="1" fontId="11" fillId="0" borderId="1" xfId="1" applyNumberFormat="1" applyFont="1" applyFill="1" applyBorder="1"/>
    <xf numFmtId="1" fontId="11" fillId="0" borderId="3" xfId="1" applyNumberFormat="1" applyFont="1" applyFill="1" applyBorder="1"/>
    <xf numFmtId="3" fontId="11" fillId="0" borderId="1" xfId="1" applyNumberFormat="1" applyFont="1" applyFill="1" applyBorder="1"/>
    <xf numFmtId="4" fontId="11" fillId="0" borderId="7" xfId="1" applyNumberFormat="1" applyFont="1" applyFill="1" applyBorder="1" applyAlignment="1">
      <alignment horizontal="right"/>
    </xf>
    <xf numFmtId="3" fontId="11" fillId="0" borderId="8" xfId="1" applyNumberFormat="1" applyFont="1" applyFill="1" applyBorder="1"/>
    <xf numFmtId="1" fontId="11" fillId="0" borderId="8" xfId="1" applyNumberFormat="1" applyFont="1" applyFill="1" applyBorder="1"/>
    <xf numFmtId="1" fontId="11" fillId="0" borderId="9" xfId="1" applyNumberFormat="1" applyFont="1" applyFill="1" applyBorder="1"/>
    <xf numFmtId="1" fontId="11" fillId="0" borderId="12" xfId="3" applyNumberFormat="1" applyFont="1" applyFill="1" applyBorder="1" applyAlignment="1">
      <alignment horizontal="left"/>
    </xf>
    <xf numFmtId="3" fontId="19" fillId="0" borderId="1" xfId="5" applyNumberFormat="1" applyFont="1" applyFill="1" applyBorder="1"/>
    <xf numFmtId="1" fontId="9" fillId="0" borderId="10" xfId="2" applyNumberFormat="1" applyFill="1" applyBorder="1"/>
    <xf numFmtId="1" fontId="11" fillId="0" borderId="10" xfId="3" applyNumberFormat="1" applyFont="1" applyFill="1" applyBorder="1" applyAlignment="1">
      <alignment horizontal="right"/>
    </xf>
    <xf numFmtId="164" fontId="11" fillId="0" borderId="11" xfId="1" applyNumberFormat="1" applyFont="1" applyFill="1" applyBorder="1"/>
    <xf numFmtId="3" fontId="11" fillId="0" borderId="10" xfId="1" applyNumberFormat="1" applyFont="1" applyFill="1" applyBorder="1"/>
    <xf numFmtId="1" fontId="11" fillId="0" borderId="10" xfId="1" applyNumberFormat="1" applyFont="1" applyFill="1" applyBorder="1"/>
    <xf numFmtId="1" fontId="11" fillId="0" borderId="12" xfId="1" applyNumberFormat="1" applyFont="1" applyFill="1" applyBorder="1"/>
    <xf numFmtId="4" fontId="10" fillId="0" borderId="1" xfId="0" applyNumberFormat="1" applyFont="1" applyFill="1" applyBorder="1"/>
    <xf numFmtId="3" fontId="11" fillId="0" borderId="14" xfId="5" applyNumberFormat="1" applyFont="1" applyFill="1" applyBorder="1"/>
    <xf numFmtId="4" fontId="10" fillId="0" borderId="22" xfId="0" applyNumberFormat="1" applyFont="1" applyFill="1" applyBorder="1"/>
    <xf numFmtId="0" fontId="20" fillId="0" borderId="1" xfId="0" applyFont="1" applyFill="1" applyBorder="1" applyAlignment="1">
      <alignment horizontal="left"/>
    </xf>
    <xf numFmtId="0" fontId="0" fillId="0" borderId="0" xfId="0" applyBorder="1"/>
    <xf numFmtId="3" fontId="19" fillId="0" borderId="10" xfId="2" applyNumberFormat="1" applyFont="1" applyFill="1" applyBorder="1"/>
    <xf numFmtId="3" fontId="19" fillId="0" borderId="10" xfId="1" applyNumberFormat="1" applyFont="1" applyFill="1" applyBorder="1"/>
    <xf numFmtId="1" fontId="16" fillId="0" borderId="3" xfId="1" applyNumberFormat="1" applyFont="1" applyFill="1" applyBorder="1"/>
    <xf numFmtId="3" fontId="6" fillId="0" borderId="1" xfId="1" applyNumberFormat="1" applyFont="1" applyFill="1" applyBorder="1" applyAlignment="1">
      <alignment horizontal="center" wrapText="1"/>
    </xf>
    <xf numFmtId="1" fontId="6" fillId="0" borderId="1" xfId="1" applyNumberFormat="1" applyFont="1" applyFill="1" applyBorder="1" applyAlignment="1">
      <alignment horizontal="center" wrapText="1"/>
    </xf>
    <xf numFmtId="3" fontId="6" fillId="0" borderId="1" xfId="1" applyNumberFormat="1" applyFont="1" applyFill="1" applyBorder="1" applyAlignment="1">
      <alignment wrapText="1"/>
    </xf>
    <xf numFmtId="1" fontId="5" fillId="0" borderId="3" xfId="1" applyNumberFormat="1" applyFont="1" applyFill="1" applyBorder="1"/>
    <xf numFmtId="164" fontId="11" fillId="0" borderId="11" xfId="3" applyNumberFormat="1" applyFont="1" applyFill="1" applyBorder="1"/>
    <xf numFmtId="164" fontId="11" fillId="0" borderId="11" xfId="6" applyNumberFormat="1" applyFont="1" applyFill="1" applyBorder="1"/>
    <xf numFmtId="164" fontId="11" fillId="0" borderId="11" xfId="2" applyNumberFormat="1" applyFont="1" applyFill="1" applyBorder="1"/>
    <xf numFmtId="0" fontId="20" fillId="0" borderId="1" xfId="0" applyFont="1" applyFill="1" applyBorder="1" applyAlignment="1">
      <alignment horizontal="center"/>
    </xf>
    <xf numFmtId="0" fontId="4" fillId="0" borderId="1" xfId="0" applyFont="1" applyFill="1" applyBorder="1" applyAlignment="1">
      <alignment horizontal="left"/>
    </xf>
    <xf numFmtId="1" fontId="9" fillId="0" borderId="28" xfId="2" applyNumberFormat="1" applyFill="1" applyBorder="1"/>
    <xf numFmtId="4" fontId="9" fillId="0" borderId="39" xfId="2" applyNumberFormat="1" applyFill="1" applyBorder="1"/>
    <xf numFmtId="4" fontId="9" fillId="0" borderId="40" xfId="2" applyNumberFormat="1" applyFill="1" applyBorder="1"/>
    <xf numFmtId="1" fontId="9" fillId="0" borderId="39" xfId="2" applyNumberFormat="1" applyFill="1" applyBorder="1"/>
    <xf numFmtId="166" fontId="9" fillId="0" borderId="40" xfId="2" applyNumberFormat="1" applyFill="1" applyBorder="1"/>
    <xf numFmtId="1" fontId="9" fillId="0" borderId="41" xfId="2" applyNumberFormat="1" applyFill="1" applyBorder="1"/>
    <xf numFmtId="166" fontId="9" fillId="0" borderId="42" xfId="2" applyNumberFormat="1" applyFill="1" applyBorder="1"/>
    <xf numFmtId="1" fontId="9" fillId="0" borderId="43" xfId="2" applyNumberFormat="1" applyFill="1" applyBorder="1"/>
    <xf numFmtId="166" fontId="9" fillId="0" borderId="44" xfId="2" applyNumberFormat="1" applyFill="1" applyBorder="1"/>
    <xf numFmtId="3" fontId="3" fillId="0" borderId="3" xfId="1" applyNumberFormat="1" applyFont="1" applyFill="1" applyBorder="1" applyAlignment="1">
      <alignment horizontal="center" wrapText="1"/>
    </xf>
    <xf numFmtId="3" fontId="19" fillId="0" borderId="10" xfId="3" applyNumberFormat="1" applyFont="1" applyFill="1" applyBorder="1"/>
    <xf numFmtId="3" fontId="19" fillId="0" borderId="1" xfId="4" applyNumberFormat="1" applyFont="1" applyFill="1" applyBorder="1"/>
    <xf numFmtId="3" fontId="21" fillId="0" borderId="1" xfId="4" applyNumberFormat="1" applyFont="1" applyFill="1" applyBorder="1"/>
    <xf numFmtId="1" fontId="19" fillId="0" borderId="1" xfId="3" applyNumberFormat="1" applyFont="1" applyFill="1" applyBorder="1" applyAlignment="1">
      <alignment horizontal="right"/>
    </xf>
    <xf numFmtId="1" fontId="19" fillId="0" borderId="1" xfId="4" applyNumberFormat="1" applyFont="1" applyFill="1" applyBorder="1" applyAlignment="1">
      <alignment horizontal="right"/>
    </xf>
    <xf numFmtId="0" fontId="15" fillId="0" borderId="0" xfId="0" applyFont="1" applyFill="1"/>
    <xf numFmtId="1" fontId="21" fillId="0" borderId="3" xfId="6" applyNumberFormat="1" applyFont="1" applyFill="1" applyBorder="1" applyAlignment="1">
      <alignment horizontal="right"/>
    </xf>
    <xf numFmtId="3" fontId="19" fillId="0" borderId="10" xfId="6" applyNumberFormat="1" applyFont="1" applyFill="1" applyBorder="1"/>
    <xf numFmtId="1" fontId="19" fillId="0" borderId="3" xfId="6" applyNumberFormat="1" applyFont="1" applyFill="1" applyBorder="1" applyAlignment="1">
      <alignment horizontal="right"/>
    </xf>
    <xf numFmtId="1" fontId="19" fillId="0" borderId="1" xfId="1" applyNumberFormat="1" applyFont="1" applyFill="1" applyBorder="1"/>
    <xf numFmtId="1" fontId="19" fillId="0" borderId="3" xfId="2" applyNumberFormat="1" applyFont="1" applyFill="1" applyBorder="1"/>
    <xf numFmtId="1" fontId="9" fillId="0" borderId="45" xfId="2" applyNumberFormat="1" applyFill="1" applyBorder="1"/>
    <xf numFmtId="1" fontId="9" fillId="0" borderId="21" xfId="2" applyNumberFormat="1" applyFill="1" applyBorder="1"/>
    <xf numFmtId="166" fontId="9" fillId="0" borderId="46" xfId="2" applyNumberFormat="1" applyFill="1" applyBorder="1"/>
    <xf numFmtId="1" fontId="9" fillId="0" borderId="47" xfId="2" applyNumberFormat="1" applyFill="1" applyBorder="1"/>
    <xf numFmtId="1" fontId="9" fillId="0" borderId="48" xfId="2" applyNumberFormat="1" applyFill="1" applyBorder="1"/>
    <xf numFmtId="166" fontId="9" fillId="0" borderId="49" xfId="2" applyNumberFormat="1" applyFill="1" applyBorder="1"/>
    <xf numFmtId="0" fontId="2" fillId="0" borderId="1" xfId="1" applyFont="1" applyFill="1" applyBorder="1" applyAlignment="1">
      <alignment wrapText="1"/>
    </xf>
    <xf numFmtId="0" fontId="2" fillId="0" borderId="14" xfId="1" applyFont="1" applyFill="1" applyBorder="1" applyAlignment="1">
      <alignment wrapText="1"/>
    </xf>
    <xf numFmtId="0" fontId="9" fillId="0" borderId="14" xfId="1" applyFill="1" applyBorder="1" applyAlignment="1">
      <alignment wrapText="1"/>
    </xf>
    <xf numFmtId="0" fontId="9" fillId="0" borderId="14" xfId="1" applyFill="1" applyBorder="1" applyAlignment="1">
      <alignment vertical="center"/>
    </xf>
    <xf numFmtId="165" fontId="9" fillId="0" borderId="16" xfId="1" applyNumberFormat="1" applyFill="1" applyBorder="1"/>
    <xf numFmtId="3" fontId="1" fillId="0" borderId="1" xfId="1" applyNumberFormat="1" applyFont="1" applyFill="1" applyBorder="1" applyAlignment="1">
      <alignment wrapText="1"/>
    </xf>
    <xf numFmtId="0" fontId="0" fillId="8" borderId="0" xfId="0" applyFill="1" applyBorder="1"/>
    <xf numFmtId="3" fontId="0" fillId="0" borderId="0" xfId="0" applyNumberFormat="1" applyFill="1"/>
    <xf numFmtId="1" fontId="9" fillId="0" borderId="1" xfId="1" applyNumberFormat="1" applyFill="1" applyBorder="1" applyAlignment="1">
      <alignment horizontal="center" wrapText="1"/>
    </xf>
    <xf numFmtId="1" fontId="9" fillId="0" borderId="13" xfId="1" applyNumberFormat="1" applyFill="1" applyBorder="1" applyAlignment="1">
      <alignment horizontal="center" wrapText="1"/>
    </xf>
    <xf numFmtId="1" fontId="9" fillId="0" borderId="20" xfId="1" applyNumberFormat="1" applyFill="1" applyBorder="1" applyAlignment="1">
      <alignment horizontal="center" wrapText="1"/>
    </xf>
    <xf numFmtId="1" fontId="9" fillId="0" borderId="14" xfId="1" applyNumberFormat="1" applyFill="1" applyBorder="1" applyAlignment="1">
      <alignment horizontal="center" wrapText="1"/>
    </xf>
    <xf numFmtId="4" fontId="9" fillId="0" borderId="4" xfId="1" applyNumberFormat="1" applyFill="1" applyBorder="1" applyAlignment="1">
      <alignment horizontal="center" wrapText="1"/>
    </xf>
    <xf numFmtId="4" fontId="9" fillId="0" borderId="5" xfId="1" applyNumberFormat="1" applyFill="1" applyBorder="1" applyAlignment="1">
      <alignment horizontal="center" wrapText="1"/>
    </xf>
    <xf numFmtId="4" fontId="9" fillId="0" borderId="6" xfId="1" applyNumberFormat="1" applyFill="1" applyBorder="1" applyAlignment="1">
      <alignment horizontal="center" wrapText="1"/>
    </xf>
    <xf numFmtId="0" fontId="9" fillId="0" borderId="13" xfId="1" applyFill="1" applyBorder="1" applyAlignment="1">
      <alignment horizontal="center" wrapText="1"/>
    </xf>
    <xf numFmtId="0" fontId="9" fillId="0" borderId="20" xfId="1" applyFill="1" applyBorder="1" applyAlignment="1">
      <alignment horizontal="center" wrapText="1"/>
    </xf>
    <xf numFmtId="0" fontId="9" fillId="0" borderId="14" xfId="1" applyFill="1" applyBorder="1" applyAlignment="1">
      <alignment horizontal="center" wrapText="1"/>
    </xf>
    <xf numFmtId="0" fontId="7" fillId="0" borderId="36" xfId="2" applyFont="1" applyFill="1" applyBorder="1" applyAlignment="1">
      <alignment horizontal="center"/>
    </xf>
    <xf numFmtId="0" fontId="9" fillId="0" borderId="37" xfId="2" applyFill="1" applyBorder="1" applyAlignment="1">
      <alignment horizontal="center"/>
    </xf>
    <xf numFmtId="0" fontId="9"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2" fillId="0" borderId="5" xfId="3" applyNumberFormat="1" applyFont="1" applyFill="1" applyBorder="1" applyAlignment="1">
      <alignment horizontal="center"/>
    </xf>
    <xf numFmtId="1" fontId="12" fillId="0" borderId="6" xfId="3" applyNumberFormat="1" applyFont="1" applyFill="1" applyBorder="1" applyAlignment="1">
      <alignment horizontal="center"/>
    </xf>
    <xf numFmtId="1" fontId="11" fillId="0" borderId="1" xfId="3" applyNumberFormat="1" applyFont="1" applyFill="1" applyBorder="1" applyAlignment="1">
      <alignment horizontal="center"/>
    </xf>
    <xf numFmtId="1" fontId="11" fillId="0" borderId="3" xfId="3" applyNumberFormat="1" applyFont="1" applyFill="1" applyBorder="1" applyAlignment="1">
      <alignment horizontal="center"/>
    </xf>
    <xf numFmtId="4" fontId="11" fillId="0" borderId="1" xfId="4" applyNumberFormat="1" applyFont="1" applyFill="1" applyBorder="1" applyAlignment="1">
      <alignment horizontal="center"/>
    </xf>
    <xf numFmtId="4" fontId="11" fillId="0" borderId="3" xfId="4" applyNumberFormat="1" applyFont="1" applyFill="1" applyBorder="1" applyAlignment="1">
      <alignment horizontal="center"/>
    </xf>
    <xf numFmtId="4" fontId="11" fillId="0" borderId="13" xfId="4" applyNumberFormat="1" applyFont="1" applyFill="1" applyBorder="1" applyAlignment="1">
      <alignment horizontal="center"/>
    </xf>
    <xf numFmtId="4" fontId="11" fillId="0" borderId="19" xfId="4" applyNumberFormat="1" applyFont="1" applyFill="1" applyBorder="1" applyAlignment="1">
      <alignment horizontal="center"/>
    </xf>
    <xf numFmtId="3" fontId="11" fillId="0" borderId="15" xfId="4" applyNumberFormat="1" applyFont="1" applyFill="1" applyBorder="1" applyAlignment="1">
      <alignment horizontal="center"/>
    </xf>
    <xf numFmtId="3" fontId="11" fillId="0" borderId="25" xfId="4" applyNumberFormat="1" applyFont="1" applyFill="1" applyBorder="1" applyAlignment="1">
      <alignment horizontal="center"/>
    </xf>
    <xf numFmtId="4" fontId="12" fillId="0" borderId="17" xfId="4" applyNumberFormat="1" applyFont="1" applyFill="1" applyBorder="1" applyAlignment="1">
      <alignment horizontal="center"/>
    </xf>
    <xf numFmtId="4" fontId="12" fillId="0" borderId="18" xfId="4" applyNumberFormat="1" applyFont="1" applyFill="1" applyBorder="1" applyAlignment="1">
      <alignment horizontal="center"/>
    </xf>
    <xf numFmtId="3" fontId="11" fillId="0" borderId="8" xfId="4" applyNumberFormat="1" applyFont="1" applyFill="1" applyBorder="1" applyAlignment="1">
      <alignment horizontal="center"/>
    </xf>
    <xf numFmtId="4" fontId="11" fillId="0" borderId="14" xfId="4" applyNumberFormat="1" applyFont="1" applyFill="1" applyBorder="1" applyAlignment="1">
      <alignment horizontal="center"/>
    </xf>
    <xf numFmtId="4" fontId="12" fillId="0" borderId="5" xfId="6" applyNumberFormat="1" applyFont="1" applyFill="1" applyBorder="1" applyAlignment="1">
      <alignment horizontal="center"/>
    </xf>
    <xf numFmtId="4" fontId="12" fillId="0" borderId="6" xfId="6" applyNumberFormat="1" applyFont="1" applyFill="1" applyBorder="1" applyAlignment="1">
      <alignment horizontal="center"/>
    </xf>
    <xf numFmtId="4" fontId="12" fillId="0" borderId="5" xfId="2" applyNumberFormat="1" applyFont="1" applyFill="1" applyBorder="1" applyAlignment="1">
      <alignment horizontal="center"/>
    </xf>
    <xf numFmtId="4" fontId="12" fillId="0" borderId="6" xfId="2" applyNumberFormat="1" applyFont="1" applyFill="1" applyBorder="1" applyAlignment="1">
      <alignment horizontal="center"/>
    </xf>
    <xf numFmtId="4" fontId="11" fillId="0" borderId="1" xfId="2" applyNumberFormat="1" applyFont="1" applyFill="1" applyBorder="1" applyAlignment="1">
      <alignment horizontal="center"/>
    </xf>
    <xf numFmtId="4" fontId="11" fillId="0" borderId="3" xfId="2" applyNumberFormat="1" applyFont="1" applyFill="1" applyBorder="1" applyAlignment="1">
      <alignment horizontal="center"/>
    </xf>
    <xf numFmtId="0" fontId="11" fillId="0" borderId="13" xfId="5" applyFont="1" applyFill="1" applyBorder="1" applyAlignment="1">
      <alignment horizontal="center" wrapText="1"/>
    </xf>
    <xf numFmtId="0" fontId="11" fillId="0" borderId="14" xfId="5" applyFont="1" applyFill="1" applyBorder="1" applyAlignment="1">
      <alignment horizontal="center" wrapText="1"/>
    </xf>
    <xf numFmtId="0" fontId="11" fillId="0" borderId="1" xfId="5" applyFont="1" applyFill="1" applyBorder="1" applyAlignment="1">
      <alignment horizontal="center" wrapText="1"/>
    </xf>
    <xf numFmtId="3" fontId="11" fillId="0" borderId="15" xfId="5" applyNumberFormat="1" applyFont="1" applyFill="1" applyBorder="1" applyAlignment="1">
      <alignment horizontal="center"/>
    </xf>
    <xf numFmtId="3" fontId="11" fillId="0" borderId="16" xfId="5" applyNumberFormat="1" applyFont="1" applyFill="1" applyBorder="1" applyAlignment="1">
      <alignment horizontal="center"/>
    </xf>
    <xf numFmtId="0" fontId="11" fillId="0" borderId="3" xfId="5" applyFont="1" applyFill="1" applyBorder="1" applyAlignment="1">
      <alignment horizontal="center" wrapText="1"/>
    </xf>
    <xf numFmtId="4" fontId="12" fillId="0" borderId="5" xfId="1" applyNumberFormat="1" applyFont="1" applyFill="1" applyBorder="1" applyAlignment="1">
      <alignment horizontal="center"/>
    </xf>
    <xf numFmtId="4" fontId="12" fillId="0" borderId="6" xfId="1" applyNumberFormat="1" applyFont="1" applyFill="1" applyBorder="1" applyAlignment="1">
      <alignment horizontal="center"/>
    </xf>
    <xf numFmtId="4" fontId="11" fillId="0" borderId="1" xfId="1" applyNumberFormat="1" applyFont="1" applyFill="1" applyBorder="1" applyAlignment="1">
      <alignment horizontal="center"/>
    </xf>
    <xf numFmtId="4" fontId="11"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Covid-19-Daten'!$A$279:$A$306</c15:sqref>
                  </c15:fullRef>
                </c:ext>
              </c:extLst>
              <c:f>'1. Covid-19-Daten'!$A$280:$A$306</c:f>
              <c:numCache>
                <c:formatCode>[$-F800]dddd\,\ mmmm\ dd\,\ yyyy\,\ hh:mm:ss</c:formatCode>
                <c:ptCount val="27"/>
                <c:pt idx="0">
                  <c:v>44163.333333333336</c:v>
                </c:pt>
                <c:pt idx="1">
                  <c:v>44164.333333333336</c:v>
                </c:pt>
                <c:pt idx="2">
                  <c:v>44165.333333333336</c:v>
                </c:pt>
                <c:pt idx="3">
                  <c:v>44166.333333333336</c:v>
                </c:pt>
                <c:pt idx="4">
                  <c:v>44167.333333333336</c:v>
                </c:pt>
                <c:pt idx="5">
                  <c:v>44168.333333333336</c:v>
                </c:pt>
                <c:pt idx="6">
                  <c:v>44169.333333333336</c:v>
                </c:pt>
                <c:pt idx="7">
                  <c:v>44170.333333333336</c:v>
                </c:pt>
                <c:pt idx="8">
                  <c:v>44171.333333333336</c:v>
                </c:pt>
                <c:pt idx="9">
                  <c:v>44172.333333333336</c:v>
                </c:pt>
                <c:pt idx="10">
                  <c:v>44173.333333333336</c:v>
                </c:pt>
                <c:pt idx="11">
                  <c:v>44174.333333333336</c:v>
                </c:pt>
                <c:pt idx="12">
                  <c:v>44175.333333333336</c:v>
                </c:pt>
                <c:pt idx="13">
                  <c:v>44176.333333333336</c:v>
                </c:pt>
                <c:pt idx="14">
                  <c:v>44177.333333333336</c:v>
                </c:pt>
                <c:pt idx="15">
                  <c:v>44178.333333333336</c:v>
                </c:pt>
                <c:pt idx="16">
                  <c:v>44179.333333333336</c:v>
                </c:pt>
                <c:pt idx="17">
                  <c:v>44180.333333333336</c:v>
                </c:pt>
                <c:pt idx="18">
                  <c:v>44181.333333333336</c:v>
                </c:pt>
                <c:pt idx="19">
                  <c:v>44182.333333333336</c:v>
                </c:pt>
                <c:pt idx="20">
                  <c:v>44183.333333333336</c:v>
                </c:pt>
                <c:pt idx="21">
                  <c:v>44184.333333333336</c:v>
                </c:pt>
                <c:pt idx="22">
                  <c:v>44185.333333333336</c:v>
                </c:pt>
                <c:pt idx="23">
                  <c:v>44186.333333333336</c:v>
                </c:pt>
                <c:pt idx="24">
                  <c:v>44187.333333333336</c:v>
                </c:pt>
                <c:pt idx="25">
                  <c:v>44188.333333333336</c:v>
                </c:pt>
                <c:pt idx="26">
                  <c:v>44189.333333333336</c:v>
                </c:pt>
              </c:numCache>
            </c:numRef>
          </c:cat>
          <c:val>
            <c:numRef>
              <c:extLst>
                <c:ext xmlns:c15="http://schemas.microsoft.com/office/drawing/2012/chart" uri="{02D57815-91ED-43cb-92C2-25804820EDAC}">
                  <c15:fullRef>
                    <c15:sqref>'1. Covid-19-Daten'!$G$279:$G$306</c15:sqref>
                  </c15:fullRef>
                </c:ext>
              </c:extLst>
              <c:f>'1. Covid-19-Daten'!$G$280:$G$306</c:f>
              <c:numCache>
                <c:formatCode>0.0</c:formatCode>
                <c:ptCount val="27"/>
                <c:pt idx="0">
                  <c:v>314.41176470588232</c:v>
                </c:pt>
                <c:pt idx="1">
                  <c:v>319.11764705882348</c:v>
                </c:pt>
                <c:pt idx="2">
                  <c:v>327.94117647058823</c:v>
                </c:pt>
                <c:pt idx="3">
                  <c:v>323.97058823529414</c:v>
                </c:pt>
                <c:pt idx="4">
                  <c:v>310.73529411764707</c:v>
                </c:pt>
                <c:pt idx="5">
                  <c:v>321.1764705882353</c:v>
                </c:pt>
                <c:pt idx="6">
                  <c:v>327.05882352941177</c:v>
                </c:pt>
                <c:pt idx="7">
                  <c:v>338.38235294117652</c:v>
                </c:pt>
                <c:pt idx="8">
                  <c:v>338.67647058823536</c:v>
                </c:pt>
                <c:pt idx="9">
                  <c:v>337.64705882352951</c:v>
                </c:pt>
                <c:pt idx="10">
                  <c:v>347.20588235294122</c:v>
                </c:pt>
                <c:pt idx="11">
                  <c:v>368.38235294117646</c:v>
                </c:pt>
                <c:pt idx="12">
                  <c:v>381.17647058823536</c:v>
                </c:pt>
                <c:pt idx="13">
                  <c:v>386.47058823529414</c:v>
                </c:pt>
                <c:pt idx="14">
                  <c:v>392.79411764705878</c:v>
                </c:pt>
                <c:pt idx="15">
                  <c:v>403.67647058823525</c:v>
                </c:pt>
                <c:pt idx="16">
                  <c:v>402.50000000000006</c:v>
                </c:pt>
                <c:pt idx="17">
                  <c:v>417.05882352941182</c:v>
                </c:pt>
                <c:pt idx="18">
                  <c:v>421.1764705882353</c:v>
                </c:pt>
                <c:pt idx="19">
                  <c:v>426.02941176470586</c:v>
                </c:pt>
                <c:pt idx="20">
                  <c:v>431.47058823529414</c:v>
                </c:pt>
                <c:pt idx="21">
                  <c:v>421.61764705882354</c:v>
                </c:pt>
                <c:pt idx="22">
                  <c:v>418.08823529411762</c:v>
                </c:pt>
                <c:pt idx="23">
                  <c:v>418.67647058823525</c:v>
                </c:pt>
                <c:pt idx="24">
                  <c:v>419.70588235294116</c:v>
                </c:pt>
                <c:pt idx="25">
                  <c:v>408.38235294117646</c:v>
                </c:pt>
                <c:pt idx="26">
                  <c:v>404.11764705882354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Covid-19-Daten'!$B$279:$B$306</c:f>
              <c:numCache>
                <c:formatCode>0</c:formatCode>
                <c:ptCount val="28"/>
                <c:pt idx="0">
                  <c:v>339</c:v>
                </c:pt>
                <c:pt idx="1">
                  <c:v>259</c:v>
                </c:pt>
                <c:pt idx="2">
                  <c:v>122</c:v>
                </c:pt>
                <c:pt idx="3">
                  <c:v>320</c:v>
                </c:pt>
                <c:pt idx="4">
                  <c:v>404</c:v>
                </c:pt>
                <c:pt idx="5">
                  <c:v>364</c:v>
                </c:pt>
                <c:pt idx="6">
                  <c:v>376</c:v>
                </c:pt>
                <c:pt idx="7">
                  <c:v>379</c:v>
                </c:pt>
                <c:pt idx="8">
                  <c:v>336</c:v>
                </c:pt>
                <c:pt idx="9">
                  <c:v>124</c:v>
                </c:pt>
                <c:pt idx="10">
                  <c:v>313</c:v>
                </c:pt>
                <c:pt idx="11">
                  <c:v>469</c:v>
                </c:pt>
                <c:pt idx="12">
                  <c:v>508</c:v>
                </c:pt>
                <c:pt idx="13">
                  <c:v>463</c:v>
                </c:pt>
                <c:pt idx="14">
                  <c:v>415</c:v>
                </c:pt>
                <c:pt idx="15">
                  <c:v>379</c:v>
                </c:pt>
                <c:pt idx="16">
                  <c:v>198</c:v>
                </c:pt>
                <c:pt idx="17">
                  <c:v>305</c:v>
                </c:pt>
                <c:pt idx="18">
                  <c:v>568</c:v>
                </c:pt>
                <c:pt idx="19">
                  <c:v>536</c:v>
                </c:pt>
                <c:pt idx="20">
                  <c:v>496</c:v>
                </c:pt>
                <c:pt idx="21">
                  <c:v>452</c:v>
                </c:pt>
                <c:pt idx="22">
                  <c:v>312</c:v>
                </c:pt>
                <c:pt idx="23">
                  <c:v>174</c:v>
                </c:pt>
                <c:pt idx="24">
                  <c:v>309</c:v>
                </c:pt>
                <c:pt idx="25">
                  <c:v>575</c:v>
                </c:pt>
                <c:pt idx="26">
                  <c:v>459</c:v>
                </c:pt>
                <c:pt idx="27">
                  <c:v>467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Covid-19-Daten'!$D$279:$D$306</c:f>
              <c:numCache>
                <c:formatCode>0.0</c:formatCode>
                <c:ptCount val="28"/>
                <c:pt idx="0">
                  <c:v>318.57142857142856</c:v>
                </c:pt>
                <c:pt idx="1">
                  <c:v>314.71428571428572</c:v>
                </c:pt>
                <c:pt idx="2">
                  <c:v>301.85714285714283</c:v>
                </c:pt>
                <c:pt idx="3">
                  <c:v>312</c:v>
                </c:pt>
                <c:pt idx="4">
                  <c:v>317.71428571428572</c:v>
                </c:pt>
                <c:pt idx="5">
                  <c:v>328.71428571428572</c:v>
                </c:pt>
                <c:pt idx="6">
                  <c:v>329</c:v>
                </c:pt>
                <c:pt idx="7">
                  <c:v>328</c:v>
                </c:pt>
                <c:pt idx="8">
                  <c:v>337.28571428571428</c:v>
                </c:pt>
                <c:pt idx="9">
                  <c:v>357.85714285714283</c:v>
                </c:pt>
                <c:pt idx="10">
                  <c:v>370.28571428571428</c:v>
                </c:pt>
                <c:pt idx="11">
                  <c:v>375.42857142857144</c:v>
                </c:pt>
                <c:pt idx="12">
                  <c:v>381.57142857142856</c:v>
                </c:pt>
                <c:pt idx="13">
                  <c:v>392.14285714285717</c:v>
                </c:pt>
                <c:pt idx="14">
                  <c:v>391</c:v>
                </c:pt>
                <c:pt idx="15">
                  <c:v>405.14285714285717</c:v>
                </c:pt>
                <c:pt idx="16">
                  <c:v>409.14285714285717</c:v>
                </c:pt>
                <c:pt idx="17">
                  <c:v>413.85714285714283</c:v>
                </c:pt>
                <c:pt idx="18">
                  <c:v>419.14285714285717</c:v>
                </c:pt>
                <c:pt idx="19">
                  <c:v>409.57142857142856</c:v>
                </c:pt>
                <c:pt idx="20">
                  <c:v>406.14285714285717</c:v>
                </c:pt>
                <c:pt idx="21">
                  <c:v>406.71428571428572</c:v>
                </c:pt>
                <c:pt idx="22">
                  <c:v>407.71428571428572</c:v>
                </c:pt>
                <c:pt idx="23">
                  <c:v>396.71428571428572</c:v>
                </c:pt>
                <c:pt idx="24">
                  <c:v>392.57142857142856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min val="44163"/>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Covid-19-Daten'!$H$279:$H$306</c:f>
              <c:numCache>
                <c:formatCode>0.0</c:formatCode>
                <c:ptCount val="28"/>
                <c:pt idx="0">
                  <c:v>638.23529411764707</c:v>
                </c:pt>
                <c:pt idx="1">
                  <c:v>637.5</c:v>
                </c:pt>
                <c:pt idx="2">
                  <c:v>640.2941176470589</c:v>
                </c:pt>
                <c:pt idx="3">
                  <c:v>653.82352941176487</c:v>
                </c:pt>
                <c:pt idx="4">
                  <c:v>653.23529411764719</c:v>
                </c:pt>
                <c:pt idx="5">
                  <c:v>656.61764705882354</c:v>
                </c:pt>
                <c:pt idx="6">
                  <c:v>657.05882352941171</c:v>
                </c:pt>
                <c:pt idx="7">
                  <c:v>646.02941176470586</c:v>
                </c:pt>
                <c:pt idx="8">
                  <c:v>652.79411764705878</c:v>
                </c:pt>
                <c:pt idx="9">
                  <c:v>657.79411764705878</c:v>
                </c:pt>
                <c:pt idx="10">
                  <c:v>665.58823529411757</c:v>
                </c:pt>
                <c:pt idx="11">
                  <c:v>671.17647058823536</c:v>
                </c:pt>
                <c:pt idx="12">
                  <c:v>679.11764705882365</c:v>
                </c:pt>
                <c:pt idx="13">
                  <c:v>702.35294117647072</c:v>
                </c:pt>
                <c:pt idx="14">
                  <c:v>713.52941176470597</c:v>
                </c:pt>
                <c:pt idx="15">
                  <c:v>731.17647058823547</c:v>
                </c:pt>
                <c:pt idx="16">
                  <c:v>742.35294117647072</c:v>
                </c:pt>
                <c:pt idx="17">
                  <c:v>740.14705882352951</c:v>
                </c:pt>
                <c:pt idx="18">
                  <c:v>764.26470588235293</c:v>
                </c:pt>
                <c:pt idx="19">
                  <c:v>789.55882352941182</c:v>
                </c:pt>
                <c:pt idx="20">
                  <c:v>807.20588235294122</c:v>
                </c:pt>
                <c:pt idx="21">
                  <c:v>817.94117647058829</c:v>
                </c:pt>
                <c:pt idx="22">
                  <c:v>814.41176470588232</c:v>
                </c:pt>
                <c:pt idx="23">
                  <c:v>821.76470588235293</c:v>
                </c:pt>
                <c:pt idx="24">
                  <c:v>821.17647058823559</c:v>
                </c:pt>
                <c:pt idx="25">
                  <c:v>836.76470588235316</c:v>
                </c:pt>
                <c:pt idx="26">
                  <c:v>829.55882352941194</c:v>
                </c:pt>
                <c:pt idx="27">
                  <c:v>830.14705882352939</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min val="44163"/>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Covid-19-Daten'!$F$279:$F$306</c:f>
              <c:numCache>
                <c:formatCode>0.0</c:formatCode>
                <c:ptCount val="28"/>
                <c:pt idx="0">
                  <c:v>45.567226890756309</c:v>
                </c:pt>
                <c:pt idx="1">
                  <c:v>44.915966386554615</c:v>
                </c:pt>
                <c:pt idx="2">
                  <c:v>45.588235294117638</c:v>
                </c:pt>
                <c:pt idx="3">
                  <c:v>46.84873949579832</c:v>
                </c:pt>
                <c:pt idx="4">
                  <c:v>46.281512605042018</c:v>
                </c:pt>
                <c:pt idx="5">
                  <c:v>44.390756302521012</c:v>
                </c:pt>
                <c:pt idx="6">
                  <c:v>45.882352941176471</c:v>
                </c:pt>
                <c:pt idx="7">
                  <c:v>46.72268907563025</c:v>
                </c:pt>
                <c:pt idx="8">
                  <c:v>48.340336134453786</c:v>
                </c:pt>
                <c:pt idx="9">
                  <c:v>48.382352941176478</c:v>
                </c:pt>
                <c:pt idx="10">
                  <c:v>48.235294117647072</c:v>
                </c:pt>
                <c:pt idx="11">
                  <c:v>49.600840336134461</c:v>
                </c:pt>
                <c:pt idx="12">
                  <c:v>52.626050420168063</c:v>
                </c:pt>
                <c:pt idx="13">
                  <c:v>54.453781512605055</c:v>
                </c:pt>
                <c:pt idx="14">
                  <c:v>55.210084033613448</c:v>
                </c:pt>
                <c:pt idx="15">
                  <c:v>56.113445378151255</c:v>
                </c:pt>
                <c:pt idx="16">
                  <c:v>57.668067226890749</c:v>
                </c:pt>
                <c:pt idx="17">
                  <c:v>57.500000000000007</c:v>
                </c:pt>
                <c:pt idx="18">
                  <c:v>59.579831932773118</c:v>
                </c:pt>
                <c:pt idx="19">
                  <c:v>60.168067226890756</c:v>
                </c:pt>
                <c:pt idx="20">
                  <c:v>60.861344537815121</c:v>
                </c:pt>
                <c:pt idx="21">
                  <c:v>61.638655462184879</c:v>
                </c:pt>
                <c:pt idx="22">
                  <c:v>60.231092436974791</c:v>
                </c:pt>
                <c:pt idx="23">
                  <c:v>59.726890756302517</c:v>
                </c:pt>
                <c:pt idx="24">
                  <c:v>59.810924369747895</c:v>
                </c:pt>
                <c:pt idx="25">
                  <c:v>59.957983193277308</c:v>
                </c:pt>
                <c:pt idx="26">
                  <c:v>58.340336134453779</c:v>
                </c:pt>
                <c:pt idx="27">
                  <c:v>57.731092436974791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min val="44163"/>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Covid-19-Daten'!$I$279:$I$306</c:f>
              <c:numCache>
                <c:formatCode>General</c:formatCode>
                <c:ptCount val="28"/>
                <c:pt idx="0">
                  <c:v>134</c:v>
                </c:pt>
                <c:pt idx="3">
                  <c:v>153</c:v>
                </c:pt>
                <c:pt idx="4">
                  <c:v>137</c:v>
                </c:pt>
                <c:pt idx="5">
                  <c:v>132</c:v>
                </c:pt>
                <c:pt idx="6">
                  <c:v>120</c:v>
                </c:pt>
                <c:pt idx="7">
                  <c:v>119</c:v>
                </c:pt>
                <c:pt idx="10">
                  <c:v>150</c:v>
                </c:pt>
                <c:pt idx="11">
                  <c:v>172</c:v>
                </c:pt>
                <c:pt idx="12">
                  <c:v>145</c:v>
                </c:pt>
                <c:pt idx="13">
                  <c:v>156</c:v>
                </c:pt>
                <c:pt idx="14">
                  <c:v>151</c:v>
                </c:pt>
                <c:pt idx="17">
                  <c:v>171</c:v>
                </c:pt>
                <c:pt idx="18">
                  <c:v>167</c:v>
                </c:pt>
                <c:pt idx="19">
                  <c:v>165</c:v>
                </c:pt>
                <c:pt idx="20">
                  <c:v>166</c:v>
                </c:pt>
                <c:pt idx="21">
                  <c:v>169</c:v>
                </c:pt>
                <c:pt idx="24">
                  <c:v>171</c:v>
                </c:pt>
                <c:pt idx="25">
                  <c:v>180</c:v>
                </c:pt>
                <c:pt idx="26">
                  <c:v>155</c:v>
                </c:pt>
                <c:pt idx="27">
                  <c:v>127</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Covid-19-Daten'!$J$279:$J$306</c:f>
              <c:numCache>
                <c:formatCode>General</c:formatCode>
                <c:ptCount val="28"/>
                <c:pt idx="0">
                  <c:v>26</c:v>
                </c:pt>
                <c:pt idx="3">
                  <c:v>28</c:v>
                </c:pt>
                <c:pt idx="4">
                  <c:v>31</c:v>
                </c:pt>
                <c:pt idx="5">
                  <c:v>30</c:v>
                </c:pt>
                <c:pt idx="6">
                  <c:v>28</c:v>
                </c:pt>
                <c:pt idx="7">
                  <c:v>28</c:v>
                </c:pt>
                <c:pt idx="10">
                  <c:v>27</c:v>
                </c:pt>
                <c:pt idx="11">
                  <c:v>23</c:v>
                </c:pt>
                <c:pt idx="12">
                  <c:v>25</c:v>
                </c:pt>
                <c:pt idx="13">
                  <c:v>27</c:v>
                </c:pt>
                <c:pt idx="14">
                  <c:v>30</c:v>
                </c:pt>
                <c:pt idx="17">
                  <c:v>30</c:v>
                </c:pt>
                <c:pt idx="18">
                  <c:v>28</c:v>
                </c:pt>
                <c:pt idx="19">
                  <c:v>31</c:v>
                </c:pt>
                <c:pt idx="20">
                  <c:v>33</c:v>
                </c:pt>
                <c:pt idx="21">
                  <c:v>32</c:v>
                </c:pt>
                <c:pt idx="24">
                  <c:v>35</c:v>
                </c:pt>
                <c:pt idx="25">
                  <c:v>37</c:v>
                </c:pt>
                <c:pt idx="26">
                  <c:v>36</c:v>
                </c:pt>
                <c:pt idx="27">
                  <c:v>37</c:v>
                </c:pt>
              </c:numCache>
            </c:numRef>
          </c:val>
          <c:smooth val="0"/>
          <c:extLst>
            <c:ext xmlns:c16="http://schemas.microsoft.com/office/drawing/2014/chart" uri="{C3380CC4-5D6E-409C-BE32-E72D297353CC}">
              <c16:uniqueId val="{00000000-7C4D-4937-9ACA-9C6835ED920E}"/>
            </c:ext>
          </c:extLst>
        </c:ser>
        <c:ser>
          <c:idx val="2"/>
          <c:order val="2"/>
          <c:tx>
            <c:v>Restkapazitäten IPS</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Covid-19-Daten'!$M$279:$M$306</c:f>
              <c:numCache>
                <c:formatCode>General</c:formatCode>
                <c:ptCount val="28"/>
                <c:pt idx="0">
                  <c:v>6</c:v>
                </c:pt>
                <c:pt idx="3">
                  <c:v>13</c:v>
                </c:pt>
                <c:pt idx="4">
                  <c:v>9</c:v>
                </c:pt>
                <c:pt idx="5">
                  <c:v>8</c:v>
                </c:pt>
                <c:pt idx="6">
                  <c:v>6</c:v>
                </c:pt>
                <c:pt idx="7">
                  <c:v>7</c:v>
                </c:pt>
                <c:pt idx="10">
                  <c:v>7</c:v>
                </c:pt>
                <c:pt idx="11">
                  <c:v>11</c:v>
                </c:pt>
                <c:pt idx="12">
                  <c:v>13</c:v>
                </c:pt>
                <c:pt idx="13">
                  <c:v>8</c:v>
                </c:pt>
                <c:pt idx="14">
                  <c:v>5</c:v>
                </c:pt>
                <c:pt idx="17">
                  <c:v>9</c:v>
                </c:pt>
                <c:pt idx="18">
                  <c:v>9</c:v>
                </c:pt>
                <c:pt idx="19">
                  <c:v>7</c:v>
                </c:pt>
                <c:pt idx="20">
                  <c:v>3</c:v>
                </c:pt>
                <c:pt idx="21">
                  <c:v>9</c:v>
                </c:pt>
                <c:pt idx="24">
                  <c:v>8</c:v>
                </c:pt>
                <c:pt idx="25">
                  <c:v>6</c:v>
                </c:pt>
                <c:pt idx="26">
                  <c:v>8</c:v>
                </c:pt>
                <c:pt idx="27">
                  <c:v>5</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max val="44189"/>
          <c:min val="44163"/>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Covid-19-Daten'!$I$279:$I$306</c:f>
              <c:numCache>
                <c:formatCode>General</c:formatCode>
                <c:ptCount val="28"/>
                <c:pt idx="0">
                  <c:v>134</c:v>
                </c:pt>
                <c:pt idx="3">
                  <c:v>153</c:v>
                </c:pt>
                <c:pt idx="4">
                  <c:v>137</c:v>
                </c:pt>
                <c:pt idx="5">
                  <c:v>132</c:v>
                </c:pt>
                <c:pt idx="6">
                  <c:v>120</c:v>
                </c:pt>
                <c:pt idx="7">
                  <c:v>119</c:v>
                </c:pt>
                <c:pt idx="10">
                  <c:v>150</c:v>
                </c:pt>
                <c:pt idx="11">
                  <c:v>172</c:v>
                </c:pt>
                <c:pt idx="12">
                  <c:v>145</c:v>
                </c:pt>
                <c:pt idx="13">
                  <c:v>156</c:v>
                </c:pt>
                <c:pt idx="14">
                  <c:v>151</c:v>
                </c:pt>
                <c:pt idx="17">
                  <c:v>171</c:v>
                </c:pt>
                <c:pt idx="18">
                  <c:v>167</c:v>
                </c:pt>
                <c:pt idx="19">
                  <c:v>165</c:v>
                </c:pt>
                <c:pt idx="20">
                  <c:v>166</c:v>
                </c:pt>
                <c:pt idx="21">
                  <c:v>169</c:v>
                </c:pt>
                <c:pt idx="24">
                  <c:v>171</c:v>
                </c:pt>
                <c:pt idx="25">
                  <c:v>180</c:v>
                </c:pt>
                <c:pt idx="26">
                  <c:v>155</c:v>
                </c:pt>
                <c:pt idx="27">
                  <c:v>127</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Covid-19-Daten'!$J$279:$J$306</c:f>
              <c:numCache>
                <c:formatCode>General</c:formatCode>
                <c:ptCount val="28"/>
                <c:pt idx="0">
                  <c:v>26</c:v>
                </c:pt>
                <c:pt idx="3">
                  <c:v>28</c:v>
                </c:pt>
                <c:pt idx="4">
                  <c:v>31</c:v>
                </c:pt>
                <c:pt idx="5">
                  <c:v>30</c:v>
                </c:pt>
                <c:pt idx="6">
                  <c:v>28</c:v>
                </c:pt>
                <c:pt idx="7">
                  <c:v>28</c:v>
                </c:pt>
                <c:pt idx="10">
                  <c:v>27</c:v>
                </c:pt>
                <c:pt idx="11">
                  <c:v>23</c:v>
                </c:pt>
                <c:pt idx="12">
                  <c:v>25</c:v>
                </c:pt>
                <c:pt idx="13">
                  <c:v>27</c:v>
                </c:pt>
                <c:pt idx="14">
                  <c:v>30</c:v>
                </c:pt>
                <c:pt idx="17">
                  <c:v>30</c:v>
                </c:pt>
                <c:pt idx="18">
                  <c:v>28</c:v>
                </c:pt>
                <c:pt idx="19">
                  <c:v>31</c:v>
                </c:pt>
                <c:pt idx="20">
                  <c:v>33</c:v>
                </c:pt>
                <c:pt idx="21">
                  <c:v>32</c:v>
                </c:pt>
                <c:pt idx="24">
                  <c:v>35</c:v>
                </c:pt>
                <c:pt idx="25">
                  <c:v>37</c:v>
                </c:pt>
                <c:pt idx="26">
                  <c:v>36</c:v>
                </c:pt>
                <c:pt idx="27">
                  <c:v>37</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Covid-19-Daten'!$A$279:$A$306</c:f>
              <c:numCache>
                <c:formatCode>[$-F800]dddd\,\ mmmm\ dd\,\ yyyy\,\ hh:mm:ss</c:formatCode>
                <c:ptCount val="28"/>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pt idx="27">
                  <c:v>44189.333333333336</c:v>
                </c:pt>
              </c:numCache>
            </c:numRef>
          </c:cat>
          <c:val>
            <c:numRef>
              <c:f>'1. Covid-19-Daten'!$K$279:$K$306</c:f>
              <c:numCache>
                <c:formatCode>General</c:formatCode>
                <c:ptCount val="28"/>
                <c:pt idx="0">
                  <c:v>4</c:v>
                </c:pt>
                <c:pt idx="3">
                  <c:v>7</c:v>
                </c:pt>
                <c:pt idx="4">
                  <c:v>8</c:v>
                </c:pt>
                <c:pt idx="5">
                  <c:v>8</c:v>
                </c:pt>
                <c:pt idx="6">
                  <c:v>10</c:v>
                </c:pt>
                <c:pt idx="7">
                  <c:v>8</c:v>
                </c:pt>
                <c:pt idx="10">
                  <c:v>6</c:v>
                </c:pt>
                <c:pt idx="11">
                  <c:v>3</c:v>
                </c:pt>
                <c:pt idx="12">
                  <c:v>3</c:v>
                </c:pt>
                <c:pt idx="13">
                  <c:v>6</c:v>
                </c:pt>
                <c:pt idx="14">
                  <c:v>6</c:v>
                </c:pt>
                <c:pt idx="17">
                  <c:v>8</c:v>
                </c:pt>
                <c:pt idx="18">
                  <c:v>9</c:v>
                </c:pt>
                <c:pt idx="19">
                  <c:v>6</c:v>
                </c:pt>
                <c:pt idx="20">
                  <c:v>6</c:v>
                </c:pt>
                <c:pt idx="21">
                  <c:v>6</c:v>
                </c:pt>
                <c:pt idx="24">
                  <c:v>5</c:v>
                </c:pt>
                <c:pt idx="25">
                  <c:v>6</c:v>
                </c:pt>
                <c:pt idx="26">
                  <c:v>6</c:v>
                </c:pt>
                <c:pt idx="27">
                  <c:v>8</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min val="44163"/>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4"/>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Covid-19-Daten'!$J$30:$J$310</c:f>
              <c:numCache>
                <c:formatCode>General</c:formatCode>
                <c:ptCount val="28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numCache>
            </c:numRef>
          </c:val>
          <c:smooth val="0"/>
          <c:extLst>
            <c:ext xmlns:c16="http://schemas.microsoft.com/office/drawing/2014/chart" uri="{C3380CC4-5D6E-409C-BE32-E72D297353CC}">
              <c16:uniqueId val="{00000000-CA68-4942-A4E1-BD3E617B690F}"/>
            </c:ext>
          </c:extLst>
        </c:ser>
        <c:ser>
          <c:idx val="2"/>
          <c:order val="2"/>
          <c:tx>
            <c:v>Restkapazitäten IPS</c:v>
          </c:tx>
          <c:spPr>
            <a:ln w="28575" cap="rnd">
              <a:solidFill>
                <a:schemeClr val="accent6"/>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Covid-19-Daten'!$M$30:$M$310</c:f>
              <c:numCache>
                <c:formatCode>General</c:formatCode>
                <c:ptCount val="281"/>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Covid-19-Daten'!$J$30:$J$310</c:f>
              <c:numCache>
                <c:formatCode>General</c:formatCode>
                <c:ptCount val="28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Covid-19-Daten'!$K$30:$K$310</c:f>
              <c:numCache>
                <c:formatCode>General</c:formatCode>
                <c:ptCount val="28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Labortests'!$C$3:$C$29</c:f>
              <c:numCache>
                <c:formatCode>0</c:formatCode>
                <c:ptCount val="27"/>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Labortests'!$D$3:$D$29</c:f>
              <c:numCache>
                <c:formatCode>0</c:formatCode>
                <c:ptCount val="27"/>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Labortests'!$E$3:$E$29</c:f>
              <c:numCache>
                <c:formatCode>#,##0.0</c:formatCode>
                <c:ptCount val="27"/>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Covid-19-Daten'!$A$4:$A$306</c15:sqref>
                  </c15:fullRef>
                </c:ext>
              </c:extLst>
              <c:f>'1. Covid-19-Daten'!$A$23:$A$306</c:f>
              <c:numCache>
                <c:formatCode>[$-F800]dddd\,\ mmmm\ dd\,\ yyyy\,\ hh:mm:ss</c:formatCode>
                <c:ptCount val="284"/>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numCache>
            </c:numRef>
          </c:cat>
          <c:val>
            <c:numRef>
              <c:extLst>
                <c:ext xmlns:c15="http://schemas.microsoft.com/office/drawing/2012/chart" uri="{02D57815-91ED-43cb-92C2-25804820EDAC}">
                  <c15:fullRef>
                    <c15:sqref>'1. Covid-19-Daten'!$P$4:$P$306</c15:sqref>
                  </c15:fullRef>
                </c:ext>
              </c:extLst>
              <c:f>'1. Covid-19-Daten'!$P$23:$P$306</c:f>
              <c:numCache>
                <c:formatCode>0</c:formatCode>
                <c:ptCount val="284"/>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7</c:v>
                </c:pt>
                <c:pt idx="271">
                  <c:v>6</c:v>
                </c:pt>
                <c:pt idx="272">
                  <c:v>5</c:v>
                </c:pt>
                <c:pt idx="273">
                  <c:v>9</c:v>
                </c:pt>
                <c:pt idx="274">
                  <c:v>11</c:v>
                </c:pt>
                <c:pt idx="275">
                  <c:v>14</c:v>
                </c:pt>
                <c:pt idx="276">
                  <c:v>8</c:v>
                </c:pt>
                <c:pt idx="277">
                  <c:v>8</c:v>
                </c:pt>
                <c:pt idx="278">
                  <c:v>9</c:v>
                </c:pt>
                <c:pt idx="279">
                  <c:v>11</c:v>
                </c:pt>
                <c:pt idx="280">
                  <c:v>10</c:v>
                </c:pt>
                <c:pt idx="281">
                  <c:v>10</c:v>
                </c:pt>
                <c:pt idx="282">
                  <c:v>16</c:v>
                </c:pt>
                <c:pt idx="283">
                  <c:v>10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Ansteckungsorte'!$B$232:$AC$232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Ansteckungsorte'!$B$232:$AC$232</c15:sqref>
                  </c15:fullRef>
                </c:ext>
              </c:extLst>
              <c:f>('3. Ansteckungsorte'!$B$232,'3. Ansteckungsorte'!$D$232,'3. Ansteckungsorte'!$F$232,'3. Ansteckungsorte'!$H$232,'3. Ansteckungsorte'!$J$232,'3. Ansteckungsorte'!$L$232,'3. Ansteckungsorte'!$N$232,'3. Ansteckungsorte'!$P$232,'3. Ansteckungsorte'!$R$232,'3. Ansteckungsorte'!$T$232,'3. Ansteckungsorte'!$V$232,'3. Ansteckungsorte'!$X$232,'3. Ansteckungsorte'!$Z$232,'3. Ansteckungsorte'!$AB$232:$AC$232)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Ansteckungsorte'!$B$233:$AC$233</c15:sqref>
                  </c15:fullRef>
                </c:ext>
              </c:extLst>
              <c:f>('3. Ansteckungsorte'!$B$233,'3. Ansteckungsorte'!$D$233,'3. Ansteckungsorte'!$F$233,'3. Ansteckungsorte'!$H$233,'3. Ansteckungsorte'!$J$233,'3. Ansteckungsorte'!$L$233,'3. Ansteckungsorte'!$N$233,'3. Ansteckungsorte'!$P$233,'3. Ansteckungsorte'!$R$233,'3. Ansteckungsorte'!$T$233,'3. Ansteckungsorte'!$V$233,'3. Ansteckungsorte'!$X$233,'3. Ansteckungsorte'!$Z$233,'3. Ansteckungsorte'!$AB$233:$AC$233)</c:f>
              <c:numCache>
                <c:formatCode>#,##0</c:formatCode>
                <c:ptCount val="15"/>
                <c:pt idx="0">
                  <c:v>11275</c:v>
                </c:pt>
                <c:pt idx="1">
                  <c:v>5916</c:v>
                </c:pt>
                <c:pt idx="2">
                  <c:v>315</c:v>
                </c:pt>
                <c:pt idx="3">
                  <c:v>1902</c:v>
                </c:pt>
                <c:pt idx="4">
                  <c:v>147</c:v>
                </c:pt>
                <c:pt idx="5">
                  <c:v>969</c:v>
                </c:pt>
                <c:pt idx="6">
                  <c:v>30</c:v>
                </c:pt>
                <c:pt idx="7">
                  <c:v>509</c:v>
                </c:pt>
                <c:pt idx="8">
                  <c:v>245</c:v>
                </c:pt>
                <c:pt idx="9">
                  <c:v>15</c:v>
                </c:pt>
                <c:pt idx="10">
                  <c:v>10</c:v>
                </c:pt>
                <c:pt idx="11">
                  <c:v>19</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82176</xdr:colOff>
      <xdr:row>30</xdr:row>
      <xdr:rowOff>56027</xdr:rowOff>
    </xdr:from>
    <xdr:to>
      <xdr:col>22</xdr:col>
      <xdr:colOff>167705</xdr:colOff>
      <xdr:row>58</xdr:row>
      <xdr:rowOff>75792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103655</xdr:colOff>
      <xdr:row>1</xdr:row>
      <xdr:rowOff>144744</xdr:rowOff>
    </xdr:from>
    <xdr:to>
      <xdr:col>22</xdr:col>
      <xdr:colOff>189184</xdr:colOff>
      <xdr:row>29</xdr:row>
      <xdr:rowOff>169178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abSelected="1"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89" customWidth="1"/>
    <col min="3" max="16384" width="11" style="189"/>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89"/>
    </row>
    <row r="24" spans="1:2" ht="114.75" x14ac:dyDescent="0.2">
      <c r="A24" s="2" t="s">
        <v>187</v>
      </c>
      <c r="B24" s="2"/>
    </row>
    <row r="25" spans="1:2" x14ac:dyDescent="0.2">
      <c r="A25" s="189"/>
    </row>
    <row r="26" spans="1:2" x14ac:dyDescent="0.2">
      <c r="A26" s="189"/>
    </row>
    <row r="27" spans="1:2" x14ac:dyDescent="0.2">
      <c r="A27" s="189"/>
    </row>
    <row r="28" spans="1:2" x14ac:dyDescent="0.2">
      <c r="A28" s="189"/>
    </row>
    <row r="29" spans="1:2" x14ac:dyDescent="0.2">
      <c r="A29" s="189"/>
    </row>
    <row r="30" spans="1:2" x14ac:dyDescent="0.2">
      <c r="A30" s="189"/>
    </row>
    <row r="31" spans="1:2" x14ac:dyDescent="0.2">
      <c r="A31" s="189"/>
    </row>
    <row r="32" spans="1:2" x14ac:dyDescent="0.2">
      <c r="A32" s="189"/>
    </row>
    <row r="33" spans="1:1" x14ac:dyDescent="0.2">
      <c r="A33" s="189"/>
    </row>
    <row r="34" spans="1:1" x14ac:dyDescent="0.2">
      <c r="A34" s="189"/>
    </row>
    <row r="35" spans="1:1" x14ac:dyDescent="0.2">
      <c r="A35" s="189"/>
    </row>
    <row r="36" spans="1:1" x14ac:dyDescent="0.2">
      <c r="A36" s="189"/>
    </row>
    <row r="37" spans="1:1" x14ac:dyDescent="0.2">
      <c r="A37" s="189"/>
    </row>
    <row r="38" spans="1:1" x14ac:dyDescent="0.2">
      <c r="A38" s="189"/>
    </row>
    <row r="39" spans="1:1" x14ac:dyDescent="0.2">
      <c r="A39" s="189"/>
    </row>
    <row r="40" spans="1:1" x14ac:dyDescent="0.2">
      <c r="A40" s="189"/>
    </row>
    <row r="41" spans="1:1" x14ac:dyDescent="0.2">
      <c r="A41" s="189"/>
    </row>
    <row r="42" spans="1:1" x14ac:dyDescent="0.2">
      <c r="A42" s="189"/>
    </row>
    <row r="43" spans="1:1" x14ac:dyDescent="0.2">
      <c r="A43" s="189"/>
    </row>
    <row r="44" spans="1:1" x14ac:dyDescent="0.2">
      <c r="A44" s="189"/>
    </row>
    <row r="45" spans="1:1" x14ac:dyDescent="0.2">
      <c r="A45" s="189"/>
    </row>
    <row r="46" spans="1:1" x14ac:dyDescent="0.2">
      <c r="A46" s="189"/>
    </row>
    <row r="47" spans="1:1" x14ac:dyDescent="0.2">
      <c r="A47" s="189"/>
    </row>
    <row r="48" spans="1:1" x14ac:dyDescent="0.2">
      <c r="A48" s="189"/>
    </row>
    <row r="49" spans="1:1" x14ac:dyDescent="0.2">
      <c r="A49" s="189"/>
    </row>
    <row r="50" spans="1:1" x14ac:dyDescent="0.2">
      <c r="A50" s="189"/>
    </row>
    <row r="51" spans="1:1" x14ac:dyDescent="0.2">
      <c r="A51" s="189"/>
    </row>
    <row r="52" spans="1:1" x14ac:dyDescent="0.2">
      <c r="A52" s="189"/>
    </row>
    <row r="53" spans="1:1" x14ac:dyDescent="0.2">
      <c r="A53" s="189"/>
    </row>
    <row r="54" spans="1:1" x14ac:dyDescent="0.2">
      <c r="A54" s="189"/>
    </row>
    <row r="55" spans="1:1" x14ac:dyDescent="0.2">
      <c r="A55" s="189"/>
    </row>
    <row r="56" spans="1:1" x14ac:dyDescent="0.2">
      <c r="A56" s="189"/>
    </row>
    <row r="57" spans="1:1" x14ac:dyDescent="0.2">
      <c r="A57" s="189"/>
    </row>
    <row r="58" spans="1:1" x14ac:dyDescent="0.2">
      <c r="A58" s="189"/>
    </row>
    <row r="59" spans="1:1" x14ac:dyDescent="0.2">
      <c r="A59" s="189"/>
    </row>
    <row r="60" spans="1:1" x14ac:dyDescent="0.2">
      <c r="A60" s="18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0"/>
  <sheetViews>
    <sheetView zoomScaleNormal="100" workbookViewId="0">
      <pane ySplit="3" topLeftCell="A289" activePane="bottomLeft" state="frozen"/>
      <selection pane="bottomLeft" activeCell="I307" sqref="I307"/>
    </sheetView>
  </sheetViews>
  <sheetFormatPr baseColWidth="10" defaultColWidth="11.625" defaultRowHeight="12" x14ac:dyDescent="0.2"/>
  <cols>
    <col min="1" max="1" width="30.125" style="34" customWidth="1"/>
    <col min="2" max="2" width="9.75" style="34" customWidth="1"/>
    <col min="3" max="3" width="10.625" style="42" customWidth="1"/>
    <col min="4" max="4" width="10.625" style="43" customWidth="1"/>
    <col min="5" max="5" width="14.125" style="43" customWidth="1"/>
    <col min="6" max="6" width="11.125" style="43" customWidth="1"/>
    <col min="7" max="7" width="14.375" style="43" customWidth="1"/>
    <col min="8" max="8" width="15.375" style="43" customWidth="1"/>
    <col min="9" max="12" width="13.75" style="45" customWidth="1"/>
    <col min="13" max="13" width="14" style="45" customWidth="1"/>
    <col min="14" max="14" width="14.875" style="45" customWidth="1"/>
    <col min="15" max="15" width="17.875" style="45" customWidth="1"/>
    <col min="16" max="16" width="9.75" style="34" bestFit="1" customWidth="1"/>
    <col min="17" max="17" width="10.625" style="34" customWidth="1"/>
    <col min="18" max="18" width="5.75" style="34" hidden="1" customWidth="1"/>
    <col min="19" max="20" width="16" style="42" hidden="1" customWidth="1"/>
    <col min="21" max="21" width="16.125" style="44" customWidth="1"/>
    <col min="22" max="16384" width="11.625" style="34"/>
  </cols>
  <sheetData>
    <row r="1" spans="1:23" ht="15" customHeight="1" thickTop="1" x14ac:dyDescent="0.2">
      <c r="A1" s="195" t="s">
        <v>92</v>
      </c>
      <c r="B1" s="196"/>
      <c r="C1" s="196"/>
      <c r="D1" s="196"/>
      <c r="E1" s="196"/>
      <c r="F1" s="196"/>
      <c r="G1" s="196"/>
      <c r="H1" s="196"/>
      <c r="I1" s="196"/>
      <c r="J1" s="196"/>
      <c r="K1" s="196"/>
      <c r="L1" s="196"/>
      <c r="M1" s="196"/>
      <c r="N1" s="196"/>
      <c r="O1" s="196"/>
      <c r="P1" s="196"/>
      <c r="Q1" s="196"/>
      <c r="R1" s="196"/>
      <c r="S1" s="196"/>
      <c r="T1" s="196"/>
      <c r="U1" s="197"/>
    </row>
    <row r="2" spans="1:23" ht="41.1" customHeight="1" x14ac:dyDescent="0.2">
      <c r="A2" s="13"/>
      <c r="B2" s="192" t="s">
        <v>0</v>
      </c>
      <c r="C2" s="193"/>
      <c r="D2" s="193"/>
      <c r="E2" s="193"/>
      <c r="F2" s="193"/>
      <c r="G2" s="193"/>
      <c r="H2" s="194"/>
      <c r="I2" s="198" t="s">
        <v>84</v>
      </c>
      <c r="J2" s="199"/>
      <c r="K2" s="199"/>
      <c r="L2" s="199"/>
      <c r="M2" s="199"/>
      <c r="N2" s="199"/>
      <c r="O2" s="200"/>
      <c r="P2" s="191" t="s">
        <v>1</v>
      </c>
      <c r="Q2" s="191"/>
      <c r="R2" s="148" t="s">
        <v>174</v>
      </c>
      <c r="S2" s="147" t="s">
        <v>175</v>
      </c>
      <c r="T2" s="147" t="s">
        <v>176</v>
      </c>
      <c r="U2" s="165" t="s">
        <v>75</v>
      </c>
    </row>
    <row r="3" spans="1:23" ht="99.75" x14ac:dyDescent="0.2">
      <c r="A3" s="13"/>
      <c r="B3" s="14" t="s">
        <v>3</v>
      </c>
      <c r="C3" s="15" t="s">
        <v>2</v>
      </c>
      <c r="D3" s="16" t="s">
        <v>122</v>
      </c>
      <c r="E3" s="17" t="s">
        <v>81</v>
      </c>
      <c r="F3" s="18" t="s">
        <v>76</v>
      </c>
      <c r="G3" s="18" t="s">
        <v>77</v>
      </c>
      <c r="H3" s="18" t="s">
        <v>78</v>
      </c>
      <c r="I3" s="188" t="s">
        <v>193</v>
      </c>
      <c r="J3" s="15" t="s">
        <v>103</v>
      </c>
      <c r="K3" s="15" t="s">
        <v>104</v>
      </c>
      <c r="L3" s="15" t="s">
        <v>82</v>
      </c>
      <c r="M3" s="184" t="s">
        <v>191</v>
      </c>
      <c r="N3" s="183" t="s">
        <v>192</v>
      </c>
      <c r="O3" s="19" t="s">
        <v>83</v>
      </c>
      <c r="P3" s="14" t="s">
        <v>4</v>
      </c>
      <c r="Q3" s="14" t="s">
        <v>2</v>
      </c>
      <c r="R3" s="14"/>
      <c r="S3" s="149" t="s">
        <v>2</v>
      </c>
      <c r="T3" s="15" t="s">
        <v>2</v>
      </c>
      <c r="U3" s="20" t="s">
        <v>2</v>
      </c>
    </row>
    <row r="4" spans="1:23" ht="14.25" x14ac:dyDescent="0.2">
      <c r="A4" s="21">
        <v>43887.333333333336</v>
      </c>
      <c r="B4" s="14">
        <v>1</v>
      </c>
      <c r="C4" s="15">
        <v>1</v>
      </c>
      <c r="D4" s="22"/>
      <c r="E4" s="22">
        <f t="shared" ref="E4:E67" si="0">B4/6.8</f>
        <v>0.14705882352941177</v>
      </c>
      <c r="F4" s="18"/>
      <c r="G4" s="18"/>
      <c r="H4" s="18"/>
      <c r="I4" s="15"/>
      <c r="J4" s="15"/>
      <c r="K4" s="15"/>
      <c r="L4" s="15"/>
      <c r="M4" s="185"/>
      <c r="N4" s="19"/>
      <c r="O4" s="19"/>
      <c r="P4" s="14">
        <v>0</v>
      </c>
      <c r="Q4" s="14">
        <v>0</v>
      </c>
      <c r="R4" s="14"/>
      <c r="S4" s="15"/>
      <c r="T4" s="15"/>
      <c r="U4" s="23"/>
    </row>
    <row r="5" spans="1:23" ht="14.25" x14ac:dyDescent="0.2">
      <c r="A5" s="21">
        <v>43888.333333333336</v>
      </c>
      <c r="B5" s="14">
        <v>0</v>
      </c>
      <c r="C5" s="15">
        <f>SUM(C4,B5)</f>
        <v>1</v>
      </c>
      <c r="D5" s="22"/>
      <c r="E5" s="22">
        <f t="shared" si="0"/>
        <v>0</v>
      </c>
      <c r="F5" s="18"/>
      <c r="G5" s="18"/>
      <c r="H5" s="18"/>
      <c r="I5" s="15"/>
      <c r="J5" s="15"/>
      <c r="K5" s="15"/>
      <c r="L5" s="15"/>
      <c r="M5" s="185"/>
      <c r="N5" s="19"/>
      <c r="O5" s="19"/>
      <c r="P5" s="14">
        <v>0</v>
      </c>
      <c r="Q5" s="14">
        <f t="shared" ref="Q5:Q68" si="1">SUM(Q4,P5)</f>
        <v>0</v>
      </c>
      <c r="R5" s="14"/>
      <c r="S5" s="15"/>
      <c r="T5" s="15"/>
      <c r="U5" s="23"/>
    </row>
    <row r="6" spans="1:23" ht="14.25" x14ac:dyDescent="0.2">
      <c r="A6" s="21">
        <v>43889.333333333336</v>
      </c>
      <c r="B6" s="14">
        <v>0</v>
      </c>
      <c r="C6" s="15">
        <f t="shared" ref="C6:C69" si="2">SUM(C5,B6)</f>
        <v>1</v>
      </c>
      <c r="D6" s="22"/>
      <c r="E6" s="22">
        <f t="shared" si="0"/>
        <v>0</v>
      </c>
      <c r="F6" s="18"/>
      <c r="G6" s="18"/>
      <c r="H6" s="18"/>
      <c r="I6" s="15"/>
      <c r="J6" s="15"/>
      <c r="K6" s="15"/>
      <c r="L6" s="15"/>
      <c r="M6" s="185"/>
      <c r="N6" s="19"/>
      <c r="O6" s="19"/>
      <c r="P6" s="14">
        <v>0</v>
      </c>
      <c r="Q6" s="14">
        <f t="shared" si="1"/>
        <v>0</v>
      </c>
      <c r="R6" s="14"/>
      <c r="S6" s="15"/>
      <c r="T6" s="15"/>
      <c r="U6" s="23"/>
    </row>
    <row r="7" spans="1:23" ht="14.25" x14ac:dyDescent="0.2">
      <c r="A7" s="21">
        <v>43890.333333333336</v>
      </c>
      <c r="B7" s="14">
        <v>2</v>
      </c>
      <c r="C7" s="15">
        <f t="shared" si="2"/>
        <v>3</v>
      </c>
      <c r="D7" s="22">
        <f t="shared" ref="D7:D67" si="3">AVERAGE(B4:B10)</f>
        <v>1</v>
      </c>
      <c r="E7" s="22">
        <f t="shared" si="0"/>
        <v>0.29411764705882354</v>
      </c>
      <c r="F7" s="18"/>
      <c r="G7" s="18"/>
      <c r="H7" s="18"/>
      <c r="I7" s="15"/>
      <c r="J7" s="15"/>
      <c r="K7" s="15"/>
      <c r="L7" s="15"/>
      <c r="M7" s="185"/>
      <c r="N7" s="19"/>
      <c r="O7" s="19"/>
      <c r="P7" s="14">
        <v>0</v>
      </c>
      <c r="Q7" s="14">
        <f t="shared" si="1"/>
        <v>0</v>
      </c>
      <c r="R7" s="14"/>
      <c r="S7" s="15"/>
      <c r="T7" s="15"/>
      <c r="U7" s="23"/>
    </row>
    <row r="8" spans="1:23" ht="14.25" x14ac:dyDescent="0.2">
      <c r="A8" s="21">
        <v>43891.333333333336</v>
      </c>
      <c r="B8" s="14">
        <v>1</v>
      </c>
      <c r="C8" s="15">
        <f t="shared" si="2"/>
        <v>4</v>
      </c>
      <c r="D8" s="22">
        <f t="shared" si="3"/>
        <v>1.2857142857142858</v>
      </c>
      <c r="E8" s="22">
        <f t="shared" si="0"/>
        <v>0.14705882352941177</v>
      </c>
      <c r="F8" s="18"/>
      <c r="G8" s="18"/>
      <c r="H8" s="18"/>
      <c r="I8" s="15"/>
      <c r="J8" s="15"/>
      <c r="K8" s="15"/>
      <c r="L8" s="15"/>
      <c r="M8" s="185"/>
      <c r="N8" s="19"/>
      <c r="O8" s="19"/>
      <c r="P8" s="14">
        <v>0</v>
      </c>
      <c r="Q8" s="14">
        <f t="shared" si="1"/>
        <v>0</v>
      </c>
      <c r="R8" s="14"/>
      <c r="S8" s="15"/>
      <c r="T8" s="15"/>
      <c r="U8" s="23"/>
    </row>
    <row r="9" spans="1:23" ht="14.25" x14ac:dyDescent="0.2">
      <c r="A9" s="21">
        <v>43892.333333333336</v>
      </c>
      <c r="B9" s="14">
        <v>3</v>
      </c>
      <c r="C9" s="15">
        <f t="shared" si="2"/>
        <v>7</v>
      </c>
      <c r="D9" s="22">
        <f t="shared" si="3"/>
        <v>1.4285714285714286</v>
      </c>
      <c r="E9" s="22">
        <f t="shared" si="0"/>
        <v>0.44117647058823528</v>
      </c>
      <c r="F9" s="18"/>
      <c r="G9" s="18"/>
      <c r="H9" s="18"/>
      <c r="I9" s="15"/>
      <c r="J9" s="15"/>
      <c r="K9" s="15"/>
      <c r="L9" s="15"/>
      <c r="M9" s="185"/>
      <c r="N9" s="19"/>
      <c r="O9" s="19"/>
      <c r="P9" s="14">
        <v>0</v>
      </c>
      <c r="Q9" s="14">
        <f t="shared" si="1"/>
        <v>0</v>
      </c>
      <c r="R9" s="14"/>
      <c r="S9" s="15"/>
      <c r="T9" s="15"/>
      <c r="U9" s="23"/>
      <c r="W9" s="35"/>
    </row>
    <row r="10" spans="1:23" ht="14.25" x14ac:dyDescent="0.2">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85"/>
      <c r="N10" s="19"/>
      <c r="O10" s="19"/>
      <c r="P10" s="14">
        <v>0</v>
      </c>
      <c r="Q10" s="14">
        <f t="shared" si="1"/>
        <v>0</v>
      </c>
      <c r="R10" s="14"/>
      <c r="S10" s="15"/>
      <c r="T10" s="15"/>
      <c r="U10" s="23"/>
      <c r="W10" s="35"/>
    </row>
    <row r="11" spans="1:23" ht="14.25" x14ac:dyDescent="0.2">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85"/>
      <c r="N11" s="19"/>
      <c r="O11" s="19"/>
      <c r="P11" s="14">
        <v>0</v>
      </c>
      <c r="Q11" s="14">
        <f t="shared" si="1"/>
        <v>0</v>
      </c>
      <c r="R11" s="14"/>
      <c r="S11" s="15"/>
      <c r="T11" s="15"/>
      <c r="U11" s="23"/>
      <c r="W11" s="35"/>
    </row>
    <row r="12" spans="1:23" ht="14.25" x14ac:dyDescent="0.2">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85"/>
      <c r="N12" s="19"/>
      <c r="O12" s="19"/>
      <c r="P12" s="14">
        <v>0</v>
      </c>
      <c r="Q12" s="14">
        <f t="shared" si="1"/>
        <v>0</v>
      </c>
      <c r="R12" s="14"/>
      <c r="S12" s="15"/>
      <c r="T12" s="15"/>
      <c r="U12" s="23"/>
      <c r="W12" s="35"/>
    </row>
    <row r="13" spans="1:23" ht="14.25" x14ac:dyDescent="0.2">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85"/>
      <c r="N13" s="19"/>
      <c r="O13" s="19"/>
      <c r="P13" s="14">
        <v>0</v>
      </c>
      <c r="Q13" s="14">
        <f t="shared" si="1"/>
        <v>0</v>
      </c>
      <c r="R13" s="14"/>
      <c r="S13" s="15"/>
      <c r="T13" s="15"/>
      <c r="U13" s="23"/>
      <c r="W13" s="35"/>
    </row>
    <row r="14" spans="1:23" ht="14.25" x14ac:dyDescent="0.2">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85"/>
      <c r="N14" s="19"/>
      <c r="O14" s="19"/>
      <c r="P14" s="14">
        <v>0</v>
      </c>
      <c r="Q14" s="14">
        <f t="shared" si="1"/>
        <v>0</v>
      </c>
      <c r="R14" s="14"/>
      <c r="S14" s="15"/>
      <c r="T14" s="15"/>
      <c r="U14" s="23"/>
      <c r="W14" s="35"/>
    </row>
    <row r="15" spans="1:23" ht="14.25" x14ac:dyDescent="0.2">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85"/>
      <c r="N15" s="19"/>
      <c r="O15" s="19"/>
      <c r="P15" s="14">
        <v>0</v>
      </c>
      <c r="Q15" s="14">
        <f t="shared" si="1"/>
        <v>0</v>
      </c>
      <c r="R15" s="14"/>
      <c r="S15" s="15"/>
      <c r="T15" s="15"/>
      <c r="U15" s="23"/>
      <c r="W15" s="35"/>
    </row>
    <row r="16" spans="1:23" ht="14.25" x14ac:dyDescent="0.2">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85"/>
      <c r="N16" s="19"/>
      <c r="O16" s="19"/>
      <c r="P16" s="14">
        <v>0</v>
      </c>
      <c r="Q16" s="14">
        <f t="shared" si="1"/>
        <v>0</v>
      </c>
      <c r="R16" s="14"/>
      <c r="S16" s="15"/>
      <c r="T16" s="15"/>
      <c r="U16" s="23"/>
      <c r="W16" s="35"/>
    </row>
    <row r="17" spans="1:23" ht="14.25" x14ac:dyDescent="0.2">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85"/>
      <c r="N17" s="19"/>
      <c r="O17" s="19"/>
      <c r="P17" s="14">
        <v>0</v>
      </c>
      <c r="Q17" s="14">
        <f t="shared" si="1"/>
        <v>0</v>
      </c>
      <c r="R17" s="14"/>
      <c r="S17" s="15"/>
      <c r="T17" s="15"/>
      <c r="U17" s="23"/>
      <c r="W17" s="35"/>
    </row>
    <row r="18" spans="1:23" ht="14.25" x14ac:dyDescent="0.2">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85"/>
      <c r="N18" s="19"/>
      <c r="O18" s="19"/>
      <c r="P18" s="14">
        <v>0</v>
      </c>
      <c r="Q18" s="14">
        <f t="shared" si="1"/>
        <v>0</v>
      </c>
      <c r="R18" s="14"/>
      <c r="S18" s="15"/>
      <c r="T18" s="15"/>
      <c r="U18" s="23"/>
      <c r="W18" s="35"/>
    </row>
    <row r="19" spans="1:23" ht="14.25" x14ac:dyDescent="0.2">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85"/>
      <c r="N19" s="19"/>
      <c r="O19" s="19"/>
      <c r="P19" s="14">
        <v>0</v>
      </c>
      <c r="Q19" s="14">
        <f t="shared" si="1"/>
        <v>0</v>
      </c>
      <c r="R19" s="14"/>
      <c r="S19" s="15"/>
      <c r="T19" s="15"/>
      <c r="U19" s="23"/>
      <c r="W19" s="35"/>
    </row>
    <row r="20" spans="1:23" ht="14.25" x14ac:dyDescent="0.2">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85"/>
      <c r="N20" s="19"/>
      <c r="O20" s="19"/>
      <c r="P20" s="14">
        <v>0</v>
      </c>
      <c r="Q20" s="14">
        <f t="shared" si="1"/>
        <v>0</v>
      </c>
      <c r="R20" s="14"/>
      <c r="S20" s="15"/>
      <c r="T20" s="15"/>
      <c r="U20" s="23"/>
      <c r="W20" s="35"/>
    </row>
    <row r="21" spans="1:23" ht="14.25" x14ac:dyDescent="0.2">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85"/>
      <c r="N21" s="19"/>
      <c r="O21" s="19"/>
      <c r="P21" s="14">
        <v>0</v>
      </c>
      <c r="Q21" s="14">
        <f t="shared" si="1"/>
        <v>0</v>
      </c>
      <c r="R21" s="14"/>
      <c r="S21" s="15"/>
      <c r="T21" s="15"/>
      <c r="U21" s="23"/>
      <c r="W21" s="35"/>
    </row>
    <row r="22" spans="1:23" ht="14.25" x14ac:dyDescent="0.2">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85"/>
      <c r="N22" s="19"/>
      <c r="O22" s="19"/>
      <c r="P22" s="14">
        <v>0</v>
      </c>
      <c r="Q22" s="14">
        <f t="shared" si="1"/>
        <v>0</v>
      </c>
      <c r="R22" s="14"/>
      <c r="S22" s="15"/>
      <c r="T22" s="15"/>
      <c r="U22" s="23"/>
      <c r="W22" s="35"/>
    </row>
    <row r="23" spans="1:23" ht="14.25" x14ac:dyDescent="0.2">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85"/>
      <c r="N23" s="19"/>
      <c r="O23" s="19"/>
      <c r="P23" s="14">
        <v>0</v>
      </c>
      <c r="Q23" s="14">
        <f t="shared" si="1"/>
        <v>0</v>
      </c>
      <c r="R23" s="14"/>
      <c r="S23" s="15"/>
      <c r="T23" s="15"/>
      <c r="U23" s="23"/>
      <c r="W23" s="35"/>
    </row>
    <row r="24" spans="1:23" ht="14.25" x14ac:dyDescent="0.2">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85"/>
      <c r="N24" s="19"/>
      <c r="O24" s="19"/>
      <c r="P24" s="14">
        <v>0</v>
      </c>
      <c r="Q24" s="14">
        <f t="shared" si="1"/>
        <v>0</v>
      </c>
      <c r="R24" s="14"/>
      <c r="S24" s="15"/>
      <c r="T24" s="15"/>
      <c r="U24" s="23"/>
    </row>
    <row r="25" spans="1:23" ht="14.25" x14ac:dyDescent="0.2">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85"/>
      <c r="N25" s="19"/>
      <c r="O25" s="19"/>
      <c r="P25" s="14">
        <v>0</v>
      </c>
      <c r="Q25" s="14">
        <f t="shared" si="1"/>
        <v>0</v>
      </c>
      <c r="R25" s="14"/>
      <c r="S25" s="15"/>
      <c r="T25" s="15"/>
      <c r="U25" s="23"/>
    </row>
    <row r="26" spans="1:23" ht="14.25" x14ac:dyDescent="0.2">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85"/>
      <c r="N26" s="19"/>
      <c r="O26" s="19"/>
      <c r="P26" s="14">
        <v>1</v>
      </c>
      <c r="Q26" s="14">
        <f t="shared" si="1"/>
        <v>1</v>
      </c>
      <c r="R26" s="14"/>
      <c r="S26" s="15"/>
      <c r="T26" s="15"/>
      <c r="U26" s="23"/>
    </row>
    <row r="27" spans="1:23" ht="14.25" x14ac:dyDescent="0.2">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85"/>
      <c r="N27" s="19"/>
      <c r="O27" s="19"/>
      <c r="P27" s="14">
        <v>0</v>
      </c>
      <c r="Q27" s="14">
        <f t="shared" si="1"/>
        <v>1</v>
      </c>
      <c r="R27" s="14"/>
      <c r="S27" s="15"/>
      <c r="T27" s="15"/>
      <c r="U27" s="23"/>
    </row>
    <row r="28" spans="1:23" ht="14.25" x14ac:dyDescent="0.2">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85"/>
      <c r="N28" s="19"/>
      <c r="O28" s="19"/>
      <c r="P28" s="14">
        <v>0</v>
      </c>
      <c r="Q28" s="14">
        <f t="shared" si="1"/>
        <v>1</v>
      </c>
      <c r="R28" s="14"/>
      <c r="S28" s="15"/>
      <c r="T28" s="15"/>
      <c r="U28" s="23"/>
    </row>
    <row r="29" spans="1:23" ht="14.25" x14ac:dyDescent="0.2">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85"/>
      <c r="N29" s="19"/>
      <c r="O29" s="19"/>
      <c r="P29" s="14">
        <v>0</v>
      </c>
      <c r="Q29" s="14">
        <f t="shared" si="1"/>
        <v>1</v>
      </c>
      <c r="R29" s="14"/>
      <c r="S29" s="15"/>
      <c r="T29" s="15"/>
      <c r="U29" s="23"/>
    </row>
    <row r="30" spans="1:23" ht="14.25" x14ac:dyDescent="0.2">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86"/>
      <c r="N30" s="24"/>
      <c r="O30" s="24"/>
      <c r="P30" s="14">
        <v>1</v>
      </c>
      <c r="Q30" s="14">
        <f t="shared" si="1"/>
        <v>2</v>
      </c>
      <c r="R30" s="25"/>
      <c r="S30" s="26"/>
      <c r="T30" s="26"/>
      <c r="U30" s="23"/>
    </row>
    <row r="31" spans="1:23" ht="14.25" x14ac:dyDescent="0.2">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86"/>
      <c r="N31" s="24"/>
      <c r="O31" s="24"/>
      <c r="P31" s="14">
        <v>0</v>
      </c>
      <c r="Q31" s="14">
        <f t="shared" si="1"/>
        <v>2</v>
      </c>
      <c r="R31" s="25"/>
      <c r="S31" s="26"/>
      <c r="T31" s="26"/>
      <c r="U31" s="23"/>
    </row>
    <row r="32" spans="1:23" ht="14.25" x14ac:dyDescent="0.2">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86">
        <v>37</v>
      </c>
      <c r="N32" s="24"/>
      <c r="O32" s="24">
        <f>SUM(M32:N32)</f>
        <v>37</v>
      </c>
      <c r="P32" s="14">
        <v>0</v>
      </c>
      <c r="Q32" s="14">
        <f t="shared" si="1"/>
        <v>2</v>
      </c>
      <c r="R32" s="25"/>
      <c r="S32" s="26"/>
      <c r="T32" s="26"/>
      <c r="U32" s="23"/>
    </row>
    <row r="33" spans="1:21" ht="14.25" x14ac:dyDescent="0.2">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86">
        <v>35</v>
      </c>
      <c r="N33" s="24"/>
      <c r="O33" s="24">
        <f t="shared" ref="O33:O96" si="8">SUM(M33:N33)</f>
        <v>35</v>
      </c>
      <c r="P33" s="14">
        <v>1</v>
      </c>
      <c r="Q33" s="14">
        <f t="shared" si="1"/>
        <v>3</v>
      </c>
      <c r="R33" s="25"/>
      <c r="S33" s="26"/>
      <c r="T33" s="26"/>
      <c r="U33" s="23"/>
    </row>
    <row r="34" spans="1:21" ht="14.25" x14ac:dyDescent="0.2">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86"/>
      <c r="N34" s="24"/>
      <c r="O34" s="24"/>
      <c r="P34" s="14">
        <v>2</v>
      </c>
      <c r="Q34" s="14">
        <f t="shared" si="1"/>
        <v>5</v>
      </c>
      <c r="R34" s="25"/>
      <c r="S34" s="26"/>
      <c r="T34" s="26"/>
      <c r="U34" s="23"/>
    </row>
    <row r="35" spans="1:21" ht="14.25" x14ac:dyDescent="0.2">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86"/>
      <c r="N35" s="24"/>
      <c r="O35" s="24"/>
      <c r="P35" s="14">
        <v>3</v>
      </c>
      <c r="Q35" s="14">
        <f t="shared" si="1"/>
        <v>8</v>
      </c>
      <c r="R35" s="25"/>
      <c r="S35" s="26"/>
      <c r="T35" s="26"/>
      <c r="U35" s="23"/>
    </row>
    <row r="36" spans="1:21" ht="14.25" x14ac:dyDescent="0.2">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86"/>
      <c r="N36" s="24"/>
      <c r="O36" s="24"/>
      <c r="P36" s="14">
        <v>1</v>
      </c>
      <c r="Q36" s="14">
        <f t="shared" si="1"/>
        <v>9</v>
      </c>
      <c r="R36" s="25"/>
      <c r="S36" s="26"/>
      <c r="T36" s="26"/>
      <c r="U36" s="23"/>
    </row>
    <row r="37" spans="1:21" ht="14.25" x14ac:dyDescent="0.2">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86">
        <v>35</v>
      </c>
      <c r="N37" s="24"/>
      <c r="O37" s="24">
        <f t="shared" si="8"/>
        <v>35</v>
      </c>
      <c r="P37" s="14">
        <v>2</v>
      </c>
      <c r="Q37" s="14">
        <f t="shared" si="1"/>
        <v>11</v>
      </c>
      <c r="R37" s="25"/>
      <c r="S37" s="26"/>
      <c r="T37" s="26"/>
      <c r="U37" s="23"/>
    </row>
    <row r="38" spans="1:21" ht="14.25" x14ac:dyDescent="0.2">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86">
        <v>39</v>
      </c>
      <c r="N38" s="24"/>
      <c r="O38" s="24">
        <f t="shared" si="8"/>
        <v>39</v>
      </c>
      <c r="P38" s="14">
        <v>0</v>
      </c>
      <c r="Q38" s="14">
        <f t="shared" si="1"/>
        <v>11</v>
      </c>
      <c r="R38" s="25"/>
      <c r="S38" s="26"/>
      <c r="T38" s="26"/>
      <c r="U38" s="23"/>
    </row>
    <row r="39" spans="1:21" ht="14.25" x14ac:dyDescent="0.2">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86">
        <v>20</v>
      </c>
      <c r="N39" s="24"/>
      <c r="O39" s="24">
        <f t="shared" si="8"/>
        <v>20</v>
      </c>
      <c r="P39" s="14">
        <v>0</v>
      </c>
      <c r="Q39" s="14">
        <f t="shared" si="1"/>
        <v>11</v>
      </c>
      <c r="R39" s="25"/>
      <c r="S39" s="26"/>
      <c r="T39" s="26"/>
      <c r="U39" s="23"/>
    </row>
    <row r="40" spans="1:21" ht="14.25" x14ac:dyDescent="0.2">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86">
        <v>39</v>
      </c>
      <c r="N40" s="24"/>
      <c r="O40" s="24">
        <f t="shared" si="8"/>
        <v>39</v>
      </c>
      <c r="P40" s="14">
        <v>3</v>
      </c>
      <c r="Q40" s="14">
        <f t="shared" si="1"/>
        <v>14</v>
      </c>
      <c r="R40" s="25"/>
      <c r="S40" s="26"/>
      <c r="T40" s="26"/>
      <c r="U40" s="23"/>
    </row>
    <row r="41" spans="1:21" ht="14.25" x14ac:dyDescent="0.2">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86">
        <v>38</v>
      </c>
      <c r="N41" s="24"/>
      <c r="O41" s="24">
        <f t="shared" si="8"/>
        <v>38</v>
      </c>
      <c r="P41" s="14">
        <v>1</v>
      </c>
      <c r="Q41" s="14">
        <f t="shared" si="1"/>
        <v>15</v>
      </c>
      <c r="R41" s="25"/>
      <c r="S41" s="26"/>
      <c r="T41" s="26"/>
      <c r="U41" s="23"/>
    </row>
    <row r="42" spans="1:21" ht="14.25" x14ac:dyDescent="0.2">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86"/>
      <c r="N42" s="24"/>
      <c r="O42" s="24"/>
      <c r="P42" s="14">
        <v>3</v>
      </c>
      <c r="Q42" s="14">
        <f t="shared" si="1"/>
        <v>18</v>
      </c>
      <c r="R42" s="25"/>
      <c r="S42" s="26"/>
      <c r="T42" s="26"/>
      <c r="U42" s="23"/>
    </row>
    <row r="43" spans="1:21" ht="14.25" x14ac:dyDescent="0.2">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86"/>
      <c r="N43" s="24"/>
      <c r="O43" s="24"/>
      <c r="P43" s="14">
        <v>1</v>
      </c>
      <c r="Q43" s="14">
        <f t="shared" si="1"/>
        <v>19</v>
      </c>
      <c r="R43" s="25"/>
      <c r="S43" s="26"/>
      <c r="T43" s="26"/>
      <c r="U43" s="23"/>
    </row>
    <row r="44" spans="1:21" ht="14.25" x14ac:dyDescent="0.2">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86"/>
      <c r="N44" s="24"/>
      <c r="O44" s="24"/>
      <c r="P44" s="14">
        <v>0</v>
      </c>
      <c r="Q44" s="14">
        <f t="shared" si="1"/>
        <v>19</v>
      </c>
      <c r="R44" s="25"/>
      <c r="S44" s="26"/>
      <c r="T44" s="26"/>
      <c r="U44" s="23"/>
    </row>
    <row r="45" spans="1:21" ht="14.25" x14ac:dyDescent="0.2">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86">
        <v>38</v>
      </c>
      <c r="N45" s="24">
        <v>22</v>
      </c>
      <c r="O45" s="24">
        <f t="shared" si="8"/>
        <v>60</v>
      </c>
      <c r="P45" s="14">
        <v>0</v>
      </c>
      <c r="Q45" s="14">
        <f t="shared" si="1"/>
        <v>19</v>
      </c>
      <c r="R45" s="25"/>
      <c r="S45" s="26"/>
      <c r="T45" s="26"/>
      <c r="U45" s="23"/>
    </row>
    <row r="46" spans="1:21" ht="14.25" x14ac:dyDescent="0.2">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86">
        <v>27</v>
      </c>
      <c r="N46" s="24">
        <v>14</v>
      </c>
      <c r="O46" s="24">
        <f t="shared" si="8"/>
        <v>41</v>
      </c>
      <c r="P46" s="14">
        <v>3</v>
      </c>
      <c r="Q46" s="14">
        <f t="shared" si="1"/>
        <v>22</v>
      </c>
      <c r="R46" s="25"/>
      <c r="S46" s="26"/>
      <c r="T46" s="26"/>
      <c r="U46" s="23"/>
    </row>
    <row r="47" spans="1:21" ht="14.25" x14ac:dyDescent="0.2">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86">
        <v>35</v>
      </c>
      <c r="N47" s="24">
        <v>13</v>
      </c>
      <c r="O47" s="24">
        <f t="shared" si="8"/>
        <v>48</v>
      </c>
      <c r="P47" s="14">
        <v>0</v>
      </c>
      <c r="Q47" s="14">
        <f t="shared" si="1"/>
        <v>22</v>
      </c>
      <c r="R47" s="25"/>
      <c r="S47" s="26"/>
      <c r="T47" s="26"/>
      <c r="U47" s="23"/>
    </row>
    <row r="48" spans="1:21" ht="14.25" x14ac:dyDescent="0.2">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86"/>
      <c r="N48" s="24"/>
      <c r="O48" s="24">
        <f t="shared" si="8"/>
        <v>0</v>
      </c>
      <c r="P48" s="14">
        <v>4</v>
      </c>
      <c r="Q48" s="14">
        <f t="shared" si="1"/>
        <v>26</v>
      </c>
      <c r="R48" s="25"/>
      <c r="S48" s="26"/>
      <c r="T48" s="26"/>
      <c r="U48" s="23"/>
    </row>
    <row r="49" spans="1:21" ht="14.25" x14ac:dyDescent="0.2">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86">
        <v>39</v>
      </c>
      <c r="N49" s="24">
        <v>11</v>
      </c>
      <c r="O49" s="24">
        <f t="shared" si="8"/>
        <v>50</v>
      </c>
      <c r="P49" s="14">
        <v>1</v>
      </c>
      <c r="Q49" s="14">
        <f t="shared" si="1"/>
        <v>27</v>
      </c>
      <c r="R49" s="25"/>
      <c r="S49" s="26"/>
      <c r="T49" s="26"/>
      <c r="U49" s="23"/>
    </row>
    <row r="50" spans="1:21" ht="14.25" x14ac:dyDescent="0.2">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86"/>
      <c r="N50" s="24"/>
      <c r="O50" s="24"/>
      <c r="P50" s="14">
        <v>0</v>
      </c>
      <c r="Q50" s="14">
        <f t="shared" si="1"/>
        <v>27</v>
      </c>
      <c r="R50" s="25"/>
      <c r="S50" s="26"/>
      <c r="T50" s="26"/>
      <c r="U50" s="23"/>
    </row>
    <row r="51" spans="1:21" ht="14.25" x14ac:dyDescent="0.2">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86"/>
      <c r="N51" s="24"/>
      <c r="O51" s="24"/>
      <c r="P51" s="14">
        <v>0</v>
      </c>
      <c r="Q51" s="14">
        <f t="shared" si="1"/>
        <v>27</v>
      </c>
      <c r="R51" s="25"/>
      <c r="S51" s="26"/>
      <c r="T51" s="26"/>
      <c r="U51" s="23"/>
    </row>
    <row r="52" spans="1:21" ht="14.25" x14ac:dyDescent="0.2">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86">
        <v>37</v>
      </c>
      <c r="N52" s="24">
        <v>9</v>
      </c>
      <c r="O52" s="24">
        <f t="shared" si="8"/>
        <v>46</v>
      </c>
      <c r="P52" s="14">
        <v>2</v>
      </c>
      <c r="Q52" s="14">
        <f t="shared" si="1"/>
        <v>29</v>
      </c>
      <c r="R52" s="25"/>
      <c r="S52" s="26"/>
      <c r="T52" s="26"/>
      <c r="U52" s="23"/>
    </row>
    <row r="53" spans="1:21" ht="14.25" x14ac:dyDescent="0.2">
      <c r="A53" s="21">
        <v>43936.333333333336</v>
      </c>
      <c r="B53" s="14">
        <v>15</v>
      </c>
      <c r="C53" s="15">
        <f t="shared" si="2"/>
        <v>945</v>
      </c>
      <c r="D53" s="22">
        <f t="shared" si="3"/>
        <v>15.142857142857142</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86">
        <v>34</v>
      </c>
      <c r="N53" s="24">
        <v>22</v>
      </c>
      <c r="O53" s="24">
        <f t="shared" si="8"/>
        <v>56</v>
      </c>
      <c r="P53" s="14">
        <v>0</v>
      </c>
      <c r="Q53" s="14">
        <f t="shared" si="1"/>
        <v>29</v>
      </c>
      <c r="R53" s="25"/>
      <c r="S53" s="26"/>
      <c r="T53" s="26"/>
      <c r="U53" s="23"/>
    </row>
    <row r="54" spans="1:21" ht="14.25" x14ac:dyDescent="0.2">
      <c r="A54" s="21">
        <v>43937.333333333336</v>
      </c>
      <c r="B54" s="14">
        <v>17</v>
      </c>
      <c r="C54" s="15">
        <f t="shared" si="2"/>
        <v>962</v>
      </c>
      <c r="D54" s="22">
        <f t="shared" si="3"/>
        <v>15.142857142857142</v>
      </c>
      <c r="E54" s="22">
        <f t="shared" si="0"/>
        <v>2.5</v>
      </c>
      <c r="F54" s="22">
        <f t="shared" si="4"/>
        <v>2.2899159663865545</v>
      </c>
      <c r="G54" s="22">
        <f t="shared" si="5"/>
        <v>16.02941176470588</v>
      </c>
      <c r="H54" s="22">
        <f t="shared" si="6"/>
        <v>48.676470588235297</v>
      </c>
      <c r="I54" s="24">
        <v>38</v>
      </c>
      <c r="J54" s="24">
        <v>20</v>
      </c>
      <c r="K54" s="24">
        <v>3</v>
      </c>
      <c r="L54" s="24">
        <f>SUM(J54:K54)</f>
        <v>23</v>
      </c>
      <c r="M54" s="186">
        <v>33</v>
      </c>
      <c r="N54" s="24">
        <v>23</v>
      </c>
      <c r="O54" s="24">
        <f t="shared" si="8"/>
        <v>56</v>
      </c>
      <c r="P54" s="14">
        <v>1</v>
      </c>
      <c r="Q54" s="14">
        <f t="shared" si="1"/>
        <v>30</v>
      </c>
      <c r="R54" s="25"/>
      <c r="S54" s="26"/>
      <c r="T54" s="26"/>
      <c r="U54" s="23"/>
    </row>
    <row r="55" spans="1:21" ht="14.25" x14ac:dyDescent="0.2">
      <c r="A55" s="21">
        <v>43938.333333333336</v>
      </c>
      <c r="B55" s="14">
        <v>26</v>
      </c>
      <c r="C55" s="15">
        <f t="shared" si="2"/>
        <v>988</v>
      </c>
      <c r="D55" s="22">
        <f t="shared" si="3"/>
        <v>14.428571428571429</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86">
        <v>34</v>
      </c>
      <c r="N55" s="24">
        <v>23</v>
      </c>
      <c r="O55" s="24">
        <f t="shared" si="8"/>
        <v>57</v>
      </c>
      <c r="P55" s="14">
        <v>0</v>
      </c>
      <c r="Q55" s="14">
        <f t="shared" si="1"/>
        <v>30</v>
      </c>
      <c r="R55" s="25"/>
      <c r="S55" s="26"/>
      <c r="T55" s="26"/>
      <c r="U55" s="23"/>
    </row>
    <row r="56" spans="1:21" ht="14.25" x14ac:dyDescent="0.2">
      <c r="A56" s="21">
        <v>43939.333333333336</v>
      </c>
      <c r="B56" s="14">
        <v>19</v>
      </c>
      <c r="C56" s="15">
        <f t="shared" si="2"/>
        <v>1007</v>
      </c>
      <c r="D56" s="22">
        <f t="shared" si="3"/>
        <v>13.714285714285714</v>
      </c>
      <c r="E56" s="22">
        <f t="shared" si="0"/>
        <v>2.7941176470588238</v>
      </c>
      <c r="F56" s="22">
        <f t="shared" si="4"/>
        <v>2.2268907563025215</v>
      </c>
      <c r="G56" s="22">
        <f t="shared" si="5"/>
        <v>15.58823529411765</v>
      </c>
      <c r="H56" s="22">
        <f t="shared" si="6"/>
        <v>44.852941176470594</v>
      </c>
      <c r="I56" s="24"/>
      <c r="J56" s="24"/>
      <c r="K56" s="24"/>
      <c r="L56" s="24"/>
      <c r="M56" s="186"/>
      <c r="N56" s="24"/>
      <c r="O56" s="24"/>
      <c r="P56" s="14">
        <v>0</v>
      </c>
      <c r="Q56" s="14">
        <f t="shared" si="1"/>
        <v>30</v>
      </c>
      <c r="R56" s="25"/>
      <c r="S56" s="26"/>
      <c r="T56" s="26"/>
      <c r="U56" s="23"/>
    </row>
    <row r="57" spans="1:21" ht="14.25" x14ac:dyDescent="0.2">
      <c r="A57" s="21">
        <v>43940.333333333336</v>
      </c>
      <c r="B57" s="14">
        <v>8</v>
      </c>
      <c r="C57" s="15">
        <f t="shared" si="2"/>
        <v>1015</v>
      </c>
      <c r="D57" s="22">
        <f t="shared" si="3"/>
        <v>13.142857142857142</v>
      </c>
      <c r="E57" s="22">
        <f t="shared" si="0"/>
        <v>1.1764705882352942</v>
      </c>
      <c r="F57" s="22">
        <f t="shared" si="4"/>
        <v>2.2268907563025211</v>
      </c>
      <c r="G57" s="22">
        <f t="shared" si="5"/>
        <v>15.588235294117649</v>
      </c>
      <c r="H57" s="22">
        <f t="shared" si="6"/>
        <v>41.029411764705891</v>
      </c>
      <c r="I57" s="24"/>
      <c r="J57" s="24"/>
      <c r="K57" s="24"/>
      <c r="L57" s="24"/>
      <c r="M57" s="186"/>
      <c r="N57" s="24"/>
      <c r="O57" s="24"/>
      <c r="P57" s="14">
        <v>1</v>
      </c>
      <c r="Q57" s="14">
        <f t="shared" si="1"/>
        <v>31</v>
      </c>
      <c r="R57" s="25"/>
      <c r="S57" s="26"/>
      <c r="T57" s="26"/>
      <c r="U57" s="23"/>
    </row>
    <row r="58" spans="1:21" ht="14.25" x14ac:dyDescent="0.2">
      <c r="A58" s="21">
        <v>43941.333333333336</v>
      </c>
      <c r="B58" s="14">
        <v>2</v>
      </c>
      <c r="C58" s="15">
        <f t="shared" si="2"/>
        <v>1017</v>
      </c>
      <c r="D58" s="22">
        <f t="shared" si="3"/>
        <v>12.857142857142858</v>
      </c>
      <c r="E58" s="22">
        <f t="shared" si="0"/>
        <v>0.29411764705882354</v>
      </c>
      <c r="F58" s="22">
        <f t="shared" si="4"/>
        <v>2.1218487394957988</v>
      </c>
      <c r="G58" s="22">
        <f t="shared" si="5"/>
        <v>14.852941176470591</v>
      </c>
      <c r="H58" s="22">
        <f t="shared" si="6"/>
        <v>37.352941176470601</v>
      </c>
      <c r="I58" s="24">
        <v>27</v>
      </c>
      <c r="J58" s="24">
        <v>16</v>
      </c>
      <c r="K58" s="24">
        <v>2</v>
      </c>
      <c r="L58" s="24">
        <f>SUM(J58:K58)</f>
        <v>18</v>
      </c>
      <c r="M58" s="186">
        <v>33</v>
      </c>
      <c r="N58" s="24">
        <v>23</v>
      </c>
      <c r="O58" s="24">
        <f t="shared" si="8"/>
        <v>56</v>
      </c>
      <c r="P58" s="14">
        <v>1</v>
      </c>
      <c r="Q58" s="14">
        <f t="shared" si="1"/>
        <v>32</v>
      </c>
      <c r="R58" s="25"/>
      <c r="S58" s="26"/>
      <c r="T58" s="26"/>
      <c r="U58" s="23"/>
    </row>
    <row r="59" spans="1:21" ht="14.25" x14ac:dyDescent="0.2">
      <c r="A59" s="21">
        <v>43942.333333333336</v>
      </c>
      <c r="B59" s="14">
        <v>9</v>
      </c>
      <c r="C59" s="15">
        <f t="shared" si="2"/>
        <v>1026</v>
      </c>
      <c r="D59" s="22">
        <f t="shared" si="3"/>
        <v>11.571428571428571</v>
      </c>
      <c r="E59" s="22">
        <f t="shared" si="0"/>
        <v>1.3235294117647058</v>
      </c>
      <c r="F59" s="22">
        <f t="shared" si="4"/>
        <v>2.016806722689076</v>
      </c>
      <c r="G59" s="22">
        <f t="shared" si="5"/>
        <v>14.117647058823531</v>
      </c>
      <c r="H59" s="22">
        <f t="shared" si="6"/>
        <v>34.264705882352942</v>
      </c>
      <c r="I59" s="24">
        <v>23</v>
      </c>
      <c r="J59" s="24">
        <v>18</v>
      </c>
      <c r="K59" s="24">
        <v>2</v>
      </c>
      <c r="L59" s="24">
        <f>SUM(J59:K59)</f>
        <v>20</v>
      </c>
      <c r="M59" s="186">
        <v>31</v>
      </c>
      <c r="N59" s="24">
        <v>22</v>
      </c>
      <c r="O59" s="24">
        <f t="shared" si="8"/>
        <v>53</v>
      </c>
      <c r="P59" s="14">
        <v>2</v>
      </c>
      <c r="Q59" s="14">
        <f t="shared" si="1"/>
        <v>34</v>
      </c>
      <c r="R59" s="25"/>
      <c r="S59" s="26"/>
      <c r="T59" s="26"/>
      <c r="U59" s="23"/>
    </row>
    <row r="60" spans="1:21" ht="14.25" x14ac:dyDescent="0.2">
      <c r="A60" s="21">
        <v>43943.333333333336</v>
      </c>
      <c r="B60" s="14">
        <v>11</v>
      </c>
      <c r="C60" s="15">
        <f t="shared" si="2"/>
        <v>1037</v>
      </c>
      <c r="D60" s="22">
        <f t="shared" si="3"/>
        <v>10</v>
      </c>
      <c r="E60" s="22">
        <f t="shared" si="0"/>
        <v>1.6176470588235294</v>
      </c>
      <c r="F60" s="22">
        <f t="shared" si="4"/>
        <v>1.9327731092436977</v>
      </c>
      <c r="G60" s="22">
        <f t="shared" si="5"/>
        <v>13.529411764705884</v>
      </c>
      <c r="H60" s="22">
        <f t="shared" si="6"/>
        <v>30.147058823529409</v>
      </c>
      <c r="I60" s="24">
        <v>19</v>
      </c>
      <c r="J60" s="24">
        <v>15</v>
      </c>
      <c r="K60" s="24">
        <v>3</v>
      </c>
      <c r="L60" s="24">
        <f>SUM(J60:K60)</f>
        <v>18</v>
      </c>
      <c r="M60" s="186">
        <v>30</v>
      </c>
      <c r="N60" s="24">
        <v>21</v>
      </c>
      <c r="O60" s="24">
        <f t="shared" si="8"/>
        <v>51</v>
      </c>
      <c r="P60" s="14">
        <v>1</v>
      </c>
      <c r="Q60" s="14">
        <f t="shared" si="1"/>
        <v>35</v>
      </c>
      <c r="R60" s="25"/>
      <c r="S60" s="26"/>
      <c r="T60" s="26"/>
      <c r="U60" s="23"/>
    </row>
    <row r="61" spans="1:21" ht="14.25" x14ac:dyDescent="0.2">
      <c r="A61" s="21">
        <v>43944.333333333336</v>
      </c>
      <c r="B61" s="14">
        <v>15</v>
      </c>
      <c r="C61" s="15">
        <f t="shared" si="2"/>
        <v>1052</v>
      </c>
      <c r="D61" s="22">
        <f t="shared" si="3"/>
        <v>10.285714285714286</v>
      </c>
      <c r="E61" s="22">
        <f t="shared" si="0"/>
        <v>2.2058823529411766</v>
      </c>
      <c r="F61" s="22">
        <f t="shared" si="4"/>
        <v>1.8907563025210088</v>
      </c>
      <c r="G61" s="22">
        <f t="shared" si="5"/>
        <v>13.235294117647062</v>
      </c>
      <c r="H61" s="22">
        <f t="shared" si="6"/>
        <v>29.264705882352938</v>
      </c>
      <c r="I61" s="24">
        <v>20</v>
      </c>
      <c r="J61" s="24">
        <v>14</v>
      </c>
      <c r="K61" s="24">
        <v>1</v>
      </c>
      <c r="L61" s="24">
        <f>SUM(J61:K61)</f>
        <v>15</v>
      </c>
      <c r="M61" s="186">
        <v>33</v>
      </c>
      <c r="N61" s="24">
        <v>24</v>
      </c>
      <c r="O61" s="24">
        <f t="shared" si="8"/>
        <v>57</v>
      </c>
      <c r="P61" s="14">
        <v>1</v>
      </c>
      <c r="Q61" s="14">
        <f t="shared" si="1"/>
        <v>36</v>
      </c>
      <c r="R61" s="25"/>
      <c r="S61" s="26"/>
      <c r="T61" s="26"/>
      <c r="U61" s="23"/>
    </row>
    <row r="62" spans="1:21" ht="14.25" x14ac:dyDescent="0.2">
      <c r="A62" s="21">
        <v>43945.333333333336</v>
      </c>
      <c r="B62" s="14">
        <v>17</v>
      </c>
      <c r="C62" s="15">
        <f t="shared" si="2"/>
        <v>1069</v>
      </c>
      <c r="D62" s="22">
        <f t="shared" si="3"/>
        <v>10.714285714285714</v>
      </c>
      <c r="E62" s="22">
        <f t="shared" si="0"/>
        <v>2.5</v>
      </c>
      <c r="F62" s="22">
        <f t="shared" si="4"/>
        <v>1.7016806722689073</v>
      </c>
      <c r="G62" s="22">
        <f t="shared" si="5"/>
        <v>11.911764705882351</v>
      </c>
      <c r="H62" s="22">
        <f t="shared" si="6"/>
        <v>27.794117647058822</v>
      </c>
      <c r="I62" s="24">
        <v>25</v>
      </c>
      <c r="J62" s="24">
        <v>14</v>
      </c>
      <c r="K62" s="24">
        <v>1</v>
      </c>
      <c r="L62" s="24">
        <f>SUM(J62:K62)</f>
        <v>15</v>
      </c>
      <c r="M62" s="186">
        <v>18</v>
      </c>
      <c r="N62" s="24">
        <v>27</v>
      </c>
      <c r="O62" s="24">
        <f t="shared" si="8"/>
        <v>45</v>
      </c>
      <c r="P62" s="14">
        <v>0</v>
      </c>
      <c r="Q62" s="14">
        <f t="shared" si="1"/>
        <v>36</v>
      </c>
      <c r="R62" s="25"/>
      <c r="S62" s="26"/>
      <c r="T62" s="26"/>
      <c r="U62" s="23"/>
    </row>
    <row r="63" spans="1:21" ht="14.25" x14ac:dyDescent="0.2">
      <c r="A63" s="21">
        <v>43946.333333333336</v>
      </c>
      <c r="B63" s="14">
        <v>8</v>
      </c>
      <c r="C63" s="15">
        <f t="shared" si="2"/>
        <v>1077</v>
      </c>
      <c r="D63" s="22">
        <f t="shared" si="3"/>
        <v>10.285714285714286</v>
      </c>
      <c r="E63" s="22">
        <f t="shared" si="0"/>
        <v>1.1764705882352942</v>
      </c>
      <c r="F63" s="22">
        <f t="shared" si="4"/>
        <v>1.4705882352941175</v>
      </c>
      <c r="G63" s="22">
        <f t="shared" si="5"/>
        <v>10.294117647058822</v>
      </c>
      <c r="H63" s="22">
        <f t="shared" si="6"/>
        <v>25.882352941176475</v>
      </c>
      <c r="I63" s="24"/>
      <c r="J63" s="24"/>
      <c r="K63" s="24"/>
      <c r="L63" s="24"/>
      <c r="M63" s="186"/>
      <c r="N63" s="24"/>
      <c r="O63" s="24"/>
      <c r="P63" s="14">
        <v>1</v>
      </c>
      <c r="Q63" s="14">
        <f t="shared" si="1"/>
        <v>37</v>
      </c>
      <c r="R63" s="25"/>
      <c r="S63" s="26"/>
      <c r="T63" s="26"/>
      <c r="U63" s="23"/>
    </row>
    <row r="64" spans="1:21" ht="14.25" x14ac:dyDescent="0.2">
      <c r="A64" s="21">
        <v>43947.333333333336</v>
      </c>
      <c r="B64" s="14">
        <v>10</v>
      </c>
      <c r="C64" s="15">
        <f t="shared" si="2"/>
        <v>1087</v>
      </c>
      <c r="D64" s="22">
        <f t="shared" si="3"/>
        <v>9.7142857142857135</v>
      </c>
      <c r="E64" s="22">
        <f t="shared" si="0"/>
        <v>1.4705882352941178</v>
      </c>
      <c r="F64" s="22">
        <f t="shared" si="4"/>
        <v>1.5126050420168067</v>
      </c>
      <c r="G64" s="22">
        <f t="shared" si="5"/>
        <v>10.588235294117647</v>
      </c>
      <c r="H64" s="22">
        <f t="shared" si="6"/>
        <v>26.176470588235297</v>
      </c>
      <c r="I64" s="24"/>
      <c r="J64" s="24"/>
      <c r="K64" s="24"/>
      <c r="L64" s="24"/>
      <c r="M64" s="186"/>
      <c r="N64" s="24"/>
      <c r="O64" s="24"/>
      <c r="P64" s="14">
        <v>0</v>
      </c>
      <c r="Q64" s="14">
        <f t="shared" si="1"/>
        <v>37</v>
      </c>
      <c r="R64" s="25"/>
      <c r="S64" s="26"/>
      <c r="T64" s="26"/>
      <c r="U64" s="23"/>
    </row>
    <row r="65" spans="1:21" ht="14.25" x14ac:dyDescent="0.2">
      <c r="A65" s="21">
        <v>43948.333333333336</v>
      </c>
      <c r="B65" s="14">
        <v>5</v>
      </c>
      <c r="C65" s="15">
        <f t="shared" si="2"/>
        <v>1092</v>
      </c>
      <c r="D65" s="22">
        <f t="shared" si="3"/>
        <v>8.4285714285714288</v>
      </c>
      <c r="E65" s="22">
        <f t="shared" si="0"/>
        <v>0.73529411764705888</v>
      </c>
      <c r="F65" s="22">
        <f t="shared" si="4"/>
        <v>1.5756302521008405</v>
      </c>
      <c r="G65" s="22">
        <f t="shared" si="5"/>
        <v>11.029411764705884</v>
      </c>
      <c r="H65" s="22">
        <f t="shared" si="6"/>
        <v>25.882352941176471</v>
      </c>
      <c r="I65" s="24">
        <v>27</v>
      </c>
      <c r="J65" s="24">
        <v>15</v>
      </c>
      <c r="K65" s="24">
        <v>0</v>
      </c>
      <c r="L65" s="24">
        <f>SUM(J65:K65)</f>
        <v>15</v>
      </c>
      <c r="M65" s="186">
        <v>13</v>
      </c>
      <c r="N65" s="24">
        <v>26</v>
      </c>
      <c r="O65" s="24">
        <f t="shared" si="8"/>
        <v>39</v>
      </c>
      <c r="P65" s="14">
        <v>1</v>
      </c>
      <c r="Q65" s="14">
        <f t="shared" si="1"/>
        <v>38</v>
      </c>
      <c r="R65" s="25"/>
      <c r="S65" s="26"/>
      <c r="T65" s="26"/>
      <c r="U65" s="23"/>
    </row>
    <row r="66" spans="1:21" ht="14.25" x14ac:dyDescent="0.2">
      <c r="A66" s="21">
        <v>43949.333333333336</v>
      </c>
      <c r="B66" s="14">
        <v>6</v>
      </c>
      <c r="C66" s="15">
        <f t="shared" si="2"/>
        <v>1098</v>
      </c>
      <c r="D66" s="22">
        <f t="shared" si="3"/>
        <v>7.7142857142857144</v>
      </c>
      <c r="E66" s="22">
        <f t="shared" si="0"/>
        <v>0.88235294117647056</v>
      </c>
      <c r="F66" s="22">
        <f t="shared" si="4"/>
        <v>1.5126050420168069</v>
      </c>
      <c r="G66" s="22">
        <f t="shared" si="5"/>
        <v>10.588235294117649</v>
      </c>
      <c r="H66" s="22">
        <f t="shared" si="6"/>
        <v>24.705882352941174</v>
      </c>
      <c r="I66" s="24">
        <v>27</v>
      </c>
      <c r="J66" s="24">
        <v>12</v>
      </c>
      <c r="K66" s="24">
        <v>2</v>
      </c>
      <c r="L66" s="24">
        <f>SUM(J66:K66)</f>
        <v>14</v>
      </c>
      <c r="M66" s="186">
        <v>22</v>
      </c>
      <c r="N66" s="24">
        <v>25</v>
      </c>
      <c r="O66" s="24">
        <f t="shared" si="8"/>
        <v>47</v>
      </c>
      <c r="P66" s="14">
        <v>0</v>
      </c>
      <c r="Q66" s="14">
        <f t="shared" si="1"/>
        <v>38</v>
      </c>
      <c r="R66" s="25"/>
      <c r="S66" s="26"/>
      <c r="T66" s="26"/>
      <c r="U66" s="23"/>
    </row>
    <row r="67" spans="1:21" ht="14.25" x14ac:dyDescent="0.2">
      <c r="A67" s="21">
        <v>43950.333333333336</v>
      </c>
      <c r="B67" s="14">
        <v>7</v>
      </c>
      <c r="C67" s="15">
        <f t="shared" si="2"/>
        <v>1105</v>
      </c>
      <c r="D67" s="22">
        <f t="shared" si="3"/>
        <v>7.2857142857142856</v>
      </c>
      <c r="E67" s="22">
        <f t="shared" si="0"/>
        <v>1.0294117647058825</v>
      </c>
      <c r="F67" s="22">
        <f t="shared" si="4"/>
        <v>1.4285714285714288</v>
      </c>
      <c r="G67" s="22">
        <f t="shared" si="5"/>
        <v>10.000000000000002</v>
      </c>
      <c r="H67" s="22">
        <f t="shared" si="6"/>
        <v>23.529411764705884</v>
      </c>
      <c r="I67" s="24">
        <v>26</v>
      </c>
      <c r="J67" s="24">
        <v>10</v>
      </c>
      <c r="K67" s="24">
        <v>2</v>
      </c>
      <c r="L67" s="24">
        <f>SUM(J67:K67)</f>
        <v>12</v>
      </c>
      <c r="M67" s="186">
        <v>18</v>
      </c>
      <c r="N67" s="24">
        <v>22</v>
      </c>
      <c r="O67" s="24">
        <f t="shared" si="8"/>
        <v>40</v>
      </c>
      <c r="P67" s="14">
        <v>2</v>
      </c>
      <c r="Q67" s="14">
        <f t="shared" si="1"/>
        <v>40</v>
      </c>
      <c r="R67" s="25"/>
      <c r="S67" s="26"/>
      <c r="T67" s="26"/>
      <c r="U67" s="23"/>
    </row>
    <row r="68" spans="1:21" ht="14.25" x14ac:dyDescent="0.2">
      <c r="A68" s="21">
        <v>43951.333333333336</v>
      </c>
      <c r="B68" s="14">
        <v>6</v>
      </c>
      <c r="C68" s="15">
        <f t="shared" si="2"/>
        <v>1111</v>
      </c>
      <c r="D68" s="22">
        <f t="shared" ref="D68:D71" si="9">AVERAGE(B65:B71)</f>
        <v>6.4285714285714288</v>
      </c>
      <c r="E68" s="22">
        <f t="shared" ref="E68" si="10">B68/6.8</f>
        <v>0.88235294117647056</v>
      </c>
      <c r="F68" s="22">
        <f t="shared" si="4"/>
        <v>1.239495798319328</v>
      </c>
      <c r="G68" s="22">
        <f t="shared" si="5"/>
        <v>8.6764705882352953</v>
      </c>
      <c r="H68" s="22">
        <f t="shared" si="6"/>
        <v>21.911764705882355</v>
      </c>
      <c r="I68" s="24">
        <v>23</v>
      </c>
      <c r="J68" s="24">
        <v>9</v>
      </c>
      <c r="K68" s="24">
        <v>1</v>
      </c>
      <c r="L68" s="24">
        <f>SUM(J68:K68)</f>
        <v>10</v>
      </c>
      <c r="M68" s="186">
        <v>16</v>
      </c>
      <c r="N68" s="24">
        <v>21</v>
      </c>
      <c r="O68" s="24">
        <f t="shared" si="8"/>
        <v>37</v>
      </c>
      <c r="P68" s="14">
        <v>0</v>
      </c>
      <c r="Q68" s="14">
        <f t="shared" si="1"/>
        <v>40</v>
      </c>
      <c r="R68" s="25"/>
      <c r="S68" s="26"/>
      <c r="T68" s="26"/>
      <c r="U68" s="23"/>
    </row>
    <row r="69" spans="1:21" ht="14.25" x14ac:dyDescent="0.2">
      <c r="A69" s="21">
        <v>43952.333333333336</v>
      </c>
      <c r="B69" s="14">
        <v>12</v>
      </c>
      <c r="C69" s="15">
        <f t="shared" si="2"/>
        <v>1123</v>
      </c>
      <c r="D69" s="22">
        <f t="shared" si="9"/>
        <v>6</v>
      </c>
      <c r="E69" s="22">
        <f>B69/6.8</f>
        <v>1.7647058823529411</v>
      </c>
      <c r="F69" s="22">
        <f t="shared" si="4"/>
        <v>1.1344537815126052</v>
      </c>
      <c r="G69" s="22">
        <f t="shared" si="5"/>
        <v>7.9411764705882364</v>
      </c>
      <c r="H69" s="22">
        <f t="shared" si="6"/>
        <v>19.852941176470591</v>
      </c>
      <c r="I69" s="24">
        <v>23</v>
      </c>
      <c r="J69" s="24">
        <v>9</v>
      </c>
      <c r="K69" s="24">
        <v>2</v>
      </c>
      <c r="L69" s="24">
        <f>SUM(J69:K69)</f>
        <v>11</v>
      </c>
      <c r="M69" s="186">
        <v>19</v>
      </c>
      <c r="N69" s="24">
        <v>23</v>
      </c>
      <c r="O69" s="24">
        <f t="shared" si="8"/>
        <v>42</v>
      </c>
      <c r="P69" s="14">
        <v>1</v>
      </c>
      <c r="Q69" s="14">
        <f t="shared" ref="Q69:Q132" si="11">SUM(Q68,P69)</f>
        <v>41</v>
      </c>
      <c r="R69" s="25"/>
      <c r="S69" s="26"/>
      <c r="T69" s="26"/>
      <c r="U69" s="23"/>
    </row>
    <row r="70" spans="1:21" ht="14.25" x14ac:dyDescent="0.2">
      <c r="A70" s="21">
        <v>43953.333333333336</v>
      </c>
      <c r="B70" s="14">
        <v>5</v>
      </c>
      <c r="C70" s="15">
        <f t="shared" ref="C70:C133" si="12">SUM(C69,B70)</f>
        <v>1128</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86"/>
      <c r="N70" s="24"/>
      <c r="O70" s="24"/>
      <c r="P70" s="14">
        <v>0</v>
      </c>
      <c r="Q70" s="14">
        <f t="shared" si="11"/>
        <v>41</v>
      </c>
      <c r="R70" s="25"/>
      <c r="S70" s="26"/>
      <c r="T70" s="26"/>
      <c r="U70" s="23"/>
    </row>
    <row r="71" spans="1:21" ht="14.25" x14ac:dyDescent="0.2">
      <c r="A71" s="21">
        <v>43954.333333333336</v>
      </c>
      <c r="B71" s="14">
        <v>4</v>
      </c>
      <c r="C71" s="15">
        <f t="shared" si="12"/>
        <v>1132</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86"/>
      <c r="N71" s="24"/>
      <c r="O71" s="24"/>
      <c r="P71" s="14">
        <v>0</v>
      </c>
      <c r="Q71" s="14">
        <f t="shared" si="11"/>
        <v>41</v>
      </c>
      <c r="R71" s="25"/>
      <c r="S71" s="26"/>
      <c r="T71" s="26"/>
      <c r="U71" s="23"/>
    </row>
    <row r="72" spans="1:21" ht="14.25" x14ac:dyDescent="0.2">
      <c r="A72" s="21">
        <v>43955.333333333336</v>
      </c>
      <c r="B72" s="14">
        <v>2</v>
      </c>
      <c r="C72" s="15">
        <f t="shared" si="12"/>
        <v>1134</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86">
        <v>23</v>
      </c>
      <c r="N72" s="24">
        <v>21</v>
      </c>
      <c r="O72" s="24">
        <f t="shared" si="8"/>
        <v>44</v>
      </c>
      <c r="P72" s="14">
        <v>1</v>
      </c>
      <c r="Q72" s="14">
        <f t="shared" si="11"/>
        <v>42</v>
      </c>
      <c r="R72" s="25"/>
      <c r="S72" s="26"/>
      <c r="T72" s="26"/>
      <c r="U72" s="23"/>
    </row>
    <row r="73" spans="1:21" ht="14.25" x14ac:dyDescent="0.2">
      <c r="A73" s="21">
        <v>43956.333333333336</v>
      </c>
      <c r="B73" s="14">
        <v>6</v>
      </c>
      <c r="C73" s="15">
        <f t="shared" si="12"/>
        <v>1140</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86">
        <v>21</v>
      </c>
      <c r="N73" s="24">
        <v>17</v>
      </c>
      <c r="O73" s="24">
        <f t="shared" si="8"/>
        <v>38</v>
      </c>
      <c r="P73" s="14">
        <v>0</v>
      </c>
      <c r="Q73" s="14">
        <f t="shared" si="11"/>
        <v>42</v>
      </c>
      <c r="R73" s="25"/>
      <c r="S73" s="26"/>
      <c r="T73" s="26"/>
      <c r="U73" s="23"/>
    </row>
    <row r="74" spans="1:21" ht="14.25" x14ac:dyDescent="0.2">
      <c r="A74" s="21">
        <v>43957.333333333336</v>
      </c>
      <c r="B74" s="14">
        <v>4</v>
      </c>
      <c r="C74" s="15">
        <f t="shared" si="12"/>
        <v>1144</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86">
        <v>14</v>
      </c>
      <c r="N74" s="24">
        <v>20</v>
      </c>
      <c r="O74" s="24">
        <f t="shared" si="8"/>
        <v>34</v>
      </c>
      <c r="P74" s="14">
        <v>0</v>
      </c>
      <c r="Q74" s="14">
        <f t="shared" si="11"/>
        <v>42</v>
      </c>
      <c r="R74" s="25"/>
      <c r="S74" s="26"/>
      <c r="T74" s="26"/>
      <c r="U74" s="23"/>
    </row>
    <row r="75" spans="1:21" ht="14.25" x14ac:dyDescent="0.2">
      <c r="A75" s="21">
        <v>43958.333333333336</v>
      </c>
      <c r="B75" s="14">
        <v>4</v>
      </c>
      <c r="C75" s="15">
        <f t="shared" si="12"/>
        <v>1148</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86">
        <v>18</v>
      </c>
      <c r="N75" s="24">
        <v>24</v>
      </c>
      <c r="O75" s="24">
        <f t="shared" si="8"/>
        <v>42</v>
      </c>
      <c r="P75" s="14">
        <v>0</v>
      </c>
      <c r="Q75" s="14">
        <f t="shared" si="11"/>
        <v>42</v>
      </c>
      <c r="R75" s="25"/>
      <c r="S75" s="26"/>
      <c r="T75" s="26"/>
      <c r="U75" s="23"/>
    </row>
    <row r="76" spans="1:21" ht="14.25" x14ac:dyDescent="0.2">
      <c r="A76" s="21">
        <v>43959.333333333336</v>
      </c>
      <c r="B76" s="14">
        <v>4</v>
      </c>
      <c r="C76" s="15">
        <f t="shared" si="12"/>
        <v>1152</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86">
        <v>18</v>
      </c>
      <c r="N76" s="24">
        <v>24</v>
      </c>
      <c r="O76" s="24">
        <f t="shared" si="8"/>
        <v>42</v>
      </c>
      <c r="P76" s="14">
        <v>1</v>
      </c>
      <c r="Q76" s="14">
        <f t="shared" si="11"/>
        <v>43</v>
      </c>
      <c r="R76" s="25"/>
      <c r="S76" s="26"/>
      <c r="T76" s="26"/>
      <c r="U76" s="23"/>
    </row>
    <row r="77" spans="1:21" ht="14.25" x14ac:dyDescent="0.2">
      <c r="A77" s="21">
        <v>43960.333333333336</v>
      </c>
      <c r="B77" s="14">
        <v>2</v>
      </c>
      <c r="C77" s="15">
        <f t="shared" si="12"/>
        <v>1154</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86"/>
      <c r="N77" s="24"/>
      <c r="O77" s="24"/>
      <c r="P77" s="14">
        <v>0</v>
      </c>
      <c r="Q77" s="14">
        <f t="shared" si="11"/>
        <v>43</v>
      </c>
      <c r="R77" s="25"/>
      <c r="S77" s="26"/>
      <c r="T77" s="26"/>
      <c r="U77" s="23"/>
    </row>
    <row r="78" spans="1:21" ht="14.25" x14ac:dyDescent="0.2">
      <c r="A78" s="21">
        <v>43961.333333333336</v>
      </c>
      <c r="B78" s="14">
        <v>7</v>
      </c>
      <c r="C78" s="15">
        <f t="shared" si="12"/>
        <v>1161</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86"/>
      <c r="N78" s="24"/>
      <c r="O78" s="24"/>
      <c r="P78" s="14">
        <v>1</v>
      </c>
      <c r="Q78" s="14">
        <f t="shared" si="11"/>
        <v>44</v>
      </c>
      <c r="R78" s="25"/>
      <c r="S78" s="26"/>
      <c r="T78" s="26"/>
      <c r="U78" s="23"/>
    </row>
    <row r="79" spans="1:21" ht="14.25" x14ac:dyDescent="0.2">
      <c r="A79" s="21">
        <v>43962.333333333336</v>
      </c>
      <c r="B79" s="14">
        <v>4</v>
      </c>
      <c r="C79" s="15">
        <f t="shared" si="12"/>
        <v>1165</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86">
        <v>22</v>
      </c>
      <c r="N79" s="24">
        <v>17</v>
      </c>
      <c r="O79" s="24">
        <f t="shared" si="8"/>
        <v>39</v>
      </c>
      <c r="P79" s="14">
        <v>0</v>
      </c>
      <c r="Q79" s="14">
        <f t="shared" si="11"/>
        <v>44</v>
      </c>
      <c r="R79" s="25"/>
      <c r="S79" s="26"/>
      <c r="T79" s="26"/>
      <c r="U79" s="23"/>
    </row>
    <row r="80" spans="1:21" ht="14.25" x14ac:dyDescent="0.2">
      <c r="A80" s="21">
        <v>43963.333333333336</v>
      </c>
      <c r="B80" s="14">
        <v>2</v>
      </c>
      <c r="C80" s="15">
        <f t="shared" si="12"/>
        <v>1167</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86">
        <v>16</v>
      </c>
      <c r="N80" s="24">
        <v>19</v>
      </c>
      <c r="O80" s="24">
        <f t="shared" si="8"/>
        <v>35</v>
      </c>
      <c r="P80" s="14">
        <v>0</v>
      </c>
      <c r="Q80" s="14">
        <f t="shared" si="11"/>
        <v>44</v>
      </c>
      <c r="R80" s="25"/>
      <c r="S80" s="26"/>
      <c r="T80" s="26"/>
      <c r="U80" s="23"/>
    </row>
    <row r="81" spans="1:21" ht="14.25" x14ac:dyDescent="0.2">
      <c r="A81" s="21">
        <v>43964.333333333336</v>
      </c>
      <c r="B81" s="14">
        <v>5</v>
      </c>
      <c r="C81" s="15">
        <f t="shared" si="12"/>
        <v>1172</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86">
        <v>17</v>
      </c>
      <c r="N81" s="24">
        <v>16</v>
      </c>
      <c r="O81" s="24">
        <f t="shared" si="8"/>
        <v>33</v>
      </c>
      <c r="P81" s="14">
        <v>0</v>
      </c>
      <c r="Q81" s="14">
        <f t="shared" si="11"/>
        <v>44</v>
      </c>
      <c r="R81" s="25"/>
      <c r="S81" s="26"/>
      <c r="T81" s="26"/>
      <c r="U81" s="23"/>
    </row>
    <row r="82" spans="1:21" ht="14.25" x14ac:dyDescent="0.2">
      <c r="A82" s="21">
        <v>43965.333333333336</v>
      </c>
      <c r="B82" s="14">
        <v>4</v>
      </c>
      <c r="C82" s="15">
        <f t="shared" si="12"/>
        <v>1176</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86">
        <v>18</v>
      </c>
      <c r="N82" s="24">
        <v>16</v>
      </c>
      <c r="O82" s="24">
        <f t="shared" si="8"/>
        <v>34</v>
      </c>
      <c r="P82" s="14">
        <v>0</v>
      </c>
      <c r="Q82" s="14">
        <f t="shared" si="11"/>
        <v>44</v>
      </c>
      <c r="R82" s="25"/>
      <c r="S82" s="26"/>
      <c r="T82" s="26"/>
      <c r="U82" s="23"/>
    </row>
    <row r="83" spans="1:21" ht="14.25" x14ac:dyDescent="0.2">
      <c r="A83" s="21">
        <v>43966.333333333336</v>
      </c>
      <c r="B83" s="14">
        <v>4</v>
      </c>
      <c r="C83" s="15">
        <f t="shared" si="12"/>
        <v>1180</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86">
        <v>21</v>
      </c>
      <c r="N83" s="24">
        <v>22</v>
      </c>
      <c r="O83" s="24">
        <f t="shared" si="8"/>
        <v>43</v>
      </c>
      <c r="P83" s="14">
        <v>1</v>
      </c>
      <c r="Q83" s="14">
        <f t="shared" si="11"/>
        <v>45</v>
      </c>
      <c r="R83" s="25">
        <f>SUM(I83:K83)</f>
        <v>12</v>
      </c>
      <c r="S83" s="26">
        <f t="shared" ref="S83:S146" si="19">SUM(C69,-R83,-$P$311)</f>
        <v>716</v>
      </c>
      <c r="T83" s="26">
        <f>MROUND(S83,5)</f>
        <v>715</v>
      </c>
      <c r="U83" s="23">
        <f t="shared" ref="U83:U146" si="20">IF(T83&gt;T82,T83,T82)</f>
        <v>715</v>
      </c>
    </row>
    <row r="84" spans="1:21" ht="14.25" x14ac:dyDescent="0.2">
      <c r="A84" s="21">
        <v>43967.333333333336</v>
      </c>
      <c r="B84" s="14">
        <v>2</v>
      </c>
      <c r="C84" s="15">
        <f t="shared" si="12"/>
        <v>1182</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86"/>
      <c r="N84" s="24"/>
      <c r="O84" s="24"/>
      <c r="P84" s="14">
        <v>1</v>
      </c>
      <c r="Q84" s="14">
        <f t="shared" si="11"/>
        <v>46</v>
      </c>
      <c r="R84" s="27">
        <v>12</v>
      </c>
      <c r="S84" s="26">
        <f t="shared" si="19"/>
        <v>721</v>
      </c>
      <c r="T84" s="26">
        <f t="shared" ref="T84:T147" si="21">MROUND(S84,5)</f>
        <v>720</v>
      </c>
      <c r="U84" s="23">
        <f t="shared" si="20"/>
        <v>720</v>
      </c>
    </row>
    <row r="85" spans="1:21" ht="14.25" x14ac:dyDescent="0.2">
      <c r="A85" s="21">
        <v>43968.333333333336</v>
      </c>
      <c r="B85" s="14">
        <v>3</v>
      </c>
      <c r="C85" s="15">
        <f t="shared" si="12"/>
        <v>1185</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86"/>
      <c r="N85" s="24"/>
      <c r="O85" s="24"/>
      <c r="P85" s="14">
        <v>0</v>
      </c>
      <c r="Q85" s="14">
        <f t="shared" si="11"/>
        <v>46</v>
      </c>
      <c r="R85" s="27">
        <v>12</v>
      </c>
      <c r="S85" s="26">
        <f t="shared" si="19"/>
        <v>725</v>
      </c>
      <c r="T85" s="26">
        <f t="shared" si="21"/>
        <v>725</v>
      </c>
      <c r="U85" s="23">
        <f t="shared" si="20"/>
        <v>725</v>
      </c>
    </row>
    <row r="86" spans="1:21" ht="14.25" x14ac:dyDescent="0.2">
      <c r="A86" s="21">
        <v>43969.333333333336</v>
      </c>
      <c r="B86" s="14">
        <v>2</v>
      </c>
      <c r="C86" s="15">
        <f t="shared" si="12"/>
        <v>1187</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86">
        <v>18</v>
      </c>
      <c r="N86" s="24">
        <v>13</v>
      </c>
      <c r="O86" s="24">
        <f t="shared" si="8"/>
        <v>31</v>
      </c>
      <c r="P86" s="14">
        <v>0</v>
      </c>
      <c r="Q86" s="14">
        <f t="shared" si="11"/>
        <v>46</v>
      </c>
      <c r="R86" s="25">
        <f>SUM(I86:K86)</f>
        <v>7</v>
      </c>
      <c r="S86" s="26">
        <f t="shared" si="19"/>
        <v>732</v>
      </c>
      <c r="T86" s="26">
        <f t="shared" si="21"/>
        <v>730</v>
      </c>
      <c r="U86" s="23">
        <f t="shared" si="20"/>
        <v>730</v>
      </c>
    </row>
    <row r="87" spans="1:21" ht="14.25" x14ac:dyDescent="0.2">
      <c r="A87" s="21">
        <v>43970.333333333336</v>
      </c>
      <c r="B87" s="14">
        <v>7</v>
      </c>
      <c r="C87" s="15">
        <f t="shared" si="12"/>
        <v>1194</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86">
        <v>18</v>
      </c>
      <c r="N87" s="24">
        <v>21</v>
      </c>
      <c r="O87" s="24">
        <f t="shared" si="8"/>
        <v>39</v>
      </c>
      <c r="P87" s="14">
        <v>0</v>
      </c>
      <c r="Q87" s="14">
        <f t="shared" si="11"/>
        <v>46</v>
      </c>
      <c r="R87" s="25">
        <f>SUM(I87:K87)</f>
        <v>10</v>
      </c>
      <c r="S87" s="26">
        <f t="shared" si="19"/>
        <v>735</v>
      </c>
      <c r="T87" s="26">
        <f t="shared" si="21"/>
        <v>735</v>
      </c>
      <c r="U87" s="23">
        <f t="shared" si="20"/>
        <v>735</v>
      </c>
    </row>
    <row r="88" spans="1:21" ht="14.25" x14ac:dyDescent="0.2">
      <c r="A88" s="21">
        <v>43971.333333333336</v>
      </c>
      <c r="B88" s="14">
        <v>1</v>
      </c>
      <c r="C88" s="15">
        <f t="shared" si="12"/>
        <v>1195</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86">
        <v>12</v>
      </c>
      <c r="N88" s="24">
        <v>21</v>
      </c>
      <c r="O88" s="24">
        <f t="shared" si="8"/>
        <v>33</v>
      </c>
      <c r="P88" s="14">
        <v>0</v>
      </c>
      <c r="Q88" s="14">
        <f t="shared" si="11"/>
        <v>46</v>
      </c>
      <c r="R88" s="25">
        <f>SUM(I88:K88)</f>
        <v>11</v>
      </c>
      <c r="S88" s="26">
        <f t="shared" si="19"/>
        <v>738</v>
      </c>
      <c r="T88" s="26">
        <f t="shared" si="21"/>
        <v>740</v>
      </c>
      <c r="U88" s="23">
        <f t="shared" si="20"/>
        <v>740</v>
      </c>
    </row>
    <row r="89" spans="1:21" ht="14.25" x14ac:dyDescent="0.2">
      <c r="A89" s="21">
        <v>43972.333333333336</v>
      </c>
      <c r="B89" s="14">
        <v>0</v>
      </c>
      <c r="C89" s="15">
        <f t="shared" si="12"/>
        <v>1195</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86"/>
      <c r="N89" s="24"/>
      <c r="O89" s="24"/>
      <c r="P89" s="14">
        <v>0</v>
      </c>
      <c r="Q89" s="14">
        <f t="shared" si="11"/>
        <v>46</v>
      </c>
      <c r="R89" s="25">
        <v>11</v>
      </c>
      <c r="S89" s="26">
        <f t="shared" si="19"/>
        <v>742</v>
      </c>
      <c r="T89" s="26">
        <f t="shared" si="21"/>
        <v>740</v>
      </c>
      <c r="U89" s="23">
        <f t="shared" si="20"/>
        <v>740</v>
      </c>
    </row>
    <row r="90" spans="1:21" ht="14.25" x14ac:dyDescent="0.2">
      <c r="A90" s="21">
        <v>43973.333333333336</v>
      </c>
      <c r="B90" s="14">
        <v>2</v>
      </c>
      <c r="C90" s="15">
        <f t="shared" si="12"/>
        <v>1197</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86">
        <v>16</v>
      </c>
      <c r="N90" s="24">
        <v>9</v>
      </c>
      <c r="O90" s="24">
        <f t="shared" si="8"/>
        <v>25</v>
      </c>
      <c r="P90" s="14">
        <v>0</v>
      </c>
      <c r="Q90" s="14">
        <f t="shared" si="11"/>
        <v>46</v>
      </c>
      <c r="R90" s="25">
        <f>SUM(I90:K90)</f>
        <v>9</v>
      </c>
      <c r="S90" s="26">
        <f t="shared" si="19"/>
        <v>748</v>
      </c>
      <c r="T90" s="26">
        <f t="shared" si="21"/>
        <v>750</v>
      </c>
      <c r="U90" s="23">
        <f t="shared" si="20"/>
        <v>750</v>
      </c>
    </row>
    <row r="91" spans="1:21" ht="14.25" x14ac:dyDescent="0.2">
      <c r="A91" s="21">
        <v>43974.333333333336</v>
      </c>
      <c r="B91" s="14">
        <v>1</v>
      </c>
      <c r="C91" s="15">
        <f t="shared" si="12"/>
        <v>1198</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86"/>
      <c r="N91" s="24"/>
      <c r="O91" s="24"/>
      <c r="P91" s="14">
        <v>0</v>
      </c>
      <c r="Q91" s="14">
        <f t="shared" si="11"/>
        <v>46</v>
      </c>
      <c r="R91" s="27">
        <v>9</v>
      </c>
      <c r="S91" s="26">
        <f t="shared" si="19"/>
        <v>750</v>
      </c>
      <c r="T91" s="26">
        <f t="shared" si="21"/>
        <v>750</v>
      </c>
      <c r="U91" s="23">
        <f t="shared" si="20"/>
        <v>750</v>
      </c>
    </row>
    <row r="92" spans="1:21" ht="14.25" x14ac:dyDescent="0.2">
      <c r="A92" s="21">
        <v>43975.333333333336</v>
      </c>
      <c r="B92" s="14">
        <v>0</v>
      </c>
      <c r="C92" s="15">
        <f t="shared" si="12"/>
        <v>1198</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86"/>
      <c r="N92" s="24"/>
      <c r="O92" s="24"/>
      <c r="P92" s="14">
        <v>0</v>
      </c>
      <c r="Q92" s="14">
        <f t="shared" si="11"/>
        <v>46</v>
      </c>
      <c r="R92" s="27">
        <v>9</v>
      </c>
      <c r="S92" s="26">
        <f t="shared" si="19"/>
        <v>757</v>
      </c>
      <c r="T92" s="26">
        <f t="shared" si="21"/>
        <v>755</v>
      </c>
      <c r="U92" s="23">
        <f t="shared" si="20"/>
        <v>755</v>
      </c>
    </row>
    <row r="93" spans="1:21" ht="14.25" x14ac:dyDescent="0.2">
      <c r="A93" s="21">
        <v>43976.333333333336</v>
      </c>
      <c r="B93" s="14">
        <v>0</v>
      </c>
      <c r="C93" s="15">
        <f t="shared" si="12"/>
        <v>1198</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86">
        <v>16</v>
      </c>
      <c r="N93" s="24">
        <v>17</v>
      </c>
      <c r="O93" s="24">
        <f t="shared" si="8"/>
        <v>33</v>
      </c>
      <c r="P93" s="14">
        <v>0</v>
      </c>
      <c r="Q93" s="14">
        <f t="shared" si="11"/>
        <v>46</v>
      </c>
      <c r="R93" s="25">
        <f>SUM(I93:K93)</f>
        <v>6</v>
      </c>
      <c r="S93" s="26">
        <f t="shared" si="19"/>
        <v>764</v>
      </c>
      <c r="T93" s="26">
        <f t="shared" si="21"/>
        <v>765</v>
      </c>
      <c r="U93" s="23">
        <f t="shared" si="20"/>
        <v>765</v>
      </c>
    </row>
    <row r="94" spans="1:21" ht="14.25" x14ac:dyDescent="0.2">
      <c r="A94" s="21">
        <v>43977.333333333336</v>
      </c>
      <c r="B94" s="14">
        <v>2</v>
      </c>
      <c r="C94" s="15">
        <f t="shared" si="12"/>
        <v>1200</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86">
        <v>18</v>
      </c>
      <c r="N94" s="24">
        <v>18</v>
      </c>
      <c r="O94" s="24">
        <f t="shared" si="8"/>
        <v>36</v>
      </c>
      <c r="P94" s="14">
        <v>1</v>
      </c>
      <c r="Q94" s="14">
        <f t="shared" si="11"/>
        <v>47</v>
      </c>
      <c r="R94" s="25">
        <f>SUM(I94:K94)</f>
        <v>5</v>
      </c>
      <c r="S94" s="26">
        <f t="shared" si="19"/>
        <v>767</v>
      </c>
      <c r="T94" s="26">
        <f t="shared" si="21"/>
        <v>765</v>
      </c>
      <c r="U94" s="23">
        <f t="shared" si="20"/>
        <v>765</v>
      </c>
    </row>
    <row r="95" spans="1:21" ht="14.25" x14ac:dyDescent="0.2">
      <c r="A95" s="21">
        <v>43978.333333333336</v>
      </c>
      <c r="B95" s="14">
        <v>1</v>
      </c>
      <c r="C95" s="15">
        <f t="shared" si="12"/>
        <v>1201</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86">
        <v>15</v>
      </c>
      <c r="N95" s="24">
        <v>17</v>
      </c>
      <c r="O95" s="24">
        <f t="shared" si="8"/>
        <v>32</v>
      </c>
      <c r="P95" s="14">
        <v>0</v>
      </c>
      <c r="Q95" s="14">
        <f t="shared" si="11"/>
        <v>47</v>
      </c>
      <c r="R95" s="25">
        <f>SUM(I95:K95)</f>
        <v>5</v>
      </c>
      <c r="S95" s="26">
        <f t="shared" si="19"/>
        <v>772</v>
      </c>
      <c r="T95" s="26">
        <f t="shared" si="21"/>
        <v>770</v>
      </c>
      <c r="U95" s="23">
        <f t="shared" si="20"/>
        <v>770</v>
      </c>
    </row>
    <row r="96" spans="1:21" ht="14.25" x14ac:dyDescent="0.2">
      <c r="A96" s="21">
        <v>43979.333333333336</v>
      </c>
      <c r="B96" s="14">
        <v>1</v>
      </c>
      <c r="C96" s="15">
        <f t="shared" si="12"/>
        <v>1202</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86">
        <v>21</v>
      </c>
      <c r="N96" s="24">
        <v>21</v>
      </c>
      <c r="O96" s="24">
        <f t="shared" si="8"/>
        <v>42</v>
      </c>
      <c r="P96" s="14">
        <v>0</v>
      </c>
      <c r="Q96" s="14">
        <f t="shared" si="11"/>
        <v>47</v>
      </c>
      <c r="R96" s="25">
        <f>SUM(I96:K96)</f>
        <v>6</v>
      </c>
      <c r="S96" s="26">
        <f t="shared" si="19"/>
        <v>775</v>
      </c>
      <c r="T96" s="26">
        <f t="shared" si="21"/>
        <v>775</v>
      </c>
      <c r="U96" s="23">
        <f t="shared" si="20"/>
        <v>775</v>
      </c>
    </row>
    <row r="97" spans="1:21" ht="14.25" x14ac:dyDescent="0.2">
      <c r="A97" s="21">
        <v>43980.333333333336</v>
      </c>
      <c r="B97" s="14">
        <v>7</v>
      </c>
      <c r="C97" s="15">
        <f t="shared" si="12"/>
        <v>1209</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86">
        <v>13</v>
      </c>
      <c r="N97" s="24">
        <v>11</v>
      </c>
      <c r="O97" s="24">
        <f t="shared" ref="O97:O160" si="22">SUM(M97:N97)</f>
        <v>24</v>
      </c>
      <c r="P97" s="14">
        <v>0</v>
      </c>
      <c r="Q97" s="14">
        <f t="shared" si="11"/>
        <v>47</v>
      </c>
      <c r="R97" s="25">
        <f>SUM(I97:K97)</f>
        <v>4</v>
      </c>
      <c r="S97" s="26">
        <f t="shared" si="19"/>
        <v>781</v>
      </c>
      <c r="T97" s="26">
        <f t="shared" si="21"/>
        <v>780</v>
      </c>
      <c r="U97" s="23">
        <f t="shared" si="20"/>
        <v>780</v>
      </c>
    </row>
    <row r="98" spans="1:21" ht="14.25" x14ac:dyDescent="0.2">
      <c r="A98" s="21">
        <v>43981.333333333336</v>
      </c>
      <c r="B98" s="14">
        <v>0</v>
      </c>
      <c r="C98" s="15">
        <f t="shared" si="12"/>
        <v>1209</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86"/>
      <c r="N98" s="24"/>
      <c r="O98" s="24"/>
      <c r="P98" s="14">
        <v>0</v>
      </c>
      <c r="Q98" s="14">
        <f t="shared" si="11"/>
        <v>47</v>
      </c>
      <c r="R98" s="27">
        <v>4</v>
      </c>
      <c r="S98" s="26">
        <f t="shared" si="19"/>
        <v>783</v>
      </c>
      <c r="T98" s="26">
        <f t="shared" si="21"/>
        <v>785</v>
      </c>
      <c r="U98" s="23">
        <f t="shared" si="20"/>
        <v>785</v>
      </c>
    </row>
    <row r="99" spans="1:21" ht="14.25" x14ac:dyDescent="0.2">
      <c r="A99" s="21">
        <v>43982.333333333336</v>
      </c>
      <c r="B99" s="14">
        <v>3</v>
      </c>
      <c r="C99" s="15">
        <f t="shared" si="12"/>
        <v>1212</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86"/>
      <c r="N99" s="24"/>
      <c r="O99" s="24"/>
      <c r="P99" s="14">
        <v>0</v>
      </c>
      <c r="Q99" s="14">
        <f t="shared" si="11"/>
        <v>47</v>
      </c>
      <c r="R99" s="27">
        <v>4</v>
      </c>
      <c r="S99" s="26">
        <f t="shared" si="19"/>
        <v>786</v>
      </c>
      <c r="T99" s="26">
        <f t="shared" si="21"/>
        <v>785</v>
      </c>
      <c r="U99" s="23">
        <f t="shared" si="20"/>
        <v>785</v>
      </c>
    </row>
    <row r="100" spans="1:21" ht="14.25" x14ac:dyDescent="0.2">
      <c r="A100" s="21">
        <v>43983.333333333336</v>
      </c>
      <c r="B100" s="14">
        <v>0</v>
      </c>
      <c r="C100" s="15">
        <f t="shared" si="12"/>
        <v>1212</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86"/>
      <c r="N100" s="24"/>
      <c r="O100" s="24"/>
      <c r="P100" s="14">
        <v>0</v>
      </c>
      <c r="Q100" s="14">
        <f t="shared" si="11"/>
        <v>47</v>
      </c>
      <c r="R100" s="25">
        <v>4</v>
      </c>
      <c r="S100" s="26">
        <f t="shared" si="19"/>
        <v>788</v>
      </c>
      <c r="T100" s="26">
        <f t="shared" si="21"/>
        <v>790</v>
      </c>
      <c r="U100" s="23">
        <f t="shared" si="20"/>
        <v>790</v>
      </c>
    </row>
    <row r="101" spans="1:21" ht="14.25" x14ac:dyDescent="0.2">
      <c r="A101" s="21">
        <v>43984.333333333336</v>
      </c>
      <c r="B101" s="14">
        <v>0</v>
      </c>
      <c r="C101" s="15">
        <f t="shared" si="12"/>
        <v>1212</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86">
        <v>20</v>
      </c>
      <c r="N101" s="24">
        <v>16</v>
      </c>
      <c r="O101" s="24">
        <f t="shared" si="22"/>
        <v>36</v>
      </c>
      <c r="P101" s="14">
        <v>0</v>
      </c>
      <c r="Q101" s="14">
        <f t="shared" si="11"/>
        <v>47</v>
      </c>
      <c r="R101" s="25">
        <f>SUM(I101:K101)</f>
        <v>4</v>
      </c>
      <c r="S101" s="26">
        <f t="shared" si="19"/>
        <v>795</v>
      </c>
      <c r="T101" s="26">
        <f t="shared" si="21"/>
        <v>795</v>
      </c>
      <c r="U101" s="23">
        <f t="shared" si="20"/>
        <v>795</v>
      </c>
    </row>
    <row r="102" spans="1:21" ht="14.25" x14ac:dyDescent="0.2">
      <c r="A102" s="21">
        <v>43985.333333333336</v>
      </c>
      <c r="B102" s="14">
        <v>1</v>
      </c>
      <c r="C102" s="15">
        <f t="shared" si="12"/>
        <v>1213</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86">
        <v>16</v>
      </c>
      <c r="N102" s="24">
        <v>16</v>
      </c>
      <c r="O102" s="24">
        <f t="shared" si="22"/>
        <v>32</v>
      </c>
      <c r="P102" s="14">
        <v>0</v>
      </c>
      <c r="Q102" s="14">
        <f t="shared" si="11"/>
        <v>47</v>
      </c>
      <c r="R102" s="25">
        <f>SUM(I102:K102)</f>
        <v>2</v>
      </c>
      <c r="S102" s="26">
        <f t="shared" si="19"/>
        <v>798</v>
      </c>
      <c r="T102" s="26">
        <f t="shared" si="21"/>
        <v>800</v>
      </c>
      <c r="U102" s="23">
        <f t="shared" si="20"/>
        <v>800</v>
      </c>
    </row>
    <row r="103" spans="1:21" ht="14.25" x14ac:dyDescent="0.2">
      <c r="A103" s="21">
        <v>43986.333333333336</v>
      </c>
      <c r="B103" s="14">
        <v>2</v>
      </c>
      <c r="C103" s="15">
        <f t="shared" si="12"/>
        <v>1215</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86">
        <v>22</v>
      </c>
      <c r="N103" s="24">
        <v>19</v>
      </c>
      <c r="O103" s="24">
        <f t="shared" si="22"/>
        <v>41</v>
      </c>
      <c r="P103" s="14">
        <v>0</v>
      </c>
      <c r="Q103" s="14">
        <f t="shared" si="11"/>
        <v>47</v>
      </c>
      <c r="R103" s="25">
        <f>SUM(I103:K103)</f>
        <v>3</v>
      </c>
      <c r="S103" s="26">
        <f t="shared" si="19"/>
        <v>797</v>
      </c>
      <c r="T103" s="26">
        <f t="shared" si="21"/>
        <v>795</v>
      </c>
      <c r="U103" s="23">
        <f>IF(T103&gt;T102,T103,T102)</f>
        <v>800</v>
      </c>
    </row>
    <row r="104" spans="1:21" ht="14.25" x14ac:dyDescent="0.2">
      <c r="A104" s="21">
        <v>43987.333333333336</v>
      </c>
      <c r="B104" s="14">
        <v>0</v>
      </c>
      <c r="C104" s="15">
        <f t="shared" si="12"/>
        <v>1215</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86">
        <v>18</v>
      </c>
      <c r="N104" s="24">
        <v>19</v>
      </c>
      <c r="O104" s="24">
        <f t="shared" si="22"/>
        <v>37</v>
      </c>
      <c r="P104" s="14">
        <v>0</v>
      </c>
      <c r="Q104" s="14">
        <f t="shared" si="11"/>
        <v>47</v>
      </c>
      <c r="R104" s="25">
        <f>SUM(I104:K104)</f>
        <v>2</v>
      </c>
      <c r="S104" s="26">
        <f t="shared" si="19"/>
        <v>800</v>
      </c>
      <c r="T104" s="26">
        <f t="shared" si="21"/>
        <v>800</v>
      </c>
      <c r="U104" s="23">
        <f t="shared" si="20"/>
        <v>800</v>
      </c>
    </row>
    <row r="105" spans="1:21" ht="14.25" x14ac:dyDescent="0.2">
      <c r="A105" s="21">
        <v>43988.333333333336</v>
      </c>
      <c r="B105" s="14">
        <v>2</v>
      </c>
      <c r="C105" s="15">
        <f t="shared" si="12"/>
        <v>1217</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86"/>
      <c r="N105" s="24"/>
      <c r="O105" s="24"/>
      <c r="P105" s="14">
        <v>0</v>
      </c>
      <c r="Q105" s="14">
        <f t="shared" si="11"/>
        <v>47</v>
      </c>
      <c r="R105" s="27">
        <v>2</v>
      </c>
      <c r="S105" s="26">
        <f t="shared" si="19"/>
        <v>801</v>
      </c>
      <c r="T105" s="26">
        <f t="shared" si="21"/>
        <v>800</v>
      </c>
      <c r="U105" s="23">
        <f t="shared" si="20"/>
        <v>800</v>
      </c>
    </row>
    <row r="106" spans="1:21" ht="14.25" x14ac:dyDescent="0.2">
      <c r="A106" s="21">
        <v>43989.333333333336</v>
      </c>
      <c r="B106" s="14">
        <v>0</v>
      </c>
      <c r="C106" s="15">
        <f t="shared" si="12"/>
        <v>1217</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86"/>
      <c r="N106" s="24"/>
      <c r="O106" s="24"/>
      <c r="P106" s="14">
        <v>0</v>
      </c>
      <c r="Q106" s="14">
        <f t="shared" si="11"/>
        <v>47</v>
      </c>
      <c r="R106" s="27">
        <v>2</v>
      </c>
      <c r="S106" s="26">
        <f t="shared" si="19"/>
        <v>801</v>
      </c>
      <c r="T106" s="26">
        <f t="shared" si="21"/>
        <v>800</v>
      </c>
      <c r="U106" s="23">
        <f t="shared" si="20"/>
        <v>800</v>
      </c>
    </row>
    <row r="107" spans="1:21" ht="14.25" x14ac:dyDescent="0.2">
      <c r="A107" s="21">
        <v>43990.333333333336</v>
      </c>
      <c r="B107" s="14">
        <v>0</v>
      </c>
      <c r="C107" s="15">
        <f t="shared" si="12"/>
        <v>1217</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86">
        <v>15</v>
      </c>
      <c r="N107" s="24">
        <v>21</v>
      </c>
      <c r="O107" s="24">
        <f t="shared" si="22"/>
        <v>36</v>
      </c>
      <c r="P107" s="14">
        <v>0</v>
      </c>
      <c r="Q107" s="14">
        <f t="shared" si="11"/>
        <v>47</v>
      </c>
      <c r="R107" s="25">
        <f>SUM(I107:K107)</f>
        <v>4</v>
      </c>
      <c r="S107" s="26">
        <f t="shared" si="19"/>
        <v>799</v>
      </c>
      <c r="T107" s="26">
        <f t="shared" si="21"/>
        <v>800</v>
      </c>
      <c r="U107" s="23">
        <f t="shared" si="20"/>
        <v>800</v>
      </c>
    </row>
    <row r="108" spans="1:21" ht="14.25" x14ac:dyDescent="0.2">
      <c r="A108" s="21">
        <v>43991.333333333336</v>
      </c>
      <c r="B108" s="14">
        <v>2</v>
      </c>
      <c r="C108" s="15">
        <f t="shared" si="12"/>
        <v>1219</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86">
        <v>17</v>
      </c>
      <c r="N108" s="24">
        <v>17</v>
      </c>
      <c r="O108" s="24">
        <f t="shared" si="22"/>
        <v>34</v>
      </c>
      <c r="P108" s="14">
        <v>0</v>
      </c>
      <c r="Q108" s="14">
        <f t="shared" si="11"/>
        <v>47</v>
      </c>
      <c r="R108" s="25">
        <f>SUM(I108:K108)</f>
        <v>3</v>
      </c>
      <c r="S108" s="26">
        <f t="shared" si="19"/>
        <v>802</v>
      </c>
      <c r="T108" s="26">
        <f t="shared" si="21"/>
        <v>800</v>
      </c>
      <c r="U108" s="23">
        <f t="shared" si="20"/>
        <v>800</v>
      </c>
    </row>
    <row r="109" spans="1:21" ht="14.25" x14ac:dyDescent="0.2">
      <c r="A109" s="21">
        <v>43992.333333333336</v>
      </c>
      <c r="B109" s="14">
        <v>0</v>
      </c>
      <c r="C109" s="15">
        <f t="shared" si="12"/>
        <v>1219</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86">
        <v>14</v>
      </c>
      <c r="N109" s="24">
        <v>19</v>
      </c>
      <c r="O109" s="24">
        <f t="shared" si="22"/>
        <v>33</v>
      </c>
      <c r="P109" s="14">
        <v>0</v>
      </c>
      <c r="Q109" s="14">
        <f t="shared" si="11"/>
        <v>47</v>
      </c>
      <c r="R109" s="25">
        <f>SUM(I109:K109)</f>
        <v>2</v>
      </c>
      <c r="S109" s="26">
        <f t="shared" si="19"/>
        <v>804</v>
      </c>
      <c r="T109" s="26">
        <f t="shared" si="21"/>
        <v>805</v>
      </c>
      <c r="U109" s="23">
        <f t="shared" si="20"/>
        <v>805</v>
      </c>
    </row>
    <row r="110" spans="1:21" ht="14.25" x14ac:dyDescent="0.2">
      <c r="A110" s="21">
        <v>43993.333333333336</v>
      </c>
      <c r="B110" s="14">
        <v>3</v>
      </c>
      <c r="C110" s="15">
        <f t="shared" si="12"/>
        <v>1222</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86">
        <v>17</v>
      </c>
      <c r="N110" s="24">
        <v>14</v>
      </c>
      <c r="O110" s="24">
        <f t="shared" si="22"/>
        <v>31</v>
      </c>
      <c r="P110" s="14">
        <v>0</v>
      </c>
      <c r="Q110" s="14">
        <f t="shared" si="11"/>
        <v>47</v>
      </c>
      <c r="R110" s="25">
        <f>SUM(I110:K110)</f>
        <v>2</v>
      </c>
      <c r="S110" s="26">
        <f t="shared" si="19"/>
        <v>805</v>
      </c>
      <c r="T110" s="26">
        <f t="shared" si="21"/>
        <v>805</v>
      </c>
      <c r="U110" s="23">
        <f t="shared" si="20"/>
        <v>805</v>
      </c>
    </row>
    <row r="111" spans="1:21" ht="14.25" x14ac:dyDescent="0.2">
      <c r="A111" s="21">
        <v>43994.333333333336</v>
      </c>
      <c r="B111" s="14">
        <v>3</v>
      </c>
      <c r="C111" s="15">
        <f t="shared" si="12"/>
        <v>1225</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86">
        <v>20</v>
      </c>
      <c r="N111" s="24">
        <v>17</v>
      </c>
      <c r="O111" s="24">
        <f t="shared" si="22"/>
        <v>37</v>
      </c>
      <c r="P111" s="14">
        <v>0</v>
      </c>
      <c r="Q111" s="14">
        <f t="shared" si="11"/>
        <v>47</v>
      </c>
      <c r="R111" s="25">
        <f>SUM(I111:K111)</f>
        <v>1</v>
      </c>
      <c r="S111" s="26">
        <f t="shared" si="19"/>
        <v>813</v>
      </c>
      <c r="T111" s="26">
        <f t="shared" si="21"/>
        <v>815</v>
      </c>
      <c r="U111" s="23">
        <f t="shared" si="20"/>
        <v>815</v>
      </c>
    </row>
    <row r="112" spans="1:21" ht="14.25" x14ac:dyDescent="0.2">
      <c r="A112" s="21">
        <v>43995.333333333336</v>
      </c>
      <c r="B112" s="29">
        <v>1</v>
      </c>
      <c r="C112" s="15">
        <f t="shared" si="12"/>
        <v>1226</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86"/>
      <c r="N112" s="24"/>
      <c r="O112" s="24"/>
      <c r="P112" s="29">
        <v>0</v>
      </c>
      <c r="Q112" s="14">
        <f t="shared" si="11"/>
        <v>47</v>
      </c>
      <c r="R112" s="27">
        <v>1</v>
      </c>
      <c r="S112" s="26">
        <f t="shared" si="19"/>
        <v>813</v>
      </c>
      <c r="T112" s="26">
        <f t="shared" si="21"/>
        <v>815</v>
      </c>
      <c r="U112" s="23">
        <f t="shared" si="20"/>
        <v>815</v>
      </c>
    </row>
    <row r="113" spans="1:21" ht="14.25" x14ac:dyDescent="0.2">
      <c r="A113" s="21">
        <v>43996.333333333336</v>
      </c>
      <c r="B113" s="29">
        <v>2</v>
      </c>
      <c r="C113" s="15">
        <f t="shared" si="12"/>
        <v>1228</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86"/>
      <c r="N113" s="24"/>
      <c r="O113" s="24"/>
      <c r="P113" s="29">
        <v>0</v>
      </c>
      <c r="Q113" s="14">
        <f t="shared" si="11"/>
        <v>47</v>
      </c>
      <c r="R113" s="27">
        <v>1</v>
      </c>
      <c r="S113" s="26">
        <f t="shared" si="19"/>
        <v>816</v>
      </c>
      <c r="T113" s="26">
        <f t="shared" si="21"/>
        <v>815</v>
      </c>
      <c r="U113" s="23">
        <f t="shared" si="20"/>
        <v>815</v>
      </c>
    </row>
    <row r="114" spans="1:21" ht="14.25" x14ac:dyDescent="0.2">
      <c r="A114" s="21">
        <v>43997.333333333336</v>
      </c>
      <c r="B114" s="29">
        <v>1</v>
      </c>
      <c r="C114" s="15">
        <f t="shared" si="12"/>
        <v>1229</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86">
        <v>19</v>
      </c>
      <c r="N114" s="24">
        <v>18</v>
      </c>
      <c r="O114" s="24">
        <f t="shared" si="22"/>
        <v>37</v>
      </c>
      <c r="P114" s="29">
        <v>0</v>
      </c>
      <c r="Q114" s="14">
        <f t="shared" si="11"/>
        <v>47</v>
      </c>
      <c r="R114" s="25">
        <f>SUM(I114:K114)</f>
        <v>1</v>
      </c>
      <c r="S114" s="26">
        <f t="shared" si="19"/>
        <v>816</v>
      </c>
      <c r="T114" s="26">
        <f t="shared" si="21"/>
        <v>815</v>
      </c>
      <c r="U114" s="23">
        <f t="shared" si="20"/>
        <v>815</v>
      </c>
    </row>
    <row r="115" spans="1:21" ht="14.25" x14ac:dyDescent="0.2">
      <c r="A115" s="21">
        <v>43998.333333333336</v>
      </c>
      <c r="B115" s="29">
        <v>1</v>
      </c>
      <c r="C115" s="15">
        <f t="shared" si="12"/>
        <v>1230</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86">
        <v>19</v>
      </c>
      <c r="N115" s="24">
        <v>15</v>
      </c>
      <c r="O115" s="24">
        <f t="shared" si="22"/>
        <v>34</v>
      </c>
      <c r="P115" s="29">
        <v>0</v>
      </c>
      <c r="Q115" s="14">
        <f t="shared" si="11"/>
        <v>47</v>
      </c>
      <c r="R115" s="25">
        <f>SUM(I115:K115)</f>
        <v>1</v>
      </c>
      <c r="S115" s="26">
        <f t="shared" si="19"/>
        <v>816</v>
      </c>
      <c r="T115" s="26">
        <f t="shared" si="21"/>
        <v>815</v>
      </c>
      <c r="U115" s="23">
        <f t="shared" si="20"/>
        <v>815</v>
      </c>
    </row>
    <row r="116" spans="1:21" ht="14.25" x14ac:dyDescent="0.2">
      <c r="A116" s="21">
        <v>43999.333333333336</v>
      </c>
      <c r="B116" s="29">
        <v>0</v>
      </c>
      <c r="C116" s="15">
        <f t="shared" si="12"/>
        <v>1230</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86">
        <v>17</v>
      </c>
      <c r="N116" s="24">
        <v>21</v>
      </c>
      <c r="O116" s="24">
        <f t="shared" si="22"/>
        <v>38</v>
      </c>
      <c r="P116" s="29">
        <v>0</v>
      </c>
      <c r="Q116" s="14">
        <f t="shared" si="11"/>
        <v>47</v>
      </c>
      <c r="R116" s="25">
        <f>SUM(I116:K116)</f>
        <v>1</v>
      </c>
      <c r="S116" s="26">
        <f t="shared" si="19"/>
        <v>817</v>
      </c>
      <c r="T116" s="26">
        <f t="shared" si="21"/>
        <v>815</v>
      </c>
      <c r="U116" s="23">
        <f t="shared" si="20"/>
        <v>815</v>
      </c>
    </row>
    <row r="117" spans="1:21" ht="14.25" x14ac:dyDescent="0.2">
      <c r="A117" s="21">
        <v>44000.333333333336</v>
      </c>
      <c r="B117" s="29">
        <v>3</v>
      </c>
      <c r="C117" s="15">
        <f t="shared" si="12"/>
        <v>1233</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86">
        <v>19</v>
      </c>
      <c r="N117" s="24">
        <v>22</v>
      </c>
      <c r="O117" s="24">
        <f t="shared" si="22"/>
        <v>41</v>
      </c>
      <c r="P117" s="29">
        <v>0</v>
      </c>
      <c r="Q117" s="14">
        <f t="shared" si="11"/>
        <v>47</v>
      </c>
      <c r="R117" s="25">
        <f>SUM(I117:K117)</f>
        <v>1</v>
      </c>
      <c r="S117" s="26">
        <f t="shared" si="19"/>
        <v>819</v>
      </c>
      <c r="T117" s="26">
        <f t="shared" si="21"/>
        <v>820</v>
      </c>
      <c r="U117" s="23">
        <f t="shared" si="20"/>
        <v>820</v>
      </c>
    </row>
    <row r="118" spans="1:21" ht="14.25" x14ac:dyDescent="0.2">
      <c r="A118" s="21">
        <v>44001.333333333336</v>
      </c>
      <c r="B118" s="29">
        <v>2</v>
      </c>
      <c r="C118" s="15">
        <f t="shared" si="12"/>
        <v>1235</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86">
        <v>23</v>
      </c>
      <c r="N118" s="24">
        <v>18</v>
      </c>
      <c r="O118" s="24">
        <f t="shared" si="22"/>
        <v>41</v>
      </c>
      <c r="P118" s="29">
        <v>0</v>
      </c>
      <c r="Q118" s="14">
        <f t="shared" si="11"/>
        <v>47</v>
      </c>
      <c r="R118" s="25">
        <f>SUM(I118:K118)</f>
        <v>2</v>
      </c>
      <c r="S118" s="26">
        <f t="shared" si="19"/>
        <v>818</v>
      </c>
      <c r="T118" s="26">
        <f t="shared" si="21"/>
        <v>820</v>
      </c>
      <c r="U118" s="23">
        <f t="shared" si="20"/>
        <v>820</v>
      </c>
    </row>
    <row r="119" spans="1:21" ht="14.25" x14ac:dyDescent="0.2">
      <c r="A119" s="21">
        <v>44002.333333333336</v>
      </c>
      <c r="B119" s="29">
        <v>3</v>
      </c>
      <c r="C119" s="15">
        <f t="shared" si="12"/>
        <v>1238</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86"/>
      <c r="N119" s="24"/>
      <c r="O119" s="24"/>
      <c r="P119" s="29">
        <v>0</v>
      </c>
      <c r="Q119" s="14">
        <f t="shared" si="11"/>
        <v>47</v>
      </c>
      <c r="R119" s="27">
        <v>2</v>
      </c>
      <c r="S119" s="26">
        <f t="shared" si="19"/>
        <v>820</v>
      </c>
      <c r="T119" s="26">
        <f t="shared" si="21"/>
        <v>820</v>
      </c>
      <c r="U119" s="23">
        <f t="shared" si="20"/>
        <v>820</v>
      </c>
    </row>
    <row r="120" spans="1:21" ht="14.25" x14ac:dyDescent="0.2">
      <c r="A120" s="21">
        <v>44003.333333333336</v>
      </c>
      <c r="B120" s="29">
        <v>0</v>
      </c>
      <c r="C120" s="15">
        <f t="shared" si="12"/>
        <v>1238</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86"/>
      <c r="N120" s="24"/>
      <c r="O120" s="24"/>
      <c r="P120" s="29">
        <v>1</v>
      </c>
      <c r="Q120" s="14">
        <f t="shared" si="11"/>
        <v>48</v>
      </c>
      <c r="R120" s="27">
        <v>2</v>
      </c>
      <c r="S120" s="26">
        <f t="shared" si="19"/>
        <v>820</v>
      </c>
      <c r="T120" s="26">
        <f t="shared" si="21"/>
        <v>820</v>
      </c>
      <c r="U120" s="23">
        <f t="shared" si="20"/>
        <v>820</v>
      </c>
    </row>
    <row r="121" spans="1:21" ht="14.25" x14ac:dyDescent="0.2">
      <c r="A121" s="21">
        <v>44004.333333333336</v>
      </c>
      <c r="B121" s="29">
        <v>2</v>
      </c>
      <c r="C121" s="15">
        <f t="shared" si="12"/>
        <v>1240</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86">
        <v>22</v>
      </c>
      <c r="N121" s="24">
        <v>24</v>
      </c>
      <c r="O121" s="24">
        <f t="shared" si="22"/>
        <v>46</v>
      </c>
      <c r="P121" s="29">
        <v>0</v>
      </c>
      <c r="Q121" s="14">
        <f t="shared" si="11"/>
        <v>48</v>
      </c>
      <c r="R121" s="25">
        <f>SUM(I121:K121)</f>
        <v>2</v>
      </c>
      <c r="S121" s="26">
        <f t="shared" si="19"/>
        <v>820</v>
      </c>
      <c r="T121" s="26">
        <f t="shared" si="21"/>
        <v>820</v>
      </c>
      <c r="U121" s="23">
        <f t="shared" si="20"/>
        <v>820</v>
      </c>
    </row>
    <row r="122" spans="1:21" ht="14.25" x14ac:dyDescent="0.2">
      <c r="A122" s="21">
        <v>44005.333333333336</v>
      </c>
      <c r="B122" s="29">
        <v>0</v>
      </c>
      <c r="C122" s="15">
        <f t="shared" si="12"/>
        <v>1240</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86">
        <v>24</v>
      </c>
      <c r="N122" s="24">
        <v>18</v>
      </c>
      <c r="O122" s="24">
        <f t="shared" si="22"/>
        <v>42</v>
      </c>
      <c r="P122" s="29">
        <v>0</v>
      </c>
      <c r="Q122" s="14">
        <f t="shared" si="11"/>
        <v>48</v>
      </c>
      <c r="R122" s="25">
        <f>SUM(I122:K122)</f>
        <v>1</v>
      </c>
      <c r="S122" s="26">
        <f t="shared" si="19"/>
        <v>823</v>
      </c>
      <c r="T122" s="26">
        <f t="shared" si="21"/>
        <v>825</v>
      </c>
      <c r="U122" s="23">
        <f t="shared" si="20"/>
        <v>825</v>
      </c>
    </row>
    <row r="123" spans="1:21" ht="14.25" x14ac:dyDescent="0.2">
      <c r="A123" s="21">
        <v>44006.333333333336</v>
      </c>
      <c r="B123" s="29">
        <v>7</v>
      </c>
      <c r="C123" s="15">
        <f t="shared" si="12"/>
        <v>1247</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86">
        <v>20</v>
      </c>
      <c r="N123" s="24">
        <v>18</v>
      </c>
      <c r="O123" s="24">
        <f t="shared" si="22"/>
        <v>38</v>
      </c>
      <c r="P123" s="29">
        <v>0</v>
      </c>
      <c r="Q123" s="14">
        <f t="shared" si="11"/>
        <v>48</v>
      </c>
      <c r="R123" s="25">
        <f>SUM(I123:K123)</f>
        <v>1</v>
      </c>
      <c r="S123" s="26">
        <f t="shared" si="19"/>
        <v>823</v>
      </c>
      <c r="T123" s="26">
        <f t="shared" si="21"/>
        <v>825</v>
      </c>
      <c r="U123" s="23">
        <f t="shared" si="20"/>
        <v>825</v>
      </c>
    </row>
    <row r="124" spans="1:21" ht="14.25" x14ac:dyDescent="0.2">
      <c r="A124" s="21">
        <v>44007.333333333336</v>
      </c>
      <c r="B124" s="29">
        <v>5</v>
      </c>
      <c r="C124" s="15">
        <f t="shared" si="12"/>
        <v>1252</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86">
        <v>23</v>
      </c>
      <c r="N124" s="24">
        <v>16</v>
      </c>
      <c r="O124" s="24">
        <f t="shared" si="22"/>
        <v>39</v>
      </c>
      <c r="P124" s="29">
        <v>0</v>
      </c>
      <c r="Q124" s="14">
        <f t="shared" si="11"/>
        <v>48</v>
      </c>
      <c r="R124" s="25">
        <f>SUM(I124:K124)</f>
        <v>1</v>
      </c>
      <c r="S124" s="26">
        <f t="shared" si="19"/>
        <v>826</v>
      </c>
      <c r="T124" s="26">
        <f t="shared" si="21"/>
        <v>825</v>
      </c>
      <c r="U124" s="23">
        <f t="shared" si="20"/>
        <v>825</v>
      </c>
    </row>
    <row r="125" spans="1:21" ht="14.25" x14ac:dyDescent="0.2">
      <c r="A125" s="21">
        <v>44008.333333333336</v>
      </c>
      <c r="B125" s="29">
        <v>10</v>
      </c>
      <c r="C125" s="15">
        <f t="shared" si="12"/>
        <v>1262</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86">
        <v>21</v>
      </c>
      <c r="N125" s="24">
        <v>16</v>
      </c>
      <c r="O125" s="24">
        <f t="shared" si="22"/>
        <v>37</v>
      </c>
      <c r="P125" s="29">
        <v>0</v>
      </c>
      <c r="Q125" s="14">
        <f t="shared" si="11"/>
        <v>48</v>
      </c>
      <c r="R125" s="25">
        <f>SUM(I125:K125)</f>
        <v>1</v>
      </c>
      <c r="S125" s="26">
        <f t="shared" si="19"/>
        <v>829</v>
      </c>
      <c r="T125" s="26">
        <f t="shared" si="21"/>
        <v>830</v>
      </c>
      <c r="U125" s="23">
        <f t="shared" si="20"/>
        <v>830</v>
      </c>
    </row>
    <row r="126" spans="1:21" ht="14.25" x14ac:dyDescent="0.2">
      <c r="A126" s="21">
        <v>44009.333333333336</v>
      </c>
      <c r="B126" s="29">
        <v>5</v>
      </c>
      <c r="C126" s="15">
        <f t="shared" si="12"/>
        <v>1267</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86"/>
      <c r="N126" s="24"/>
      <c r="O126" s="24"/>
      <c r="P126" s="29">
        <v>0</v>
      </c>
      <c r="Q126" s="14">
        <f t="shared" si="11"/>
        <v>48</v>
      </c>
      <c r="R126" s="27">
        <v>1</v>
      </c>
      <c r="S126" s="26">
        <f t="shared" si="19"/>
        <v>830</v>
      </c>
      <c r="T126" s="26">
        <f t="shared" si="21"/>
        <v>830</v>
      </c>
      <c r="U126" s="23">
        <f t="shared" si="20"/>
        <v>830</v>
      </c>
    </row>
    <row r="127" spans="1:21" ht="14.25" x14ac:dyDescent="0.2">
      <c r="A127" s="21">
        <v>44010.333333333336</v>
      </c>
      <c r="B127" s="29">
        <v>4</v>
      </c>
      <c r="C127" s="15">
        <f t="shared" si="12"/>
        <v>1271</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86"/>
      <c r="N127" s="24"/>
      <c r="O127" s="24"/>
      <c r="P127" s="29">
        <v>0</v>
      </c>
      <c r="Q127" s="14">
        <f t="shared" si="11"/>
        <v>48</v>
      </c>
      <c r="R127" s="27">
        <v>1</v>
      </c>
      <c r="S127" s="26">
        <f t="shared" si="19"/>
        <v>832</v>
      </c>
      <c r="T127" s="26">
        <f t="shared" si="21"/>
        <v>830</v>
      </c>
      <c r="U127" s="23">
        <f t="shared" si="20"/>
        <v>830</v>
      </c>
    </row>
    <row r="128" spans="1:21" ht="14.25" x14ac:dyDescent="0.2">
      <c r="A128" s="21">
        <v>44011.333333333336</v>
      </c>
      <c r="B128" s="29">
        <v>6</v>
      </c>
      <c r="C128" s="15">
        <f t="shared" si="12"/>
        <v>1277</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86">
        <v>19</v>
      </c>
      <c r="N128" s="24">
        <v>17</v>
      </c>
      <c r="O128" s="24">
        <f t="shared" si="22"/>
        <v>36</v>
      </c>
      <c r="P128" s="29">
        <v>0</v>
      </c>
      <c r="Q128" s="14">
        <f t="shared" si="11"/>
        <v>48</v>
      </c>
      <c r="R128" s="25">
        <f>SUM(I128:K128)</f>
        <v>2</v>
      </c>
      <c r="S128" s="26">
        <f t="shared" si="19"/>
        <v>832</v>
      </c>
      <c r="T128" s="26">
        <f t="shared" si="21"/>
        <v>830</v>
      </c>
      <c r="U128" s="23">
        <f t="shared" si="20"/>
        <v>830</v>
      </c>
    </row>
    <row r="129" spans="1:21" ht="14.25" x14ac:dyDescent="0.2">
      <c r="A129" s="21">
        <v>44012.333333333336</v>
      </c>
      <c r="B129" s="29">
        <v>23</v>
      </c>
      <c r="C129" s="15">
        <f t="shared" si="12"/>
        <v>1300</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86">
        <v>19</v>
      </c>
      <c r="N129" s="24">
        <v>17</v>
      </c>
      <c r="O129" s="24">
        <f t="shared" si="22"/>
        <v>36</v>
      </c>
      <c r="P129" s="29">
        <v>0</v>
      </c>
      <c r="Q129" s="14">
        <f t="shared" si="11"/>
        <v>48</v>
      </c>
      <c r="R129" s="25">
        <f>SUM(I129:K129)</f>
        <v>2</v>
      </c>
      <c r="S129" s="26">
        <f t="shared" si="19"/>
        <v>833</v>
      </c>
      <c r="T129" s="26">
        <f t="shared" si="21"/>
        <v>835</v>
      </c>
      <c r="U129" s="23">
        <f t="shared" si="20"/>
        <v>835</v>
      </c>
    </row>
    <row r="130" spans="1:21" ht="14.25" x14ac:dyDescent="0.2">
      <c r="A130" s="21">
        <v>44013.333333333336</v>
      </c>
      <c r="B130" s="29">
        <v>15</v>
      </c>
      <c r="C130" s="15">
        <f t="shared" si="12"/>
        <v>1315</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86">
        <v>18</v>
      </c>
      <c r="N130" s="24">
        <v>14</v>
      </c>
      <c r="O130" s="24">
        <f t="shared" si="22"/>
        <v>32</v>
      </c>
      <c r="P130" s="29">
        <v>0</v>
      </c>
      <c r="Q130" s="14">
        <f t="shared" si="11"/>
        <v>48</v>
      </c>
      <c r="R130" s="25">
        <f>SUM(I130:K130)</f>
        <v>2</v>
      </c>
      <c r="S130" s="26">
        <f t="shared" si="19"/>
        <v>833</v>
      </c>
      <c r="T130" s="26">
        <f t="shared" si="21"/>
        <v>835</v>
      </c>
      <c r="U130" s="23">
        <f t="shared" si="20"/>
        <v>835</v>
      </c>
    </row>
    <row r="131" spans="1:21" ht="14.25" x14ac:dyDescent="0.2">
      <c r="A131" s="21">
        <v>44014.333333333336</v>
      </c>
      <c r="B131" s="29">
        <v>13</v>
      </c>
      <c r="C131" s="15">
        <f t="shared" si="12"/>
        <v>1328</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86">
        <v>20</v>
      </c>
      <c r="N131" s="24">
        <v>12</v>
      </c>
      <c r="O131" s="24">
        <f t="shared" si="22"/>
        <v>32</v>
      </c>
      <c r="P131" s="29">
        <v>0</v>
      </c>
      <c r="Q131" s="14">
        <f t="shared" si="11"/>
        <v>48</v>
      </c>
      <c r="R131" s="25">
        <f>SUM(I131:K131)</f>
        <v>3</v>
      </c>
      <c r="S131" s="26">
        <f t="shared" si="19"/>
        <v>835</v>
      </c>
      <c r="T131" s="26">
        <f t="shared" si="21"/>
        <v>835</v>
      </c>
      <c r="U131" s="23">
        <f t="shared" si="20"/>
        <v>835</v>
      </c>
    </row>
    <row r="132" spans="1:21" ht="14.25" x14ac:dyDescent="0.2">
      <c r="A132" s="21">
        <v>44015.333333333336</v>
      </c>
      <c r="B132" s="29">
        <v>4</v>
      </c>
      <c r="C132" s="15">
        <f t="shared" si="12"/>
        <v>1332</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86">
        <v>19</v>
      </c>
      <c r="N132" s="24">
        <v>19</v>
      </c>
      <c r="O132" s="24">
        <f t="shared" si="22"/>
        <v>38</v>
      </c>
      <c r="P132" s="29">
        <v>0</v>
      </c>
      <c r="Q132" s="14">
        <f t="shared" si="11"/>
        <v>48</v>
      </c>
      <c r="R132" s="25">
        <f>SUM(I132:K132)</f>
        <v>2</v>
      </c>
      <c r="S132" s="26">
        <f t="shared" si="19"/>
        <v>838</v>
      </c>
      <c r="T132" s="26">
        <f t="shared" si="21"/>
        <v>840</v>
      </c>
      <c r="U132" s="23">
        <f t="shared" si="20"/>
        <v>840</v>
      </c>
    </row>
    <row r="133" spans="1:21" ht="14.25" x14ac:dyDescent="0.2">
      <c r="A133" s="21">
        <v>44016.333333333336</v>
      </c>
      <c r="B133" s="29">
        <v>3</v>
      </c>
      <c r="C133" s="15">
        <f t="shared" si="12"/>
        <v>1335</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86"/>
      <c r="N133" s="24"/>
      <c r="O133" s="24"/>
      <c r="P133" s="29">
        <v>0</v>
      </c>
      <c r="Q133" s="14">
        <f t="shared" ref="Q133:Q196" si="23">SUM(Q132,P133)</f>
        <v>48</v>
      </c>
      <c r="R133" s="27">
        <v>2</v>
      </c>
      <c r="S133" s="26">
        <f t="shared" si="19"/>
        <v>841</v>
      </c>
      <c r="T133" s="26">
        <f t="shared" si="21"/>
        <v>840</v>
      </c>
      <c r="U133" s="23">
        <f t="shared" si="20"/>
        <v>840</v>
      </c>
    </row>
    <row r="134" spans="1:21" ht="14.25" x14ac:dyDescent="0.2">
      <c r="A134" s="21">
        <v>44017.333333333336</v>
      </c>
      <c r="B134" s="29">
        <v>2</v>
      </c>
      <c r="C134" s="15">
        <f t="shared" ref="C134:C197" si="24">SUM(C133,B134)</f>
        <v>1337</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86"/>
      <c r="N134" s="24"/>
      <c r="O134" s="24"/>
      <c r="P134" s="29">
        <v>0</v>
      </c>
      <c r="Q134" s="14">
        <f t="shared" si="23"/>
        <v>48</v>
      </c>
      <c r="R134" s="27">
        <v>2</v>
      </c>
      <c r="S134" s="26">
        <f t="shared" si="19"/>
        <v>841</v>
      </c>
      <c r="T134" s="26">
        <f t="shared" si="21"/>
        <v>840</v>
      </c>
      <c r="U134" s="23">
        <f t="shared" si="20"/>
        <v>840</v>
      </c>
    </row>
    <row r="135" spans="1:21" ht="14.25" x14ac:dyDescent="0.2">
      <c r="A135" s="21">
        <v>44018.333333333336</v>
      </c>
      <c r="B135" s="29">
        <v>7</v>
      </c>
      <c r="C135" s="15">
        <f t="shared" si="24"/>
        <v>1344</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86">
        <v>22</v>
      </c>
      <c r="N135" s="24">
        <v>17</v>
      </c>
      <c r="O135" s="24">
        <f t="shared" si="22"/>
        <v>39</v>
      </c>
      <c r="P135" s="29">
        <v>0</v>
      </c>
      <c r="Q135" s="14">
        <f t="shared" si="23"/>
        <v>48</v>
      </c>
      <c r="R135" s="25">
        <f>SUM(I135:K135)</f>
        <v>4</v>
      </c>
      <c r="S135" s="26">
        <f t="shared" si="19"/>
        <v>841</v>
      </c>
      <c r="T135" s="26">
        <f t="shared" si="21"/>
        <v>840</v>
      </c>
      <c r="U135" s="23">
        <f t="shared" si="20"/>
        <v>840</v>
      </c>
    </row>
    <row r="136" spans="1:21" ht="14.25" x14ac:dyDescent="0.2">
      <c r="A136" s="21">
        <v>44019.333333333336</v>
      </c>
      <c r="B136" s="29">
        <v>8</v>
      </c>
      <c r="C136" s="15">
        <f t="shared" si="24"/>
        <v>1352</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86">
        <v>16</v>
      </c>
      <c r="N136" s="24">
        <v>19</v>
      </c>
      <c r="O136" s="24">
        <f t="shared" si="22"/>
        <v>35</v>
      </c>
      <c r="P136" s="29">
        <v>0</v>
      </c>
      <c r="Q136" s="14">
        <f t="shared" si="23"/>
        <v>48</v>
      </c>
      <c r="R136" s="25">
        <f>SUM(I136:K136)</f>
        <v>5</v>
      </c>
      <c r="S136" s="26">
        <f t="shared" si="19"/>
        <v>840</v>
      </c>
      <c r="T136" s="26">
        <f t="shared" si="21"/>
        <v>840</v>
      </c>
      <c r="U136" s="23">
        <f t="shared" si="20"/>
        <v>840</v>
      </c>
    </row>
    <row r="137" spans="1:21" ht="14.25" x14ac:dyDescent="0.2">
      <c r="A137" s="21">
        <v>44020.333333333336</v>
      </c>
      <c r="B137" s="29">
        <v>7</v>
      </c>
      <c r="C137" s="15">
        <f t="shared" si="24"/>
        <v>1359</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86">
        <v>18</v>
      </c>
      <c r="N137" s="24">
        <v>20</v>
      </c>
      <c r="O137" s="24">
        <f t="shared" si="22"/>
        <v>38</v>
      </c>
      <c r="P137" s="29">
        <v>0</v>
      </c>
      <c r="Q137" s="14">
        <f t="shared" si="23"/>
        <v>48</v>
      </c>
      <c r="R137" s="25">
        <f>SUM(I137:K137)</f>
        <v>5</v>
      </c>
      <c r="S137" s="26">
        <f t="shared" si="19"/>
        <v>847</v>
      </c>
      <c r="T137" s="26">
        <f t="shared" si="21"/>
        <v>845</v>
      </c>
      <c r="U137" s="23">
        <f t="shared" si="20"/>
        <v>845</v>
      </c>
    </row>
    <row r="138" spans="1:21" ht="14.25" x14ac:dyDescent="0.2">
      <c r="A138" s="21">
        <v>44021.333333333336</v>
      </c>
      <c r="B138" s="29">
        <v>6</v>
      </c>
      <c r="C138" s="15">
        <f t="shared" si="24"/>
        <v>1365</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86">
        <v>22</v>
      </c>
      <c r="N138" s="24">
        <v>21</v>
      </c>
      <c r="O138" s="24">
        <f t="shared" si="22"/>
        <v>43</v>
      </c>
      <c r="P138" s="29">
        <v>0</v>
      </c>
      <c r="Q138" s="14">
        <f t="shared" si="23"/>
        <v>48</v>
      </c>
      <c r="R138" s="25">
        <f>SUM(I138:K138)</f>
        <v>3</v>
      </c>
      <c r="S138" s="26">
        <f t="shared" si="19"/>
        <v>854</v>
      </c>
      <c r="T138" s="26">
        <f t="shared" si="21"/>
        <v>855</v>
      </c>
      <c r="U138" s="23">
        <f t="shared" si="20"/>
        <v>855</v>
      </c>
    </row>
    <row r="139" spans="1:21" ht="14.25" x14ac:dyDescent="0.2">
      <c r="A139" s="21">
        <v>44022.333333333336</v>
      </c>
      <c r="B139" s="29">
        <v>13</v>
      </c>
      <c r="C139" s="15">
        <f t="shared" si="24"/>
        <v>1378</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86">
        <v>19</v>
      </c>
      <c r="N139" s="24">
        <v>20</v>
      </c>
      <c r="O139" s="24">
        <f t="shared" si="22"/>
        <v>39</v>
      </c>
      <c r="P139" s="29">
        <v>0</v>
      </c>
      <c r="Q139" s="14">
        <f t="shared" si="23"/>
        <v>48</v>
      </c>
      <c r="R139" s="25">
        <f>SUM(I139:K139)</f>
        <v>1</v>
      </c>
      <c r="S139" s="26">
        <f t="shared" si="19"/>
        <v>866</v>
      </c>
      <c r="T139" s="26">
        <f t="shared" si="21"/>
        <v>865</v>
      </c>
      <c r="U139" s="23">
        <f t="shared" si="20"/>
        <v>865</v>
      </c>
    </row>
    <row r="140" spans="1:21" ht="14.25" x14ac:dyDescent="0.2">
      <c r="A140" s="21">
        <v>44023.333333333336</v>
      </c>
      <c r="B140" s="29">
        <v>14</v>
      </c>
      <c r="C140" s="15">
        <f t="shared" si="24"/>
        <v>1392</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86"/>
      <c r="N140" s="24"/>
      <c r="O140" s="24"/>
      <c r="P140" s="29">
        <v>0</v>
      </c>
      <c r="Q140" s="14">
        <f t="shared" si="23"/>
        <v>48</v>
      </c>
      <c r="R140" s="27">
        <v>1</v>
      </c>
      <c r="S140" s="26">
        <f t="shared" si="19"/>
        <v>871</v>
      </c>
      <c r="T140" s="26">
        <f t="shared" si="21"/>
        <v>870</v>
      </c>
      <c r="U140" s="23">
        <f t="shared" si="20"/>
        <v>870</v>
      </c>
    </row>
    <row r="141" spans="1:21" ht="14.25" x14ac:dyDescent="0.2">
      <c r="A141" s="21">
        <v>44024.333333333336</v>
      </c>
      <c r="B141" s="29">
        <v>3</v>
      </c>
      <c r="C141" s="15">
        <f t="shared" si="24"/>
        <v>1395</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86"/>
      <c r="N141" s="24"/>
      <c r="O141" s="24"/>
      <c r="P141" s="29">
        <v>0</v>
      </c>
      <c r="Q141" s="14">
        <f t="shared" si="23"/>
        <v>48</v>
      </c>
      <c r="R141" s="27">
        <v>1</v>
      </c>
      <c r="S141" s="26">
        <f t="shared" si="19"/>
        <v>875</v>
      </c>
      <c r="T141" s="26">
        <f t="shared" si="21"/>
        <v>875</v>
      </c>
      <c r="U141" s="23">
        <f t="shared" si="20"/>
        <v>875</v>
      </c>
    </row>
    <row r="142" spans="1:21" ht="14.25" x14ac:dyDescent="0.2">
      <c r="A142" s="21">
        <v>44025.333333333336</v>
      </c>
      <c r="B142" s="29">
        <v>6</v>
      </c>
      <c r="C142" s="15">
        <f t="shared" si="24"/>
        <v>1401</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86">
        <v>22</v>
      </c>
      <c r="N142" s="24">
        <v>21</v>
      </c>
      <c r="O142" s="24">
        <f t="shared" si="22"/>
        <v>43</v>
      </c>
      <c r="P142" s="29">
        <v>0</v>
      </c>
      <c r="Q142" s="14">
        <f t="shared" si="23"/>
        <v>48</v>
      </c>
      <c r="R142" s="25">
        <f>SUM(I142:K142)</f>
        <v>3</v>
      </c>
      <c r="S142" s="26">
        <f t="shared" si="19"/>
        <v>879</v>
      </c>
      <c r="T142" s="26">
        <f t="shared" si="21"/>
        <v>880</v>
      </c>
      <c r="U142" s="23">
        <f t="shared" si="20"/>
        <v>880</v>
      </c>
    </row>
    <row r="143" spans="1:21" ht="14.25" x14ac:dyDescent="0.2">
      <c r="A143" s="21">
        <v>44026.333333333336</v>
      </c>
      <c r="B143" s="29">
        <v>15</v>
      </c>
      <c r="C143" s="15">
        <f t="shared" si="24"/>
        <v>1416</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86">
        <v>21</v>
      </c>
      <c r="N143" s="24">
        <v>18</v>
      </c>
      <c r="O143" s="24">
        <f t="shared" si="22"/>
        <v>39</v>
      </c>
      <c r="P143" s="29">
        <v>0</v>
      </c>
      <c r="Q143" s="14">
        <f t="shared" si="23"/>
        <v>48</v>
      </c>
      <c r="R143" s="25">
        <f>SUM(I143:K143)</f>
        <v>4</v>
      </c>
      <c r="S143" s="26">
        <f t="shared" si="19"/>
        <v>901</v>
      </c>
      <c r="T143" s="26">
        <f t="shared" si="21"/>
        <v>900</v>
      </c>
      <c r="U143" s="23">
        <f t="shared" si="20"/>
        <v>900</v>
      </c>
    </row>
    <row r="144" spans="1:21" ht="14.25" x14ac:dyDescent="0.2">
      <c r="A144" s="21">
        <v>44027.333333333336</v>
      </c>
      <c r="B144" s="29">
        <v>14</v>
      </c>
      <c r="C144" s="15">
        <f t="shared" si="24"/>
        <v>1430</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86">
        <v>23</v>
      </c>
      <c r="N144" s="24">
        <v>14</v>
      </c>
      <c r="O144" s="24">
        <f t="shared" si="22"/>
        <v>37</v>
      </c>
      <c r="P144" s="29">
        <v>0</v>
      </c>
      <c r="Q144" s="14">
        <f t="shared" si="23"/>
        <v>48</v>
      </c>
      <c r="R144" s="25">
        <f>SUM(I144:K144)</f>
        <v>7</v>
      </c>
      <c r="S144" s="26">
        <f t="shared" si="19"/>
        <v>913</v>
      </c>
      <c r="T144" s="26">
        <f t="shared" si="21"/>
        <v>915</v>
      </c>
      <c r="U144" s="23">
        <f t="shared" si="20"/>
        <v>915</v>
      </c>
    </row>
    <row r="145" spans="1:21" ht="14.25" x14ac:dyDescent="0.2">
      <c r="A145" s="21">
        <v>44028.333333333336</v>
      </c>
      <c r="B145" s="30">
        <v>9</v>
      </c>
      <c r="C145" s="15">
        <f t="shared" si="24"/>
        <v>1439</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86">
        <v>19</v>
      </c>
      <c r="N145" s="24">
        <v>15</v>
      </c>
      <c r="O145" s="24">
        <f t="shared" si="22"/>
        <v>34</v>
      </c>
      <c r="P145" s="29">
        <v>0</v>
      </c>
      <c r="Q145" s="14">
        <f t="shared" si="23"/>
        <v>48</v>
      </c>
      <c r="R145" s="25">
        <f>SUM(I145:K145)</f>
        <v>6</v>
      </c>
      <c r="S145" s="26">
        <f t="shared" si="19"/>
        <v>927</v>
      </c>
      <c r="T145" s="26">
        <f t="shared" si="21"/>
        <v>925</v>
      </c>
      <c r="U145" s="23">
        <f t="shared" si="20"/>
        <v>925</v>
      </c>
    </row>
    <row r="146" spans="1:21" ht="14.25" x14ac:dyDescent="0.2">
      <c r="A146" s="21">
        <v>44029.333333333336</v>
      </c>
      <c r="B146" s="30">
        <v>14</v>
      </c>
      <c r="C146" s="15">
        <f t="shared" si="24"/>
        <v>1453</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86">
        <v>24</v>
      </c>
      <c r="N146" s="24">
        <v>20</v>
      </c>
      <c r="O146" s="24">
        <f t="shared" si="22"/>
        <v>44</v>
      </c>
      <c r="P146" s="29">
        <v>0</v>
      </c>
      <c r="Q146" s="14">
        <f t="shared" si="23"/>
        <v>48</v>
      </c>
      <c r="R146" s="25">
        <f>SUM(I146:K146)</f>
        <v>4</v>
      </c>
      <c r="S146" s="26">
        <f t="shared" si="19"/>
        <v>933</v>
      </c>
      <c r="T146" s="26">
        <f t="shared" si="21"/>
        <v>935</v>
      </c>
      <c r="U146" s="23">
        <f t="shared" si="20"/>
        <v>935</v>
      </c>
    </row>
    <row r="147" spans="1:21" ht="14.25" x14ac:dyDescent="0.2">
      <c r="A147" s="21">
        <v>44030.333333333336</v>
      </c>
      <c r="B147" s="30">
        <v>7</v>
      </c>
      <c r="C147" s="15">
        <f t="shared" si="24"/>
        <v>1460</v>
      </c>
      <c r="D147" s="22">
        <f t="shared" si="26"/>
        <v>10</v>
      </c>
      <c r="E147" s="22">
        <f t="shared" si="25"/>
        <v>1.0294117647058825</v>
      </c>
      <c r="F147" s="22">
        <f t="shared" si="28"/>
        <v>1.4285714285714286</v>
      </c>
      <c r="G147" s="28">
        <f t="shared" si="27"/>
        <v>10</v>
      </c>
      <c r="H147" s="22">
        <f t="shared" si="29"/>
        <v>18.382352941176475</v>
      </c>
      <c r="I147" s="24"/>
      <c r="J147" s="24"/>
      <c r="K147" s="24"/>
      <c r="L147" s="24"/>
      <c r="M147" s="186"/>
      <c r="N147" s="24"/>
      <c r="O147" s="24"/>
      <c r="P147" s="29">
        <v>0</v>
      </c>
      <c r="Q147" s="14">
        <f t="shared" si="23"/>
        <v>48</v>
      </c>
      <c r="R147" s="27">
        <v>4</v>
      </c>
      <c r="S147" s="26">
        <f t="shared" ref="S147:S210" si="30">SUM(C133,-R147,-$P$311)</f>
        <v>936</v>
      </c>
      <c r="T147" s="26">
        <f t="shared" si="21"/>
        <v>935</v>
      </c>
      <c r="U147" s="23">
        <f t="shared" ref="U147:U210" si="31">IF(T147&gt;T146,T147,T146)</f>
        <v>935</v>
      </c>
    </row>
    <row r="148" spans="1:21" ht="14.25" x14ac:dyDescent="0.2">
      <c r="A148" s="21">
        <v>44031.333333333336</v>
      </c>
      <c r="B148" s="30">
        <v>2</v>
      </c>
      <c r="C148" s="15">
        <f t="shared" si="24"/>
        <v>1462</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86"/>
      <c r="N148" s="24"/>
      <c r="O148" s="24"/>
      <c r="P148" s="29">
        <v>0</v>
      </c>
      <c r="Q148" s="14">
        <f t="shared" si="23"/>
        <v>48</v>
      </c>
      <c r="R148" s="27">
        <v>4</v>
      </c>
      <c r="S148" s="26">
        <f t="shared" si="30"/>
        <v>938</v>
      </c>
      <c r="T148" s="26">
        <f t="shared" ref="T148:T211" si="32">MROUND(S148,5)</f>
        <v>940</v>
      </c>
      <c r="U148" s="23">
        <f t="shared" si="31"/>
        <v>940</v>
      </c>
    </row>
    <row r="149" spans="1:21" ht="14.25" x14ac:dyDescent="0.2">
      <c r="A149" s="21">
        <v>44032.333333333336</v>
      </c>
      <c r="B149" s="30">
        <v>7</v>
      </c>
      <c r="C149" s="15">
        <f t="shared" si="24"/>
        <v>1469</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86">
        <v>20</v>
      </c>
      <c r="N149" s="24">
        <v>22</v>
      </c>
      <c r="O149" s="24">
        <f t="shared" si="22"/>
        <v>42</v>
      </c>
      <c r="P149" s="29">
        <v>0</v>
      </c>
      <c r="Q149" s="14">
        <f t="shared" si="23"/>
        <v>48</v>
      </c>
      <c r="R149" s="25">
        <f>SUM(I149:K149)</f>
        <v>4</v>
      </c>
      <c r="S149" s="26">
        <f t="shared" si="30"/>
        <v>945</v>
      </c>
      <c r="T149" s="26">
        <f t="shared" si="32"/>
        <v>945</v>
      </c>
      <c r="U149" s="23">
        <f t="shared" si="31"/>
        <v>945</v>
      </c>
    </row>
    <row r="150" spans="1:21" ht="14.25" x14ac:dyDescent="0.2">
      <c r="A150" s="21">
        <v>44033.333333333336</v>
      </c>
      <c r="B150" s="30">
        <v>17</v>
      </c>
      <c r="C150" s="15">
        <f t="shared" si="24"/>
        <v>1486</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86">
        <v>22</v>
      </c>
      <c r="N150" s="24">
        <v>26</v>
      </c>
      <c r="O150" s="24">
        <f t="shared" si="22"/>
        <v>48</v>
      </c>
      <c r="P150" s="29">
        <v>0</v>
      </c>
      <c r="Q150" s="14">
        <f t="shared" si="23"/>
        <v>48</v>
      </c>
      <c r="R150" s="25">
        <f>SUM(I150:K150)</f>
        <v>5</v>
      </c>
      <c r="S150" s="26">
        <f t="shared" si="30"/>
        <v>952</v>
      </c>
      <c r="T150" s="26">
        <f t="shared" si="32"/>
        <v>950</v>
      </c>
      <c r="U150" s="23">
        <f t="shared" si="31"/>
        <v>950</v>
      </c>
    </row>
    <row r="151" spans="1:21" ht="14.25" x14ac:dyDescent="0.2">
      <c r="A151" s="21">
        <v>44034.333333333336</v>
      </c>
      <c r="B151" s="30">
        <v>9</v>
      </c>
      <c r="C151" s="15">
        <f t="shared" si="24"/>
        <v>1495</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86">
        <v>19</v>
      </c>
      <c r="N151" s="24">
        <v>23</v>
      </c>
      <c r="O151" s="24">
        <f t="shared" si="22"/>
        <v>42</v>
      </c>
      <c r="P151" s="29">
        <v>0</v>
      </c>
      <c r="Q151" s="14">
        <f t="shared" si="23"/>
        <v>48</v>
      </c>
      <c r="R151" s="25">
        <f>SUM(I151:K151)</f>
        <v>5</v>
      </c>
      <c r="S151" s="26">
        <f t="shared" si="30"/>
        <v>959</v>
      </c>
      <c r="T151" s="26">
        <f t="shared" si="32"/>
        <v>960</v>
      </c>
      <c r="U151" s="23">
        <f t="shared" si="31"/>
        <v>960</v>
      </c>
    </row>
    <row r="152" spans="1:21" ht="14.25" x14ac:dyDescent="0.2">
      <c r="A152" s="21">
        <v>44035.333333333336</v>
      </c>
      <c r="B152" s="30">
        <v>15</v>
      </c>
      <c r="C152" s="15">
        <f t="shared" si="24"/>
        <v>1510</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86">
        <v>13</v>
      </c>
      <c r="N152" s="24">
        <v>21</v>
      </c>
      <c r="O152" s="24">
        <f t="shared" si="22"/>
        <v>34</v>
      </c>
      <c r="P152" s="29">
        <v>0</v>
      </c>
      <c r="Q152" s="14">
        <f t="shared" si="23"/>
        <v>48</v>
      </c>
      <c r="R152" s="25">
        <f>SUM(I152:K152)</f>
        <v>9</v>
      </c>
      <c r="S152" s="26">
        <f t="shared" si="30"/>
        <v>961</v>
      </c>
      <c r="T152" s="26">
        <f t="shared" si="32"/>
        <v>960</v>
      </c>
      <c r="U152" s="23">
        <f t="shared" si="31"/>
        <v>960</v>
      </c>
    </row>
    <row r="153" spans="1:21" ht="14.25" x14ac:dyDescent="0.2">
      <c r="A153" s="21">
        <v>44036.333333333336</v>
      </c>
      <c r="B153" s="30">
        <v>15</v>
      </c>
      <c r="C153" s="15">
        <f t="shared" si="24"/>
        <v>1525</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86">
        <v>13</v>
      </c>
      <c r="N153" s="24">
        <v>18</v>
      </c>
      <c r="O153" s="24">
        <f t="shared" si="22"/>
        <v>31</v>
      </c>
      <c r="P153" s="29">
        <v>0</v>
      </c>
      <c r="Q153" s="14">
        <f t="shared" si="23"/>
        <v>48</v>
      </c>
      <c r="R153" s="25">
        <f>SUM(I153:K153)</f>
        <v>6</v>
      </c>
      <c r="S153" s="26">
        <f t="shared" si="30"/>
        <v>977</v>
      </c>
      <c r="T153" s="26">
        <f t="shared" si="32"/>
        <v>975</v>
      </c>
      <c r="U153" s="23">
        <f t="shared" si="31"/>
        <v>975</v>
      </c>
    </row>
    <row r="154" spans="1:21" ht="14.25" x14ac:dyDescent="0.2">
      <c r="A154" s="21">
        <v>44037.333333333336</v>
      </c>
      <c r="B154" s="30">
        <v>6</v>
      </c>
      <c r="C154" s="15">
        <f t="shared" si="24"/>
        <v>1531</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86"/>
      <c r="N154" s="24"/>
      <c r="O154" s="24"/>
      <c r="P154" s="29">
        <v>0</v>
      </c>
      <c r="Q154" s="14">
        <f t="shared" si="23"/>
        <v>48</v>
      </c>
      <c r="R154" s="27">
        <v>6</v>
      </c>
      <c r="S154" s="26">
        <f t="shared" si="30"/>
        <v>991</v>
      </c>
      <c r="T154" s="26">
        <f t="shared" si="32"/>
        <v>990</v>
      </c>
      <c r="U154" s="23">
        <f t="shared" si="31"/>
        <v>990</v>
      </c>
    </row>
    <row r="155" spans="1:21" ht="14.25" x14ac:dyDescent="0.2">
      <c r="A155" s="21">
        <v>44038.333333333336</v>
      </c>
      <c r="B155" s="30">
        <v>2</v>
      </c>
      <c r="C155" s="15">
        <f t="shared" si="24"/>
        <v>1533</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86"/>
      <c r="N155" s="24"/>
      <c r="O155" s="24"/>
      <c r="P155" s="30">
        <v>0</v>
      </c>
      <c r="Q155" s="14">
        <f t="shared" si="23"/>
        <v>48</v>
      </c>
      <c r="R155" s="27">
        <v>6</v>
      </c>
      <c r="S155" s="26">
        <f t="shared" si="30"/>
        <v>994</v>
      </c>
      <c r="T155" s="26">
        <f t="shared" si="32"/>
        <v>995</v>
      </c>
      <c r="U155" s="23">
        <f t="shared" si="31"/>
        <v>995</v>
      </c>
    </row>
    <row r="156" spans="1:21" ht="14.25" x14ac:dyDescent="0.2">
      <c r="A156" s="21">
        <v>44039.333333333336</v>
      </c>
      <c r="B156" s="30">
        <v>4</v>
      </c>
      <c r="C156" s="15">
        <f t="shared" si="24"/>
        <v>1537</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86">
        <v>12</v>
      </c>
      <c r="N156" s="24">
        <v>22</v>
      </c>
      <c r="O156" s="24">
        <f t="shared" si="22"/>
        <v>34</v>
      </c>
      <c r="P156" s="29">
        <v>1</v>
      </c>
      <c r="Q156" s="14">
        <f t="shared" si="23"/>
        <v>49</v>
      </c>
      <c r="R156" s="25">
        <f>SUM(I156:K156)</f>
        <v>12</v>
      </c>
      <c r="S156" s="26">
        <f t="shared" si="30"/>
        <v>994</v>
      </c>
      <c r="T156" s="26">
        <f t="shared" si="32"/>
        <v>995</v>
      </c>
      <c r="U156" s="23">
        <f t="shared" si="31"/>
        <v>995</v>
      </c>
    </row>
    <row r="157" spans="1:21" ht="14.25" x14ac:dyDescent="0.2">
      <c r="A157" s="21">
        <v>44040.333333333336</v>
      </c>
      <c r="B157" s="30">
        <v>16</v>
      </c>
      <c r="C157" s="15">
        <f t="shared" si="24"/>
        <v>1553</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86">
        <v>14</v>
      </c>
      <c r="N157" s="24">
        <v>21</v>
      </c>
      <c r="O157" s="24">
        <f t="shared" si="22"/>
        <v>35</v>
      </c>
      <c r="P157" s="30">
        <v>0</v>
      </c>
      <c r="Q157" s="14">
        <f t="shared" si="23"/>
        <v>49</v>
      </c>
      <c r="R157" s="25">
        <f>SUM(I157:K157)</f>
        <v>10</v>
      </c>
      <c r="S157" s="26">
        <f t="shared" si="30"/>
        <v>1011</v>
      </c>
      <c r="T157" s="26">
        <f t="shared" si="32"/>
        <v>1010</v>
      </c>
      <c r="U157" s="23">
        <f t="shared" si="31"/>
        <v>1010</v>
      </c>
    </row>
    <row r="158" spans="1:21" ht="14.25" x14ac:dyDescent="0.2">
      <c r="A158" s="21">
        <v>44041.333333333336</v>
      </c>
      <c r="B158" s="30">
        <v>11</v>
      </c>
      <c r="C158" s="15">
        <f t="shared" si="24"/>
        <v>1564</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86">
        <v>14</v>
      </c>
      <c r="N158" s="24">
        <v>21</v>
      </c>
      <c r="O158" s="24">
        <f t="shared" si="22"/>
        <v>35</v>
      </c>
      <c r="P158" s="30">
        <v>0</v>
      </c>
      <c r="Q158" s="14">
        <f t="shared" si="23"/>
        <v>49</v>
      </c>
      <c r="R158" s="25">
        <f>SUM(I158:K158)</f>
        <v>10</v>
      </c>
      <c r="S158" s="26">
        <f t="shared" si="30"/>
        <v>1025</v>
      </c>
      <c r="T158" s="26">
        <f t="shared" si="32"/>
        <v>1025</v>
      </c>
      <c r="U158" s="23">
        <f t="shared" si="31"/>
        <v>1025</v>
      </c>
    </row>
    <row r="159" spans="1:21" ht="14.25" x14ac:dyDescent="0.2">
      <c r="A159" s="21">
        <v>44042.333333333336</v>
      </c>
      <c r="B159" s="30">
        <v>23</v>
      </c>
      <c r="C159" s="15">
        <f t="shared" si="24"/>
        <v>1587</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86">
        <v>14</v>
      </c>
      <c r="N159" s="24">
        <v>17</v>
      </c>
      <c r="O159" s="24">
        <f t="shared" si="22"/>
        <v>31</v>
      </c>
      <c r="P159" s="30">
        <v>0</v>
      </c>
      <c r="Q159" s="14">
        <f t="shared" si="23"/>
        <v>49</v>
      </c>
      <c r="R159" s="25">
        <f>SUM(I159:K159)</f>
        <v>12</v>
      </c>
      <c r="S159" s="26">
        <f t="shared" si="30"/>
        <v>1032</v>
      </c>
      <c r="T159" s="26">
        <f t="shared" si="32"/>
        <v>1030</v>
      </c>
      <c r="U159" s="23">
        <f t="shared" si="31"/>
        <v>1030</v>
      </c>
    </row>
    <row r="160" spans="1:21" ht="14.25" x14ac:dyDescent="0.2">
      <c r="A160" s="21">
        <v>44043.333333333336</v>
      </c>
      <c r="B160" s="30">
        <v>10</v>
      </c>
      <c r="C160" s="15">
        <f t="shared" si="24"/>
        <v>1597</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86">
        <v>14</v>
      </c>
      <c r="N160" s="24">
        <v>15</v>
      </c>
      <c r="O160" s="24">
        <f t="shared" si="22"/>
        <v>29</v>
      </c>
      <c r="P160" s="30">
        <v>0</v>
      </c>
      <c r="Q160" s="14">
        <f t="shared" si="23"/>
        <v>49</v>
      </c>
      <c r="R160" s="25">
        <f>SUM(I160:K160)</f>
        <v>13</v>
      </c>
      <c r="S160" s="26">
        <f t="shared" si="30"/>
        <v>1045</v>
      </c>
      <c r="T160" s="26">
        <f t="shared" si="32"/>
        <v>1045</v>
      </c>
      <c r="U160" s="23">
        <f t="shared" si="31"/>
        <v>1045</v>
      </c>
    </row>
    <row r="161" spans="1:21" ht="14.25" x14ac:dyDescent="0.2">
      <c r="A161" s="21">
        <v>44044.333333333336</v>
      </c>
      <c r="B161" s="30">
        <v>16</v>
      </c>
      <c r="C161" s="15">
        <f t="shared" si="24"/>
        <v>1613</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86"/>
      <c r="N161" s="24"/>
      <c r="O161" s="24"/>
      <c r="P161" s="30">
        <v>1</v>
      </c>
      <c r="Q161" s="14">
        <f t="shared" si="23"/>
        <v>50</v>
      </c>
      <c r="R161" s="27">
        <v>13</v>
      </c>
      <c r="S161" s="26">
        <f t="shared" si="30"/>
        <v>1052</v>
      </c>
      <c r="T161" s="26">
        <f t="shared" si="32"/>
        <v>1050</v>
      </c>
      <c r="U161" s="23">
        <f t="shared" si="31"/>
        <v>1050</v>
      </c>
    </row>
    <row r="162" spans="1:21" ht="14.25" x14ac:dyDescent="0.2">
      <c r="A162" s="21">
        <v>44045.333333333336</v>
      </c>
      <c r="B162" s="30">
        <v>2</v>
      </c>
      <c r="C162" s="15">
        <f t="shared" si="24"/>
        <v>1615</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86"/>
      <c r="N162" s="24"/>
      <c r="O162" s="24"/>
      <c r="P162" s="30">
        <v>0</v>
      </c>
      <c r="Q162" s="14">
        <f t="shared" si="23"/>
        <v>50</v>
      </c>
      <c r="R162" s="27">
        <v>13</v>
      </c>
      <c r="S162" s="26">
        <f t="shared" si="30"/>
        <v>1054</v>
      </c>
      <c r="T162" s="26">
        <f t="shared" si="32"/>
        <v>1055</v>
      </c>
      <c r="U162" s="23">
        <f t="shared" si="31"/>
        <v>1055</v>
      </c>
    </row>
    <row r="163" spans="1:21" ht="14.25" x14ac:dyDescent="0.2">
      <c r="A163" s="21">
        <v>44046.333333333336</v>
      </c>
      <c r="B163" s="30">
        <v>5</v>
      </c>
      <c r="C163" s="15">
        <f t="shared" si="24"/>
        <v>1620</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86">
        <v>18</v>
      </c>
      <c r="N163" s="24">
        <v>20</v>
      </c>
      <c r="O163" s="24">
        <f t="shared" ref="O163:O223" si="33">SUM(M163:N163)</f>
        <v>38</v>
      </c>
      <c r="P163" s="30">
        <v>0</v>
      </c>
      <c r="Q163" s="14">
        <f t="shared" si="23"/>
        <v>50</v>
      </c>
      <c r="R163" s="25">
        <f>SUM(I163:K163)</f>
        <v>12</v>
      </c>
      <c r="S163" s="26">
        <f t="shared" si="30"/>
        <v>1062</v>
      </c>
      <c r="T163" s="26">
        <f t="shared" si="32"/>
        <v>1060</v>
      </c>
      <c r="U163" s="23">
        <f t="shared" si="31"/>
        <v>1060</v>
      </c>
    </row>
    <row r="164" spans="1:21" ht="14.25" x14ac:dyDescent="0.2">
      <c r="A164" s="21">
        <v>44047.333333333336</v>
      </c>
      <c r="B164" s="30">
        <v>15</v>
      </c>
      <c r="C164" s="15">
        <f t="shared" si="24"/>
        <v>1635</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86">
        <v>16</v>
      </c>
      <c r="N164" s="24">
        <v>23</v>
      </c>
      <c r="O164" s="24">
        <f t="shared" si="33"/>
        <v>39</v>
      </c>
      <c r="P164" s="30">
        <v>0</v>
      </c>
      <c r="Q164" s="14">
        <f t="shared" si="23"/>
        <v>50</v>
      </c>
      <c r="R164" s="25">
        <f>SUM(I164:K164)</f>
        <v>14</v>
      </c>
      <c r="S164" s="26">
        <f t="shared" si="30"/>
        <v>1077</v>
      </c>
      <c r="T164" s="26">
        <f t="shared" si="32"/>
        <v>1075</v>
      </c>
      <c r="U164" s="23">
        <f t="shared" si="31"/>
        <v>1075</v>
      </c>
    </row>
    <row r="165" spans="1:21" ht="14.25" x14ac:dyDescent="0.2">
      <c r="A165" s="21">
        <v>44048.333333333336</v>
      </c>
      <c r="B165" s="30">
        <v>16</v>
      </c>
      <c r="C165" s="15">
        <f t="shared" si="24"/>
        <v>1651</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86">
        <v>15</v>
      </c>
      <c r="N165" s="24">
        <v>21</v>
      </c>
      <c r="O165" s="24">
        <f t="shared" si="33"/>
        <v>36</v>
      </c>
      <c r="P165" s="30">
        <v>0</v>
      </c>
      <c r="Q165" s="14">
        <f t="shared" si="23"/>
        <v>50</v>
      </c>
      <c r="R165" s="25">
        <f>SUM(I165:K165)</f>
        <v>9</v>
      </c>
      <c r="S165" s="26">
        <f t="shared" si="30"/>
        <v>1091</v>
      </c>
      <c r="T165" s="26">
        <f t="shared" si="32"/>
        <v>1090</v>
      </c>
      <c r="U165" s="23">
        <f t="shared" si="31"/>
        <v>1090</v>
      </c>
    </row>
    <row r="166" spans="1:21" ht="14.25" x14ac:dyDescent="0.2">
      <c r="A166" s="21">
        <v>44049.333333333336</v>
      </c>
      <c r="B166" s="30">
        <v>18</v>
      </c>
      <c r="C166" s="15">
        <f t="shared" si="24"/>
        <v>1669</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86">
        <v>18</v>
      </c>
      <c r="N166" s="24">
        <v>19</v>
      </c>
      <c r="O166" s="24">
        <f t="shared" si="33"/>
        <v>37</v>
      </c>
      <c r="P166" s="30">
        <v>0</v>
      </c>
      <c r="Q166" s="14">
        <f t="shared" si="23"/>
        <v>50</v>
      </c>
      <c r="R166" s="25">
        <f>SUM(I166:K166)</f>
        <v>9</v>
      </c>
      <c r="S166" s="26">
        <f t="shared" si="30"/>
        <v>1106</v>
      </c>
      <c r="T166" s="26">
        <f t="shared" si="32"/>
        <v>1105</v>
      </c>
      <c r="U166" s="23">
        <f t="shared" si="31"/>
        <v>1105</v>
      </c>
    </row>
    <row r="167" spans="1:21" ht="14.25" x14ac:dyDescent="0.2">
      <c r="A167" s="21">
        <v>44050.333333333336</v>
      </c>
      <c r="B167" s="30">
        <v>10</v>
      </c>
      <c r="C167" s="15">
        <f t="shared" si="24"/>
        <v>1679</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86">
        <v>16</v>
      </c>
      <c r="N167" s="24">
        <v>19</v>
      </c>
      <c r="O167" s="24">
        <f t="shared" si="33"/>
        <v>35</v>
      </c>
      <c r="P167" s="30">
        <v>0</v>
      </c>
      <c r="Q167" s="14">
        <f t="shared" si="23"/>
        <v>50</v>
      </c>
      <c r="R167" s="25">
        <f>SUM(I167:K167)</f>
        <v>8</v>
      </c>
      <c r="S167" s="26">
        <f t="shared" si="30"/>
        <v>1122</v>
      </c>
      <c r="T167" s="26">
        <f t="shared" si="32"/>
        <v>1120</v>
      </c>
      <c r="U167" s="23">
        <f t="shared" si="31"/>
        <v>1120</v>
      </c>
    </row>
    <row r="168" spans="1:21" ht="14.25" x14ac:dyDescent="0.2">
      <c r="A168" s="21">
        <v>44051.333333333336</v>
      </c>
      <c r="B168" s="30">
        <v>8</v>
      </c>
      <c r="C168" s="15">
        <f t="shared" si="24"/>
        <v>1687</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86"/>
      <c r="N168" s="24"/>
      <c r="O168" s="24"/>
      <c r="P168" s="30">
        <v>0</v>
      </c>
      <c r="Q168" s="14">
        <f t="shared" si="23"/>
        <v>50</v>
      </c>
      <c r="R168" s="27">
        <v>8</v>
      </c>
      <c r="S168" s="26">
        <f t="shared" si="30"/>
        <v>1128</v>
      </c>
      <c r="T168" s="26">
        <f t="shared" si="32"/>
        <v>1130</v>
      </c>
      <c r="U168" s="23">
        <f t="shared" si="31"/>
        <v>1130</v>
      </c>
    </row>
    <row r="169" spans="1:21" ht="14.25" x14ac:dyDescent="0.2">
      <c r="A169" s="21">
        <v>44052.333333333336</v>
      </c>
      <c r="B169" s="30">
        <v>3</v>
      </c>
      <c r="C169" s="15">
        <f t="shared" si="24"/>
        <v>1690</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86"/>
      <c r="N169" s="24"/>
      <c r="O169" s="24"/>
      <c r="P169" s="30">
        <v>0</v>
      </c>
      <c r="Q169" s="14">
        <f t="shared" si="23"/>
        <v>50</v>
      </c>
      <c r="R169" s="27">
        <v>8</v>
      </c>
      <c r="S169" s="26">
        <f t="shared" si="30"/>
        <v>1130</v>
      </c>
      <c r="T169" s="26">
        <f t="shared" si="32"/>
        <v>1130</v>
      </c>
      <c r="U169" s="23">
        <f t="shared" si="31"/>
        <v>1130</v>
      </c>
    </row>
    <row r="170" spans="1:21" ht="14.25" x14ac:dyDescent="0.2">
      <c r="A170" s="21">
        <v>44053.333333333336</v>
      </c>
      <c r="B170" s="30">
        <v>9</v>
      </c>
      <c r="C170" s="15">
        <f t="shared" si="24"/>
        <v>1699</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86">
        <v>12</v>
      </c>
      <c r="N170" s="24">
        <v>26</v>
      </c>
      <c r="O170" s="24">
        <f t="shared" si="33"/>
        <v>38</v>
      </c>
      <c r="P170" s="30">
        <v>0</v>
      </c>
      <c r="Q170" s="14">
        <f t="shared" si="23"/>
        <v>50</v>
      </c>
      <c r="R170" s="25">
        <f>SUM(I170:K170)</f>
        <v>7</v>
      </c>
      <c r="S170" s="26">
        <f t="shared" si="30"/>
        <v>1135</v>
      </c>
      <c r="T170" s="26">
        <f t="shared" si="32"/>
        <v>1135</v>
      </c>
      <c r="U170" s="23">
        <f t="shared" si="31"/>
        <v>1135</v>
      </c>
    </row>
    <row r="171" spans="1:21" ht="14.25" x14ac:dyDescent="0.2">
      <c r="A171" s="21">
        <v>44054.333333333336</v>
      </c>
      <c r="B171" s="30">
        <v>29</v>
      </c>
      <c r="C171" s="15">
        <f t="shared" si="24"/>
        <v>1728</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86">
        <v>14</v>
      </c>
      <c r="N171" s="24">
        <v>20</v>
      </c>
      <c r="O171" s="24">
        <f t="shared" si="33"/>
        <v>34</v>
      </c>
      <c r="P171" s="30">
        <v>0</v>
      </c>
      <c r="Q171" s="14">
        <f t="shared" si="23"/>
        <v>50</v>
      </c>
      <c r="R171" s="25">
        <f>SUM(I171:K171)</f>
        <v>9</v>
      </c>
      <c r="S171" s="26">
        <f t="shared" si="30"/>
        <v>1149</v>
      </c>
      <c r="T171" s="26">
        <f t="shared" si="32"/>
        <v>1150</v>
      </c>
      <c r="U171" s="23">
        <f t="shared" si="31"/>
        <v>1150</v>
      </c>
    </row>
    <row r="172" spans="1:21" ht="14.25" x14ac:dyDescent="0.2">
      <c r="A172" s="21">
        <v>44055.333333333336</v>
      </c>
      <c r="B172" s="30">
        <v>24</v>
      </c>
      <c r="C172" s="15">
        <f t="shared" si="24"/>
        <v>1752</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86">
        <v>15</v>
      </c>
      <c r="N172" s="24">
        <v>20</v>
      </c>
      <c r="O172" s="24">
        <f t="shared" si="33"/>
        <v>35</v>
      </c>
      <c r="P172" s="30">
        <v>0</v>
      </c>
      <c r="Q172" s="14">
        <f t="shared" si="23"/>
        <v>50</v>
      </c>
      <c r="R172" s="25">
        <f>SUM(I172:K172)</f>
        <v>12</v>
      </c>
      <c r="S172" s="26">
        <f t="shared" si="30"/>
        <v>1157</v>
      </c>
      <c r="T172" s="26">
        <f t="shared" si="32"/>
        <v>1155</v>
      </c>
      <c r="U172" s="23">
        <f t="shared" si="31"/>
        <v>1155</v>
      </c>
    </row>
    <row r="173" spans="1:21" ht="14.25" x14ac:dyDescent="0.2">
      <c r="A173" s="21">
        <v>44056.333333333336</v>
      </c>
      <c r="B173" s="30">
        <v>20</v>
      </c>
      <c r="C173" s="15">
        <f t="shared" si="24"/>
        <v>1772</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86">
        <v>18</v>
      </c>
      <c r="N173" s="24">
        <v>20</v>
      </c>
      <c r="O173" s="24">
        <f t="shared" si="33"/>
        <v>38</v>
      </c>
      <c r="P173" s="30">
        <v>0</v>
      </c>
      <c r="Q173" s="14">
        <f t="shared" si="23"/>
        <v>50</v>
      </c>
      <c r="R173" s="25">
        <f>SUM(I173:K173)</f>
        <v>9</v>
      </c>
      <c r="S173" s="26">
        <f t="shared" si="30"/>
        <v>1183</v>
      </c>
      <c r="T173" s="26">
        <f t="shared" si="32"/>
        <v>1185</v>
      </c>
      <c r="U173" s="23">
        <f t="shared" si="31"/>
        <v>1185</v>
      </c>
    </row>
    <row r="174" spans="1:21" ht="14.25" x14ac:dyDescent="0.2">
      <c r="A174" s="21">
        <v>44057.333333333336</v>
      </c>
      <c r="B174" s="30">
        <v>13</v>
      </c>
      <c r="C174" s="15">
        <f t="shared" si="24"/>
        <v>1785</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86">
        <v>16</v>
      </c>
      <c r="N174" s="24">
        <v>27</v>
      </c>
      <c r="O174" s="24">
        <f t="shared" si="33"/>
        <v>43</v>
      </c>
      <c r="P174" s="30">
        <v>0</v>
      </c>
      <c r="Q174" s="14">
        <f t="shared" si="23"/>
        <v>50</v>
      </c>
      <c r="R174" s="25">
        <f>SUM(I174:K174)</f>
        <v>10</v>
      </c>
      <c r="S174" s="26">
        <f t="shared" si="30"/>
        <v>1192</v>
      </c>
      <c r="T174" s="26">
        <f t="shared" si="32"/>
        <v>1190</v>
      </c>
      <c r="U174" s="23">
        <f t="shared" si="31"/>
        <v>1190</v>
      </c>
    </row>
    <row r="175" spans="1:21" ht="14.25" x14ac:dyDescent="0.2">
      <c r="A175" s="21">
        <v>44058.333333333336</v>
      </c>
      <c r="B175" s="30">
        <v>19</v>
      </c>
      <c r="C175" s="15">
        <f t="shared" si="24"/>
        <v>1804</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86"/>
      <c r="N175" s="24"/>
      <c r="O175" s="24"/>
      <c r="P175" s="30">
        <v>0</v>
      </c>
      <c r="Q175" s="14">
        <f t="shared" si="23"/>
        <v>50</v>
      </c>
      <c r="R175" s="27">
        <v>10</v>
      </c>
      <c r="S175" s="26">
        <f t="shared" si="30"/>
        <v>1208</v>
      </c>
      <c r="T175" s="26">
        <f t="shared" si="32"/>
        <v>1210</v>
      </c>
      <c r="U175" s="23">
        <f t="shared" si="31"/>
        <v>1210</v>
      </c>
    </row>
    <row r="176" spans="1:21" ht="14.25" x14ac:dyDescent="0.2">
      <c r="A176" s="21">
        <v>44059.333333333336</v>
      </c>
      <c r="B176" s="30">
        <v>11</v>
      </c>
      <c r="C176" s="15">
        <f t="shared" si="24"/>
        <v>1815</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86"/>
      <c r="N176" s="24"/>
      <c r="O176" s="24"/>
      <c r="P176" s="30">
        <v>0</v>
      </c>
      <c r="Q176" s="14">
        <f t="shared" si="23"/>
        <v>50</v>
      </c>
      <c r="R176" s="27">
        <v>10</v>
      </c>
      <c r="S176" s="26">
        <f t="shared" si="30"/>
        <v>1210</v>
      </c>
      <c r="T176" s="26">
        <f t="shared" si="32"/>
        <v>1210</v>
      </c>
      <c r="U176" s="23">
        <f t="shared" si="31"/>
        <v>1210</v>
      </c>
    </row>
    <row r="177" spans="1:21" ht="14.25" x14ac:dyDescent="0.2">
      <c r="A177" s="21">
        <v>44060.333333333336</v>
      </c>
      <c r="B177" s="30">
        <v>9</v>
      </c>
      <c r="C177" s="15">
        <f t="shared" si="24"/>
        <v>1824</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86">
        <v>18</v>
      </c>
      <c r="N177" s="24">
        <v>24</v>
      </c>
      <c r="O177" s="24">
        <f t="shared" si="33"/>
        <v>42</v>
      </c>
      <c r="P177" s="30">
        <v>1</v>
      </c>
      <c r="Q177" s="14">
        <f t="shared" si="23"/>
        <v>51</v>
      </c>
      <c r="R177" s="25">
        <f>SUM(I177:K177)</f>
        <v>13</v>
      </c>
      <c r="S177" s="26">
        <f t="shared" si="30"/>
        <v>1212</v>
      </c>
      <c r="T177" s="26">
        <f t="shared" si="32"/>
        <v>1210</v>
      </c>
      <c r="U177" s="23">
        <f t="shared" si="31"/>
        <v>1210</v>
      </c>
    </row>
    <row r="178" spans="1:21" ht="14.25" x14ac:dyDescent="0.2">
      <c r="A178" s="21">
        <v>44061.333333333336</v>
      </c>
      <c r="B178" s="30">
        <v>27</v>
      </c>
      <c r="C178" s="15">
        <f t="shared" si="24"/>
        <v>1851</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86">
        <v>15</v>
      </c>
      <c r="N178" s="24">
        <v>14</v>
      </c>
      <c r="O178" s="24">
        <f t="shared" si="33"/>
        <v>29</v>
      </c>
      <c r="P178" s="30">
        <v>0</v>
      </c>
      <c r="Q178" s="14">
        <f t="shared" si="23"/>
        <v>51</v>
      </c>
      <c r="R178" s="25">
        <f>SUM(I178:K178)</f>
        <v>12</v>
      </c>
      <c r="S178" s="26">
        <f t="shared" si="30"/>
        <v>1228</v>
      </c>
      <c r="T178" s="26">
        <f t="shared" si="32"/>
        <v>1230</v>
      </c>
      <c r="U178" s="23">
        <f t="shared" si="31"/>
        <v>1230</v>
      </c>
    </row>
    <row r="179" spans="1:21" ht="14.25" x14ac:dyDescent="0.2">
      <c r="A179" s="21">
        <v>44062.333333333336</v>
      </c>
      <c r="B179" s="30">
        <v>30</v>
      </c>
      <c r="C179" s="15">
        <f t="shared" si="24"/>
        <v>1881</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86">
        <v>13</v>
      </c>
      <c r="N179" s="24">
        <v>13</v>
      </c>
      <c r="O179" s="24">
        <f t="shared" si="33"/>
        <v>26</v>
      </c>
      <c r="P179" s="30">
        <v>0</v>
      </c>
      <c r="Q179" s="14">
        <f t="shared" si="23"/>
        <v>51</v>
      </c>
      <c r="R179" s="25">
        <f>SUM(I179:K179)</f>
        <v>11</v>
      </c>
      <c r="S179" s="26">
        <f t="shared" si="30"/>
        <v>1245</v>
      </c>
      <c r="T179" s="26">
        <f t="shared" si="32"/>
        <v>1245</v>
      </c>
      <c r="U179" s="23">
        <f t="shared" si="31"/>
        <v>1245</v>
      </c>
    </row>
    <row r="180" spans="1:21" ht="14.25" x14ac:dyDescent="0.2">
      <c r="A180" s="21">
        <v>44063.333333333336</v>
      </c>
      <c r="B180" s="30">
        <v>15</v>
      </c>
      <c r="C180" s="15">
        <f t="shared" si="24"/>
        <v>1896</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86">
        <v>11</v>
      </c>
      <c r="N180" s="24">
        <v>23</v>
      </c>
      <c r="O180" s="24">
        <f t="shared" si="33"/>
        <v>34</v>
      </c>
      <c r="P180" s="30">
        <v>0</v>
      </c>
      <c r="Q180" s="14">
        <f t="shared" si="23"/>
        <v>51</v>
      </c>
      <c r="R180" s="25">
        <f>SUM(I180:K180)</f>
        <v>8</v>
      </c>
      <c r="S180" s="26">
        <f t="shared" si="30"/>
        <v>1266</v>
      </c>
      <c r="T180" s="26">
        <f t="shared" si="32"/>
        <v>1265</v>
      </c>
      <c r="U180" s="23">
        <f t="shared" si="31"/>
        <v>1265</v>
      </c>
    </row>
    <row r="181" spans="1:21" ht="14.25" x14ac:dyDescent="0.2">
      <c r="A181" s="21">
        <v>44064.333333333336</v>
      </c>
      <c r="B181" s="25">
        <v>17</v>
      </c>
      <c r="C181" s="15">
        <f t="shared" si="24"/>
        <v>1913</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86">
        <v>14</v>
      </c>
      <c r="N181" s="24">
        <v>14</v>
      </c>
      <c r="O181" s="24">
        <f t="shared" si="33"/>
        <v>28</v>
      </c>
      <c r="P181" s="30">
        <v>0</v>
      </c>
      <c r="Q181" s="14">
        <f t="shared" si="23"/>
        <v>51</v>
      </c>
      <c r="R181" s="25">
        <f>SUM(I181:K181)</f>
        <v>8</v>
      </c>
      <c r="S181" s="26">
        <f t="shared" si="30"/>
        <v>1276</v>
      </c>
      <c r="T181" s="26">
        <f t="shared" si="32"/>
        <v>1275</v>
      </c>
      <c r="U181" s="23">
        <f t="shared" si="31"/>
        <v>1275</v>
      </c>
    </row>
    <row r="182" spans="1:21" ht="14.25" x14ac:dyDescent="0.2">
      <c r="A182" s="21">
        <v>44065.333333333336</v>
      </c>
      <c r="B182" s="25">
        <v>19</v>
      </c>
      <c r="C182" s="15">
        <f t="shared" si="24"/>
        <v>1932</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86"/>
      <c r="N182" s="24"/>
      <c r="O182" s="24"/>
      <c r="P182" s="30">
        <v>0</v>
      </c>
      <c r="Q182" s="14">
        <f t="shared" si="23"/>
        <v>51</v>
      </c>
      <c r="R182" s="27">
        <v>8</v>
      </c>
      <c r="S182" s="26">
        <f t="shared" si="30"/>
        <v>1284</v>
      </c>
      <c r="T182" s="26">
        <f t="shared" si="32"/>
        <v>1285</v>
      </c>
      <c r="U182" s="23">
        <f t="shared" si="31"/>
        <v>1285</v>
      </c>
    </row>
    <row r="183" spans="1:21" ht="14.25" x14ac:dyDescent="0.2">
      <c r="A183" s="21">
        <v>44066.333333333336</v>
      </c>
      <c r="B183" s="25">
        <v>15</v>
      </c>
      <c r="C183" s="15">
        <f t="shared" si="24"/>
        <v>1947</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86"/>
      <c r="N183" s="24"/>
      <c r="O183" s="24"/>
      <c r="P183" s="30">
        <v>1</v>
      </c>
      <c r="Q183" s="14">
        <f t="shared" si="23"/>
        <v>52</v>
      </c>
      <c r="R183" s="27">
        <v>8</v>
      </c>
      <c r="S183" s="26">
        <f t="shared" si="30"/>
        <v>1287</v>
      </c>
      <c r="T183" s="26">
        <f t="shared" si="32"/>
        <v>1285</v>
      </c>
      <c r="U183" s="23">
        <f t="shared" si="31"/>
        <v>1285</v>
      </c>
    </row>
    <row r="184" spans="1:21" ht="14.25" x14ac:dyDescent="0.2">
      <c r="A184" s="21">
        <v>44067.333333333336</v>
      </c>
      <c r="B184" s="25">
        <v>9</v>
      </c>
      <c r="C184" s="15">
        <f t="shared" si="24"/>
        <v>1956</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86">
        <v>12</v>
      </c>
      <c r="N184" s="24">
        <v>19</v>
      </c>
      <c r="O184" s="24">
        <f t="shared" si="33"/>
        <v>31</v>
      </c>
      <c r="P184" s="30">
        <v>0</v>
      </c>
      <c r="Q184" s="14">
        <f t="shared" si="23"/>
        <v>52</v>
      </c>
      <c r="R184" s="25">
        <f>SUM(I184:K184)</f>
        <v>9</v>
      </c>
      <c r="S184" s="26">
        <f t="shared" si="30"/>
        <v>1295</v>
      </c>
      <c r="T184" s="26">
        <f t="shared" si="32"/>
        <v>1295</v>
      </c>
      <c r="U184" s="23">
        <f t="shared" si="31"/>
        <v>1295</v>
      </c>
    </row>
    <row r="185" spans="1:21" ht="14.25" x14ac:dyDescent="0.2">
      <c r="A185" s="21">
        <v>44068.333333333336</v>
      </c>
      <c r="B185" s="25">
        <v>29</v>
      </c>
      <c r="C185" s="15">
        <f t="shared" si="24"/>
        <v>1985</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86">
        <v>15</v>
      </c>
      <c r="N185" s="24">
        <v>19</v>
      </c>
      <c r="O185" s="24">
        <f t="shared" si="33"/>
        <v>34</v>
      </c>
      <c r="P185" s="30">
        <v>0</v>
      </c>
      <c r="Q185" s="14">
        <f t="shared" si="23"/>
        <v>52</v>
      </c>
      <c r="R185" s="25">
        <f>SUM(I185:K185)</f>
        <v>9</v>
      </c>
      <c r="S185" s="26">
        <f t="shared" si="30"/>
        <v>1324</v>
      </c>
      <c r="T185" s="26">
        <f t="shared" si="32"/>
        <v>1325</v>
      </c>
      <c r="U185" s="23">
        <f t="shared" si="31"/>
        <v>1325</v>
      </c>
    </row>
    <row r="186" spans="1:21" ht="14.25" x14ac:dyDescent="0.2">
      <c r="A186" s="21">
        <v>44069.333333333336</v>
      </c>
      <c r="B186" s="25">
        <v>34</v>
      </c>
      <c r="C186" s="15">
        <f t="shared" si="24"/>
        <v>2019</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86">
        <v>16</v>
      </c>
      <c r="N186" s="24">
        <v>16</v>
      </c>
      <c r="O186" s="24">
        <f t="shared" si="33"/>
        <v>32</v>
      </c>
      <c r="P186" s="30">
        <v>0</v>
      </c>
      <c r="Q186" s="14">
        <f t="shared" si="23"/>
        <v>52</v>
      </c>
      <c r="R186" s="25">
        <f>SUM(I186:K186)</f>
        <v>9</v>
      </c>
      <c r="S186" s="26">
        <f t="shared" si="30"/>
        <v>1348</v>
      </c>
      <c r="T186" s="26">
        <f t="shared" si="32"/>
        <v>1350</v>
      </c>
      <c r="U186" s="23">
        <f t="shared" si="31"/>
        <v>1350</v>
      </c>
    </row>
    <row r="187" spans="1:21" ht="14.25" x14ac:dyDescent="0.2">
      <c r="A187" s="21">
        <v>44070.333333333336</v>
      </c>
      <c r="B187" s="25">
        <v>27</v>
      </c>
      <c r="C187" s="15">
        <f t="shared" si="24"/>
        <v>2046</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86">
        <v>14</v>
      </c>
      <c r="N187" s="24">
        <v>11</v>
      </c>
      <c r="O187" s="24">
        <f t="shared" si="33"/>
        <v>25</v>
      </c>
      <c r="P187" s="30">
        <v>0</v>
      </c>
      <c r="Q187" s="14">
        <f t="shared" si="23"/>
        <v>52</v>
      </c>
      <c r="R187" s="25">
        <f>SUM(I187:K187)</f>
        <v>7</v>
      </c>
      <c r="S187" s="26">
        <f t="shared" si="30"/>
        <v>1370</v>
      </c>
      <c r="T187" s="26">
        <f t="shared" si="32"/>
        <v>1370</v>
      </c>
      <c r="U187" s="23">
        <f t="shared" si="31"/>
        <v>1370</v>
      </c>
    </row>
    <row r="188" spans="1:21" ht="14.25" x14ac:dyDescent="0.2">
      <c r="A188" s="21">
        <v>44071.333333333336</v>
      </c>
      <c r="B188" s="25">
        <v>23</v>
      </c>
      <c r="C188" s="15">
        <f t="shared" si="24"/>
        <v>2069</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86">
        <v>11</v>
      </c>
      <c r="N188" s="24">
        <v>13</v>
      </c>
      <c r="O188" s="24">
        <f t="shared" si="33"/>
        <v>24</v>
      </c>
      <c r="P188" s="30">
        <v>0</v>
      </c>
      <c r="Q188" s="14">
        <f t="shared" si="23"/>
        <v>52</v>
      </c>
      <c r="R188" s="25">
        <f>SUM(I188:K188)</f>
        <v>7</v>
      </c>
      <c r="S188" s="26">
        <f t="shared" si="30"/>
        <v>1383</v>
      </c>
      <c r="T188" s="26">
        <f t="shared" si="32"/>
        <v>1385</v>
      </c>
      <c r="U188" s="23">
        <f t="shared" si="31"/>
        <v>1385</v>
      </c>
    </row>
    <row r="189" spans="1:21" ht="14.25" x14ac:dyDescent="0.2">
      <c r="A189" s="21">
        <v>44072.333333333336</v>
      </c>
      <c r="B189" s="25">
        <v>23</v>
      </c>
      <c r="C189" s="15">
        <f t="shared" si="24"/>
        <v>2092</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86"/>
      <c r="N189" s="24"/>
      <c r="O189" s="24"/>
      <c r="P189" s="30">
        <v>0</v>
      </c>
      <c r="Q189" s="14">
        <f t="shared" si="23"/>
        <v>52</v>
      </c>
      <c r="R189" s="27">
        <v>7</v>
      </c>
      <c r="S189" s="26">
        <f t="shared" si="30"/>
        <v>1402</v>
      </c>
      <c r="T189" s="26">
        <f t="shared" si="32"/>
        <v>1400</v>
      </c>
      <c r="U189" s="23">
        <f t="shared" si="31"/>
        <v>1400</v>
      </c>
    </row>
    <row r="190" spans="1:21" ht="14.25" x14ac:dyDescent="0.2">
      <c r="A190" s="21">
        <v>44073.333333333336</v>
      </c>
      <c r="B190" s="25">
        <v>9</v>
      </c>
      <c r="C190" s="15">
        <f t="shared" si="24"/>
        <v>2101</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86"/>
      <c r="N190" s="24"/>
      <c r="O190" s="24"/>
      <c r="P190" s="30">
        <v>0</v>
      </c>
      <c r="Q190" s="14">
        <f t="shared" si="23"/>
        <v>52</v>
      </c>
      <c r="R190" s="27">
        <v>7</v>
      </c>
      <c r="S190" s="26">
        <f t="shared" si="30"/>
        <v>1413</v>
      </c>
      <c r="T190" s="26">
        <f t="shared" si="32"/>
        <v>1415</v>
      </c>
      <c r="U190" s="23">
        <f t="shared" si="31"/>
        <v>1415</v>
      </c>
    </row>
    <row r="191" spans="1:21" ht="14.25" x14ac:dyDescent="0.2">
      <c r="A191" s="21">
        <v>44074.333333333336</v>
      </c>
      <c r="B191" s="25">
        <v>7</v>
      </c>
      <c r="C191" s="15">
        <f t="shared" si="24"/>
        <v>2108</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86">
        <v>15</v>
      </c>
      <c r="N191" s="24">
        <v>9</v>
      </c>
      <c r="O191" s="24">
        <f t="shared" si="33"/>
        <v>24</v>
      </c>
      <c r="P191" s="30">
        <v>0</v>
      </c>
      <c r="Q191" s="14">
        <f t="shared" si="23"/>
        <v>52</v>
      </c>
      <c r="R191" s="25">
        <f>SUM(I191:K191)</f>
        <v>6</v>
      </c>
      <c r="S191" s="26">
        <f t="shared" si="30"/>
        <v>1423</v>
      </c>
      <c r="T191" s="26">
        <f t="shared" si="32"/>
        <v>1425</v>
      </c>
      <c r="U191" s="23">
        <f t="shared" si="31"/>
        <v>1425</v>
      </c>
    </row>
    <row r="192" spans="1:21" ht="14.25" x14ac:dyDescent="0.2">
      <c r="A192" s="21">
        <v>44075.333333333336</v>
      </c>
      <c r="B192" s="25">
        <v>18</v>
      </c>
      <c r="C192" s="15">
        <f t="shared" si="24"/>
        <v>2126</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86">
        <v>14</v>
      </c>
      <c r="N192" s="24">
        <v>13</v>
      </c>
      <c r="O192" s="24">
        <f t="shared" si="33"/>
        <v>27</v>
      </c>
      <c r="P192" s="30">
        <v>0</v>
      </c>
      <c r="Q192" s="14">
        <f t="shared" si="23"/>
        <v>52</v>
      </c>
      <c r="R192" s="25">
        <f>SUM(I192:K192)</f>
        <v>6</v>
      </c>
      <c r="S192" s="26">
        <f t="shared" si="30"/>
        <v>1450</v>
      </c>
      <c r="T192" s="26">
        <f t="shared" si="32"/>
        <v>1450</v>
      </c>
      <c r="U192" s="23">
        <f t="shared" si="31"/>
        <v>1450</v>
      </c>
    </row>
    <row r="193" spans="1:21" ht="14.25" x14ac:dyDescent="0.2">
      <c r="A193" s="21">
        <v>44076.333333333336</v>
      </c>
      <c r="B193" s="25">
        <v>20</v>
      </c>
      <c r="C193" s="15">
        <f t="shared" si="24"/>
        <v>2146</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86">
        <v>12</v>
      </c>
      <c r="N193" s="24">
        <v>11</v>
      </c>
      <c r="O193" s="24">
        <f t="shared" si="33"/>
        <v>23</v>
      </c>
      <c r="P193" s="25">
        <v>0</v>
      </c>
      <c r="Q193" s="14">
        <f t="shared" si="23"/>
        <v>52</v>
      </c>
      <c r="R193" s="25">
        <f>SUM(I193:K193)</f>
        <v>7</v>
      </c>
      <c r="S193" s="26">
        <f t="shared" si="30"/>
        <v>1479</v>
      </c>
      <c r="T193" s="26">
        <f t="shared" si="32"/>
        <v>1480</v>
      </c>
      <c r="U193" s="23">
        <f t="shared" si="31"/>
        <v>1480</v>
      </c>
    </row>
    <row r="194" spans="1:21" ht="14.25" x14ac:dyDescent="0.2">
      <c r="A194" s="21">
        <v>44077.333333333336</v>
      </c>
      <c r="B194" s="25">
        <v>27</v>
      </c>
      <c r="C194" s="15">
        <f t="shared" si="24"/>
        <v>2173</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86">
        <v>12</v>
      </c>
      <c r="N194" s="24">
        <v>6</v>
      </c>
      <c r="O194" s="24">
        <f t="shared" si="33"/>
        <v>18</v>
      </c>
      <c r="P194" s="25">
        <v>0</v>
      </c>
      <c r="Q194" s="14">
        <f t="shared" si="23"/>
        <v>52</v>
      </c>
      <c r="R194" s="25">
        <f>SUM(I194:K194)</f>
        <v>7</v>
      </c>
      <c r="S194" s="26">
        <f t="shared" si="30"/>
        <v>1494</v>
      </c>
      <c r="T194" s="26">
        <f t="shared" si="32"/>
        <v>1495</v>
      </c>
      <c r="U194" s="23">
        <f t="shared" si="31"/>
        <v>1495</v>
      </c>
    </row>
    <row r="195" spans="1:21" ht="14.25" x14ac:dyDescent="0.2">
      <c r="A195" s="21">
        <v>44078.333333333336</v>
      </c>
      <c r="B195" s="25">
        <v>27</v>
      </c>
      <c r="C195" s="15">
        <f t="shared" si="24"/>
        <v>2200</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86">
        <v>15</v>
      </c>
      <c r="N195" s="24">
        <v>5</v>
      </c>
      <c r="O195" s="24">
        <f t="shared" si="33"/>
        <v>20</v>
      </c>
      <c r="P195" s="25">
        <v>0</v>
      </c>
      <c r="Q195" s="14">
        <f t="shared" si="23"/>
        <v>52</v>
      </c>
      <c r="R195" s="25">
        <f>SUM(I195:K195)</f>
        <v>7</v>
      </c>
      <c r="S195" s="26">
        <f t="shared" si="30"/>
        <v>1511</v>
      </c>
      <c r="T195" s="26">
        <f t="shared" si="32"/>
        <v>1510</v>
      </c>
      <c r="U195" s="23">
        <f t="shared" si="31"/>
        <v>1510</v>
      </c>
    </row>
    <row r="196" spans="1:21" ht="14.25" x14ac:dyDescent="0.2">
      <c r="A196" s="21">
        <v>44079.333333333336</v>
      </c>
      <c r="B196" s="25">
        <v>20</v>
      </c>
      <c r="C196" s="15">
        <f t="shared" si="24"/>
        <v>2220</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86"/>
      <c r="N196" s="24"/>
      <c r="O196" s="24"/>
      <c r="P196" s="25">
        <v>0</v>
      </c>
      <c r="Q196" s="14">
        <f t="shared" si="23"/>
        <v>52</v>
      </c>
      <c r="R196" s="27">
        <v>7</v>
      </c>
      <c r="S196" s="26">
        <f t="shared" si="30"/>
        <v>1530</v>
      </c>
      <c r="T196" s="26">
        <f t="shared" si="32"/>
        <v>1530</v>
      </c>
      <c r="U196" s="23">
        <f t="shared" si="31"/>
        <v>1530</v>
      </c>
    </row>
    <row r="197" spans="1:21" ht="14.25" x14ac:dyDescent="0.2">
      <c r="A197" s="21">
        <v>44080.333333333336</v>
      </c>
      <c r="B197" s="25">
        <v>5</v>
      </c>
      <c r="C197" s="15">
        <f t="shared" si="24"/>
        <v>2225</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86"/>
      <c r="N197" s="24"/>
      <c r="O197" s="24"/>
      <c r="P197" s="25">
        <v>0</v>
      </c>
      <c r="Q197" s="14">
        <f t="shared" ref="Q197:Q265" si="34">SUM(Q196,P197)</f>
        <v>52</v>
      </c>
      <c r="R197" s="27">
        <v>7</v>
      </c>
      <c r="S197" s="26">
        <f t="shared" si="30"/>
        <v>1545</v>
      </c>
      <c r="T197" s="26">
        <f>MROUND(S197,5)</f>
        <v>1545</v>
      </c>
      <c r="U197" s="23">
        <f t="shared" si="31"/>
        <v>1545</v>
      </c>
    </row>
    <row r="198" spans="1:21" ht="14.25" x14ac:dyDescent="0.2">
      <c r="A198" s="21">
        <v>44081.333333333336</v>
      </c>
      <c r="B198" s="25">
        <v>15</v>
      </c>
      <c r="C198" s="15">
        <f t="shared" ref="C198:C265" si="35">SUM(C197,B198)</f>
        <v>2240</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86">
        <v>14</v>
      </c>
      <c r="N198" s="24">
        <v>16</v>
      </c>
      <c r="O198" s="24">
        <f t="shared" si="33"/>
        <v>30</v>
      </c>
      <c r="P198" s="25">
        <v>0</v>
      </c>
      <c r="Q198" s="14">
        <f t="shared" si="34"/>
        <v>52</v>
      </c>
      <c r="R198" s="25">
        <f>SUM(I198:K198)</f>
        <v>9</v>
      </c>
      <c r="S198" s="26">
        <f t="shared" si="30"/>
        <v>1552</v>
      </c>
      <c r="T198" s="26">
        <f t="shared" si="32"/>
        <v>1550</v>
      </c>
      <c r="U198" s="23">
        <f t="shared" si="31"/>
        <v>1550</v>
      </c>
    </row>
    <row r="199" spans="1:21" ht="14.25" x14ac:dyDescent="0.2">
      <c r="A199" s="21">
        <v>44082.333333333336</v>
      </c>
      <c r="B199" s="25">
        <v>20</v>
      </c>
      <c r="C199" s="15">
        <f t="shared" si="35"/>
        <v>2260</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86">
        <v>14</v>
      </c>
      <c r="N199" s="24">
        <v>12</v>
      </c>
      <c r="O199" s="24">
        <f t="shared" si="33"/>
        <v>26</v>
      </c>
      <c r="P199" s="25">
        <v>0</v>
      </c>
      <c r="Q199" s="14">
        <f t="shared" si="34"/>
        <v>52</v>
      </c>
      <c r="R199" s="25">
        <f>SUM(I199:K199)</f>
        <v>8</v>
      </c>
      <c r="S199" s="26">
        <f t="shared" si="30"/>
        <v>1582</v>
      </c>
      <c r="T199" s="26">
        <f t="shared" si="32"/>
        <v>1580</v>
      </c>
      <c r="U199" s="23">
        <f t="shared" si="31"/>
        <v>1580</v>
      </c>
    </row>
    <row r="200" spans="1:21" ht="14.25" x14ac:dyDescent="0.2">
      <c r="A200" s="21">
        <v>44083.333333333336</v>
      </c>
      <c r="B200" s="25">
        <v>19</v>
      </c>
      <c r="C200" s="15">
        <f t="shared" si="35"/>
        <v>2279</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86">
        <v>14</v>
      </c>
      <c r="N200" s="24">
        <v>14</v>
      </c>
      <c r="O200" s="24">
        <f t="shared" si="33"/>
        <v>28</v>
      </c>
      <c r="P200" s="25">
        <v>0</v>
      </c>
      <c r="Q200" s="14">
        <f t="shared" si="34"/>
        <v>52</v>
      </c>
      <c r="R200" s="25">
        <f>SUM(I200:K200)</f>
        <v>7</v>
      </c>
      <c r="S200" s="26">
        <f t="shared" si="30"/>
        <v>1617</v>
      </c>
      <c r="T200" s="26">
        <f t="shared" si="32"/>
        <v>1615</v>
      </c>
      <c r="U200" s="23">
        <f t="shared" si="31"/>
        <v>1615</v>
      </c>
    </row>
    <row r="201" spans="1:21" ht="14.25" x14ac:dyDescent="0.2">
      <c r="A201" s="21">
        <v>44084.333333333336</v>
      </c>
      <c r="B201" s="26">
        <v>30</v>
      </c>
      <c r="C201" s="15">
        <f t="shared" si="35"/>
        <v>2309</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86">
        <v>17</v>
      </c>
      <c r="N201" s="24">
        <v>13</v>
      </c>
      <c r="O201" s="24">
        <f t="shared" si="33"/>
        <v>30</v>
      </c>
      <c r="P201" s="25">
        <v>0</v>
      </c>
      <c r="Q201" s="14">
        <f t="shared" si="34"/>
        <v>52</v>
      </c>
      <c r="R201" s="25">
        <f>SUM(I201:K201)</f>
        <v>9</v>
      </c>
      <c r="S201" s="26">
        <f t="shared" si="30"/>
        <v>1642</v>
      </c>
      <c r="T201" s="26">
        <f t="shared" si="32"/>
        <v>1640</v>
      </c>
      <c r="U201" s="23">
        <f t="shared" si="31"/>
        <v>1640</v>
      </c>
    </row>
    <row r="202" spans="1:21" ht="14.25" x14ac:dyDescent="0.2">
      <c r="A202" s="21">
        <v>44085.333333333336</v>
      </c>
      <c r="B202" s="26">
        <v>19</v>
      </c>
      <c r="C202" s="15">
        <f t="shared" si="35"/>
        <v>2328</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86">
        <v>21</v>
      </c>
      <c r="N202" s="24">
        <v>12</v>
      </c>
      <c r="O202" s="24">
        <f t="shared" si="33"/>
        <v>33</v>
      </c>
      <c r="P202" s="25">
        <v>1</v>
      </c>
      <c r="Q202" s="14">
        <f t="shared" si="34"/>
        <v>53</v>
      </c>
      <c r="R202" s="25">
        <f>SUM(I202:K202)</f>
        <v>8</v>
      </c>
      <c r="S202" s="26">
        <f t="shared" si="30"/>
        <v>1666</v>
      </c>
      <c r="T202" s="26">
        <f t="shared" si="32"/>
        <v>1665</v>
      </c>
      <c r="U202" s="23">
        <f t="shared" si="31"/>
        <v>1665</v>
      </c>
    </row>
    <row r="203" spans="1:21" ht="14.25" x14ac:dyDescent="0.2">
      <c r="A203" s="21">
        <v>44086.333333333336</v>
      </c>
      <c r="B203" s="25">
        <v>23</v>
      </c>
      <c r="C203" s="15">
        <f t="shared" si="35"/>
        <v>2351</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86"/>
      <c r="N203" s="24"/>
      <c r="O203" s="24"/>
      <c r="P203" s="25">
        <v>0</v>
      </c>
      <c r="Q203" s="14">
        <f t="shared" si="34"/>
        <v>53</v>
      </c>
      <c r="R203" s="27">
        <v>8</v>
      </c>
      <c r="S203" s="26">
        <f t="shared" si="30"/>
        <v>1689</v>
      </c>
      <c r="T203" s="26">
        <f t="shared" si="32"/>
        <v>1690</v>
      </c>
      <c r="U203" s="23">
        <f t="shared" si="31"/>
        <v>1690</v>
      </c>
    </row>
    <row r="204" spans="1:21" ht="14.25" x14ac:dyDescent="0.2">
      <c r="A204" s="21">
        <v>44087.333333333336</v>
      </c>
      <c r="B204" s="25">
        <v>13</v>
      </c>
      <c r="C204" s="15">
        <f t="shared" si="35"/>
        <v>2364</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86"/>
      <c r="N204" s="24"/>
      <c r="O204" s="24"/>
      <c r="P204" s="25">
        <v>0</v>
      </c>
      <c r="Q204" s="14">
        <f t="shared" si="34"/>
        <v>53</v>
      </c>
      <c r="R204" s="27">
        <v>8</v>
      </c>
      <c r="S204" s="26">
        <f t="shared" si="30"/>
        <v>1698</v>
      </c>
      <c r="T204" s="26">
        <f t="shared" si="32"/>
        <v>1700</v>
      </c>
      <c r="U204" s="23">
        <f t="shared" si="31"/>
        <v>1700</v>
      </c>
    </row>
    <row r="205" spans="1:21" ht="14.25" x14ac:dyDescent="0.2">
      <c r="A205" s="21">
        <v>44088.333333333336</v>
      </c>
      <c r="B205" s="26">
        <v>7</v>
      </c>
      <c r="C205" s="15">
        <f t="shared" si="35"/>
        <v>2371</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86">
        <v>10</v>
      </c>
      <c r="N205" s="24">
        <v>13</v>
      </c>
      <c r="O205" s="24">
        <f t="shared" si="33"/>
        <v>23</v>
      </c>
      <c r="P205" s="25">
        <v>0</v>
      </c>
      <c r="Q205" s="14">
        <f t="shared" si="34"/>
        <v>53</v>
      </c>
      <c r="R205" s="25">
        <f>SUM(I205:K205)</f>
        <v>12</v>
      </c>
      <c r="S205" s="26">
        <f t="shared" si="30"/>
        <v>1701</v>
      </c>
      <c r="T205" s="26">
        <f t="shared" si="32"/>
        <v>1700</v>
      </c>
      <c r="U205" s="23">
        <f t="shared" si="31"/>
        <v>1700</v>
      </c>
    </row>
    <row r="206" spans="1:21" ht="14.25" x14ac:dyDescent="0.2">
      <c r="A206" s="21">
        <v>44089.333333333336</v>
      </c>
      <c r="B206" s="26">
        <v>28</v>
      </c>
      <c r="C206" s="15">
        <f t="shared" si="35"/>
        <v>2399</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86">
        <v>16</v>
      </c>
      <c r="N206" s="24">
        <v>14</v>
      </c>
      <c r="O206" s="24">
        <f t="shared" si="33"/>
        <v>30</v>
      </c>
      <c r="P206" s="25">
        <v>0</v>
      </c>
      <c r="Q206" s="14">
        <f t="shared" si="34"/>
        <v>53</v>
      </c>
      <c r="R206" s="25">
        <f>SUM(I206:K206)</f>
        <v>13</v>
      </c>
      <c r="S206" s="26">
        <f t="shared" si="30"/>
        <v>1718</v>
      </c>
      <c r="T206" s="26">
        <f t="shared" si="32"/>
        <v>1720</v>
      </c>
      <c r="U206" s="23">
        <f t="shared" si="31"/>
        <v>1720</v>
      </c>
    </row>
    <row r="207" spans="1:21" ht="14.25" x14ac:dyDescent="0.2">
      <c r="A207" s="21">
        <v>44090.333333333336</v>
      </c>
      <c r="B207" s="25">
        <v>37</v>
      </c>
      <c r="C207" s="15">
        <f t="shared" si="35"/>
        <v>2436</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86">
        <v>17</v>
      </c>
      <c r="N207" s="24">
        <v>13</v>
      </c>
      <c r="O207" s="24">
        <f t="shared" si="33"/>
        <v>30</v>
      </c>
      <c r="P207" s="25">
        <v>0</v>
      </c>
      <c r="Q207" s="14">
        <f t="shared" si="34"/>
        <v>53</v>
      </c>
      <c r="R207" s="25">
        <f>SUM(I207:K207)</f>
        <v>6</v>
      </c>
      <c r="S207" s="26">
        <f t="shared" si="30"/>
        <v>1745</v>
      </c>
      <c r="T207" s="26">
        <f t="shared" si="32"/>
        <v>1745</v>
      </c>
      <c r="U207" s="23">
        <f t="shared" si="31"/>
        <v>1745</v>
      </c>
    </row>
    <row r="208" spans="1:21" ht="14.25" x14ac:dyDescent="0.2">
      <c r="A208" s="21">
        <v>44091.333333333336</v>
      </c>
      <c r="B208" s="25">
        <v>22</v>
      </c>
      <c r="C208" s="15">
        <f t="shared" si="35"/>
        <v>2458</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86">
        <v>11</v>
      </c>
      <c r="N208" s="24">
        <v>15</v>
      </c>
      <c r="O208" s="24">
        <f t="shared" si="33"/>
        <v>26</v>
      </c>
      <c r="P208" s="25">
        <v>1</v>
      </c>
      <c r="Q208" s="14">
        <f t="shared" si="34"/>
        <v>54</v>
      </c>
      <c r="R208" s="25">
        <f>SUM(I208:K208)</f>
        <v>8</v>
      </c>
      <c r="S208" s="26">
        <f t="shared" si="30"/>
        <v>1770</v>
      </c>
      <c r="T208" s="26">
        <f t="shared" si="32"/>
        <v>1770</v>
      </c>
      <c r="U208" s="23">
        <f t="shared" si="31"/>
        <v>1770</v>
      </c>
    </row>
    <row r="209" spans="1:21" ht="14.25" x14ac:dyDescent="0.2">
      <c r="A209" s="21">
        <v>44092.333333333336</v>
      </c>
      <c r="B209" s="26">
        <v>28</v>
      </c>
      <c r="C209" s="15">
        <f t="shared" si="35"/>
        <v>2486</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86">
        <v>13</v>
      </c>
      <c r="N209" s="24">
        <v>14</v>
      </c>
      <c r="O209" s="24">
        <f t="shared" si="33"/>
        <v>27</v>
      </c>
      <c r="P209" s="25">
        <v>0</v>
      </c>
      <c r="Q209" s="14">
        <f t="shared" si="34"/>
        <v>54</v>
      </c>
      <c r="R209" s="25">
        <f>SUM(I209:K209)</f>
        <v>8</v>
      </c>
      <c r="S209" s="26">
        <f t="shared" si="30"/>
        <v>1797</v>
      </c>
      <c r="T209" s="26">
        <f t="shared" si="32"/>
        <v>1795</v>
      </c>
      <c r="U209" s="23">
        <f t="shared" si="31"/>
        <v>1795</v>
      </c>
    </row>
    <row r="210" spans="1:21" ht="14.25" x14ac:dyDescent="0.2">
      <c r="A210" s="21">
        <v>44093.333333333336</v>
      </c>
      <c r="B210" s="26">
        <v>12</v>
      </c>
      <c r="C210" s="15">
        <f t="shared" si="35"/>
        <v>2498</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86"/>
      <c r="N210" s="24"/>
      <c r="O210" s="24"/>
      <c r="P210" s="25">
        <v>0</v>
      </c>
      <c r="Q210" s="14">
        <f t="shared" si="34"/>
        <v>54</v>
      </c>
      <c r="R210" s="27">
        <v>8</v>
      </c>
      <c r="S210" s="26">
        <f t="shared" si="30"/>
        <v>1817</v>
      </c>
      <c r="T210" s="26">
        <f>MROUND(S210,5)</f>
        <v>1815</v>
      </c>
      <c r="U210" s="23">
        <f t="shared" si="31"/>
        <v>1815</v>
      </c>
    </row>
    <row r="211" spans="1:21" ht="14.25" x14ac:dyDescent="0.2">
      <c r="A211" s="21">
        <v>44094.333333333336</v>
      </c>
      <c r="B211" s="25">
        <v>14</v>
      </c>
      <c r="C211" s="15">
        <f t="shared" si="35"/>
        <v>2512</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86"/>
      <c r="N211" s="24"/>
      <c r="O211" s="24"/>
      <c r="P211" s="25">
        <v>0</v>
      </c>
      <c r="Q211" s="14">
        <f t="shared" si="34"/>
        <v>54</v>
      </c>
      <c r="R211" s="27">
        <v>8</v>
      </c>
      <c r="S211" s="26">
        <f t="shared" ref="S211:S274" si="41">SUM(C197,-R211,-$P$311)</f>
        <v>1822</v>
      </c>
      <c r="T211" s="26">
        <f t="shared" si="32"/>
        <v>1820</v>
      </c>
      <c r="U211" s="23">
        <f t="shared" ref="U211:U273" si="42">IF(T211&gt;T210,T211,T210)</f>
        <v>1820</v>
      </c>
    </row>
    <row r="212" spans="1:21" ht="14.25" x14ac:dyDescent="0.2">
      <c r="A212" s="21">
        <v>44095.333333333336</v>
      </c>
      <c r="B212" s="25">
        <v>10</v>
      </c>
      <c r="C212" s="15">
        <f t="shared" si="35"/>
        <v>2522</v>
      </c>
      <c r="D212" s="22">
        <f t="shared" si="37"/>
        <v>15.714285714285714</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86">
        <v>14</v>
      </c>
      <c r="N212" s="24">
        <v>12</v>
      </c>
      <c r="O212" s="24">
        <f t="shared" si="33"/>
        <v>26</v>
      </c>
      <c r="P212" s="25">
        <v>0</v>
      </c>
      <c r="Q212" s="14">
        <f t="shared" si="34"/>
        <v>54</v>
      </c>
      <c r="R212" s="25">
        <f>SUM(I212:K212)</f>
        <v>9</v>
      </c>
      <c r="S212" s="26">
        <f t="shared" si="41"/>
        <v>1836</v>
      </c>
      <c r="T212" s="26">
        <f t="shared" ref="T212:T279" si="43">MROUND(S212,5)</f>
        <v>1835</v>
      </c>
      <c r="U212" s="23">
        <f t="shared" si="42"/>
        <v>1835</v>
      </c>
    </row>
    <row r="213" spans="1:21" ht="14.25" x14ac:dyDescent="0.2">
      <c r="A213" s="21">
        <v>44096.333333333336</v>
      </c>
      <c r="B213" s="26">
        <v>21</v>
      </c>
      <c r="C213" s="15">
        <f t="shared" si="35"/>
        <v>2543</v>
      </c>
      <c r="D213" s="22">
        <f t="shared" si="37"/>
        <v>14.142857142857142</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86">
        <v>11</v>
      </c>
      <c r="N213" s="24">
        <v>9</v>
      </c>
      <c r="O213" s="24">
        <f t="shared" si="33"/>
        <v>20</v>
      </c>
      <c r="P213" s="26">
        <v>0</v>
      </c>
      <c r="Q213" s="14">
        <f t="shared" si="34"/>
        <v>54</v>
      </c>
      <c r="R213" s="25">
        <f>SUM(I213:K213)</f>
        <v>11</v>
      </c>
      <c r="S213" s="26">
        <f t="shared" si="41"/>
        <v>1854</v>
      </c>
      <c r="T213" s="26">
        <f t="shared" si="43"/>
        <v>1855</v>
      </c>
      <c r="U213" s="23">
        <f t="shared" si="42"/>
        <v>1855</v>
      </c>
    </row>
    <row r="214" spans="1:21" ht="14.25" x14ac:dyDescent="0.2">
      <c r="A214" s="21">
        <v>44097.333333333336</v>
      </c>
      <c r="B214" s="26">
        <v>15</v>
      </c>
      <c r="C214" s="15">
        <f t="shared" si="35"/>
        <v>2558</v>
      </c>
      <c r="D214" s="22">
        <f t="shared" si="37"/>
        <v>13.285714285714286</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86">
        <v>13</v>
      </c>
      <c r="N214" s="24">
        <v>11</v>
      </c>
      <c r="O214" s="24">
        <f t="shared" si="33"/>
        <v>24</v>
      </c>
      <c r="P214" s="26">
        <v>0</v>
      </c>
      <c r="Q214" s="14">
        <f t="shared" si="34"/>
        <v>54</v>
      </c>
      <c r="R214" s="25">
        <f>SUM(I214:K214)</f>
        <v>12</v>
      </c>
      <c r="S214" s="26">
        <f t="shared" si="41"/>
        <v>1872</v>
      </c>
      <c r="T214" s="26">
        <f t="shared" si="43"/>
        <v>1870</v>
      </c>
      <c r="U214" s="23">
        <f t="shared" si="42"/>
        <v>1870</v>
      </c>
    </row>
    <row r="215" spans="1:21" ht="14.25" x14ac:dyDescent="0.2">
      <c r="A215" s="21">
        <v>44098.333333333336</v>
      </c>
      <c r="B215" s="25">
        <v>10</v>
      </c>
      <c r="C215" s="15">
        <f t="shared" si="35"/>
        <v>2568</v>
      </c>
      <c r="D215" s="22">
        <f t="shared" si="37"/>
        <v>12</v>
      </c>
      <c r="E215" s="22">
        <f t="shared" si="36"/>
        <v>1.4705882352941178</v>
      </c>
      <c r="F215" s="22">
        <f t="shared" si="39"/>
        <v>2.3109243697478994</v>
      </c>
      <c r="G215" s="22">
        <f t="shared" si="38"/>
        <v>16.176470588235297</v>
      </c>
      <c r="H215" s="22">
        <f t="shared" si="40"/>
        <v>38.088235294117638</v>
      </c>
      <c r="I215" s="24">
        <v>8</v>
      </c>
      <c r="J215" s="24">
        <v>2</v>
      </c>
      <c r="K215" s="24">
        <v>0</v>
      </c>
      <c r="L215" s="24">
        <f>SUM(J215+K215)</f>
        <v>2</v>
      </c>
      <c r="M215" s="186">
        <v>10</v>
      </c>
      <c r="N215" s="24">
        <v>11</v>
      </c>
      <c r="O215" s="24">
        <f t="shared" si="33"/>
        <v>21</v>
      </c>
      <c r="P215" s="25">
        <v>0</v>
      </c>
      <c r="Q215" s="14">
        <f t="shared" si="34"/>
        <v>54</v>
      </c>
      <c r="R215" s="25">
        <f>SUM(I215:K215)</f>
        <v>10</v>
      </c>
      <c r="S215" s="26">
        <f t="shared" si="41"/>
        <v>1904</v>
      </c>
      <c r="T215" s="26">
        <f t="shared" si="43"/>
        <v>1905</v>
      </c>
      <c r="U215" s="23">
        <f t="shared" si="42"/>
        <v>1905</v>
      </c>
    </row>
    <row r="216" spans="1:21" ht="14.25" x14ac:dyDescent="0.2">
      <c r="A216" s="21">
        <v>44099.333333333336</v>
      </c>
      <c r="B216" s="25">
        <v>17</v>
      </c>
      <c r="C216" s="15">
        <f t="shared" si="35"/>
        <v>2585</v>
      </c>
      <c r="D216" s="22">
        <f t="shared" si="37"/>
        <v>11.428571428571429</v>
      </c>
      <c r="E216" s="22">
        <f t="shared" si="36"/>
        <v>2.5</v>
      </c>
      <c r="F216" s="22">
        <f t="shared" si="39"/>
        <v>2.0798319327731094</v>
      </c>
      <c r="G216" s="22">
        <f t="shared" si="38"/>
        <v>14.558823529411766</v>
      </c>
      <c r="H216" s="22">
        <f t="shared" si="40"/>
        <v>37.794117647058826</v>
      </c>
      <c r="I216" s="24">
        <v>11</v>
      </c>
      <c r="J216" s="24">
        <v>2</v>
      </c>
      <c r="K216" s="24">
        <v>1</v>
      </c>
      <c r="L216" s="24">
        <f>SUM(J216+K216)</f>
        <v>3</v>
      </c>
      <c r="M216" s="186">
        <v>12</v>
      </c>
      <c r="N216" s="24">
        <v>14</v>
      </c>
      <c r="O216" s="24">
        <f t="shared" si="33"/>
        <v>26</v>
      </c>
      <c r="P216" s="25">
        <v>0</v>
      </c>
      <c r="Q216" s="14">
        <f t="shared" si="34"/>
        <v>54</v>
      </c>
      <c r="R216" s="25">
        <f>SUM(I216:K216)</f>
        <v>14</v>
      </c>
      <c r="S216" s="26">
        <f t="shared" si="41"/>
        <v>1919</v>
      </c>
      <c r="T216" s="26">
        <f t="shared" si="43"/>
        <v>1920</v>
      </c>
      <c r="U216" s="23">
        <f t="shared" si="42"/>
        <v>1920</v>
      </c>
    </row>
    <row r="217" spans="1:21" ht="14.25" x14ac:dyDescent="0.2">
      <c r="A217" s="21">
        <v>44100.333333333336</v>
      </c>
      <c r="B217" s="25">
        <v>6</v>
      </c>
      <c r="C217" s="15">
        <f t="shared" si="35"/>
        <v>2591</v>
      </c>
      <c r="D217" s="22">
        <f t="shared" si="37"/>
        <v>9.8571428571428577</v>
      </c>
      <c r="E217" s="22">
        <f t="shared" si="36"/>
        <v>0.88235294117647056</v>
      </c>
      <c r="F217" s="22">
        <f t="shared" si="39"/>
        <v>1.9537815126050422</v>
      </c>
      <c r="G217" s="22">
        <f t="shared" si="38"/>
        <v>13.676470588235295</v>
      </c>
      <c r="H217" s="22">
        <f t="shared" si="40"/>
        <v>35.294117647058826</v>
      </c>
      <c r="I217" s="24"/>
      <c r="J217" s="24"/>
      <c r="K217" s="24"/>
      <c r="L217" s="24"/>
      <c r="M217" s="186"/>
      <c r="N217" s="24"/>
      <c r="O217" s="24"/>
      <c r="P217" s="25">
        <v>0</v>
      </c>
      <c r="Q217" s="14">
        <f t="shared" si="34"/>
        <v>54</v>
      </c>
      <c r="R217" s="27">
        <v>14</v>
      </c>
      <c r="S217" s="26">
        <f t="shared" si="41"/>
        <v>1942</v>
      </c>
      <c r="T217" s="26">
        <f t="shared" si="43"/>
        <v>1940</v>
      </c>
      <c r="U217" s="23">
        <f t="shared" si="42"/>
        <v>1940</v>
      </c>
    </row>
    <row r="218" spans="1:21" ht="14.25" x14ac:dyDescent="0.2">
      <c r="A218" s="21">
        <v>44101.333333333336</v>
      </c>
      <c r="B218" s="25">
        <v>5</v>
      </c>
      <c r="C218" s="15">
        <f t="shared" si="35"/>
        <v>2596</v>
      </c>
      <c r="D218" s="22">
        <f t="shared" si="37"/>
        <v>10.285714285714286</v>
      </c>
      <c r="E218" s="22">
        <f t="shared" si="36"/>
        <v>0.73529411764705888</v>
      </c>
      <c r="F218" s="22">
        <f t="shared" si="39"/>
        <v>1.7647058823529409</v>
      </c>
      <c r="G218" s="22">
        <f t="shared" si="38"/>
        <v>12.352941176470587</v>
      </c>
      <c r="H218" s="22">
        <f t="shared" si="40"/>
        <v>34.117647058823529</v>
      </c>
      <c r="I218" s="24"/>
      <c r="J218" s="24"/>
      <c r="K218" s="24"/>
      <c r="L218" s="24"/>
      <c r="M218" s="186"/>
      <c r="N218" s="24"/>
      <c r="O218" s="24"/>
      <c r="P218" s="25">
        <v>0</v>
      </c>
      <c r="Q218" s="14">
        <f t="shared" si="34"/>
        <v>54</v>
      </c>
      <c r="R218" s="27">
        <v>14</v>
      </c>
      <c r="S218" s="26">
        <f t="shared" si="41"/>
        <v>1955</v>
      </c>
      <c r="T218" s="26">
        <f t="shared" si="43"/>
        <v>1955</v>
      </c>
      <c r="U218" s="23">
        <f t="shared" si="42"/>
        <v>1955</v>
      </c>
    </row>
    <row r="219" spans="1:21" ht="14.25" x14ac:dyDescent="0.2">
      <c r="A219" s="21">
        <v>44102.333333333336</v>
      </c>
      <c r="B219" s="25">
        <v>6</v>
      </c>
      <c r="C219" s="15">
        <f t="shared" si="35"/>
        <v>2602</v>
      </c>
      <c r="D219" s="22">
        <f t="shared" si="37"/>
        <v>11.142857142857142</v>
      </c>
      <c r="E219" s="22">
        <f t="shared" si="36"/>
        <v>0.88235294117647056</v>
      </c>
      <c r="F219" s="22">
        <f t="shared" si="39"/>
        <v>1.680672268907563</v>
      </c>
      <c r="G219" s="22">
        <f t="shared" si="38"/>
        <v>11.764705882352942</v>
      </c>
      <c r="H219" s="22">
        <f t="shared" si="40"/>
        <v>33.970588235294116</v>
      </c>
      <c r="I219" s="24">
        <v>13</v>
      </c>
      <c r="J219" s="24">
        <v>2</v>
      </c>
      <c r="K219" s="24">
        <v>0</v>
      </c>
      <c r="L219" s="24">
        <f t="shared" ref="L219:L222" si="44">SUM(J219+K219)</f>
        <v>2</v>
      </c>
      <c r="M219" s="186">
        <v>12</v>
      </c>
      <c r="N219" s="24">
        <v>17</v>
      </c>
      <c r="O219" s="24">
        <f t="shared" si="33"/>
        <v>29</v>
      </c>
      <c r="P219" s="32">
        <v>1</v>
      </c>
      <c r="Q219" s="14">
        <f t="shared" si="34"/>
        <v>55</v>
      </c>
      <c r="R219" s="25">
        <f>SUM(I219:K219)</f>
        <v>15</v>
      </c>
      <c r="S219" s="26">
        <f t="shared" si="41"/>
        <v>1961</v>
      </c>
      <c r="T219" s="26">
        <f t="shared" si="43"/>
        <v>1960</v>
      </c>
      <c r="U219" s="23">
        <f t="shared" si="42"/>
        <v>1960</v>
      </c>
    </row>
    <row r="220" spans="1:21" ht="14.25" x14ac:dyDescent="0.2">
      <c r="A220" s="21">
        <v>44103.333333333336</v>
      </c>
      <c r="B220" s="32">
        <v>10</v>
      </c>
      <c r="C220" s="15">
        <f t="shared" si="35"/>
        <v>2612</v>
      </c>
      <c r="D220" s="22">
        <f t="shared" si="37"/>
        <v>11</v>
      </c>
      <c r="E220" s="22">
        <f t="shared" ref="E220:E287" si="45">B220/6.8</f>
        <v>1.4705882352941178</v>
      </c>
      <c r="F220" s="22">
        <f t="shared" si="39"/>
        <v>1.4495798319327731</v>
      </c>
      <c r="G220" s="22">
        <f t="shared" si="38"/>
        <v>10.147058823529411</v>
      </c>
      <c r="H220" s="22">
        <f t="shared" si="40"/>
        <v>31.323529411764703</v>
      </c>
      <c r="I220" s="24">
        <v>9</v>
      </c>
      <c r="J220" s="24">
        <v>1</v>
      </c>
      <c r="K220" s="24">
        <v>1</v>
      </c>
      <c r="L220" s="24">
        <f t="shared" si="44"/>
        <v>2</v>
      </c>
      <c r="M220" s="186">
        <v>11</v>
      </c>
      <c r="N220" s="24">
        <v>13</v>
      </c>
      <c r="O220" s="24">
        <f t="shared" si="33"/>
        <v>24</v>
      </c>
      <c r="P220" s="25">
        <v>0</v>
      </c>
      <c r="Q220" s="14">
        <f t="shared" si="34"/>
        <v>55</v>
      </c>
      <c r="R220" s="25">
        <f>SUM(I220:K220)</f>
        <v>11</v>
      </c>
      <c r="S220" s="26">
        <f t="shared" si="41"/>
        <v>1993</v>
      </c>
      <c r="T220" s="26">
        <f t="shared" si="43"/>
        <v>1995</v>
      </c>
      <c r="U220" s="23">
        <f t="shared" si="42"/>
        <v>1995</v>
      </c>
    </row>
    <row r="221" spans="1:21" ht="14.25" x14ac:dyDescent="0.2">
      <c r="A221" s="21">
        <v>44104.333333333336</v>
      </c>
      <c r="B221" s="25">
        <v>18</v>
      </c>
      <c r="C221" s="15">
        <f t="shared" si="35"/>
        <v>2630</v>
      </c>
      <c r="D221" s="22">
        <f t="shared" si="37"/>
        <v>13.571428571428571</v>
      </c>
      <c r="E221" s="22">
        <f>B221/6.8</f>
        <v>2.6470588235294117</v>
      </c>
      <c r="F221" s="22">
        <f t="shared" si="39"/>
        <v>1.5126050420168067</v>
      </c>
      <c r="G221" s="22">
        <f>E215+E216+E217+E218+E219+E220+E221</f>
        <v>10.588235294117647</v>
      </c>
      <c r="H221" s="22">
        <f>SUM(E208:E221)</f>
        <v>28.529411764705884</v>
      </c>
      <c r="I221" s="24">
        <v>7</v>
      </c>
      <c r="J221" s="24">
        <v>1</v>
      </c>
      <c r="K221" s="24">
        <v>1</v>
      </c>
      <c r="L221" s="24">
        <f t="shared" si="44"/>
        <v>2</v>
      </c>
      <c r="M221" s="186">
        <v>13</v>
      </c>
      <c r="N221" s="24">
        <v>9</v>
      </c>
      <c r="O221" s="24">
        <f t="shared" si="33"/>
        <v>22</v>
      </c>
      <c r="P221" s="25">
        <v>0</v>
      </c>
      <c r="Q221" s="14">
        <f t="shared" si="34"/>
        <v>55</v>
      </c>
      <c r="R221" s="25">
        <f>SUM(I221:K221)</f>
        <v>9</v>
      </c>
      <c r="S221" s="26">
        <f t="shared" si="41"/>
        <v>2032</v>
      </c>
      <c r="T221" s="26">
        <f t="shared" si="43"/>
        <v>2030</v>
      </c>
      <c r="U221" s="23">
        <f t="shared" si="42"/>
        <v>2030</v>
      </c>
    </row>
    <row r="222" spans="1:21" ht="14.25" x14ac:dyDescent="0.2">
      <c r="A222" s="21">
        <v>44105.333333333336</v>
      </c>
      <c r="B222" s="25">
        <v>16</v>
      </c>
      <c r="C222" s="15">
        <f t="shared" si="35"/>
        <v>2646</v>
      </c>
      <c r="D222" s="22">
        <f t="shared" si="37"/>
        <v>14.285714285714286</v>
      </c>
      <c r="E222" s="22">
        <f t="shared" si="45"/>
        <v>2.3529411764705883</v>
      </c>
      <c r="F222" s="22">
        <f t="shared" si="39"/>
        <v>1.6386554621848739</v>
      </c>
      <c r="G222" s="22">
        <f t="shared" si="38"/>
        <v>11.470588235294118</v>
      </c>
      <c r="H222" s="22">
        <f t="shared" si="40"/>
        <v>27.647058823529413</v>
      </c>
      <c r="I222" s="24">
        <v>10</v>
      </c>
      <c r="J222" s="24">
        <v>1</v>
      </c>
      <c r="K222" s="24">
        <v>1</v>
      </c>
      <c r="L222" s="24">
        <f t="shared" si="44"/>
        <v>2</v>
      </c>
      <c r="M222" s="186">
        <v>17</v>
      </c>
      <c r="N222" s="24">
        <v>8</v>
      </c>
      <c r="O222" s="24">
        <f t="shared" si="33"/>
        <v>25</v>
      </c>
      <c r="P222" s="25">
        <v>0</v>
      </c>
      <c r="Q222" s="14">
        <f t="shared" si="34"/>
        <v>55</v>
      </c>
      <c r="R222" s="25">
        <f>SUM(I222:K222)</f>
        <v>12</v>
      </c>
      <c r="S222" s="26">
        <f t="shared" si="41"/>
        <v>2051</v>
      </c>
      <c r="T222" s="26">
        <f t="shared" si="43"/>
        <v>2050</v>
      </c>
      <c r="U222" s="23">
        <f t="shared" si="42"/>
        <v>2050</v>
      </c>
    </row>
    <row r="223" spans="1:21" ht="14.25" x14ac:dyDescent="0.2">
      <c r="A223" s="21">
        <v>44106.333333333336</v>
      </c>
      <c r="B223" s="25">
        <v>16</v>
      </c>
      <c r="C223" s="15">
        <f t="shared" si="35"/>
        <v>2662</v>
      </c>
      <c r="D223" s="22">
        <f t="shared" si="37"/>
        <v>15.714285714285714</v>
      </c>
      <c r="E223" s="22">
        <f t="shared" si="45"/>
        <v>2.3529411764705883</v>
      </c>
      <c r="F223" s="22">
        <f t="shared" si="39"/>
        <v>1.6176470588235294</v>
      </c>
      <c r="G223" s="22">
        <f t="shared" si="38"/>
        <v>11.323529411764707</v>
      </c>
      <c r="H223" s="22">
        <f t="shared" si="40"/>
        <v>25.882352941176471</v>
      </c>
      <c r="I223" s="24">
        <v>10</v>
      </c>
      <c r="J223" s="24">
        <v>2</v>
      </c>
      <c r="K223" s="24">
        <v>0</v>
      </c>
      <c r="L223" s="24">
        <f>SUM(J223+K223)</f>
        <v>2</v>
      </c>
      <c r="M223" s="186">
        <v>15</v>
      </c>
      <c r="N223" s="24">
        <v>13</v>
      </c>
      <c r="O223" s="24">
        <f t="shared" si="33"/>
        <v>28</v>
      </c>
      <c r="P223" s="25">
        <v>0</v>
      </c>
      <c r="Q223" s="14">
        <f t="shared" si="34"/>
        <v>55</v>
      </c>
      <c r="R223" s="25">
        <f>SUM(I223:K223)</f>
        <v>12</v>
      </c>
      <c r="S223" s="26">
        <f t="shared" si="41"/>
        <v>2079</v>
      </c>
      <c r="T223" s="26">
        <f t="shared" si="43"/>
        <v>2080</v>
      </c>
      <c r="U223" s="23">
        <f t="shared" si="42"/>
        <v>2080</v>
      </c>
    </row>
    <row r="224" spans="1:21" ht="14.25" x14ac:dyDescent="0.2">
      <c r="A224" s="21">
        <v>44107.333333333336</v>
      </c>
      <c r="B224" s="25">
        <v>24</v>
      </c>
      <c r="C224" s="15">
        <f t="shared" si="35"/>
        <v>2686</v>
      </c>
      <c r="D224" s="22">
        <f t="shared" si="37"/>
        <v>20.428571428571427</v>
      </c>
      <c r="E224" s="22">
        <f t="shared" si="45"/>
        <v>3.5294117647058822</v>
      </c>
      <c r="F224" s="22">
        <f t="shared" si="39"/>
        <v>1.9957983193277311</v>
      </c>
      <c r="G224" s="22">
        <f t="shared" si="38"/>
        <v>13.970588235294118</v>
      </c>
      <c r="H224" s="22">
        <f t="shared" si="40"/>
        <v>27.647058823529413</v>
      </c>
      <c r="I224" s="24"/>
      <c r="J224" s="24"/>
      <c r="K224" s="24"/>
      <c r="L224" s="24"/>
      <c r="M224" s="186"/>
      <c r="N224" s="24"/>
      <c r="O224" s="24"/>
      <c r="P224" s="25">
        <v>0</v>
      </c>
      <c r="Q224" s="14">
        <f t="shared" si="34"/>
        <v>55</v>
      </c>
      <c r="R224" s="27">
        <v>12</v>
      </c>
      <c r="S224" s="26">
        <f t="shared" si="41"/>
        <v>2091</v>
      </c>
      <c r="T224" s="26">
        <f t="shared" si="43"/>
        <v>2090</v>
      </c>
      <c r="U224" s="23">
        <f t="shared" si="42"/>
        <v>2090</v>
      </c>
    </row>
    <row r="225" spans="1:21" ht="14.25" x14ac:dyDescent="0.2">
      <c r="A225" s="21">
        <v>44108.333333333336</v>
      </c>
      <c r="B225" s="25">
        <v>10</v>
      </c>
      <c r="C225" s="15">
        <f t="shared" si="35"/>
        <v>2696</v>
      </c>
      <c r="D225" s="22">
        <f t="shared" si="37"/>
        <v>25.714285714285715</v>
      </c>
      <c r="E225" s="22">
        <f t="shared" si="45"/>
        <v>1.4705882352941178</v>
      </c>
      <c r="F225" s="22">
        <f t="shared" si="39"/>
        <v>2.1008403361344539</v>
      </c>
      <c r="G225" s="22">
        <f t="shared" si="38"/>
        <v>14.705882352941178</v>
      </c>
      <c r="H225" s="22">
        <f t="shared" si="40"/>
        <v>27.058823529411761</v>
      </c>
      <c r="I225" s="24"/>
      <c r="J225" s="24"/>
      <c r="K225" s="24"/>
      <c r="L225" s="24"/>
      <c r="M225" s="186"/>
      <c r="N225" s="24"/>
      <c r="O225" s="24"/>
      <c r="P225" s="25">
        <v>0</v>
      </c>
      <c r="Q225" s="14">
        <f t="shared" si="34"/>
        <v>55</v>
      </c>
      <c r="R225" s="27">
        <v>12</v>
      </c>
      <c r="S225" s="26">
        <f t="shared" si="41"/>
        <v>2105</v>
      </c>
      <c r="T225" s="26">
        <f t="shared" si="43"/>
        <v>2105</v>
      </c>
      <c r="U225" s="23">
        <f t="shared" si="42"/>
        <v>2105</v>
      </c>
    </row>
    <row r="226" spans="1:21" ht="14.25" x14ac:dyDescent="0.2">
      <c r="A226" s="21">
        <v>44109.333333333336</v>
      </c>
      <c r="B226" s="25">
        <v>16</v>
      </c>
      <c r="C226" s="15">
        <f t="shared" si="35"/>
        <v>2712</v>
      </c>
      <c r="D226" s="22">
        <f t="shared" si="37"/>
        <v>31.714285714285715</v>
      </c>
      <c r="E226" s="22">
        <f t="shared" si="45"/>
        <v>2.3529411764705883</v>
      </c>
      <c r="F226" s="22">
        <f t="shared" si="39"/>
        <v>2.3109243697478989</v>
      </c>
      <c r="G226" s="22">
        <f t="shared" si="38"/>
        <v>16.176470588235293</v>
      </c>
      <c r="H226" s="22">
        <f t="shared" si="40"/>
        <v>27.941176470588232</v>
      </c>
      <c r="I226" s="24">
        <v>8</v>
      </c>
      <c r="J226" s="24">
        <v>2</v>
      </c>
      <c r="K226" s="24">
        <v>0</v>
      </c>
      <c r="L226" s="24">
        <f t="shared" ref="L226:L230" si="46">SUM(J226+K226)</f>
        <v>2</v>
      </c>
      <c r="M226" s="186">
        <v>12</v>
      </c>
      <c r="N226" s="24">
        <v>14</v>
      </c>
      <c r="O226" s="24">
        <f t="shared" ref="O226:O286" si="47">SUM(M226:N226)</f>
        <v>26</v>
      </c>
      <c r="P226" s="25">
        <v>0</v>
      </c>
      <c r="Q226" s="14">
        <f t="shared" si="34"/>
        <v>55</v>
      </c>
      <c r="R226" s="25">
        <f>SUM(I226:K226)</f>
        <v>10</v>
      </c>
      <c r="S226" s="26">
        <f t="shared" si="41"/>
        <v>2117</v>
      </c>
      <c r="T226" s="26">
        <f t="shared" si="43"/>
        <v>2115</v>
      </c>
      <c r="U226" s="23">
        <f t="shared" si="42"/>
        <v>2115</v>
      </c>
    </row>
    <row r="227" spans="1:21" ht="14.25" x14ac:dyDescent="0.2">
      <c r="A227" s="21">
        <v>44110.333333333336</v>
      </c>
      <c r="B227" s="32">
        <v>43</v>
      </c>
      <c r="C227" s="15">
        <f t="shared" si="35"/>
        <v>2755</v>
      </c>
      <c r="D227" s="22">
        <f t="shared" si="37"/>
        <v>38.571428571428569</v>
      </c>
      <c r="E227" s="22">
        <f t="shared" si="45"/>
        <v>6.3235294117647056</v>
      </c>
      <c r="F227" s="22">
        <f t="shared" si="39"/>
        <v>3.0042016806722693</v>
      </c>
      <c r="G227" s="22">
        <f t="shared" si="38"/>
        <v>21.029411764705884</v>
      </c>
      <c r="H227" s="22">
        <f t="shared" si="40"/>
        <v>31.176470588235293</v>
      </c>
      <c r="I227" s="24">
        <v>6</v>
      </c>
      <c r="J227" s="24">
        <v>2</v>
      </c>
      <c r="K227" s="24">
        <v>0</v>
      </c>
      <c r="L227" s="24">
        <f t="shared" si="46"/>
        <v>2</v>
      </c>
      <c r="M227" s="186">
        <v>13</v>
      </c>
      <c r="N227" s="24">
        <v>10</v>
      </c>
      <c r="O227" s="24">
        <f t="shared" si="47"/>
        <v>23</v>
      </c>
      <c r="P227" s="25">
        <v>0</v>
      </c>
      <c r="Q227" s="14">
        <f t="shared" si="34"/>
        <v>55</v>
      </c>
      <c r="R227" s="25">
        <f>SUM(I227:K227)</f>
        <v>8</v>
      </c>
      <c r="S227" s="26">
        <f t="shared" si="41"/>
        <v>2140</v>
      </c>
      <c r="T227" s="26">
        <f t="shared" si="43"/>
        <v>2140</v>
      </c>
      <c r="U227" s="23">
        <f t="shared" si="42"/>
        <v>2140</v>
      </c>
    </row>
    <row r="228" spans="1:21" ht="14.25" x14ac:dyDescent="0.2">
      <c r="A228" s="21">
        <v>44111.333333333336</v>
      </c>
      <c r="B228" s="25">
        <v>55</v>
      </c>
      <c r="C228" s="15">
        <f t="shared" si="35"/>
        <v>2810</v>
      </c>
      <c r="D228" s="22">
        <f t="shared" si="37"/>
        <v>44.142857142857146</v>
      </c>
      <c r="E228" s="22">
        <f t="shared" si="45"/>
        <v>8.0882352941176467</v>
      </c>
      <c r="F228" s="22">
        <f t="shared" si="39"/>
        <v>3.7815126050420167</v>
      </c>
      <c r="G228" s="22">
        <f t="shared" si="38"/>
        <v>26.470588235294116</v>
      </c>
      <c r="H228" s="22">
        <f t="shared" si="40"/>
        <v>37.058823529411768</v>
      </c>
      <c r="I228" s="24">
        <v>7</v>
      </c>
      <c r="J228" s="24">
        <v>2</v>
      </c>
      <c r="K228" s="24">
        <v>0</v>
      </c>
      <c r="L228" s="24">
        <f t="shared" si="46"/>
        <v>2</v>
      </c>
      <c r="M228" s="186">
        <v>19</v>
      </c>
      <c r="N228" s="24">
        <v>8</v>
      </c>
      <c r="O228" s="24">
        <f t="shared" si="47"/>
        <v>27</v>
      </c>
      <c r="P228" s="32">
        <v>1</v>
      </c>
      <c r="Q228" s="14">
        <f t="shared" si="34"/>
        <v>56</v>
      </c>
      <c r="R228" s="25">
        <f>SUM(I228:K228)</f>
        <v>9</v>
      </c>
      <c r="S228" s="26">
        <f t="shared" si="41"/>
        <v>2154</v>
      </c>
      <c r="T228" s="26">
        <f t="shared" si="43"/>
        <v>2155</v>
      </c>
      <c r="U228" s="23">
        <f t="shared" si="42"/>
        <v>2155</v>
      </c>
    </row>
    <row r="229" spans="1:21" ht="14.25" x14ac:dyDescent="0.2">
      <c r="A229" s="21">
        <v>44112.333333333336</v>
      </c>
      <c r="B229" s="25">
        <v>58</v>
      </c>
      <c r="C229" s="15">
        <f t="shared" si="35"/>
        <v>2868</v>
      </c>
      <c r="D229" s="22">
        <f t="shared" si="37"/>
        <v>46.142857142857146</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86">
        <v>17</v>
      </c>
      <c r="N229" s="24">
        <v>12</v>
      </c>
      <c r="O229" s="24">
        <f t="shared" si="47"/>
        <v>29</v>
      </c>
      <c r="P229" s="25">
        <v>0</v>
      </c>
      <c r="Q229" s="14">
        <f t="shared" si="34"/>
        <v>56</v>
      </c>
      <c r="R229" s="25">
        <f>SUM(I229:K229)</f>
        <v>8</v>
      </c>
      <c r="S229" s="26">
        <f t="shared" si="41"/>
        <v>2165</v>
      </c>
      <c r="T229" s="26">
        <f t="shared" si="43"/>
        <v>2165</v>
      </c>
      <c r="U229" s="23">
        <f t="shared" si="42"/>
        <v>2165</v>
      </c>
    </row>
    <row r="230" spans="1:21" ht="14.25" x14ac:dyDescent="0.2">
      <c r="A230" s="21">
        <v>44113.333333333336</v>
      </c>
      <c r="B230" s="25">
        <v>64</v>
      </c>
      <c r="C230" s="15">
        <f t="shared" si="35"/>
        <v>2932</v>
      </c>
      <c r="D230" s="22">
        <f t="shared" si="37"/>
        <v>50.285714285714285</v>
      </c>
      <c r="E230" s="22">
        <f t="shared" si="45"/>
        <v>9.4117647058823533</v>
      </c>
      <c r="F230" s="22">
        <f t="shared" si="39"/>
        <v>5.6722689075630255</v>
      </c>
      <c r="G230" s="22">
        <f t="shared" si="38"/>
        <v>39.705882352941181</v>
      </c>
      <c r="H230" s="22">
        <f t="shared" si="40"/>
        <v>51.029411764705884</v>
      </c>
      <c r="I230" s="24">
        <v>10</v>
      </c>
      <c r="J230" s="24">
        <v>2</v>
      </c>
      <c r="K230" s="24">
        <v>0</v>
      </c>
      <c r="L230" s="24">
        <f t="shared" si="46"/>
        <v>2</v>
      </c>
      <c r="M230" s="186">
        <v>14</v>
      </c>
      <c r="N230" s="24">
        <v>9</v>
      </c>
      <c r="O230" s="24">
        <f t="shared" si="47"/>
        <v>23</v>
      </c>
      <c r="P230" s="25">
        <v>0</v>
      </c>
      <c r="Q230" s="14">
        <f t="shared" si="34"/>
        <v>56</v>
      </c>
      <c r="R230" s="25">
        <f>SUM(I230:K230)</f>
        <v>12</v>
      </c>
      <c r="S230" s="26">
        <f t="shared" si="41"/>
        <v>2178</v>
      </c>
      <c r="T230" s="26">
        <f t="shared" si="43"/>
        <v>2180</v>
      </c>
      <c r="U230" s="23">
        <f t="shared" si="42"/>
        <v>2180</v>
      </c>
    </row>
    <row r="231" spans="1:21" ht="14.25" x14ac:dyDescent="0.2">
      <c r="A231" s="21">
        <v>44114.333333333336</v>
      </c>
      <c r="B231" s="25">
        <v>63</v>
      </c>
      <c r="C231" s="15">
        <f t="shared" si="35"/>
        <v>2995</v>
      </c>
      <c r="D231" s="22">
        <f t="shared" si="37"/>
        <v>62.714285714285715</v>
      </c>
      <c r="E231" s="22">
        <f t="shared" si="45"/>
        <v>9.264705882352942</v>
      </c>
      <c r="F231" s="22">
        <f t="shared" si="39"/>
        <v>6.4915966386554631</v>
      </c>
      <c r="G231" s="22">
        <f t="shared" si="38"/>
        <v>45.441176470588239</v>
      </c>
      <c r="H231" s="22">
        <f t="shared" si="40"/>
        <v>59.411764705882355</v>
      </c>
      <c r="I231" s="24"/>
      <c r="J231" s="24"/>
      <c r="K231" s="24"/>
      <c r="L231" s="24"/>
      <c r="M231" s="186"/>
      <c r="N231" s="24"/>
      <c r="O231" s="24"/>
      <c r="P231" s="25">
        <v>0</v>
      </c>
      <c r="Q231" s="14">
        <f t="shared" si="34"/>
        <v>56</v>
      </c>
      <c r="R231" s="33">
        <v>12</v>
      </c>
      <c r="S231" s="26">
        <f t="shared" si="41"/>
        <v>2184</v>
      </c>
      <c r="T231" s="26">
        <f t="shared" si="43"/>
        <v>2185</v>
      </c>
      <c r="U231" s="23">
        <f t="shared" si="42"/>
        <v>2185</v>
      </c>
    </row>
    <row r="232" spans="1:21" ht="14.25" x14ac:dyDescent="0.2">
      <c r="A232" s="21">
        <v>44115.333333333336</v>
      </c>
      <c r="B232" s="25">
        <v>24</v>
      </c>
      <c r="C232" s="15">
        <f t="shared" si="35"/>
        <v>3019</v>
      </c>
      <c r="D232" s="22">
        <f t="shared" si="37"/>
        <v>75.142857142857139</v>
      </c>
      <c r="E232" s="22">
        <f t="shared" si="45"/>
        <v>3.5294117647058822</v>
      </c>
      <c r="F232" s="22">
        <f t="shared" si="39"/>
        <v>6.7857142857142865</v>
      </c>
      <c r="G232" s="22">
        <f t="shared" si="38"/>
        <v>47.500000000000007</v>
      </c>
      <c r="H232" s="22">
        <f t="shared" si="40"/>
        <v>62.205882352941181</v>
      </c>
      <c r="I232" s="24"/>
      <c r="J232" s="24"/>
      <c r="K232" s="24"/>
      <c r="L232" s="24"/>
      <c r="M232" s="186"/>
      <c r="N232" s="24"/>
      <c r="O232" s="24"/>
      <c r="P232" s="25">
        <v>0</v>
      </c>
      <c r="Q232" s="14">
        <f t="shared" si="34"/>
        <v>56</v>
      </c>
      <c r="R232" s="33">
        <v>12</v>
      </c>
      <c r="S232" s="26">
        <f t="shared" si="41"/>
        <v>2189</v>
      </c>
      <c r="T232" s="26">
        <f t="shared" si="43"/>
        <v>2190</v>
      </c>
      <c r="U232" s="23">
        <f t="shared" si="42"/>
        <v>2190</v>
      </c>
    </row>
    <row r="233" spans="1:21" ht="14.25" x14ac:dyDescent="0.2">
      <c r="A233" s="21">
        <v>44116.333333333336</v>
      </c>
      <c r="B233" s="32">
        <v>45</v>
      </c>
      <c r="C233" s="15">
        <f t="shared" si="35"/>
        <v>3064</v>
      </c>
      <c r="D233" s="22">
        <f t="shared" si="37"/>
        <v>87.857142857142861</v>
      </c>
      <c r="E233" s="22">
        <f t="shared" si="45"/>
        <v>6.6176470588235299</v>
      </c>
      <c r="F233" s="22">
        <f t="shared" si="39"/>
        <v>7.3949579831932777</v>
      </c>
      <c r="G233" s="22">
        <f t="shared" si="38"/>
        <v>51.764705882352942</v>
      </c>
      <c r="H233" s="22">
        <f t="shared" si="40"/>
        <v>67.941176470588246</v>
      </c>
      <c r="I233" s="24">
        <v>17</v>
      </c>
      <c r="J233" s="24">
        <v>1</v>
      </c>
      <c r="K233" s="24">
        <v>0</v>
      </c>
      <c r="L233" s="24">
        <f>J233+K233</f>
        <v>1</v>
      </c>
      <c r="M233" s="186">
        <v>14</v>
      </c>
      <c r="N233" s="24">
        <v>18</v>
      </c>
      <c r="O233" s="24">
        <f t="shared" si="47"/>
        <v>32</v>
      </c>
      <c r="P233" s="25">
        <v>0</v>
      </c>
      <c r="Q233" s="14">
        <f t="shared" si="34"/>
        <v>56</v>
      </c>
      <c r="R233" s="25">
        <f>SUM(I233:K233)</f>
        <v>18</v>
      </c>
      <c r="S233" s="26">
        <f t="shared" si="41"/>
        <v>2189</v>
      </c>
      <c r="T233" s="26">
        <f t="shared" si="43"/>
        <v>2190</v>
      </c>
      <c r="U233" s="23">
        <f t="shared" si="42"/>
        <v>2190</v>
      </c>
    </row>
    <row r="234" spans="1:21" ht="14.25" x14ac:dyDescent="0.2">
      <c r="A234" s="21">
        <v>44117.333333333336</v>
      </c>
      <c r="B234" s="32">
        <v>130</v>
      </c>
      <c r="C234" s="15">
        <f t="shared" si="35"/>
        <v>3194</v>
      </c>
      <c r="D234" s="22">
        <f t="shared" si="37"/>
        <v>100.85714285714286</v>
      </c>
      <c r="E234" s="22">
        <f t="shared" si="45"/>
        <v>19.117647058823529</v>
      </c>
      <c r="F234" s="22">
        <f t="shared" si="39"/>
        <v>9.2226890756302531</v>
      </c>
      <c r="G234" s="22">
        <f t="shared" si="38"/>
        <v>64.558823529411768</v>
      </c>
      <c r="H234" s="22">
        <f t="shared" si="40"/>
        <v>85.588235294117652</v>
      </c>
      <c r="I234" s="24">
        <v>19</v>
      </c>
      <c r="J234" s="24">
        <v>1</v>
      </c>
      <c r="K234" s="24">
        <v>0</v>
      </c>
      <c r="L234" s="24">
        <f>J234+K234</f>
        <v>1</v>
      </c>
      <c r="M234" s="186">
        <v>13</v>
      </c>
      <c r="N234" s="24">
        <v>11</v>
      </c>
      <c r="O234" s="24">
        <f t="shared" si="47"/>
        <v>24</v>
      </c>
      <c r="P234" s="25">
        <v>1</v>
      </c>
      <c r="Q234" s="14">
        <f t="shared" si="34"/>
        <v>57</v>
      </c>
      <c r="R234" s="25">
        <f>SUM(I234:K234)</f>
        <v>20</v>
      </c>
      <c r="S234" s="26">
        <f t="shared" si="41"/>
        <v>2197</v>
      </c>
      <c r="T234" s="26">
        <f t="shared" si="43"/>
        <v>2195</v>
      </c>
      <c r="U234" s="146">
        <f t="shared" si="42"/>
        <v>2195</v>
      </c>
    </row>
    <row r="235" spans="1:21" ht="14.25" x14ac:dyDescent="0.2">
      <c r="A235" s="21">
        <v>44118.333333333336</v>
      </c>
      <c r="B235" s="25">
        <v>142</v>
      </c>
      <c r="C235" s="15">
        <f t="shared" si="35"/>
        <v>3336</v>
      </c>
      <c r="D235" s="22">
        <f t="shared" si="37"/>
        <v>109.42857142857143</v>
      </c>
      <c r="E235" s="22">
        <f t="shared" si="45"/>
        <v>20.882352941176471</v>
      </c>
      <c r="F235" s="22">
        <f t="shared" si="39"/>
        <v>11.050420168067225</v>
      </c>
      <c r="G235" s="22">
        <f t="shared" si="38"/>
        <v>77.35294117647058</v>
      </c>
      <c r="H235" s="22">
        <f t="shared" si="40"/>
        <v>103.8235294117647</v>
      </c>
      <c r="I235" s="24">
        <v>24</v>
      </c>
      <c r="J235" s="24">
        <v>1</v>
      </c>
      <c r="K235" s="24">
        <v>0</v>
      </c>
      <c r="L235" s="24">
        <f>J235+K235</f>
        <v>1</v>
      </c>
      <c r="M235" s="186">
        <v>16</v>
      </c>
      <c r="N235" s="24">
        <v>11</v>
      </c>
      <c r="O235" s="24">
        <f t="shared" si="47"/>
        <v>27</v>
      </c>
      <c r="P235" s="25">
        <v>1</v>
      </c>
      <c r="Q235" s="14">
        <f t="shared" si="34"/>
        <v>58</v>
      </c>
      <c r="R235" s="25">
        <f>SUM(I235:K235)</f>
        <v>25</v>
      </c>
      <c r="S235" s="26">
        <f t="shared" si="41"/>
        <v>2210</v>
      </c>
      <c r="T235" s="26">
        <f t="shared" si="43"/>
        <v>2210</v>
      </c>
      <c r="U235" s="146">
        <f t="shared" si="42"/>
        <v>2210</v>
      </c>
    </row>
    <row r="236" spans="1:21" ht="14.25" x14ac:dyDescent="0.2">
      <c r="A236" s="21">
        <v>44119.333333333336</v>
      </c>
      <c r="B236" s="32">
        <v>147</v>
      </c>
      <c r="C236" s="15">
        <f t="shared" si="35"/>
        <v>3483</v>
      </c>
      <c r="D236" s="22">
        <f t="shared" si="37"/>
        <v>119</v>
      </c>
      <c r="E236" s="22">
        <f t="shared" si="45"/>
        <v>21.617647058823529</v>
      </c>
      <c r="F236" s="22">
        <f t="shared" si="39"/>
        <v>12.920168067226891</v>
      </c>
      <c r="G236" s="22">
        <f t="shared" si="38"/>
        <v>90.441176470588232</v>
      </c>
      <c r="H236" s="22">
        <f t="shared" si="40"/>
        <v>123.08823529411765</v>
      </c>
      <c r="I236" s="24">
        <v>24</v>
      </c>
      <c r="J236" s="24">
        <v>2</v>
      </c>
      <c r="K236" s="24">
        <v>0</v>
      </c>
      <c r="L236" s="24">
        <f>J236+K236</f>
        <v>2</v>
      </c>
      <c r="M236" s="186">
        <v>17</v>
      </c>
      <c r="N236" s="24">
        <v>8</v>
      </c>
      <c r="O236" s="24">
        <f t="shared" si="47"/>
        <v>25</v>
      </c>
      <c r="P236" s="25">
        <v>0</v>
      </c>
      <c r="Q236" s="14">
        <f t="shared" si="34"/>
        <v>58</v>
      </c>
      <c r="R236" s="25">
        <f>SUM(I236:K236)</f>
        <v>26</v>
      </c>
      <c r="S236" s="26">
        <f t="shared" si="41"/>
        <v>2225</v>
      </c>
      <c r="T236" s="26">
        <f t="shared" si="43"/>
        <v>2225</v>
      </c>
      <c r="U236" s="146">
        <f t="shared" si="42"/>
        <v>2225</v>
      </c>
    </row>
    <row r="237" spans="1:21" ht="14.25" x14ac:dyDescent="0.2">
      <c r="A237" s="21">
        <v>44120.333333333336</v>
      </c>
      <c r="B237" s="25">
        <v>155</v>
      </c>
      <c r="C237" s="15">
        <f t="shared" si="35"/>
        <v>3638</v>
      </c>
      <c r="D237" s="22">
        <f t="shared" si="37"/>
        <v>125.14285714285714</v>
      </c>
      <c r="E237" s="22">
        <f t="shared" si="45"/>
        <v>22.794117647058822</v>
      </c>
      <c r="F237" s="22">
        <f t="shared" si="39"/>
        <v>14.831932773109244</v>
      </c>
      <c r="G237" s="22">
        <f t="shared" si="38"/>
        <v>103.82352941176471</v>
      </c>
      <c r="H237" s="22">
        <f t="shared" si="40"/>
        <v>143.52941176470588</v>
      </c>
      <c r="I237" s="24">
        <v>24</v>
      </c>
      <c r="J237" s="24">
        <v>2</v>
      </c>
      <c r="K237" s="24">
        <v>0</v>
      </c>
      <c r="L237" s="24">
        <f>J237+K237</f>
        <v>2</v>
      </c>
      <c r="M237" s="186">
        <v>16</v>
      </c>
      <c r="N237" s="24">
        <v>10</v>
      </c>
      <c r="O237" s="24">
        <f t="shared" si="47"/>
        <v>26</v>
      </c>
      <c r="P237" s="25">
        <v>0</v>
      </c>
      <c r="Q237" s="14">
        <f t="shared" si="34"/>
        <v>58</v>
      </c>
      <c r="R237" s="25">
        <f>SUM(I237:K237)</f>
        <v>26</v>
      </c>
      <c r="S237" s="26">
        <f t="shared" si="41"/>
        <v>2241</v>
      </c>
      <c r="T237" s="26">
        <f t="shared" si="43"/>
        <v>2240</v>
      </c>
      <c r="U237" s="146">
        <f t="shared" si="42"/>
        <v>2240</v>
      </c>
    </row>
    <row r="238" spans="1:21" ht="14.25" x14ac:dyDescent="0.2">
      <c r="A238" s="21">
        <v>44121.333333333336</v>
      </c>
      <c r="B238" s="32">
        <v>123</v>
      </c>
      <c r="C238" s="15">
        <f t="shared" si="35"/>
        <v>3761</v>
      </c>
      <c r="D238" s="22">
        <f t="shared" si="37"/>
        <v>143.42857142857142</v>
      </c>
      <c r="E238" s="22">
        <f t="shared" si="45"/>
        <v>18.088235294117649</v>
      </c>
      <c r="F238" s="22">
        <f t="shared" si="39"/>
        <v>16.092436974789916</v>
      </c>
      <c r="G238" s="22">
        <f t="shared" si="38"/>
        <v>112.64705882352942</v>
      </c>
      <c r="H238" s="22">
        <f t="shared" si="40"/>
        <v>158.08823529411765</v>
      </c>
      <c r="I238" s="24"/>
      <c r="J238" s="24"/>
      <c r="K238" s="24"/>
      <c r="L238" s="24"/>
      <c r="M238" s="186"/>
      <c r="N238" s="24"/>
      <c r="O238" s="24"/>
      <c r="P238" s="25">
        <v>0</v>
      </c>
      <c r="Q238" s="14">
        <f t="shared" si="34"/>
        <v>58</v>
      </c>
      <c r="R238" s="25">
        <v>26</v>
      </c>
      <c r="S238" s="26">
        <f t="shared" si="41"/>
        <v>2265</v>
      </c>
      <c r="T238" s="26">
        <f t="shared" si="43"/>
        <v>2265</v>
      </c>
      <c r="U238" s="146">
        <f t="shared" si="42"/>
        <v>2265</v>
      </c>
    </row>
    <row r="239" spans="1:21" ht="14.25" x14ac:dyDescent="0.2">
      <c r="A239" s="21">
        <v>44122.333333333336</v>
      </c>
      <c r="B239" s="25">
        <v>91</v>
      </c>
      <c r="C239" s="15">
        <f t="shared" si="35"/>
        <v>3852</v>
      </c>
      <c r="D239" s="22">
        <f t="shared" si="37"/>
        <v>162.28571428571428</v>
      </c>
      <c r="E239" s="22">
        <f t="shared" si="45"/>
        <v>13.382352941176471</v>
      </c>
      <c r="F239" s="22">
        <f t="shared" si="39"/>
        <v>17.5</v>
      </c>
      <c r="G239" s="22">
        <f>SUM(E233,E234,E235,E236,E237,E238,E239)</f>
        <v>122.5</v>
      </c>
      <c r="H239" s="22">
        <f t="shared" si="40"/>
        <v>170</v>
      </c>
      <c r="I239" s="24"/>
      <c r="J239" s="24"/>
      <c r="K239" s="24"/>
      <c r="L239" s="24"/>
      <c r="M239" s="186"/>
      <c r="N239" s="24"/>
      <c r="O239" s="24"/>
      <c r="P239" s="25">
        <v>0</v>
      </c>
      <c r="Q239" s="14">
        <f t="shared" si="34"/>
        <v>58</v>
      </c>
      <c r="R239" s="25">
        <v>26</v>
      </c>
      <c r="S239" s="26">
        <f t="shared" si="41"/>
        <v>2275</v>
      </c>
      <c r="T239" s="26">
        <f t="shared" si="43"/>
        <v>2275</v>
      </c>
      <c r="U239" s="146">
        <f t="shared" si="42"/>
        <v>2275</v>
      </c>
    </row>
    <row r="240" spans="1:21" ht="14.25" x14ac:dyDescent="0.2">
      <c r="A240" s="21">
        <v>44123.333333333336</v>
      </c>
      <c r="B240" s="32">
        <v>88</v>
      </c>
      <c r="C240" s="15">
        <f t="shared" si="35"/>
        <v>3940</v>
      </c>
      <c r="D240" s="22">
        <f t="shared" si="37"/>
        <v>179.42857142857142</v>
      </c>
      <c r="E240" s="22">
        <f t="shared" si="45"/>
        <v>12.941176470588236</v>
      </c>
      <c r="F240" s="22">
        <f t="shared" si="39"/>
        <v>18.403361344537814</v>
      </c>
      <c r="G240" s="22">
        <f>SUM(E234,E235,E236,E237,E238,E239,E240)</f>
        <v>128.8235294117647</v>
      </c>
      <c r="H240" s="22">
        <f t="shared" si="40"/>
        <v>180.58823529411762</v>
      </c>
      <c r="I240" s="24">
        <v>32</v>
      </c>
      <c r="J240" s="24">
        <v>5</v>
      </c>
      <c r="K240" s="24">
        <v>0</v>
      </c>
      <c r="L240" s="24">
        <f>SUM(K240+J240)</f>
        <v>5</v>
      </c>
      <c r="M240" s="186">
        <v>14</v>
      </c>
      <c r="N240" s="24">
        <v>7</v>
      </c>
      <c r="O240" s="24">
        <f t="shared" si="47"/>
        <v>21</v>
      </c>
      <c r="P240" s="25">
        <v>0</v>
      </c>
      <c r="Q240" s="14">
        <f t="shared" si="34"/>
        <v>58</v>
      </c>
      <c r="R240" s="25">
        <f>SUM(I240:K240)</f>
        <v>37</v>
      </c>
      <c r="S240" s="26">
        <f t="shared" si="41"/>
        <v>2280</v>
      </c>
      <c r="T240" s="26">
        <f t="shared" si="43"/>
        <v>2280</v>
      </c>
      <c r="U240" s="146">
        <f t="shared" si="42"/>
        <v>2280</v>
      </c>
    </row>
    <row r="241" spans="1:21" ht="14.25" x14ac:dyDescent="0.2">
      <c r="A241" s="21">
        <v>44124.333333333336</v>
      </c>
      <c r="B241" s="32">
        <v>258</v>
      </c>
      <c r="C241" s="15">
        <f t="shared" si="35"/>
        <v>4198</v>
      </c>
      <c r="D241" s="22">
        <f t="shared" si="37"/>
        <v>195</v>
      </c>
      <c r="E241" s="22">
        <f t="shared" si="45"/>
        <v>37.941176470588239</v>
      </c>
      <c r="F241" s="22">
        <f t="shared" si="39"/>
        <v>21.092436974789916</v>
      </c>
      <c r="G241" s="22">
        <f>SUM(E235,E236,E237,E238,E239,E240,E241)</f>
        <v>147.64705882352942</v>
      </c>
      <c r="H241" s="22">
        <f t="shared" si="40"/>
        <v>212.20588235294116</v>
      </c>
      <c r="I241" s="24">
        <v>39</v>
      </c>
      <c r="J241" s="24">
        <v>7</v>
      </c>
      <c r="K241" s="24">
        <v>0</v>
      </c>
      <c r="L241" s="24">
        <f>SUM(K241+J241)</f>
        <v>7</v>
      </c>
      <c r="M241" s="186">
        <v>12</v>
      </c>
      <c r="N241" s="24">
        <v>8</v>
      </c>
      <c r="O241" s="24">
        <f t="shared" si="47"/>
        <v>20</v>
      </c>
      <c r="P241" s="25">
        <v>0</v>
      </c>
      <c r="Q241" s="14">
        <f t="shared" si="34"/>
        <v>58</v>
      </c>
      <c r="R241" s="25">
        <f>SUM(I241:K241)</f>
        <v>46</v>
      </c>
      <c r="S241" s="26">
        <f t="shared" si="41"/>
        <v>2314</v>
      </c>
      <c r="T241" s="26">
        <f t="shared" si="43"/>
        <v>2315</v>
      </c>
      <c r="U241" s="146">
        <f t="shared" si="42"/>
        <v>2315</v>
      </c>
    </row>
    <row r="242" spans="1:21" ht="14.25" x14ac:dyDescent="0.2">
      <c r="A242" s="21">
        <v>44125.333333333336</v>
      </c>
      <c r="B242" s="32">
        <v>274</v>
      </c>
      <c r="C242" s="15">
        <f t="shared" si="35"/>
        <v>4472</v>
      </c>
      <c r="D242" s="22">
        <f t="shared" si="37"/>
        <v>223.71428571428572</v>
      </c>
      <c r="E242" s="22">
        <f t="shared" si="45"/>
        <v>40.294117647058826</v>
      </c>
      <c r="F242" s="22">
        <f t="shared" si="39"/>
        <v>23.865546218487395</v>
      </c>
      <c r="G242" s="22">
        <f>SUM(E236,E237,E238,E239,E240,E241,E242)</f>
        <v>167.05882352941177</v>
      </c>
      <c r="H242" s="22">
        <f t="shared" si="40"/>
        <v>244.41176470588232</v>
      </c>
      <c r="I242" s="24">
        <v>31</v>
      </c>
      <c r="J242" s="24">
        <v>6</v>
      </c>
      <c r="K242" s="24">
        <v>0</v>
      </c>
      <c r="L242" s="24">
        <f>SUM(K242+J242)</f>
        <v>6</v>
      </c>
      <c r="M242" s="186">
        <v>10</v>
      </c>
      <c r="N242" s="24">
        <v>10</v>
      </c>
      <c r="O242" s="24">
        <f t="shared" si="47"/>
        <v>20</v>
      </c>
      <c r="P242" s="25">
        <v>0</v>
      </c>
      <c r="Q242" s="14">
        <f t="shared" si="34"/>
        <v>58</v>
      </c>
      <c r="R242" s="25">
        <f>SUM(I242:K242)</f>
        <v>37</v>
      </c>
      <c r="S242" s="26">
        <f t="shared" si="41"/>
        <v>2378</v>
      </c>
      <c r="T242" s="26">
        <f t="shared" si="43"/>
        <v>2380</v>
      </c>
      <c r="U242" s="146">
        <f t="shared" si="42"/>
        <v>2380</v>
      </c>
    </row>
    <row r="243" spans="1:21" ht="14.25" x14ac:dyDescent="0.2">
      <c r="A243" s="21">
        <v>44126.333333333336</v>
      </c>
      <c r="B243" s="32">
        <v>267</v>
      </c>
      <c r="C243" s="15">
        <f t="shared" si="35"/>
        <v>4739</v>
      </c>
      <c r="D243" s="22">
        <f t="shared" si="37"/>
        <v>233.14285714285714</v>
      </c>
      <c r="E243" s="22">
        <f t="shared" si="45"/>
        <v>39.264705882352942</v>
      </c>
      <c r="F243" s="22">
        <f t="shared" si="39"/>
        <v>26.386554621848738</v>
      </c>
      <c r="G243" s="22">
        <f>SUM(E237,E238,E239,E240,E241,E242,E243)</f>
        <v>184.70588235294116</v>
      </c>
      <c r="H243" s="22">
        <f t="shared" si="40"/>
        <v>275.14705882352939</v>
      </c>
      <c r="I243" s="24">
        <v>31</v>
      </c>
      <c r="J243" s="24">
        <v>8</v>
      </c>
      <c r="K243" s="24">
        <v>1</v>
      </c>
      <c r="L243" s="24">
        <f>SUM(K243+J243)</f>
        <v>9</v>
      </c>
      <c r="M243" s="186">
        <v>11</v>
      </c>
      <c r="N243" s="24">
        <v>6</v>
      </c>
      <c r="O243" s="24">
        <f t="shared" si="47"/>
        <v>17</v>
      </c>
      <c r="P243" s="25">
        <v>1</v>
      </c>
      <c r="Q243" s="14">
        <f t="shared" si="34"/>
        <v>59</v>
      </c>
      <c r="R243" s="25">
        <f>SUM(I243:K243)</f>
        <v>40</v>
      </c>
      <c r="S243" s="26">
        <f t="shared" si="41"/>
        <v>2433</v>
      </c>
      <c r="T243" s="26">
        <f t="shared" si="43"/>
        <v>2435</v>
      </c>
      <c r="U243" s="146">
        <f t="shared" si="42"/>
        <v>2435</v>
      </c>
    </row>
    <row r="244" spans="1:21" ht="14.25" x14ac:dyDescent="0.2">
      <c r="A244" s="21">
        <v>44127.333333333336</v>
      </c>
      <c r="B244" s="25">
        <v>264</v>
      </c>
      <c r="C244" s="15">
        <f t="shared" si="35"/>
        <v>5003</v>
      </c>
      <c r="D244" s="22">
        <f t="shared" si="37"/>
        <v>259.14285714285717</v>
      </c>
      <c r="E244" s="22">
        <f t="shared" si="45"/>
        <v>38.82352941176471</v>
      </c>
      <c r="F244" s="22">
        <f t="shared" si="39"/>
        <v>28.676470588235297</v>
      </c>
      <c r="G244" s="22">
        <f t="shared" ref="G244:G306" si="48">SUM(E238,E239,E240,E241,E242,E243,E244)</f>
        <v>200.73529411764707</v>
      </c>
      <c r="H244" s="22">
        <f t="shared" si="40"/>
        <v>304.55882352941177</v>
      </c>
      <c r="I244" s="24">
        <v>42</v>
      </c>
      <c r="J244" s="24">
        <v>8</v>
      </c>
      <c r="K244" s="24">
        <v>0</v>
      </c>
      <c r="L244" s="24">
        <f>SUM(K244+J244)</f>
        <v>8</v>
      </c>
      <c r="M244" s="186">
        <v>12</v>
      </c>
      <c r="N244" s="24">
        <v>10</v>
      </c>
      <c r="O244" s="24">
        <f t="shared" si="47"/>
        <v>22</v>
      </c>
      <c r="P244" s="25">
        <v>0</v>
      </c>
      <c r="Q244" s="14">
        <f t="shared" si="34"/>
        <v>59</v>
      </c>
      <c r="R244" s="25">
        <f>SUM(I244:K244)</f>
        <v>50</v>
      </c>
      <c r="S244" s="26">
        <f t="shared" si="41"/>
        <v>2487</v>
      </c>
      <c r="T244" s="26">
        <f t="shared" si="43"/>
        <v>2485</v>
      </c>
      <c r="U244" s="146">
        <f t="shared" si="42"/>
        <v>2485</v>
      </c>
    </row>
    <row r="245" spans="1:21" ht="14.25" x14ac:dyDescent="0.2">
      <c r="A245" s="21">
        <v>44128.333333333336</v>
      </c>
      <c r="B245" s="32">
        <v>324</v>
      </c>
      <c r="C245" s="15">
        <f t="shared" si="35"/>
        <v>5327</v>
      </c>
      <c r="D245" s="22">
        <f t="shared" si="37"/>
        <v>285.28571428571428</v>
      </c>
      <c r="E245" s="22">
        <f t="shared" si="45"/>
        <v>47.647058823529413</v>
      </c>
      <c r="F245" s="22">
        <f t="shared" si="39"/>
        <v>32.899159663865547</v>
      </c>
      <c r="G245" s="22">
        <f t="shared" si="48"/>
        <v>230.29411764705881</v>
      </c>
      <c r="H245" s="22">
        <f t="shared" si="40"/>
        <v>342.94117647058818</v>
      </c>
      <c r="I245" s="24"/>
      <c r="J245" s="24"/>
      <c r="K245" s="24"/>
      <c r="L245" s="24"/>
      <c r="M245" s="186"/>
      <c r="N245" s="24"/>
      <c r="O245" s="24"/>
      <c r="P245" s="25">
        <v>0</v>
      </c>
      <c r="Q245" s="14">
        <f t="shared" si="34"/>
        <v>59</v>
      </c>
      <c r="R245" s="25">
        <v>50</v>
      </c>
      <c r="S245" s="26">
        <f t="shared" si="41"/>
        <v>2550</v>
      </c>
      <c r="T245" s="26">
        <f t="shared" si="43"/>
        <v>2550</v>
      </c>
      <c r="U245" s="146">
        <f t="shared" si="42"/>
        <v>2550</v>
      </c>
    </row>
    <row r="246" spans="1:21" ht="14.25" x14ac:dyDescent="0.2">
      <c r="A246" s="21">
        <v>44129.333333333336</v>
      </c>
      <c r="B246" s="32">
        <v>157</v>
      </c>
      <c r="C246" s="15">
        <f t="shared" si="35"/>
        <v>5484</v>
      </c>
      <c r="D246" s="22">
        <f t="shared" si="37"/>
        <v>311.85714285714283</v>
      </c>
      <c r="E246" s="22">
        <f t="shared" si="45"/>
        <v>23.088235294117649</v>
      </c>
      <c r="F246" s="22">
        <f t="shared" si="39"/>
        <v>34.285714285714285</v>
      </c>
      <c r="G246" s="22">
        <f t="shared" si="48"/>
        <v>240</v>
      </c>
      <c r="H246" s="22">
        <f t="shared" si="40"/>
        <v>362.49999999999994</v>
      </c>
      <c r="I246" s="24"/>
      <c r="J246" s="24"/>
      <c r="K246" s="24"/>
      <c r="L246" s="24"/>
      <c r="M246" s="186"/>
      <c r="N246" s="24"/>
      <c r="O246" s="24"/>
      <c r="P246" s="25">
        <v>0</v>
      </c>
      <c r="Q246" s="14">
        <f t="shared" si="34"/>
        <v>59</v>
      </c>
      <c r="R246" s="25">
        <v>50</v>
      </c>
      <c r="S246" s="26">
        <f t="shared" si="41"/>
        <v>2574</v>
      </c>
      <c r="T246" s="26">
        <f t="shared" si="43"/>
        <v>2575</v>
      </c>
      <c r="U246" s="146">
        <f t="shared" si="42"/>
        <v>2575</v>
      </c>
    </row>
    <row r="247" spans="1:21" ht="14.25" x14ac:dyDescent="0.2">
      <c r="A247" s="21">
        <v>44130.333333333336</v>
      </c>
      <c r="B247" s="32">
        <v>270</v>
      </c>
      <c r="C247" s="15">
        <f t="shared" si="35"/>
        <v>5754</v>
      </c>
      <c r="D247" s="22">
        <f t="shared" si="37"/>
        <v>329.14285714285717</v>
      </c>
      <c r="E247" s="22">
        <f t="shared" si="45"/>
        <v>39.705882352941174</v>
      </c>
      <c r="F247" s="22">
        <f t="shared" si="39"/>
        <v>38.109243697478995</v>
      </c>
      <c r="G247" s="22">
        <f t="shared" si="48"/>
        <v>266.76470588235298</v>
      </c>
      <c r="H247" s="22">
        <f t="shared" si="40"/>
        <v>395.58823529411757</v>
      </c>
      <c r="I247" s="24">
        <v>58</v>
      </c>
      <c r="J247" s="24">
        <v>9</v>
      </c>
      <c r="K247" s="24">
        <v>4</v>
      </c>
      <c r="L247" s="24">
        <f t="shared" ref="L247:L272" si="49">SUM(K247+J247)</f>
        <v>13</v>
      </c>
      <c r="M247" s="186">
        <v>11</v>
      </c>
      <c r="N247" s="24">
        <v>11</v>
      </c>
      <c r="O247" s="24">
        <f t="shared" si="47"/>
        <v>22</v>
      </c>
      <c r="P247" s="32">
        <v>1</v>
      </c>
      <c r="Q247" s="14">
        <f t="shared" si="34"/>
        <v>60</v>
      </c>
      <c r="R247" s="25">
        <f>SUM(I247:K247)</f>
        <v>71</v>
      </c>
      <c r="S247" s="26">
        <f t="shared" si="41"/>
        <v>2598</v>
      </c>
      <c r="T247" s="26">
        <f t="shared" si="43"/>
        <v>2600</v>
      </c>
      <c r="U247" s="146">
        <f t="shared" si="42"/>
        <v>2600</v>
      </c>
    </row>
    <row r="248" spans="1:21" ht="14.25" x14ac:dyDescent="0.2">
      <c r="A248" s="21">
        <v>44131.333333333336</v>
      </c>
      <c r="B248" s="32">
        <v>441</v>
      </c>
      <c r="C248" s="15">
        <f t="shared" si="35"/>
        <v>6195</v>
      </c>
      <c r="D248" s="22">
        <f t="shared" si="37"/>
        <v>347</v>
      </c>
      <c r="E248" s="22">
        <f t="shared" si="45"/>
        <v>64.852941176470594</v>
      </c>
      <c r="F248" s="22">
        <f t="shared" si="39"/>
        <v>41.95378151260504</v>
      </c>
      <c r="G248" s="22">
        <f t="shared" si="48"/>
        <v>293.6764705882353</v>
      </c>
      <c r="H248" s="22">
        <f t="shared" si="40"/>
        <v>441.32352941176464</v>
      </c>
      <c r="I248" s="24">
        <v>67</v>
      </c>
      <c r="J248" s="24">
        <v>11</v>
      </c>
      <c r="K248" s="24">
        <v>4</v>
      </c>
      <c r="L248" s="24">
        <f t="shared" si="49"/>
        <v>15</v>
      </c>
      <c r="M248" s="186">
        <v>10</v>
      </c>
      <c r="N248" s="24">
        <v>10</v>
      </c>
      <c r="O248" s="24">
        <f t="shared" si="47"/>
        <v>20</v>
      </c>
      <c r="P248" s="25">
        <v>0</v>
      </c>
      <c r="Q248" s="14">
        <f t="shared" si="34"/>
        <v>60</v>
      </c>
      <c r="R248" s="25">
        <f>SUM(I248:K248)</f>
        <v>82</v>
      </c>
      <c r="S248" s="26">
        <f t="shared" si="41"/>
        <v>2717</v>
      </c>
      <c r="T248" s="26">
        <f t="shared" si="43"/>
        <v>2715</v>
      </c>
      <c r="U248" s="146">
        <f t="shared" si="42"/>
        <v>2715</v>
      </c>
    </row>
    <row r="249" spans="1:21" ht="14.25" x14ac:dyDescent="0.2">
      <c r="A249" s="21">
        <v>44132.333333333336</v>
      </c>
      <c r="B249" s="32">
        <v>460</v>
      </c>
      <c r="C249" s="15">
        <f t="shared" si="35"/>
        <v>6655</v>
      </c>
      <c r="D249" s="22">
        <f t="shared" si="37"/>
        <v>353.14285714285717</v>
      </c>
      <c r="E249" s="22">
        <f t="shared" si="45"/>
        <v>67.64705882352942</v>
      </c>
      <c r="F249" s="22">
        <f t="shared" si="39"/>
        <v>45.861344537815135</v>
      </c>
      <c r="G249" s="22">
        <f t="shared" si="48"/>
        <v>321.02941176470597</v>
      </c>
      <c r="H249" s="22">
        <f t="shared" si="40"/>
        <v>488.08823529411757</v>
      </c>
      <c r="I249" s="24">
        <v>65</v>
      </c>
      <c r="J249" s="24">
        <v>11</v>
      </c>
      <c r="K249" s="24">
        <v>4</v>
      </c>
      <c r="L249" s="24">
        <f t="shared" si="49"/>
        <v>15</v>
      </c>
      <c r="M249" s="186">
        <v>13</v>
      </c>
      <c r="N249" s="24">
        <v>8</v>
      </c>
      <c r="O249" s="24">
        <f t="shared" si="47"/>
        <v>21</v>
      </c>
      <c r="P249" s="32">
        <v>6</v>
      </c>
      <c r="Q249" s="14">
        <f t="shared" si="34"/>
        <v>66</v>
      </c>
      <c r="R249" s="25">
        <f>SUM(I249:K249)</f>
        <v>80</v>
      </c>
      <c r="S249" s="26">
        <f t="shared" si="41"/>
        <v>2861</v>
      </c>
      <c r="T249" s="26">
        <f t="shared" si="43"/>
        <v>2860</v>
      </c>
      <c r="U249" s="146">
        <f t="shared" si="42"/>
        <v>2860</v>
      </c>
    </row>
    <row r="250" spans="1:21" ht="14.25" x14ac:dyDescent="0.2">
      <c r="A250" s="21">
        <v>44133.333333333336</v>
      </c>
      <c r="B250" s="25">
        <v>388</v>
      </c>
      <c r="C250" s="15">
        <f t="shared" si="35"/>
        <v>7043</v>
      </c>
      <c r="D250" s="22">
        <f t="shared" si="37"/>
        <v>371.42857142857144</v>
      </c>
      <c r="E250" s="22">
        <f t="shared" si="45"/>
        <v>57.058823529411768</v>
      </c>
      <c r="F250" s="22">
        <f t="shared" si="39"/>
        <v>48.403361344537814</v>
      </c>
      <c r="G250" s="22">
        <f t="shared" si="48"/>
        <v>338.8235294117647</v>
      </c>
      <c r="H250" s="22">
        <f t="shared" si="40"/>
        <v>523.52941176470586</v>
      </c>
      <c r="I250" s="24">
        <v>72</v>
      </c>
      <c r="J250" s="24">
        <v>12</v>
      </c>
      <c r="K250" s="24">
        <v>3</v>
      </c>
      <c r="L250" s="24">
        <f t="shared" si="49"/>
        <v>15</v>
      </c>
      <c r="M250" s="186">
        <v>12</v>
      </c>
      <c r="N250" s="24">
        <v>7</v>
      </c>
      <c r="O250" s="24">
        <f t="shared" si="47"/>
        <v>19</v>
      </c>
      <c r="P250" s="32">
        <v>5</v>
      </c>
      <c r="Q250" s="14">
        <f t="shared" si="34"/>
        <v>71</v>
      </c>
      <c r="R250" s="25">
        <f>SUM(I250:K250)</f>
        <v>87</v>
      </c>
      <c r="S250" s="26">
        <f t="shared" si="41"/>
        <v>3001</v>
      </c>
      <c r="T250" s="26">
        <f t="shared" si="43"/>
        <v>3000</v>
      </c>
      <c r="U250" s="146">
        <f t="shared" si="42"/>
        <v>3000</v>
      </c>
    </row>
    <row r="251" spans="1:21" ht="14.25" x14ac:dyDescent="0.2">
      <c r="A251" s="21">
        <v>44134.333333333336</v>
      </c>
      <c r="B251" s="32">
        <v>389</v>
      </c>
      <c r="C251" s="15">
        <f t="shared" si="35"/>
        <v>7432</v>
      </c>
      <c r="D251" s="22">
        <f t="shared" si="37"/>
        <v>368.57142857142856</v>
      </c>
      <c r="E251" s="22">
        <f t="shared" si="45"/>
        <v>57.205882352941181</v>
      </c>
      <c r="F251" s="22">
        <f t="shared" si="39"/>
        <v>51.029411764705877</v>
      </c>
      <c r="G251" s="22">
        <f t="shared" si="48"/>
        <v>357.20588235294116</v>
      </c>
      <c r="H251" s="22">
        <f t="shared" si="40"/>
        <v>557.94117647058829</v>
      </c>
      <c r="I251" s="24">
        <v>67</v>
      </c>
      <c r="J251" s="24">
        <v>13</v>
      </c>
      <c r="K251" s="24">
        <v>3</v>
      </c>
      <c r="L251" s="24">
        <f t="shared" si="49"/>
        <v>16</v>
      </c>
      <c r="M251" s="186">
        <v>10</v>
      </c>
      <c r="N251" s="24">
        <v>7</v>
      </c>
      <c r="O251" s="24">
        <f t="shared" si="47"/>
        <v>17</v>
      </c>
      <c r="P251" s="25">
        <v>1</v>
      </c>
      <c r="Q251" s="14">
        <f t="shared" si="34"/>
        <v>72</v>
      </c>
      <c r="R251" s="25">
        <f>SUM(I251:K251)</f>
        <v>83</v>
      </c>
      <c r="S251" s="26">
        <f t="shared" si="41"/>
        <v>3160</v>
      </c>
      <c r="T251" s="26">
        <f t="shared" si="43"/>
        <v>3160</v>
      </c>
      <c r="U251" s="146">
        <f t="shared" si="42"/>
        <v>3160</v>
      </c>
    </row>
    <row r="252" spans="1:21" ht="14.25" x14ac:dyDescent="0.2">
      <c r="A252" s="21">
        <v>44135.333333333336</v>
      </c>
      <c r="B252" s="25">
        <v>367</v>
      </c>
      <c r="C252" s="15">
        <f t="shared" si="35"/>
        <v>7799</v>
      </c>
      <c r="D252" s="22">
        <f t="shared" si="37"/>
        <v>373.57142857142856</v>
      </c>
      <c r="E252" s="22">
        <f t="shared" si="45"/>
        <v>53.970588235294116</v>
      </c>
      <c r="F252" s="22">
        <f t="shared" si="39"/>
        <v>51.932773109243691</v>
      </c>
      <c r="G252" s="22">
        <f t="shared" si="48"/>
        <v>363.52941176470586</v>
      </c>
      <c r="H252" s="22">
        <f t="shared" si="40"/>
        <v>593.82352941176475</v>
      </c>
      <c r="I252" s="24"/>
      <c r="J252" s="24"/>
      <c r="K252" s="24"/>
      <c r="L252" s="24"/>
      <c r="M252" s="186"/>
      <c r="N252" s="24"/>
      <c r="O252" s="24"/>
      <c r="P252" s="25">
        <v>5</v>
      </c>
      <c r="Q252" s="14">
        <f t="shared" si="34"/>
        <v>77</v>
      </c>
      <c r="R252" s="25">
        <v>83</v>
      </c>
      <c r="S252" s="26">
        <f t="shared" si="41"/>
        <v>3283</v>
      </c>
      <c r="T252" s="26">
        <f t="shared" si="43"/>
        <v>3285</v>
      </c>
      <c r="U252" s="146">
        <f t="shared" si="42"/>
        <v>3285</v>
      </c>
    </row>
    <row r="253" spans="1:21" ht="14.25" x14ac:dyDescent="0.2">
      <c r="A253" s="21">
        <v>44136.333333333336</v>
      </c>
      <c r="B253" s="32">
        <v>285</v>
      </c>
      <c r="C253" s="15">
        <f t="shared" si="35"/>
        <v>8084</v>
      </c>
      <c r="D253" s="22">
        <f t="shared" si="37"/>
        <v>378.57142857142856</v>
      </c>
      <c r="E253" s="22">
        <f t="shared" si="45"/>
        <v>41.911764705882355</v>
      </c>
      <c r="F253" s="22">
        <f t="shared" si="39"/>
        <v>54.62184873949581</v>
      </c>
      <c r="G253" s="22">
        <f t="shared" si="48"/>
        <v>382.35294117647067</v>
      </c>
      <c r="H253" s="22">
        <f t="shared" si="40"/>
        <v>622.35294117647061</v>
      </c>
      <c r="I253" s="24"/>
      <c r="J253" s="24"/>
      <c r="K253" s="24"/>
      <c r="L253" s="24"/>
      <c r="M253" s="186"/>
      <c r="N253" s="24"/>
      <c r="O253" s="24"/>
      <c r="P253" s="32">
        <v>3</v>
      </c>
      <c r="Q253" s="14">
        <f t="shared" si="34"/>
        <v>80</v>
      </c>
      <c r="R253" s="25">
        <v>83</v>
      </c>
      <c r="S253" s="26">
        <f t="shared" si="41"/>
        <v>3374</v>
      </c>
      <c r="T253" s="26">
        <f t="shared" si="43"/>
        <v>3375</v>
      </c>
      <c r="U253" s="146">
        <f t="shared" si="42"/>
        <v>3375</v>
      </c>
    </row>
    <row r="254" spans="1:21" ht="14.25" x14ac:dyDescent="0.2">
      <c r="A254" s="21">
        <v>44137.333333333336</v>
      </c>
      <c r="B254" s="25">
        <v>250</v>
      </c>
      <c r="C254" s="15">
        <f t="shared" si="35"/>
        <v>8334</v>
      </c>
      <c r="D254" s="22">
        <f t="shared" si="37"/>
        <v>388.42857142857144</v>
      </c>
      <c r="E254" s="22">
        <f t="shared" si="45"/>
        <v>36.764705882352942</v>
      </c>
      <c r="F254" s="22">
        <f t="shared" si="39"/>
        <v>54.201680672268914</v>
      </c>
      <c r="G254" s="22">
        <f t="shared" si="48"/>
        <v>379.41176470588238</v>
      </c>
      <c r="H254" s="22">
        <f t="shared" si="40"/>
        <v>646.17647058823536</v>
      </c>
      <c r="I254" s="24">
        <v>102</v>
      </c>
      <c r="J254" s="24">
        <v>13</v>
      </c>
      <c r="K254" s="24">
        <v>3</v>
      </c>
      <c r="L254" s="24">
        <f t="shared" si="49"/>
        <v>16</v>
      </c>
      <c r="M254" s="186">
        <v>10</v>
      </c>
      <c r="N254" s="24">
        <v>12</v>
      </c>
      <c r="O254" s="24">
        <f t="shared" si="47"/>
        <v>22</v>
      </c>
      <c r="P254" s="32">
        <v>4</v>
      </c>
      <c r="Q254" s="14">
        <f t="shared" si="34"/>
        <v>84</v>
      </c>
      <c r="R254" s="25">
        <f>SUM(I254:K254)</f>
        <v>118</v>
      </c>
      <c r="S254" s="26">
        <f t="shared" si="41"/>
        <v>3427</v>
      </c>
      <c r="T254" s="26">
        <f t="shared" si="43"/>
        <v>3425</v>
      </c>
      <c r="U254" s="146">
        <f t="shared" si="42"/>
        <v>3425</v>
      </c>
    </row>
    <row r="255" spans="1:21" ht="14.25" x14ac:dyDescent="0.2">
      <c r="A255" s="21">
        <v>44138.333333333336</v>
      </c>
      <c r="B255" s="32">
        <v>476</v>
      </c>
      <c r="C255" s="15">
        <f t="shared" si="35"/>
        <v>8810</v>
      </c>
      <c r="D255" s="22">
        <f t="shared" si="37"/>
        <v>389.71428571428572</v>
      </c>
      <c r="E255" s="22">
        <f t="shared" si="45"/>
        <v>70</v>
      </c>
      <c r="F255" s="22">
        <f t="shared" si="39"/>
        <v>54.936974789915965</v>
      </c>
      <c r="G255" s="22">
        <f t="shared" si="48"/>
        <v>384.55882352941177</v>
      </c>
      <c r="H255" s="22">
        <f t="shared" si="40"/>
        <v>678.23529411764707</v>
      </c>
      <c r="I255" s="24">
        <v>114</v>
      </c>
      <c r="J255" s="24">
        <v>15</v>
      </c>
      <c r="K255" s="24">
        <v>4</v>
      </c>
      <c r="L255" s="24">
        <f t="shared" si="49"/>
        <v>19</v>
      </c>
      <c r="M255" s="186">
        <v>11</v>
      </c>
      <c r="N255" s="24">
        <v>11</v>
      </c>
      <c r="O255" s="24">
        <f t="shared" si="47"/>
        <v>22</v>
      </c>
      <c r="P255" s="32">
        <v>3</v>
      </c>
      <c r="Q255" s="14">
        <f t="shared" si="34"/>
        <v>87</v>
      </c>
      <c r="R255" s="25">
        <f>SUM(I255:K255)</f>
        <v>133</v>
      </c>
      <c r="S255" s="26">
        <f t="shared" si="41"/>
        <v>3670</v>
      </c>
      <c r="T255" s="26">
        <f t="shared" si="43"/>
        <v>3670</v>
      </c>
      <c r="U255" s="146">
        <f t="shared" si="42"/>
        <v>3670</v>
      </c>
    </row>
    <row r="256" spans="1:21" ht="14.25" x14ac:dyDescent="0.2">
      <c r="A256" s="21">
        <v>44139.333333333336</v>
      </c>
      <c r="B256" s="25">
        <v>495</v>
      </c>
      <c r="C256" s="15">
        <f t="shared" si="35"/>
        <v>9305</v>
      </c>
      <c r="D256" s="22">
        <f t="shared" si="37"/>
        <v>389.14285714285717</v>
      </c>
      <c r="E256" s="22">
        <f t="shared" si="45"/>
        <v>72.794117647058826</v>
      </c>
      <c r="F256" s="22">
        <f t="shared" si="39"/>
        <v>55.67226890756303</v>
      </c>
      <c r="G256" s="22">
        <f t="shared" si="48"/>
        <v>389.70588235294122</v>
      </c>
      <c r="H256" s="22">
        <f t="shared" si="40"/>
        <v>710.73529411764707</v>
      </c>
      <c r="I256" s="24">
        <v>109</v>
      </c>
      <c r="J256" s="24">
        <v>19</v>
      </c>
      <c r="K256" s="24">
        <v>5</v>
      </c>
      <c r="L256" s="24">
        <f t="shared" si="49"/>
        <v>24</v>
      </c>
      <c r="M256" s="186">
        <v>10</v>
      </c>
      <c r="N256" s="24">
        <v>13</v>
      </c>
      <c r="O256" s="24">
        <f t="shared" si="47"/>
        <v>23</v>
      </c>
      <c r="P256" s="32">
        <v>3</v>
      </c>
      <c r="Q256" s="14">
        <f t="shared" si="34"/>
        <v>90</v>
      </c>
      <c r="R256" s="25">
        <f>SUM(I256:K256)</f>
        <v>133</v>
      </c>
      <c r="S256" s="26">
        <f t="shared" si="41"/>
        <v>3944</v>
      </c>
      <c r="T256" s="26">
        <f t="shared" si="43"/>
        <v>3945</v>
      </c>
      <c r="U256" s="146">
        <f t="shared" si="42"/>
        <v>3945</v>
      </c>
    </row>
    <row r="257" spans="1:21" ht="14.25" x14ac:dyDescent="0.2">
      <c r="A257" s="21">
        <v>44140.333333333336</v>
      </c>
      <c r="B257" s="25">
        <v>457</v>
      </c>
      <c r="C257" s="15">
        <f t="shared" si="35"/>
        <v>9762</v>
      </c>
      <c r="D257" s="22">
        <f t="shared" si="37"/>
        <v>367</v>
      </c>
      <c r="E257" s="22">
        <f t="shared" si="45"/>
        <v>67.205882352941174</v>
      </c>
      <c r="F257" s="22">
        <f t="shared" si="39"/>
        <v>57.121848739495803</v>
      </c>
      <c r="G257" s="22">
        <f t="shared" si="48"/>
        <v>399.85294117647061</v>
      </c>
      <c r="H257" s="22">
        <f t="shared" si="40"/>
        <v>738.67647058823536</v>
      </c>
      <c r="I257" s="24">
        <v>106</v>
      </c>
      <c r="J257" s="24">
        <v>20</v>
      </c>
      <c r="K257" s="24">
        <v>6</v>
      </c>
      <c r="L257" s="24">
        <f t="shared" si="49"/>
        <v>26</v>
      </c>
      <c r="M257" s="186">
        <v>9</v>
      </c>
      <c r="N257" s="24">
        <v>5</v>
      </c>
      <c r="O257" s="24">
        <f t="shared" si="47"/>
        <v>14</v>
      </c>
      <c r="P257" s="25">
        <v>2</v>
      </c>
      <c r="Q257" s="14">
        <f t="shared" si="34"/>
        <v>92</v>
      </c>
      <c r="R257" s="25">
        <f>SUM(I257:K257)</f>
        <v>132</v>
      </c>
      <c r="S257" s="26">
        <f t="shared" si="41"/>
        <v>4212</v>
      </c>
      <c r="T257" s="26">
        <f t="shared" si="43"/>
        <v>4210</v>
      </c>
      <c r="U257" s="146">
        <f t="shared" si="42"/>
        <v>4210</v>
      </c>
    </row>
    <row r="258" spans="1:21" ht="14.25" x14ac:dyDescent="0.2">
      <c r="A258" s="21">
        <v>44141.333333333336</v>
      </c>
      <c r="B258" s="25">
        <v>398</v>
      </c>
      <c r="C258" s="15">
        <f t="shared" si="35"/>
        <v>10160</v>
      </c>
      <c r="D258" s="22">
        <f t="shared" si="37"/>
        <v>358.71428571428572</v>
      </c>
      <c r="E258" s="22">
        <f t="shared" si="45"/>
        <v>58.529411764705884</v>
      </c>
      <c r="F258" s="22">
        <f t="shared" si="39"/>
        <v>57.310924369747895</v>
      </c>
      <c r="G258" s="22">
        <f t="shared" si="48"/>
        <v>401.17647058823525</v>
      </c>
      <c r="H258" s="22">
        <f t="shared" si="40"/>
        <v>758.38235294117635</v>
      </c>
      <c r="I258" s="24">
        <v>103</v>
      </c>
      <c r="J258" s="24">
        <v>22</v>
      </c>
      <c r="K258" s="24">
        <v>6</v>
      </c>
      <c r="L258" s="24">
        <f t="shared" si="49"/>
        <v>28</v>
      </c>
      <c r="M258" s="186">
        <v>9</v>
      </c>
      <c r="N258" s="24">
        <v>4</v>
      </c>
      <c r="O258" s="24">
        <f t="shared" si="47"/>
        <v>13</v>
      </c>
      <c r="P258" s="32">
        <v>6</v>
      </c>
      <c r="Q258" s="14">
        <f t="shared" si="34"/>
        <v>98</v>
      </c>
      <c r="R258" s="25">
        <f>SUM(I258:K258)</f>
        <v>131</v>
      </c>
      <c r="S258" s="26">
        <f t="shared" si="41"/>
        <v>4477</v>
      </c>
      <c r="T258" s="26">
        <f t="shared" si="43"/>
        <v>4475</v>
      </c>
      <c r="U258" s="146">
        <f t="shared" si="42"/>
        <v>4475</v>
      </c>
    </row>
    <row r="259" spans="1:21" ht="14.25" x14ac:dyDescent="0.2">
      <c r="A259" s="21">
        <v>44142.333333333336</v>
      </c>
      <c r="B259" s="32">
        <v>363</v>
      </c>
      <c r="C259" s="15">
        <f t="shared" si="35"/>
        <v>10523</v>
      </c>
      <c r="D259" s="22">
        <f>AVERAGE(B256:B262)</f>
        <v>355.57142857142856</v>
      </c>
      <c r="E259" s="22">
        <f t="shared" si="45"/>
        <v>53.382352941176471</v>
      </c>
      <c r="F259" s="22">
        <f t="shared" si="39"/>
        <v>57.226890756302524</v>
      </c>
      <c r="G259" s="22">
        <f t="shared" si="48"/>
        <v>400.58823529411768</v>
      </c>
      <c r="H259" s="22">
        <f t="shared" si="40"/>
        <v>764.11764705882354</v>
      </c>
      <c r="I259" s="24"/>
      <c r="J259" s="24"/>
      <c r="K259" s="24"/>
      <c r="L259" s="24"/>
      <c r="M259" s="186"/>
      <c r="N259" s="24"/>
      <c r="O259" s="24"/>
      <c r="P259" s="32">
        <v>2</v>
      </c>
      <c r="Q259" s="14">
        <f t="shared" si="34"/>
        <v>100</v>
      </c>
      <c r="R259" s="25">
        <v>131</v>
      </c>
      <c r="S259" s="26">
        <f t="shared" si="41"/>
        <v>4801</v>
      </c>
      <c r="T259" s="26">
        <f t="shared" si="43"/>
        <v>4800</v>
      </c>
      <c r="U259" s="146">
        <f t="shared" si="42"/>
        <v>4800</v>
      </c>
    </row>
    <row r="260" spans="1:21" ht="14.25" x14ac:dyDescent="0.2">
      <c r="A260" s="21">
        <v>44143.333333333336</v>
      </c>
      <c r="B260" s="32">
        <v>130</v>
      </c>
      <c r="C260" s="15">
        <f t="shared" si="35"/>
        <v>10653</v>
      </c>
      <c r="D260" s="22">
        <f>AVERAGE(B257:B263)</f>
        <v>331.28571428571428</v>
      </c>
      <c r="E260" s="22">
        <f t="shared" si="45"/>
        <v>19.117647058823529</v>
      </c>
      <c r="F260" s="22">
        <f t="shared" si="39"/>
        <v>53.970588235294109</v>
      </c>
      <c r="G260" s="22">
        <f t="shared" si="48"/>
        <v>377.79411764705878</v>
      </c>
      <c r="H260" s="22">
        <f t="shared" si="40"/>
        <v>760.14705882352951</v>
      </c>
      <c r="I260" s="24"/>
      <c r="J260" s="24"/>
      <c r="K260" s="24"/>
      <c r="L260" s="24"/>
      <c r="M260" s="186"/>
      <c r="N260" s="24"/>
      <c r="O260" s="24"/>
      <c r="P260" s="32">
        <v>2</v>
      </c>
      <c r="Q260" s="14">
        <f t="shared" si="34"/>
        <v>102</v>
      </c>
      <c r="R260" s="25">
        <v>131</v>
      </c>
      <c r="S260" s="26">
        <f t="shared" si="41"/>
        <v>4958</v>
      </c>
      <c r="T260" s="26">
        <f t="shared" si="43"/>
        <v>4960</v>
      </c>
      <c r="U260" s="146">
        <f t="shared" si="42"/>
        <v>4960</v>
      </c>
    </row>
    <row r="261" spans="1:21" ht="14.25" x14ac:dyDescent="0.2">
      <c r="A261" s="21">
        <v>44144.333333333336</v>
      </c>
      <c r="B261" s="32">
        <v>192</v>
      </c>
      <c r="C261" s="15">
        <f t="shared" si="35"/>
        <v>10845</v>
      </c>
      <c r="D261" s="22">
        <f>AVERAGE(B258:B264)</f>
        <v>313.14285714285717</v>
      </c>
      <c r="E261" s="22">
        <f t="shared" si="45"/>
        <v>28.235294117647058</v>
      </c>
      <c r="F261" s="22">
        <f t="shared" si="39"/>
        <v>52.752100840336134</v>
      </c>
      <c r="G261" s="22">
        <f t="shared" si="48"/>
        <v>369.26470588235293</v>
      </c>
      <c r="H261" s="22">
        <f t="shared" si="40"/>
        <v>748.67647058823536</v>
      </c>
      <c r="I261" s="24">
        <v>109</v>
      </c>
      <c r="J261" s="24">
        <v>25</v>
      </c>
      <c r="K261" s="24">
        <v>6</v>
      </c>
      <c r="L261" s="24">
        <f t="shared" si="49"/>
        <v>31</v>
      </c>
      <c r="M261" s="186">
        <v>5</v>
      </c>
      <c r="N261" s="24">
        <v>11</v>
      </c>
      <c r="O261" s="24">
        <f t="shared" si="47"/>
        <v>16</v>
      </c>
      <c r="P261" s="32">
        <v>1</v>
      </c>
      <c r="Q261" s="14">
        <f t="shared" si="34"/>
        <v>103</v>
      </c>
      <c r="R261" s="25">
        <f>SUM(I261:K261)</f>
        <v>140</v>
      </c>
      <c r="S261" s="26">
        <f t="shared" si="41"/>
        <v>5219</v>
      </c>
      <c r="T261" s="26">
        <f t="shared" si="43"/>
        <v>5220</v>
      </c>
      <c r="U261" s="146">
        <f t="shared" si="42"/>
        <v>5220</v>
      </c>
    </row>
    <row r="262" spans="1:21" ht="14.25" x14ac:dyDescent="0.2">
      <c r="A262" s="21">
        <v>44145.333333333336</v>
      </c>
      <c r="B262" s="32">
        <v>454</v>
      </c>
      <c r="C262" s="15">
        <f t="shared" si="35"/>
        <v>11299</v>
      </c>
      <c r="D262" s="22">
        <f t="shared" ref="D262:D277" si="50">AVERAGE(B259:B265)</f>
        <v>304.14285714285717</v>
      </c>
      <c r="E262" s="22">
        <f t="shared" si="45"/>
        <v>66.764705882352942</v>
      </c>
      <c r="F262" s="22">
        <f t="shared" si="39"/>
        <v>52.289915966386552</v>
      </c>
      <c r="G262" s="22">
        <f t="shared" si="48"/>
        <v>366.02941176470586</v>
      </c>
      <c r="H262" s="22">
        <f t="shared" si="40"/>
        <v>750.58823529411768</v>
      </c>
      <c r="I262" s="24">
        <v>115</v>
      </c>
      <c r="J262" s="24">
        <v>26</v>
      </c>
      <c r="K262" s="24">
        <v>6</v>
      </c>
      <c r="L262" s="24">
        <f t="shared" si="49"/>
        <v>32</v>
      </c>
      <c r="M262" s="186">
        <v>4</v>
      </c>
      <c r="N262" s="24">
        <v>14</v>
      </c>
      <c r="O262" s="24">
        <f t="shared" si="47"/>
        <v>18</v>
      </c>
      <c r="P262" s="32">
        <v>5</v>
      </c>
      <c r="Q262" s="14">
        <f t="shared" si="34"/>
        <v>108</v>
      </c>
      <c r="R262" s="25">
        <f>SUM(I262:K262)</f>
        <v>147</v>
      </c>
      <c r="S262" s="26">
        <f t="shared" si="41"/>
        <v>5653</v>
      </c>
      <c r="T262" s="26">
        <f t="shared" si="43"/>
        <v>5655</v>
      </c>
      <c r="U262" s="146">
        <f t="shared" si="42"/>
        <v>5655</v>
      </c>
    </row>
    <row r="263" spans="1:21" ht="14.25" x14ac:dyDescent="0.2">
      <c r="A263" s="21">
        <v>44146.333333333336</v>
      </c>
      <c r="B263" s="32">
        <v>325</v>
      </c>
      <c r="C263" s="15">
        <f t="shared" si="35"/>
        <v>11624</v>
      </c>
      <c r="D263" s="22">
        <f t="shared" si="50"/>
        <v>290</v>
      </c>
      <c r="E263" s="22">
        <f t="shared" si="45"/>
        <v>47.794117647058826</v>
      </c>
      <c r="F263" s="22">
        <f t="shared" si="39"/>
        <v>48.71848739495799</v>
      </c>
      <c r="G263" s="22">
        <f t="shared" si="48"/>
        <v>341.02941176470591</v>
      </c>
      <c r="H263" s="22">
        <f t="shared" si="40"/>
        <v>730.73529411764707</v>
      </c>
      <c r="I263" s="24">
        <v>111</v>
      </c>
      <c r="J263" s="24">
        <v>24</v>
      </c>
      <c r="K263" s="24">
        <v>4</v>
      </c>
      <c r="L263" s="24">
        <f t="shared" si="49"/>
        <v>28</v>
      </c>
      <c r="M263" s="186">
        <v>6</v>
      </c>
      <c r="N263" s="24">
        <v>15</v>
      </c>
      <c r="O263" s="24">
        <f t="shared" si="47"/>
        <v>21</v>
      </c>
      <c r="P263" s="32">
        <v>2</v>
      </c>
      <c r="Q263" s="14">
        <f t="shared" si="34"/>
        <v>110</v>
      </c>
      <c r="R263" s="25">
        <f>SUM(I263:K263)</f>
        <v>139</v>
      </c>
      <c r="S263" s="26">
        <f t="shared" si="41"/>
        <v>6121</v>
      </c>
      <c r="T263" s="26">
        <f t="shared" si="43"/>
        <v>6120</v>
      </c>
      <c r="U263" s="146">
        <f t="shared" si="42"/>
        <v>6120</v>
      </c>
    </row>
    <row r="264" spans="1:21" ht="14.25" x14ac:dyDescent="0.2">
      <c r="A264" s="21">
        <v>44147.333333333336</v>
      </c>
      <c r="B264" s="32">
        <v>330</v>
      </c>
      <c r="C264" s="15">
        <f t="shared" si="35"/>
        <v>11954</v>
      </c>
      <c r="D264" s="22">
        <f t="shared" si="50"/>
        <v>286.14285714285717</v>
      </c>
      <c r="E264" s="22">
        <f t="shared" si="45"/>
        <v>48.529411764705884</v>
      </c>
      <c r="F264" s="22">
        <f t="shared" si="39"/>
        <v>46.050420168067227</v>
      </c>
      <c r="G264" s="22">
        <f t="shared" si="48"/>
        <v>322.35294117647061</v>
      </c>
      <c r="H264" s="22">
        <f t="shared" si="40"/>
        <v>722.2058823529411</v>
      </c>
      <c r="I264" s="24">
        <v>105</v>
      </c>
      <c r="J264" s="24">
        <v>24</v>
      </c>
      <c r="K264" s="24">
        <v>3</v>
      </c>
      <c r="L264" s="24">
        <f t="shared" si="49"/>
        <v>27</v>
      </c>
      <c r="M264" s="186">
        <v>4</v>
      </c>
      <c r="N264" s="24">
        <v>4</v>
      </c>
      <c r="O264" s="24">
        <f t="shared" si="47"/>
        <v>8</v>
      </c>
      <c r="P264" s="32">
        <v>6</v>
      </c>
      <c r="Q264" s="14">
        <f t="shared" si="34"/>
        <v>116</v>
      </c>
      <c r="R264" s="25">
        <f>SUM(I264:K264)</f>
        <v>132</v>
      </c>
      <c r="S264" s="26">
        <f t="shared" si="41"/>
        <v>6516</v>
      </c>
      <c r="T264" s="26">
        <f t="shared" si="43"/>
        <v>6515</v>
      </c>
      <c r="U264" s="146">
        <f t="shared" si="42"/>
        <v>6515</v>
      </c>
    </row>
    <row r="265" spans="1:21" ht="14.25" x14ac:dyDescent="0.2">
      <c r="A265" s="21">
        <v>44148.333333333336</v>
      </c>
      <c r="B265" s="25">
        <v>335</v>
      </c>
      <c r="C265" s="15">
        <f t="shared" si="35"/>
        <v>12289</v>
      </c>
      <c r="D265" s="22">
        <f t="shared" si="50"/>
        <v>291.28571428571428</v>
      </c>
      <c r="E265" s="22">
        <f t="shared" si="45"/>
        <v>49.264705882352942</v>
      </c>
      <c r="F265" s="22">
        <f t="shared" si="39"/>
        <v>44.726890756302524</v>
      </c>
      <c r="G265" s="22">
        <f t="shared" si="48"/>
        <v>313.08823529411768</v>
      </c>
      <c r="H265" s="22">
        <f t="shared" si="40"/>
        <v>714.26470588235281</v>
      </c>
      <c r="I265" s="24">
        <v>115</v>
      </c>
      <c r="J265" s="24">
        <v>23</v>
      </c>
      <c r="K265" s="24">
        <v>2</v>
      </c>
      <c r="L265" s="24">
        <f t="shared" si="49"/>
        <v>25</v>
      </c>
      <c r="M265" s="186">
        <v>6</v>
      </c>
      <c r="N265" s="24">
        <v>7</v>
      </c>
      <c r="O265" s="24">
        <f t="shared" si="47"/>
        <v>13</v>
      </c>
      <c r="P265" s="32">
        <v>5</v>
      </c>
      <c r="Q265" s="14">
        <f t="shared" si="34"/>
        <v>121</v>
      </c>
      <c r="R265" s="25">
        <f>SUM(I265:K265)</f>
        <v>140</v>
      </c>
      <c r="S265" s="26">
        <f t="shared" si="41"/>
        <v>6897</v>
      </c>
      <c r="T265" s="26">
        <f t="shared" si="43"/>
        <v>6895</v>
      </c>
      <c r="U265" s="146">
        <f t="shared" si="42"/>
        <v>6895</v>
      </c>
    </row>
    <row r="266" spans="1:21" ht="14.25" x14ac:dyDescent="0.2">
      <c r="A266" s="21">
        <v>44149.333333333336</v>
      </c>
      <c r="B266" s="25">
        <v>264</v>
      </c>
      <c r="C266" s="15">
        <f t="shared" ref="C266:C306" si="51">SUM(C265,B266)</f>
        <v>12553</v>
      </c>
      <c r="D266" s="22">
        <f t="shared" si="50"/>
        <v>284.71428571428572</v>
      </c>
      <c r="E266" s="22">
        <f t="shared" si="45"/>
        <v>38.82352941176471</v>
      </c>
      <c r="F266" s="22">
        <f t="shared" si="39"/>
        <v>42.647058823529413</v>
      </c>
      <c r="G266" s="22">
        <f t="shared" si="48"/>
        <v>298.52941176470591</v>
      </c>
      <c r="H266" s="22">
        <f t="shared" si="40"/>
        <v>699.11764705882354</v>
      </c>
      <c r="I266" s="24"/>
      <c r="J266" s="24"/>
      <c r="K266" s="24"/>
      <c r="L266" s="24"/>
      <c r="M266" s="186"/>
      <c r="N266" s="24"/>
      <c r="O266" s="24"/>
      <c r="P266" s="32">
        <v>3</v>
      </c>
      <c r="Q266" s="14">
        <f t="shared" ref="Q266:Q306" si="52">SUM(Q265,P266)</f>
        <v>124</v>
      </c>
      <c r="R266" s="25">
        <v>140</v>
      </c>
      <c r="S266" s="26">
        <f t="shared" si="41"/>
        <v>7264</v>
      </c>
      <c r="T266" s="26">
        <f t="shared" si="43"/>
        <v>7265</v>
      </c>
      <c r="U266" s="146">
        <f t="shared" si="42"/>
        <v>7265</v>
      </c>
    </row>
    <row r="267" spans="1:21" ht="14.25" x14ac:dyDescent="0.2">
      <c r="A267" s="21">
        <v>44150.333333333336</v>
      </c>
      <c r="B267" s="25">
        <v>103</v>
      </c>
      <c r="C267" s="15">
        <f t="shared" si="51"/>
        <v>12656</v>
      </c>
      <c r="D267" s="22">
        <f t="shared" si="50"/>
        <v>287</v>
      </c>
      <c r="E267" s="22">
        <f t="shared" si="45"/>
        <v>15.147058823529413</v>
      </c>
      <c r="F267" s="22">
        <f t="shared" si="39"/>
        <v>42.079831932773111</v>
      </c>
      <c r="G267" s="22">
        <f t="shared" si="48"/>
        <v>294.55882352941177</v>
      </c>
      <c r="H267" s="22">
        <f t="shared" si="40"/>
        <v>672.35294117647049</v>
      </c>
      <c r="I267" s="24"/>
      <c r="J267" s="24"/>
      <c r="K267" s="24"/>
      <c r="L267" s="24"/>
      <c r="M267" s="186"/>
      <c r="N267" s="24"/>
      <c r="O267" s="24"/>
      <c r="P267" s="25">
        <v>2</v>
      </c>
      <c r="Q267" s="14">
        <f t="shared" si="52"/>
        <v>126</v>
      </c>
      <c r="R267" s="25">
        <v>140</v>
      </c>
      <c r="S267" s="26">
        <f t="shared" si="41"/>
        <v>7549</v>
      </c>
      <c r="T267" s="26">
        <f t="shared" si="43"/>
        <v>7550</v>
      </c>
      <c r="U267" s="146">
        <f t="shared" si="42"/>
        <v>7550</v>
      </c>
    </row>
    <row r="268" spans="1:21" ht="14.25" x14ac:dyDescent="0.2">
      <c r="A268" s="21">
        <v>44151.333333333336</v>
      </c>
      <c r="B268" s="32">
        <v>228</v>
      </c>
      <c r="C268" s="15">
        <f t="shared" si="51"/>
        <v>12884</v>
      </c>
      <c r="D268" s="22">
        <f t="shared" si="50"/>
        <v>293.14285714285717</v>
      </c>
      <c r="E268" s="22">
        <f t="shared" si="45"/>
        <v>33.529411764705884</v>
      </c>
      <c r="F268" s="22">
        <f t="shared" si="39"/>
        <v>42.836134453781519</v>
      </c>
      <c r="G268" s="22">
        <f t="shared" si="48"/>
        <v>299.85294117647061</v>
      </c>
      <c r="H268" s="22">
        <f t="shared" si="40"/>
        <v>669.11764705882354</v>
      </c>
      <c r="I268" s="24">
        <v>126</v>
      </c>
      <c r="J268" s="24">
        <v>27</v>
      </c>
      <c r="K268" s="24">
        <v>6</v>
      </c>
      <c r="L268" s="24">
        <f t="shared" si="49"/>
        <v>33</v>
      </c>
      <c r="M268" s="186">
        <v>8</v>
      </c>
      <c r="N268" s="24">
        <v>6</v>
      </c>
      <c r="O268" s="24">
        <f t="shared" si="47"/>
        <v>14</v>
      </c>
      <c r="P268" s="32">
        <v>5</v>
      </c>
      <c r="Q268" s="14">
        <f t="shared" si="52"/>
        <v>131</v>
      </c>
      <c r="R268" s="25">
        <f>SUM(I268:K268)</f>
        <v>159</v>
      </c>
      <c r="S268" s="26">
        <f t="shared" si="41"/>
        <v>7780</v>
      </c>
      <c r="T268" s="26">
        <f t="shared" si="43"/>
        <v>7780</v>
      </c>
      <c r="U268" s="150">
        <f t="shared" si="42"/>
        <v>7780</v>
      </c>
    </row>
    <row r="269" spans="1:21" ht="14.25" x14ac:dyDescent="0.2">
      <c r="A269" s="21">
        <v>44152.333333333336</v>
      </c>
      <c r="B269" s="32">
        <v>408</v>
      </c>
      <c r="C269" s="15">
        <f t="shared" si="51"/>
        <v>13292</v>
      </c>
      <c r="D269" s="22">
        <f t="shared" si="50"/>
        <v>310.14285714285717</v>
      </c>
      <c r="E269" s="22">
        <f t="shared" si="45"/>
        <v>60</v>
      </c>
      <c r="F269" s="22">
        <f t="shared" si="39"/>
        <v>41.86974789915967</v>
      </c>
      <c r="G269" s="22">
        <f t="shared" si="48"/>
        <v>293.08823529411768</v>
      </c>
      <c r="H269" s="22">
        <f t="shared" si="40"/>
        <v>659.11764705882354</v>
      </c>
      <c r="I269" s="24">
        <v>138</v>
      </c>
      <c r="J269" s="24">
        <v>28</v>
      </c>
      <c r="K269" s="24">
        <v>9</v>
      </c>
      <c r="L269" s="24">
        <f t="shared" si="49"/>
        <v>37</v>
      </c>
      <c r="M269" s="186">
        <v>3</v>
      </c>
      <c r="N269" s="24">
        <v>11</v>
      </c>
      <c r="O269" s="24">
        <f t="shared" si="47"/>
        <v>14</v>
      </c>
      <c r="P269" s="32">
        <v>4</v>
      </c>
      <c r="Q269" s="14">
        <f t="shared" si="52"/>
        <v>135</v>
      </c>
      <c r="R269" s="25">
        <f>SUM(I269:K269)</f>
        <v>175</v>
      </c>
      <c r="S269" s="26">
        <f t="shared" si="41"/>
        <v>8240</v>
      </c>
      <c r="T269" s="26">
        <f t="shared" si="43"/>
        <v>8240</v>
      </c>
      <c r="U269" s="150">
        <f t="shared" si="42"/>
        <v>8240</v>
      </c>
    </row>
    <row r="270" spans="1:21" ht="14.25" x14ac:dyDescent="0.2">
      <c r="A270" s="21">
        <v>44153.333333333336</v>
      </c>
      <c r="B270" s="32">
        <v>341</v>
      </c>
      <c r="C270" s="15">
        <f t="shared" si="51"/>
        <v>13633</v>
      </c>
      <c r="D270" s="22">
        <f t="shared" si="50"/>
        <v>313.85714285714283</v>
      </c>
      <c r="E270" s="22">
        <f t="shared" si="45"/>
        <v>50.147058823529413</v>
      </c>
      <c r="F270" s="22">
        <f t="shared" si="39"/>
        <v>42.205882352941174</v>
      </c>
      <c r="G270" s="22">
        <f t="shared" si="48"/>
        <v>295.44117647058823</v>
      </c>
      <c r="H270" s="22">
        <f t="shared" si="40"/>
        <v>636.47058823529414</v>
      </c>
      <c r="I270" s="24">
        <v>134</v>
      </c>
      <c r="J270" s="24">
        <v>29</v>
      </c>
      <c r="K270" s="24">
        <v>8</v>
      </c>
      <c r="L270" s="24">
        <f t="shared" si="49"/>
        <v>37</v>
      </c>
      <c r="M270" s="186">
        <v>4</v>
      </c>
      <c r="N270" s="24">
        <v>9</v>
      </c>
      <c r="O270" s="24">
        <f t="shared" si="47"/>
        <v>13</v>
      </c>
      <c r="P270" s="32">
        <v>7</v>
      </c>
      <c r="Q270" s="14">
        <f t="shared" si="52"/>
        <v>142</v>
      </c>
      <c r="R270" s="25">
        <f>SUM(I270:K270)</f>
        <v>171</v>
      </c>
      <c r="S270" s="26">
        <f t="shared" si="41"/>
        <v>8739</v>
      </c>
      <c r="T270" s="26">
        <f t="shared" si="43"/>
        <v>8740</v>
      </c>
      <c r="U270" s="150">
        <f t="shared" si="42"/>
        <v>8740</v>
      </c>
    </row>
    <row r="271" spans="1:21" ht="14.25" x14ac:dyDescent="0.2">
      <c r="A271" s="21">
        <v>44154.333333333336</v>
      </c>
      <c r="B271" s="32">
        <v>373</v>
      </c>
      <c r="C271" s="15">
        <f t="shared" si="51"/>
        <v>14006</v>
      </c>
      <c r="D271" s="22">
        <f t="shared" si="50"/>
        <v>312</v>
      </c>
      <c r="E271" s="22">
        <f t="shared" si="45"/>
        <v>54.852941176470587</v>
      </c>
      <c r="F271" s="22">
        <f t="shared" si="39"/>
        <v>43.109243697478995</v>
      </c>
      <c r="G271" s="22">
        <f t="shared" si="48"/>
        <v>301.76470588235298</v>
      </c>
      <c r="H271" s="22">
        <f t="shared" si="40"/>
        <v>624.11764705882354</v>
      </c>
      <c r="I271" s="24">
        <v>131</v>
      </c>
      <c r="J271" s="24">
        <v>26</v>
      </c>
      <c r="K271" s="24">
        <v>6</v>
      </c>
      <c r="L271" s="24">
        <f t="shared" si="49"/>
        <v>32</v>
      </c>
      <c r="M271" s="186">
        <v>10</v>
      </c>
      <c r="N271" s="24">
        <v>7</v>
      </c>
      <c r="O271" s="24">
        <f t="shared" si="47"/>
        <v>17</v>
      </c>
      <c r="P271" s="32">
        <v>5</v>
      </c>
      <c r="Q271" s="14">
        <f t="shared" si="52"/>
        <v>147</v>
      </c>
      <c r="R271" s="25">
        <f>SUM(I271:K271)</f>
        <v>163</v>
      </c>
      <c r="S271" s="26">
        <f t="shared" si="41"/>
        <v>9204</v>
      </c>
      <c r="T271" s="26">
        <f t="shared" si="43"/>
        <v>9205</v>
      </c>
      <c r="U271" s="150">
        <f t="shared" si="42"/>
        <v>9205</v>
      </c>
    </row>
    <row r="272" spans="1:21" ht="14.25" x14ac:dyDescent="0.2">
      <c r="A272" s="21">
        <v>44155.333333333336</v>
      </c>
      <c r="B272" s="32">
        <v>454</v>
      </c>
      <c r="C272" s="15">
        <f t="shared" si="51"/>
        <v>14460</v>
      </c>
      <c r="D272" s="22">
        <f t="shared" si="50"/>
        <v>316.57142857142856</v>
      </c>
      <c r="E272" s="22">
        <f t="shared" si="45"/>
        <v>66.764705882352942</v>
      </c>
      <c r="F272" s="22">
        <f t="shared" si="39"/>
        <v>45.609243697478988</v>
      </c>
      <c r="G272" s="22">
        <f t="shared" si="48"/>
        <v>319.26470588235293</v>
      </c>
      <c r="H272" s="22">
        <f t="shared" si="40"/>
        <v>632.35294117647061</v>
      </c>
      <c r="I272" s="24">
        <v>124</v>
      </c>
      <c r="J272" s="24">
        <v>27</v>
      </c>
      <c r="K272" s="24">
        <v>5</v>
      </c>
      <c r="L272" s="24">
        <f t="shared" si="49"/>
        <v>32</v>
      </c>
      <c r="M272" s="186">
        <v>11</v>
      </c>
      <c r="N272" s="24">
        <v>14</v>
      </c>
      <c r="O272" s="24">
        <f t="shared" si="47"/>
        <v>25</v>
      </c>
      <c r="P272" s="32">
        <v>5</v>
      </c>
      <c r="Q272" s="14">
        <f t="shared" si="52"/>
        <v>152</v>
      </c>
      <c r="R272" s="25">
        <f>SUM(I272:K272)</f>
        <v>156</v>
      </c>
      <c r="S272" s="26">
        <f t="shared" si="41"/>
        <v>9609</v>
      </c>
      <c r="T272" s="26">
        <f t="shared" si="43"/>
        <v>9610</v>
      </c>
      <c r="U272" s="150">
        <f t="shared" si="42"/>
        <v>9610</v>
      </c>
    </row>
    <row r="273" spans="1:21" ht="14.25" x14ac:dyDescent="0.2">
      <c r="A273" s="21">
        <v>44156.333333333336</v>
      </c>
      <c r="B273" s="25">
        <v>290</v>
      </c>
      <c r="C273" s="15">
        <f t="shared" si="51"/>
        <v>14750</v>
      </c>
      <c r="D273" s="22">
        <f t="shared" si="50"/>
        <v>319.85714285714283</v>
      </c>
      <c r="E273" s="22">
        <f t="shared" si="45"/>
        <v>42.647058823529413</v>
      </c>
      <c r="F273" s="22">
        <f t="shared" ref="F273:F306" si="53">(E267+E268+E269+E270+E271+E272+E273)/7</f>
        <v>46.155462184873947</v>
      </c>
      <c r="G273" s="22">
        <f t="shared" si="48"/>
        <v>323.08823529411762</v>
      </c>
      <c r="H273" s="22">
        <f t="shared" si="40"/>
        <v>621.61764705882354</v>
      </c>
      <c r="I273" s="24"/>
      <c r="J273" s="24"/>
      <c r="K273" s="24"/>
      <c r="L273" s="24"/>
      <c r="M273" s="186"/>
      <c r="N273" s="24"/>
      <c r="O273" s="24"/>
      <c r="P273" s="32">
        <v>6</v>
      </c>
      <c r="Q273" s="14">
        <f t="shared" si="52"/>
        <v>158</v>
      </c>
      <c r="R273" s="25">
        <v>156</v>
      </c>
      <c r="S273" s="26">
        <f t="shared" si="41"/>
        <v>9972</v>
      </c>
      <c r="T273" s="26">
        <f t="shared" si="43"/>
        <v>9970</v>
      </c>
      <c r="U273" s="150">
        <f t="shared" si="42"/>
        <v>9970</v>
      </c>
    </row>
    <row r="274" spans="1:21" ht="14.25" x14ac:dyDescent="0.2">
      <c r="A274" s="21">
        <v>44157.333333333336</v>
      </c>
      <c r="B274" s="25">
        <v>90</v>
      </c>
      <c r="C274" s="15">
        <f t="shared" si="51"/>
        <v>14840</v>
      </c>
      <c r="D274" s="22">
        <f t="shared" si="50"/>
        <v>336</v>
      </c>
      <c r="E274" s="22">
        <f t="shared" si="45"/>
        <v>13.23529411764706</v>
      </c>
      <c r="F274" s="22">
        <f t="shared" si="53"/>
        <v>45.882352941176471</v>
      </c>
      <c r="G274" s="22">
        <f t="shared" si="48"/>
        <v>321.1764705882353</v>
      </c>
      <c r="H274" s="22">
        <f t="shared" si="40"/>
        <v>615.73529411764707</v>
      </c>
      <c r="I274" s="24"/>
      <c r="J274" s="24"/>
      <c r="K274" s="24"/>
      <c r="L274" s="24"/>
      <c r="M274" s="186"/>
      <c r="N274" s="24"/>
      <c r="O274" s="24"/>
      <c r="P274" s="32">
        <v>4</v>
      </c>
      <c r="Q274" s="14">
        <f t="shared" si="52"/>
        <v>162</v>
      </c>
      <c r="R274" s="25">
        <v>156</v>
      </c>
      <c r="S274" s="26">
        <f t="shared" si="41"/>
        <v>10102</v>
      </c>
      <c r="T274" s="26">
        <f t="shared" si="43"/>
        <v>10100</v>
      </c>
      <c r="U274" s="150">
        <f>IF(T274&gt;T273,T274,T273)</f>
        <v>10100</v>
      </c>
    </row>
    <row r="275" spans="1:21" ht="14.25" x14ac:dyDescent="0.2">
      <c r="A275" s="21">
        <v>44158.333333333336</v>
      </c>
      <c r="B275" s="25">
        <v>260</v>
      </c>
      <c r="C275" s="15">
        <f t="shared" si="51"/>
        <v>15100</v>
      </c>
      <c r="D275" s="22">
        <f t="shared" si="50"/>
        <v>326.28571428571428</v>
      </c>
      <c r="E275" s="22">
        <f t="shared" si="45"/>
        <v>38.235294117647058</v>
      </c>
      <c r="F275" s="22">
        <f t="shared" si="53"/>
        <v>46.554621848739494</v>
      </c>
      <c r="G275" s="22">
        <f t="shared" si="48"/>
        <v>325.88235294117646</v>
      </c>
      <c r="H275" s="22">
        <f t="shared" si="40"/>
        <v>625.73529411764707</v>
      </c>
      <c r="I275" s="24">
        <v>135</v>
      </c>
      <c r="J275" s="24">
        <v>28</v>
      </c>
      <c r="K275" s="24">
        <v>4</v>
      </c>
      <c r="L275" s="24">
        <f>SUM(K275+J275)</f>
        <v>32</v>
      </c>
      <c r="M275" s="186">
        <v>9</v>
      </c>
      <c r="N275" s="24">
        <v>10</v>
      </c>
      <c r="O275" s="24">
        <f t="shared" si="47"/>
        <v>19</v>
      </c>
      <c r="P275" s="32">
        <v>5</v>
      </c>
      <c r="Q275" s="14">
        <f t="shared" si="52"/>
        <v>167</v>
      </c>
      <c r="R275" s="25">
        <f>SUM(I275:K275)</f>
        <v>167</v>
      </c>
      <c r="S275" s="26">
        <f t="shared" ref="S275:S306" si="54">SUM(C261,-R275,-$P$311)</f>
        <v>10283</v>
      </c>
      <c r="T275" s="26">
        <f t="shared" si="43"/>
        <v>10285</v>
      </c>
      <c r="U275" s="150">
        <f>IF(T275&gt;T274,T275,T274)</f>
        <v>10285</v>
      </c>
    </row>
    <row r="276" spans="1:21" ht="14.25" x14ac:dyDescent="0.2">
      <c r="A276" s="21">
        <v>44159.333333333336</v>
      </c>
      <c r="B276" s="32">
        <v>431</v>
      </c>
      <c r="C276" s="15">
        <f t="shared" si="51"/>
        <v>15531</v>
      </c>
      <c r="D276" s="22">
        <f t="shared" si="50"/>
        <v>309.85714285714283</v>
      </c>
      <c r="E276" s="22">
        <f t="shared" si="45"/>
        <v>63.382352941176471</v>
      </c>
      <c r="F276" s="22">
        <f t="shared" si="53"/>
        <v>47.037815126050418</v>
      </c>
      <c r="G276" s="22">
        <f t="shared" si="48"/>
        <v>329.26470588235293</v>
      </c>
      <c r="H276" s="22">
        <f t="shared" si="40"/>
        <v>622.35294117647061</v>
      </c>
      <c r="I276" s="24">
        <v>145</v>
      </c>
      <c r="J276" s="24">
        <v>26</v>
      </c>
      <c r="K276" s="24">
        <v>3</v>
      </c>
      <c r="L276" s="24">
        <f>SUM(K276+J276)</f>
        <v>29</v>
      </c>
      <c r="M276" s="186">
        <v>10</v>
      </c>
      <c r="N276" s="24">
        <v>8</v>
      </c>
      <c r="O276" s="24">
        <f t="shared" si="47"/>
        <v>18</v>
      </c>
      <c r="P276" s="32">
        <v>8</v>
      </c>
      <c r="Q276" s="14">
        <f t="shared" si="52"/>
        <v>175</v>
      </c>
      <c r="R276" s="25">
        <f>SUM(I276:K276)</f>
        <v>174</v>
      </c>
      <c r="S276" s="26">
        <f t="shared" si="54"/>
        <v>10730</v>
      </c>
      <c r="T276" s="26">
        <f t="shared" si="43"/>
        <v>10730</v>
      </c>
      <c r="U276" s="150">
        <f>IF(T276&gt;T275,T276,T275)</f>
        <v>10730</v>
      </c>
    </row>
    <row r="277" spans="1:21" ht="14.25" x14ac:dyDescent="0.2">
      <c r="A277" s="21">
        <v>44160.333333333336</v>
      </c>
      <c r="B277" s="32">
        <v>454</v>
      </c>
      <c r="C277" s="15">
        <f t="shared" si="51"/>
        <v>15985</v>
      </c>
      <c r="D277" s="22">
        <f t="shared" si="50"/>
        <v>305.42857142857144</v>
      </c>
      <c r="E277" s="22">
        <f t="shared" si="45"/>
        <v>66.764705882352942</v>
      </c>
      <c r="F277" s="22">
        <f t="shared" si="53"/>
        <v>49.411764705882355</v>
      </c>
      <c r="G277" s="22">
        <f t="shared" si="48"/>
        <v>345.88235294117646</v>
      </c>
      <c r="H277" s="22">
        <f t="shared" si="40"/>
        <v>641.32352941176475</v>
      </c>
      <c r="I277" s="24">
        <v>136</v>
      </c>
      <c r="J277" s="24">
        <v>24</v>
      </c>
      <c r="K277" s="24">
        <v>4</v>
      </c>
      <c r="L277" s="24">
        <f>SUM(K277+J277)</f>
        <v>28</v>
      </c>
      <c r="M277" s="186">
        <v>11</v>
      </c>
      <c r="N277" s="24">
        <v>4</v>
      </c>
      <c r="O277" s="24">
        <f t="shared" si="47"/>
        <v>15</v>
      </c>
      <c r="P277" s="32">
        <v>3</v>
      </c>
      <c r="Q277" s="14">
        <f t="shared" si="52"/>
        <v>178</v>
      </c>
      <c r="R277" s="25">
        <f>SUM(I277:K277)</f>
        <v>164</v>
      </c>
      <c r="S277" s="26">
        <f t="shared" si="54"/>
        <v>11065</v>
      </c>
      <c r="T277" s="26">
        <f t="shared" si="43"/>
        <v>11065</v>
      </c>
      <c r="U277" s="150">
        <f>IF(T277&gt;T276,T277,T276)</f>
        <v>11065</v>
      </c>
    </row>
    <row r="278" spans="1:21" ht="14.25" x14ac:dyDescent="0.2">
      <c r="A278" s="21">
        <v>44161.333333333336</v>
      </c>
      <c r="B278" s="32">
        <v>305</v>
      </c>
      <c r="C278" s="15">
        <f t="shared" si="51"/>
        <v>16290</v>
      </c>
      <c r="D278" s="22">
        <f>AVERAGE(B275:B281)</f>
        <v>310</v>
      </c>
      <c r="E278" s="22">
        <f t="shared" si="45"/>
        <v>44.852941176470587</v>
      </c>
      <c r="F278" s="22">
        <f t="shared" si="53"/>
        <v>47.983193277310924</v>
      </c>
      <c r="G278" s="22">
        <f t="shared" si="48"/>
        <v>335.88235294117646</v>
      </c>
      <c r="H278" s="22">
        <f t="shared" si="40"/>
        <v>637.64705882352951</v>
      </c>
      <c r="I278" s="24">
        <v>135</v>
      </c>
      <c r="J278" s="24">
        <v>25</v>
      </c>
      <c r="K278" s="24">
        <v>6</v>
      </c>
      <c r="L278" s="24">
        <f>SUM(K278+J278)</f>
        <v>31</v>
      </c>
      <c r="M278" s="186">
        <v>10</v>
      </c>
      <c r="N278" s="24">
        <v>5</v>
      </c>
      <c r="O278" s="24">
        <f t="shared" si="47"/>
        <v>15</v>
      </c>
      <c r="P278" s="32">
        <v>7</v>
      </c>
      <c r="Q278" s="14">
        <f t="shared" si="52"/>
        <v>185</v>
      </c>
      <c r="R278" s="25">
        <f>SUM(I278:K278)</f>
        <v>166</v>
      </c>
      <c r="S278" s="26">
        <f t="shared" si="54"/>
        <v>11393</v>
      </c>
      <c r="T278" s="26">
        <f t="shared" si="43"/>
        <v>11395</v>
      </c>
      <c r="U278" s="150">
        <f>IF(T278&gt;T277,T278,T277)</f>
        <v>11395</v>
      </c>
    </row>
    <row r="279" spans="1:21" ht="14.25" x14ac:dyDescent="0.2">
      <c r="A279" s="21">
        <v>44162.333333333336</v>
      </c>
      <c r="B279" s="25">
        <v>339</v>
      </c>
      <c r="C279" s="15">
        <f t="shared" si="51"/>
        <v>16629</v>
      </c>
      <c r="D279" s="22">
        <f>AVERAGE(B276:B282)</f>
        <v>318.57142857142856</v>
      </c>
      <c r="E279" s="22">
        <f t="shared" si="45"/>
        <v>49.852941176470587</v>
      </c>
      <c r="F279" s="22">
        <f t="shared" si="53"/>
        <v>45.567226890756309</v>
      </c>
      <c r="G279" s="22">
        <f t="shared" si="48"/>
        <v>318.97058823529414</v>
      </c>
      <c r="H279" s="22">
        <f t="shared" si="40"/>
        <v>638.23529411764707</v>
      </c>
      <c r="I279" s="24">
        <v>134</v>
      </c>
      <c r="J279" s="24">
        <v>26</v>
      </c>
      <c r="K279" s="24">
        <v>4</v>
      </c>
      <c r="L279" s="24">
        <f>SUM(K279+J279)</f>
        <v>30</v>
      </c>
      <c r="M279" s="186">
        <v>6</v>
      </c>
      <c r="N279" s="24">
        <v>7</v>
      </c>
      <c r="O279" s="24">
        <f t="shared" si="47"/>
        <v>13</v>
      </c>
      <c r="P279" s="25">
        <v>3</v>
      </c>
      <c r="Q279" s="14">
        <f t="shared" si="52"/>
        <v>188</v>
      </c>
      <c r="R279" s="25">
        <f>SUM(I279:K279)</f>
        <v>164</v>
      </c>
      <c r="S279" s="26">
        <f t="shared" si="54"/>
        <v>11730</v>
      </c>
      <c r="T279" s="26">
        <f t="shared" si="43"/>
        <v>11730</v>
      </c>
      <c r="U279" s="150">
        <f t="shared" ref="U279:U306" si="55">IF(T279&gt;T278,T279,T278)</f>
        <v>11730</v>
      </c>
    </row>
    <row r="280" spans="1:21" ht="14.25" x14ac:dyDescent="0.2">
      <c r="A280" s="21">
        <v>44163.333333333336</v>
      </c>
      <c r="B280" s="32">
        <v>259</v>
      </c>
      <c r="C280" s="15">
        <f t="shared" si="51"/>
        <v>16888</v>
      </c>
      <c r="D280" s="22">
        <f>AVERAGE(B277:B283)</f>
        <v>314.71428571428572</v>
      </c>
      <c r="E280" s="22">
        <f t="shared" si="45"/>
        <v>38.088235294117645</v>
      </c>
      <c r="F280" s="22">
        <f t="shared" si="53"/>
        <v>44.915966386554615</v>
      </c>
      <c r="G280" s="22">
        <f t="shared" si="48"/>
        <v>314.41176470588232</v>
      </c>
      <c r="H280" s="22">
        <f t="shared" ref="H280:H306" si="56">SUM(E267:E280)</f>
        <v>637.5</v>
      </c>
      <c r="I280" s="24"/>
      <c r="J280" s="24"/>
      <c r="K280" s="24"/>
      <c r="L280" s="24"/>
      <c r="M280" s="186"/>
      <c r="N280" s="24"/>
      <c r="O280" s="24"/>
      <c r="P280" s="32">
        <v>8</v>
      </c>
      <c r="Q280" s="14">
        <f t="shared" si="52"/>
        <v>196</v>
      </c>
      <c r="R280" s="25">
        <v>164</v>
      </c>
      <c r="S280" s="26">
        <f t="shared" si="54"/>
        <v>11994</v>
      </c>
      <c r="T280" s="26">
        <f t="shared" ref="T280:T306" si="57">MROUND(S280,5)</f>
        <v>11995</v>
      </c>
      <c r="U280" s="150">
        <f t="shared" si="55"/>
        <v>11995</v>
      </c>
    </row>
    <row r="281" spans="1:21" ht="14.25" x14ac:dyDescent="0.2">
      <c r="A281" s="21">
        <v>44164.333333333336</v>
      </c>
      <c r="B281" s="25">
        <v>122</v>
      </c>
      <c r="C281" s="15">
        <f t="shared" si="51"/>
        <v>17010</v>
      </c>
      <c r="D281" s="22">
        <f>AVERAGE(B278:B284)</f>
        <v>301.85714285714283</v>
      </c>
      <c r="E281" s="22">
        <f t="shared" si="45"/>
        <v>17.941176470588236</v>
      </c>
      <c r="F281" s="22">
        <f t="shared" si="53"/>
        <v>45.588235294117638</v>
      </c>
      <c r="G281" s="22">
        <f t="shared" si="48"/>
        <v>319.11764705882348</v>
      </c>
      <c r="H281" s="22">
        <f t="shared" si="56"/>
        <v>640.2941176470589</v>
      </c>
      <c r="I281" s="24"/>
      <c r="J281" s="24"/>
      <c r="K281" s="24"/>
      <c r="L281" s="24"/>
      <c r="M281" s="186"/>
      <c r="N281" s="24"/>
      <c r="O281" s="24"/>
      <c r="P281" s="32">
        <v>5</v>
      </c>
      <c r="Q281" s="14">
        <f t="shared" si="52"/>
        <v>201</v>
      </c>
      <c r="R281" s="25">
        <v>164</v>
      </c>
      <c r="S281" s="26">
        <f t="shared" si="54"/>
        <v>12097</v>
      </c>
      <c r="T281" s="26">
        <f t="shared" si="57"/>
        <v>12095</v>
      </c>
      <c r="U281" s="150">
        <f t="shared" si="55"/>
        <v>12095</v>
      </c>
    </row>
    <row r="282" spans="1:21" ht="14.25" x14ac:dyDescent="0.2">
      <c r="A282" s="21">
        <v>44165.333333333336</v>
      </c>
      <c r="B282" s="25">
        <v>320</v>
      </c>
      <c r="C282" s="15">
        <f t="shared" si="51"/>
        <v>17330</v>
      </c>
      <c r="D282" s="22">
        <f>AVERAGE(B279:B285)</f>
        <v>312</v>
      </c>
      <c r="E282" s="22">
        <f t="shared" si="45"/>
        <v>47.058823529411768</v>
      </c>
      <c r="F282" s="22">
        <f t="shared" si="53"/>
        <v>46.84873949579832</v>
      </c>
      <c r="G282" s="22">
        <f t="shared" si="48"/>
        <v>327.94117647058823</v>
      </c>
      <c r="H282" s="22">
        <f t="shared" si="56"/>
        <v>653.82352941176487</v>
      </c>
      <c r="I282" s="24">
        <v>153</v>
      </c>
      <c r="J282" s="24">
        <v>28</v>
      </c>
      <c r="K282" s="24">
        <v>7</v>
      </c>
      <c r="L282" s="24">
        <f>SUM(K282+J282)</f>
        <v>35</v>
      </c>
      <c r="M282" s="186">
        <v>13</v>
      </c>
      <c r="N282" s="24">
        <v>12</v>
      </c>
      <c r="O282" s="24">
        <f t="shared" si="47"/>
        <v>25</v>
      </c>
      <c r="P282" s="32">
        <v>3</v>
      </c>
      <c r="Q282" s="14">
        <f t="shared" si="52"/>
        <v>204</v>
      </c>
      <c r="R282" s="25">
        <f>SUM(I282:K282)</f>
        <v>188</v>
      </c>
      <c r="S282" s="26">
        <f t="shared" si="54"/>
        <v>12301</v>
      </c>
      <c r="T282" s="26">
        <f t="shared" si="57"/>
        <v>12300</v>
      </c>
      <c r="U282" s="150">
        <f t="shared" si="55"/>
        <v>12300</v>
      </c>
    </row>
    <row r="283" spans="1:21" ht="14.25" x14ac:dyDescent="0.2">
      <c r="A283" s="21">
        <v>44166.333333333336</v>
      </c>
      <c r="B283" s="32">
        <v>404</v>
      </c>
      <c r="C283" s="15">
        <f t="shared" si="51"/>
        <v>17734</v>
      </c>
      <c r="D283" s="22">
        <f t="shared" ref="D283:D298" si="58">AVERAGE(B280:B286)</f>
        <v>317.71428571428572</v>
      </c>
      <c r="E283" s="22">
        <f t="shared" si="45"/>
        <v>59.411764705882355</v>
      </c>
      <c r="F283" s="22">
        <f t="shared" si="53"/>
        <v>46.281512605042018</v>
      </c>
      <c r="G283" s="22">
        <f t="shared" si="48"/>
        <v>323.97058823529414</v>
      </c>
      <c r="H283" s="22">
        <f t="shared" si="56"/>
        <v>653.23529411764719</v>
      </c>
      <c r="I283" s="24">
        <v>137</v>
      </c>
      <c r="J283" s="24">
        <v>31</v>
      </c>
      <c r="K283" s="24">
        <v>8</v>
      </c>
      <c r="L283" s="24">
        <f>SUM(K283+J283)</f>
        <v>39</v>
      </c>
      <c r="M283" s="186">
        <v>9</v>
      </c>
      <c r="N283" s="24">
        <v>9</v>
      </c>
      <c r="O283" s="24">
        <f t="shared" si="47"/>
        <v>18</v>
      </c>
      <c r="P283" s="32">
        <v>4</v>
      </c>
      <c r="Q283" s="14">
        <f t="shared" si="52"/>
        <v>208</v>
      </c>
      <c r="R283" s="25">
        <f>SUM(I283:K283)</f>
        <v>176</v>
      </c>
      <c r="S283" s="26">
        <f t="shared" si="54"/>
        <v>12721</v>
      </c>
      <c r="T283" s="26">
        <f t="shared" si="57"/>
        <v>12720</v>
      </c>
      <c r="U283" s="150">
        <f t="shared" si="55"/>
        <v>12720</v>
      </c>
    </row>
    <row r="284" spans="1:21" ht="14.25" x14ac:dyDescent="0.2">
      <c r="A284" s="21">
        <v>44167.333333333336</v>
      </c>
      <c r="B284" s="32">
        <v>364</v>
      </c>
      <c r="C284" s="15">
        <f t="shared" si="51"/>
        <v>18098</v>
      </c>
      <c r="D284" s="22">
        <f t="shared" si="58"/>
        <v>328.71428571428572</v>
      </c>
      <c r="E284" s="22">
        <f t="shared" si="45"/>
        <v>53.529411764705884</v>
      </c>
      <c r="F284" s="22">
        <f t="shared" si="53"/>
        <v>44.390756302521012</v>
      </c>
      <c r="G284" s="22">
        <f t="shared" si="48"/>
        <v>310.73529411764707</v>
      </c>
      <c r="H284" s="22">
        <f t="shared" si="56"/>
        <v>656.61764705882354</v>
      </c>
      <c r="I284" s="24">
        <v>132</v>
      </c>
      <c r="J284" s="24">
        <v>30</v>
      </c>
      <c r="K284" s="24">
        <v>8</v>
      </c>
      <c r="L284" s="24">
        <f>SUM(K284+J284)</f>
        <v>38</v>
      </c>
      <c r="M284" s="186">
        <v>8</v>
      </c>
      <c r="N284" s="24">
        <v>10</v>
      </c>
      <c r="O284" s="24">
        <f t="shared" si="47"/>
        <v>18</v>
      </c>
      <c r="P284" s="32">
        <v>8</v>
      </c>
      <c r="Q284" s="14">
        <f t="shared" si="52"/>
        <v>216</v>
      </c>
      <c r="R284" s="25">
        <f>SUM(I284:K284)</f>
        <v>170</v>
      </c>
      <c r="S284" s="26">
        <f t="shared" si="54"/>
        <v>13068</v>
      </c>
      <c r="T284" s="26">
        <f t="shared" si="57"/>
        <v>13070</v>
      </c>
      <c r="U284" s="150">
        <f t="shared" si="55"/>
        <v>13070</v>
      </c>
    </row>
    <row r="285" spans="1:21" ht="14.25" x14ac:dyDescent="0.2">
      <c r="A285" s="21">
        <v>44168.333333333336</v>
      </c>
      <c r="B285" s="32">
        <v>376</v>
      </c>
      <c r="C285" s="15">
        <f t="shared" si="51"/>
        <v>18474</v>
      </c>
      <c r="D285" s="22">
        <f t="shared" si="58"/>
        <v>329</v>
      </c>
      <c r="E285" s="22">
        <f t="shared" si="45"/>
        <v>55.294117647058826</v>
      </c>
      <c r="F285" s="22">
        <f t="shared" si="53"/>
        <v>45.882352941176471</v>
      </c>
      <c r="G285" s="22">
        <f t="shared" si="48"/>
        <v>321.1764705882353</v>
      </c>
      <c r="H285" s="22">
        <f t="shared" si="56"/>
        <v>657.05882352941171</v>
      </c>
      <c r="I285" s="24">
        <v>120</v>
      </c>
      <c r="J285" s="24">
        <v>28</v>
      </c>
      <c r="K285" s="24">
        <v>10</v>
      </c>
      <c r="L285" s="24">
        <f>SUM(K285+J285)</f>
        <v>38</v>
      </c>
      <c r="M285" s="186">
        <v>6</v>
      </c>
      <c r="N285" s="24">
        <v>10</v>
      </c>
      <c r="O285" s="24">
        <f t="shared" si="47"/>
        <v>16</v>
      </c>
      <c r="P285" s="32">
        <v>4</v>
      </c>
      <c r="Q285" s="14">
        <f t="shared" si="52"/>
        <v>220</v>
      </c>
      <c r="R285" s="25">
        <f>SUM(I285:K285)</f>
        <v>158</v>
      </c>
      <c r="S285" s="26">
        <f t="shared" si="54"/>
        <v>13453</v>
      </c>
      <c r="T285" s="26">
        <f t="shared" si="57"/>
        <v>13455</v>
      </c>
      <c r="U285" s="150">
        <f t="shared" si="55"/>
        <v>13455</v>
      </c>
    </row>
    <row r="286" spans="1:21" ht="14.25" x14ac:dyDescent="0.2">
      <c r="A286" s="21">
        <v>44169.333333333336</v>
      </c>
      <c r="B286" s="25">
        <v>379</v>
      </c>
      <c r="C286" s="15">
        <f t="shared" si="51"/>
        <v>18853</v>
      </c>
      <c r="D286" s="22">
        <f t="shared" si="58"/>
        <v>328</v>
      </c>
      <c r="E286" s="22">
        <f t="shared" si="45"/>
        <v>55.735294117647058</v>
      </c>
      <c r="F286" s="22">
        <f t="shared" si="53"/>
        <v>46.72268907563025</v>
      </c>
      <c r="G286" s="22">
        <f t="shared" si="48"/>
        <v>327.05882352941177</v>
      </c>
      <c r="H286" s="22">
        <f t="shared" si="56"/>
        <v>646.02941176470586</v>
      </c>
      <c r="I286" s="24">
        <v>119</v>
      </c>
      <c r="J286" s="24">
        <v>28</v>
      </c>
      <c r="K286" s="24">
        <v>8</v>
      </c>
      <c r="L286" s="24">
        <f>SUM(K286+J286)</f>
        <v>36</v>
      </c>
      <c r="M286" s="186">
        <v>7</v>
      </c>
      <c r="N286" s="24">
        <v>16</v>
      </c>
      <c r="O286" s="24">
        <f t="shared" si="47"/>
        <v>23</v>
      </c>
      <c r="P286" s="25">
        <v>4</v>
      </c>
      <c r="Q286" s="14">
        <f t="shared" si="52"/>
        <v>224</v>
      </c>
      <c r="R286" s="25">
        <f>SUM(I286:K286)</f>
        <v>155</v>
      </c>
      <c r="S286" s="26">
        <f t="shared" si="54"/>
        <v>13910</v>
      </c>
      <c r="T286" s="26">
        <f t="shared" si="57"/>
        <v>13910</v>
      </c>
      <c r="U286" s="150">
        <f t="shared" si="55"/>
        <v>13910</v>
      </c>
    </row>
    <row r="287" spans="1:21" ht="14.25" x14ac:dyDescent="0.2">
      <c r="A287" s="21">
        <v>44170.333333333336</v>
      </c>
      <c r="B287" s="32">
        <v>336</v>
      </c>
      <c r="C287" s="15">
        <f t="shared" si="51"/>
        <v>19189</v>
      </c>
      <c r="D287" s="22">
        <f t="shared" si="58"/>
        <v>337.28571428571428</v>
      </c>
      <c r="E287" s="22">
        <f t="shared" si="45"/>
        <v>49.411764705882355</v>
      </c>
      <c r="F287" s="22">
        <f t="shared" si="53"/>
        <v>48.340336134453786</v>
      </c>
      <c r="G287" s="22">
        <f t="shared" si="48"/>
        <v>338.38235294117652</v>
      </c>
      <c r="H287" s="22">
        <f t="shared" si="56"/>
        <v>652.79411764705878</v>
      </c>
      <c r="I287" s="24"/>
      <c r="J287" s="24"/>
      <c r="K287" s="24"/>
      <c r="L287" s="24"/>
      <c r="M287" s="186"/>
      <c r="N287" s="24"/>
      <c r="O287" s="24"/>
      <c r="P287" s="32">
        <v>7</v>
      </c>
      <c r="Q287" s="14">
        <f t="shared" si="52"/>
        <v>231</v>
      </c>
      <c r="R287" s="25">
        <v>155</v>
      </c>
      <c r="S287" s="26">
        <f t="shared" si="54"/>
        <v>14200</v>
      </c>
      <c r="T287" s="26">
        <f t="shared" si="57"/>
        <v>14200</v>
      </c>
      <c r="U287" s="150">
        <f t="shared" si="55"/>
        <v>14200</v>
      </c>
    </row>
    <row r="288" spans="1:21" ht="14.25" x14ac:dyDescent="0.2">
      <c r="A288" s="21">
        <v>44171.333333333336</v>
      </c>
      <c r="B288" s="32">
        <v>124</v>
      </c>
      <c r="C288" s="15">
        <f t="shared" si="51"/>
        <v>19313</v>
      </c>
      <c r="D288" s="22">
        <f t="shared" si="58"/>
        <v>357.85714285714283</v>
      </c>
      <c r="E288" s="22">
        <f t="shared" ref="E288:E306" si="59">B288/6.8</f>
        <v>18.235294117647058</v>
      </c>
      <c r="F288" s="22">
        <f t="shared" si="53"/>
        <v>48.382352941176478</v>
      </c>
      <c r="G288" s="22">
        <f t="shared" si="48"/>
        <v>338.67647058823536</v>
      </c>
      <c r="H288" s="22">
        <f t="shared" si="56"/>
        <v>657.79411764705878</v>
      </c>
      <c r="I288" s="24"/>
      <c r="J288" s="24"/>
      <c r="K288" s="24"/>
      <c r="L288" s="24"/>
      <c r="M288" s="186"/>
      <c r="N288" s="24"/>
      <c r="O288" s="24"/>
      <c r="P288" s="32">
        <v>7</v>
      </c>
      <c r="Q288" s="14">
        <f t="shared" si="52"/>
        <v>238</v>
      </c>
      <c r="R288" s="25">
        <v>155</v>
      </c>
      <c r="S288" s="26">
        <f t="shared" si="54"/>
        <v>14290</v>
      </c>
      <c r="T288" s="26">
        <f t="shared" si="57"/>
        <v>14290</v>
      </c>
      <c r="U288" s="150">
        <f t="shared" si="55"/>
        <v>14290</v>
      </c>
    </row>
    <row r="289" spans="1:21" ht="14.25" x14ac:dyDescent="0.2">
      <c r="A289" s="21">
        <v>44172.333333333336</v>
      </c>
      <c r="B289" s="32">
        <v>313</v>
      </c>
      <c r="C289" s="15">
        <f t="shared" si="51"/>
        <v>19626</v>
      </c>
      <c r="D289" s="22">
        <f t="shared" si="58"/>
        <v>370.28571428571428</v>
      </c>
      <c r="E289" s="22">
        <f t="shared" si="59"/>
        <v>46.029411764705884</v>
      </c>
      <c r="F289" s="22">
        <f t="shared" si="53"/>
        <v>48.235294117647072</v>
      </c>
      <c r="G289" s="22">
        <f t="shared" si="48"/>
        <v>337.64705882352951</v>
      </c>
      <c r="H289" s="22">
        <f t="shared" si="56"/>
        <v>665.58823529411757</v>
      </c>
      <c r="I289" s="24">
        <v>150</v>
      </c>
      <c r="J289" s="24">
        <v>27</v>
      </c>
      <c r="K289" s="24">
        <v>6</v>
      </c>
      <c r="L289" s="24">
        <f>SUM(K289+J289)</f>
        <v>33</v>
      </c>
      <c r="M289" s="186">
        <v>7</v>
      </c>
      <c r="N289" s="24">
        <v>11</v>
      </c>
      <c r="O289" s="24">
        <f t="shared" ref="O289:O306" si="60">SUM(M289:N289)</f>
        <v>18</v>
      </c>
      <c r="P289" s="32">
        <v>2</v>
      </c>
      <c r="Q289" s="14">
        <f t="shared" si="52"/>
        <v>240</v>
      </c>
      <c r="R289" s="25">
        <f>SUM(I289:K289)</f>
        <v>183</v>
      </c>
      <c r="S289" s="26">
        <f t="shared" si="54"/>
        <v>14522</v>
      </c>
      <c r="T289" s="26">
        <f t="shared" si="57"/>
        <v>14520</v>
      </c>
      <c r="U289" s="150">
        <f t="shared" si="55"/>
        <v>14520</v>
      </c>
    </row>
    <row r="290" spans="1:21" ht="14.25" x14ac:dyDescent="0.2">
      <c r="A290" s="21">
        <v>44173.333333333336</v>
      </c>
      <c r="B290" s="32">
        <v>469</v>
      </c>
      <c r="C290" s="15">
        <f t="shared" si="51"/>
        <v>20095</v>
      </c>
      <c r="D290" s="22">
        <f t="shared" si="58"/>
        <v>375.42857142857144</v>
      </c>
      <c r="E290" s="22">
        <f t="shared" si="59"/>
        <v>68.970588235294116</v>
      </c>
      <c r="F290" s="22">
        <f t="shared" si="53"/>
        <v>49.600840336134461</v>
      </c>
      <c r="G290" s="22">
        <f t="shared" si="48"/>
        <v>347.20588235294122</v>
      </c>
      <c r="H290" s="22">
        <f t="shared" si="56"/>
        <v>671.17647058823536</v>
      </c>
      <c r="I290" s="24">
        <v>172</v>
      </c>
      <c r="J290" s="24">
        <v>23</v>
      </c>
      <c r="K290" s="24">
        <v>3</v>
      </c>
      <c r="L290" s="24">
        <f>SUM(K290+J290)</f>
        <v>26</v>
      </c>
      <c r="M290" s="186">
        <v>11</v>
      </c>
      <c r="N290" s="24">
        <v>15</v>
      </c>
      <c r="O290" s="24">
        <f t="shared" si="60"/>
        <v>26</v>
      </c>
      <c r="P290" s="32">
        <v>7</v>
      </c>
      <c r="Q290" s="14">
        <f t="shared" si="52"/>
        <v>247</v>
      </c>
      <c r="R290" s="25">
        <f>SUM(I290:K290)</f>
        <v>198</v>
      </c>
      <c r="S290" s="26">
        <f t="shared" si="54"/>
        <v>14938</v>
      </c>
      <c r="T290" s="26">
        <f t="shared" si="57"/>
        <v>14940</v>
      </c>
      <c r="U290" s="150">
        <f t="shared" si="55"/>
        <v>14940</v>
      </c>
    </row>
    <row r="291" spans="1:21" ht="14.25" x14ac:dyDescent="0.2">
      <c r="A291" s="21">
        <v>44174.333333333336</v>
      </c>
      <c r="B291" s="32">
        <v>508</v>
      </c>
      <c r="C291" s="15">
        <f t="shared" si="51"/>
        <v>20603</v>
      </c>
      <c r="D291" s="22">
        <f t="shared" si="58"/>
        <v>381.57142857142856</v>
      </c>
      <c r="E291" s="22">
        <f t="shared" si="59"/>
        <v>74.705882352941174</v>
      </c>
      <c r="F291" s="22">
        <f t="shared" si="53"/>
        <v>52.626050420168063</v>
      </c>
      <c r="G291" s="22">
        <f t="shared" si="48"/>
        <v>368.38235294117646</v>
      </c>
      <c r="H291" s="22">
        <f t="shared" si="56"/>
        <v>679.11764705882365</v>
      </c>
      <c r="I291" s="24">
        <v>145</v>
      </c>
      <c r="J291" s="24">
        <v>25</v>
      </c>
      <c r="K291" s="24">
        <v>3</v>
      </c>
      <c r="L291" s="24">
        <f>SUM(K291+J291)</f>
        <v>28</v>
      </c>
      <c r="M291" s="186">
        <v>13</v>
      </c>
      <c r="N291" s="24">
        <v>10</v>
      </c>
      <c r="O291" s="24">
        <f t="shared" si="60"/>
        <v>23</v>
      </c>
      <c r="P291" s="32">
        <v>6</v>
      </c>
      <c r="Q291" s="14">
        <f t="shared" si="52"/>
        <v>253</v>
      </c>
      <c r="R291" s="25">
        <f>SUM(I291:K291)</f>
        <v>173</v>
      </c>
      <c r="S291" s="26">
        <f t="shared" si="54"/>
        <v>15417</v>
      </c>
      <c r="T291" s="26">
        <f t="shared" si="57"/>
        <v>15415</v>
      </c>
      <c r="U291" s="150">
        <f t="shared" si="55"/>
        <v>15415</v>
      </c>
    </row>
    <row r="292" spans="1:21" ht="14.25" x14ac:dyDescent="0.2">
      <c r="A292" s="21">
        <v>44175.333333333336</v>
      </c>
      <c r="B292" s="25">
        <v>463</v>
      </c>
      <c r="C292" s="15">
        <f t="shared" si="51"/>
        <v>21066</v>
      </c>
      <c r="D292" s="22">
        <f t="shared" si="58"/>
        <v>392.14285714285717</v>
      </c>
      <c r="E292" s="22">
        <f t="shared" si="59"/>
        <v>68.088235294117652</v>
      </c>
      <c r="F292" s="22">
        <f t="shared" si="53"/>
        <v>54.453781512605055</v>
      </c>
      <c r="G292" s="22">
        <f t="shared" si="48"/>
        <v>381.17647058823536</v>
      </c>
      <c r="H292" s="22">
        <f t="shared" si="56"/>
        <v>702.35294117647072</v>
      </c>
      <c r="I292" s="24">
        <v>156</v>
      </c>
      <c r="J292" s="24">
        <v>27</v>
      </c>
      <c r="K292" s="24">
        <v>6</v>
      </c>
      <c r="L292" s="24">
        <f>SUM(K292+J292)</f>
        <v>33</v>
      </c>
      <c r="M292" s="186">
        <v>8</v>
      </c>
      <c r="N292" s="24">
        <v>13</v>
      </c>
      <c r="O292" s="24">
        <f t="shared" si="60"/>
        <v>21</v>
      </c>
      <c r="P292" s="32">
        <v>8</v>
      </c>
      <c r="Q292" s="14">
        <f t="shared" si="52"/>
        <v>261</v>
      </c>
      <c r="R292" s="25">
        <f>SUM(I292:K292)</f>
        <v>189</v>
      </c>
      <c r="S292" s="26">
        <f t="shared" si="54"/>
        <v>15706</v>
      </c>
      <c r="T292" s="26">
        <f t="shared" si="57"/>
        <v>15705</v>
      </c>
      <c r="U292" s="150">
        <f t="shared" si="55"/>
        <v>15705</v>
      </c>
    </row>
    <row r="293" spans="1:21" ht="14.25" x14ac:dyDescent="0.2">
      <c r="A293" s="21">
        <v>44176.333333333336</v>
      </c>
      <c r="B293" s="25">
        <v>415</v>
      </c>
      <c r="C293" s="15">
        <f t="shared" si="51"/>
        <v>21481</v>
      </c>
      <c r="D293" s="22">
        <f t="shared" si="58"/>
        <v>391</v>
      </c>
      <c r="E293" s="22">
        <f t="shared" si="59"/>
        <v>61.029411764705884</v>
      </c>
      <c r="F293" s="22">
        <f t="shared" si="53"/>
        <v>55.210084033613448</v>
      </c>
      <c r="G293" s="22">
        <f t="shared" si="48"/>
        <v>386.47058823529414</v>
      </c>
      <c r="H293" s="22">
        <f t="shared" si="56"/>
        <v>713.52941176470597</v>
      </c>
      <c r="I293" s="24">
        <v>151</v>
      </c>
      <c r="J293" s="24">
        <v>30</v>
      </c>
      <c r="K293" s="24">
        <v>6</v>
      </c>
      <c r="L293" s="24">
        <f>SUM(K293+J293)</f>
        <v>36</v>
      </c>
      <c r="M293" s="186">
        <v>5</v>
      </c>
      <c r="N293" s="24">
        <v>8</v>
      </c>
      <c r="O293" s="24">
        <f t="shared" si="60"/>
        <v>13</v>
      </c>
      <c r="P293" s="32">
        <v>7</v>
      </c>
      <c r="Q293" s="14">
        <f t="shared" si="52"/>
        <v>268</v>
      </c>
      <c r="R293" s="25">
        <f>SUM(I293:K293)</f>
        <v>187</v>
      </c>
      <c r="S293" s="26">
        <f t="shared" si="54"/>
        <v>16047</v>
      </c>
      <c r="T293" s="26">
        <f t="shared" si="57"/>
        <v>16045</v>
      </c>
      <c r="U293" s="150">
        <f t="shared" si="55"/>
        <v>16045</v>
      </c>
    </row>
    <row r="294" spans="1:21" ht="14.25" x14ac:dyDescent="0.2">
      <c r="A294" s="21">
        <v>44177.333333333336</v>
      </c>
      <c r="B294" s="25">
        <v>379</v>
      </c>
      <c r="C294" s="15">
        <f t="shared" si="51"/>
        <v>21860</v>
      </c>
      <c r="D294" s="22">
        <f t="shared" si="58"/>
        <v>405.14285714285717</v>
      </c>
      <c r="E294" s="22">
        <f t="shared" si="59"/>
        <v>55.735294117647058</v>
      </c>
      <c r="F294" s="22">
        <f t="shared" si="53"/>
        <v>56.113445378151255</v>
      </c>
      <c r="G294" s="22">
        <f t="shared" si="48"/>
        <v>392.79411764705878</v>
      </c>
      <c r="H294" s="22">
        <f t="shared" si="56"/>
        <v>731.17647058823547</v>
      </c>
      <c r="I294" s="24"/>
      <c r="J294" s="24"/>
      <c r="K294" s="24"/>
      <c r="L294" s="24"/>
      <c r="M294" s="186"/>
      <c r="N294" s="24"/>
      <c r="O294" s="24"/>
      <c r="P294" s="32">
        <v>6</v>
      </c>
      <c r="Q294" s="14">
        <f t="shared" si="52"/>
        <v>274</v>
      </c>
      <c r="R294" s="25">
        <v>187</v>
      </c>
      <c r="S294" s="26">
        <f t="shared" si="54"/>
        <v>16306</v>
      </c>
      <c r="T294" s="26">
        <f t="shared" si="57"/>
        <v>16305</v>
      </c>
      <c r="U294" s="150">
        <f t="shared" si="55"/>
        <v>16305</v>
      </c>
    </row>
    <row r="295" spans="1:21" ht="14.25" x14ac:dyDescent="0.2">
      <c r="A295" s="21">
        <v>44178.333333333336</v>
      </c>
      <c r="B295" s="25">
        <v>198</v>
      </c>
      <c r="C295" s="15">
        <f t="shared" si="51"/>
        <v>22058</v>
      </c>
      <c r="D295" s="22">
        <f t="shared" si="58"/>
        <v>409.14285714285717</v>
      </c>
      <c r="E295" s="22">
        <f t="shared" si="59"/>
        <v>29.117647058823529</v>
      </c>
      <c r="F295" s="22">
        <f t="shared" si="53"/>
        <v>57.668067226890749</v>
      </c>
      <c r="G295" s="22">
        <f t="shared" si="48"/>
        <v>403.67647058823525</v>
      </c>
      <c r="H295" s="22">
        <f t="shared" si="56"/>
        <v>742.35294117647072</v>
      </c>
      <c r="I295" s="24"/>
      <c r="J295" s="24"/>
      <c r="K295" s="24"/>
      <c r="L295" s="24"/>
      <c r="M295" s="186"/>
      <c r="N295" s="24"/>
      <c r="O295" s="24"/>
      <c r="P295" s="32">
        <v>5</v>
      </c>
      <c r="Q295" s="14">
        <f t="shared" si="52"/>
        <v>279</v>
      </c>
      <c r="R295" s="25">
        <v>187</v>
      </c>
      <c r="S295" s="26">
        <f t="shared" si="54"/>
        <v>16428</v>
      </c>
      <c r="T295" s="26">
        <f t="shared" si="57"/>
        <v>16430</v>
      </c>
      <c r="U295" s="150">
        <f t="shared" si="55"/>
        <v>16430</v>
      </c>
    </row>
    <row r="296" spans="1:21" ht="14.25" x14ac:dyDescent="0.2">
      <c r="A296" s="21">
        <v>44179.333333333336</v>
      </c>
      <c r="B296" s="32">
        <v>305</v>
      </c>
      <c r="C296" s="15">
        <f t="shared" si="51"/>
        <v>22363</v>
      </c>
      <c r="D296" s="22">
        <f t="shared" si="58"/>
        <v>413.85714285714283</v>
      </c>
      <c r="E296" s="22">
        <f t="shared" si="59"/>
        <v>44.852941176470587</v>
      </c>
      <c r="F296" s="22">
        <f t="shared" si="53"/>
        <v>57.500000000000007</v>
      </c>
      <c r="G296" s="22">
        <f t="shared" si="48"/>
        <v>402.50000000000006</v>
      </c>
      <c r="H296" s="22">
        <f t="shared" si="56"/>
        <v>740.14705882352951</v>
      </c>
      <c r="I296" s="24">
        <v>171</v>
      </c>
      <c r="J296" s="24">
        <v>30</v>
      </c>
      <c r="K296" s="24">
        <v>8</v>
      </c>
      <c r="L296" s="24">
        <f>SUM(K296+J296)</f>
        <v>38</v>
      </c>
      <c r="M296" s="186">
        <v>9</v>
      </c>
      <c r="N296" s="24">
        <v>15</v>
      </c>
      <c r="O296" s="24">
        <f t="shared" si="60"/>
        <v>24</v>
      </c>
      <c r="P296" s="32">
        <v>9</v>
      </c>
      <c r="Q296" s="14">
        <f t="shared" si="52"/>
        <v>288</v>
      </c>
      <c r="R296" s="25">
        <f>SUM(I296:K296)</f>
        <v>209</v>
      </c>
      <c r="S296" s="26">
        <f t="shared" si="54"/>
        <v>16726</v>
      </c>
      <c r="T296" s="26">
        <f t="shared" si="57"/>
        <v>16725</v>
      </c>
      <c r="U296" s="150">
        <f t="shared" si="55"/>
        <v>16725</v>
      </c>
    </row>
    <row r="297" spans="1:21" ht="14.25" x14ac:dyDescent="0.2">
      <c r="A297" s="21">
        <v>44180.333333333336</v>
      </c>
      <c r="B297" s="25">
        <v>568</v>
      </c>
      <c r="C297" s="15">
        <f t="shared" si="51"/>
        <v>22931</v>
      </c>
      <c r="D297" s="22">
        <f t="shared" si="58"/>
        <v>419.14285714285717</v>
      </c>
      <c r="E297" s="22">
        <f t="shared" si="59"/>
        <v>83.529411764705884</v>
      </c>
      <c r="F297" s="22">
        <f t="shared" si="53"/>
        <v>59.579831932773118</v>
      </c>
      <c r="G297" s="22">
        <f t="shared" si="48"/>
        <v>417.05882352941182</v>
      </c>
      <c r="H297" s="22">
        <f t="shared" si="56"/>
        <v>764.26470588235293</v>
      </c>
      <c r="I297" s="24">
        <v>167</v>
      </c>
      <c r="J297" s="24">
        <v>28</v>
      </c>
      <c r="K297" s="24">
        <v>9</v>
      </c>
      <c r="L297" s="24">
        <f>SUM(K297+J297)</f>
        <v>37</v>
      </c>
      <c r="M297" s="186">
        <v>9</v>
      </c>
      <c r="N297" s="24">
        <v>11</v>
      </c>
      <c r="O297" s="24">
        <f t="shared" si="60"/>
        <v>20</v>
      </c>
      <c r="P297" s="32">
        <v>11</v>
      </c>
      <c r="Q297" s="14">
        <f t="shared" si="52"/>
        <v>299</v>
      </c>
      <c r="R297" s="25">
        <f>SUM(I297:K297)</f>
        <v>204</v>
      </c>
      <c r="S297" s="26">
        <f t="shared" si="54"/>
        <v>17135</v>
      </c>
      <c r="T297" s="26">
        <f t="shared" si="57"/>
        <v>17135</v>
      </c>
      <c r="U297" s="150">
        <f t="shared" si="55"/>
        <v>17135</v>
      </c>
    </row>
    <row r="298" spans="1:21" ht="14.25" x14ac:dyDescent="0.2">
      <c r="A298" s="21">
        <v>44181.333333333336</v>
      </c>
      <c r="B298" s="32">
        <v>536</v>
      </c>
      <c r="C298" s="15">
        <f t="shared" si="51"/>
        <v>23467</v>
      </c>
      <c r="D298" s="22">
        <f t="shared" si="58"/>
        <v>409.57142857142856</v>
      </c>
      <c r="E298" s="22">
        <f t="shared" si="59"/>
        <v>78.82352941176471</v>
      </c>
      <c r="F298" s="22">
        <f t="shared" si="53"/>
        <v>60.168067226890756</v>
      </c>
      <c r="G298" s="22">
        <f t="shared" si="48"/>
        <v>421.1764705882353</v>
      </c>
      <c r="H298" s="22">
        <f t="shared" si="56"/>
        <v>789.55882352941182</v>
      </c>
      <c r="I298" s="24">
        <v>165</v>
      </c>
      <c r="J298" s="24">
        <v>31</v>
      </c>
      <c r="K298" s="24">
        <v>6</v>
      </c>
      <c r="L298" s="24">
        <f>SUM(K298+J298)</f>
        <v>37</v>
      </c>
      <c r="M298" s="186">
        <v>7</v>
      </c>
      <c r="N298" s="24">
        <v>13</v>
      </c>
      <c r="O298" s="24">
        <f t="shared" si="60"/>
        <v>20</v>
      </c>
      <c r="P298" s="32">
        <v>14</v>
      </c>
      <c r="Q298" s="14">
        <f t="shared" si="52"/>
        <v>313</v>
      </c>
      <c r="R298" s="25">
        <f>SUM(I298:K298)</f>
        <v>202</v>
      </c>
      <c r="S298" s="26">
        <f t="shared" si="54"/>
        <v>17501</v>
      </c>
      <c r="T298" s="26">
        <f t="shared" si="57"/>
        <v>17500</v>
      </c>
      <c r="U298" s="150">
        <f t="shared" si="55"/>
        <v>17500</v>
      </c>
    </row>
    <row r="299" spans="1:21" ht="14.25" x14ac:dyDescent="0.2">
      <c r="A299" s="21">
        <v>44182.333333333336</v>
      </c>
      <c r="B299" s="25">
        <v>496</v>
      </c>
      <c r="C299" s="15">
        <f t="shared" si="51"/>
        <v>23963</v>
      </c>
      <c r="D299" s="22">
        <f>AVERAGE(B296:B302)</f>
        <v>406.14285714285717</v>
      </c>
      <c r="E299" s="22">
        <f t="shared" si="59"/>
        <v>72.941176470588232</v>
      </c>
      <c r="F299" s="22">
        <f t="shared" si="53"/>
        <v>60.861344537815121</v>
      </c>
      <c r="G299" s="22">
        <f t="shared" si="48"/>
        <v>426.02941176470586</v>
      </c>
      <c r="H299" s="22">
        <f t="shared" si="56"/>
        <v>807.20588235294122</v>
      </c>
      <c r="I299" s="24">
        <v>166</v>
      </c>
      <c r="J299" s="24">
        <v>33</v>
      </c>
      <c r="K299" s="24">
        <v>6</v>
      </c>
      <c r="L299" s="24">
        <f>SUM(K299+J299)</f>
        <v>39</v>
      </c>
      <c r="M299" s="186">
        <v>3</v>
      </c>
      <c r="N299" s="24">
        <v>11</v>
      </c>
      <c r="O299" s="24">
        <f t="shared" si="60"/>
        <v>14</v>
      </c>
      <c r="P299" s="32">
        <v>8</v>
      </c>
      <c r="Q299" s="14">
        <f t="shared" si="52"/>
        <v>321</v>
      </c>
      <c r="R299" s="25">
        <f>SUM(I299:K299)</f>
        <v>205</v>
      </c>
      <c r="S299" s="26">
        <f t="shared" si="54"/>
        <v>17874</v>
      </c>
      <c r="T299" s="26">
        <f t="shared" si="57"/>
        <v>17875</v>
      </c>
      <c r="U299" s="150">
        <f t="shared" si="55"/>
        <v>17875</v>
      </c>
    </row>
    <row r="300" spans="1:21" ht="14.25" x14ac:dyDescent="0.2">
      <c r="A300" s="21">
        <v>44183.333333333336</v>
      </c>
      <c r="B300" s="32">
        <v>452</v>
      </c>
      <c r="C300" s="15">
        <f t="shared" si="51"/>
        <v>24415</v>
      </c>
      <c r="D300" s="22">
        <f>AVERAGE(B297:B303)</f>
        <v>406.71428571428572</v>
      </c>
      <c r="E300" s="22">
        <f t="shared" si="59"/>
        <v>66.470588235294116</v>
      </c>
      <c r="F300" s="22">
        <f t="shared" si="53"/>
        <v>61.638655462184879</v>
      </c>
      <c r="G300" s="22">
        <f t="shared" si="48"/>
        <v>431.47058823529414</v>
      </c>
      <c r="H300" s="22">
        <f t="shared" si="56"/>
        <v>817.94117647058829</v>
      </c>
      <c r="I300" s="24">
        <v>169</v>
      </c>
      <c r="J300" s="24">
        <v>32</v>
      </c>
      <c r="K300" s="24">
        <v>6</v>
      </c>
      <c r="L300" s="24">
        <f>SUM(K300+J300)</f>
        <v>38</v>
      </c>
      <c r="M300" s="186">
        <v>9</v>
      </c>
      <c r="N300" s="24">
        <v>14</v>
      </c>
      <c r="O300" s="24">
        <f t="shared" si="60"/>
        <v>23</v>
      </c>
      <c r="P300" s="32">
        <v>8</v>
      </c>
      <c r="Q300" s="14">
        <f t="shared" si="52"/>
        <v>329</v>
      </c>
      <c r="R300" s="25">
        <f>SUM(I300:K300)</f>
        <v>207</v>
      </c>
      <c r="S300" s="26">
        <f t="shared" si="54"/>
        <v>18251</v>
      </c>
      <c r="T300" s="26">
        <f t="shared" si="57"/>
        <v>18250</v>
      </c>
      <c r="U300" s="150">
        <f t="shared" si="55"/>
        <v>18250</v>
      </c>
    </row>
    <row r="301" spans="1:21" ht="14.25" x14ac:dyDescent="0.2">
      <c r="A301" s="21">
        <v>44184.333333333336</v>
      </c>
      <c r="B301" s="32">
        <v>312</v>
      </c>
      <c r="C301" s="15">
        <f t="shared" si="51"/>
        <v>24727</v>
      </c>
      <c r="D301" s="22">
        <f>AVERAGE(B298:B304)</f>
        <v>407.71428571428572</v>
      </c>
      <c r="E301" s="22">
        <f t="shared" si="59"/>
        <v>45.882352941176471</v>
      </c>
      <c r="F301" s="22">
        <f t="shared" si="53"/>
        <v>60.231092436974791</v>
      </c>
      <c r="G301" s="22">
        <f t="shared" si="48"/>
        <v>421.61764705882354</v>
      </c>
      <c r="H301" s="22">
        <f t="shared" si="56"/>
        <v>814.41176470588232</v>
      </c>
      <c r="I301" s="24"/>
      <c r="J301" s="24"/>
      <c r="K301" s="24"/>
      <c r="L301" s="24"/>
      <c r="M301" s="186"/>
      <c r="N301" s="24"/>
      <c r="O301" s="24"/>
      <c r="P301" s="32">
        <v>9</v>
      </c>
      <c r="Q301" s="14">
        <f t="shared" si="52"/>
        <v>338</v>
      </c>
      <c r="R301" s="25">
        <v>207</v>
      </c>
      <c r="S301" s="26">
        <f t="shared" si="54"/>
        <v>18587</v>
      </c>
      <c r="T301" s="26">
        <f t="shared" si="57"/>
        <v>18585</v>
      </c>
      <c r="U301" s="150">
        <f t="shared" si="55"/>
        <v>18585</v>
      </c>
    </row>
    <row r="302" spans="1:21" ht="14.25" x14ac:dyDescent="0.2">
      <c r="A302" s="21">
        <v>44185.333333333336</v>
      </c>
      <c r="B302" s="32">
        <v>174</v>
      </c>
      <c r="C302" s="15">
        <f t="shared" si="51"/>
        <v>24901</v>
      </c>
      <c r="D302" s="22">
        <f>AVERAGE(B299:B305)</f>
        <v>396.71428571428572</v>
      </c>
      <c r="E302" s="22">
        <f t="shared" si="59"/>
        <v>25.588235294117649</v>
      </c>
      <c r="F302" s="22">
        <f t="shared" si="53"/>
        <v>59.726890756302517</v>
      </c>
      <c r="G302" s="22">
        <f t="shared" si="48"/>
        <v>418.08823529411762</v>
      </c>
      <c r="H302" s="22">
        <f t="shared" si="56"/>
        <v>821.76470588235293</v>
      </c>
      <c r="I302" s="24"/>
      <c r="J302" s="24"/>
      <c r="K302" s="24"/>
      <c r="L302" s="24"/>
      <c r="M302" s="186"/>
      <c r="N302" s="24"/>
      <c r="O302" s="24"/>
      <c r="P302" s="32">
        <v>11</v>
      </c>
      <c r="Q302" s="14">
        <f t="shared" si="52"/>
        <v>349</v>
      </c>
      <c r="R302" s="25">
        <v>207</v>
      </c>
      <c r="S302" s="26">
        <f t="shared" si="54"/>
        <v>18711</v>
      </c>
      <c r="T302" s="26">
        <f t="shared" si="57"/>
        <v>18710</v>
      </c>
      <c r="U302" s="150">
        <f t="shared" si="55"/>
        <v>18710</v>
      </c>
    </row>
    <row r="303" spans="1:21" ht="14.25" x14ac:dyDescent="0.2">
      <c r="A303" s="21">
        <v>44186.333333333336</v>
      </c>
      <c r="B303" s="32">
        <v>309</v>
      </c>
      <c r="C303" s="15">
        <f t="shared" si="51"/>
        <v>25210</v>
      </c>
      <c r="D303" s="22">
        <f>AVERAGE(B300:B306)</f>
        <v>392.57142857142856</v>
      </c>
      <c r="E303" s="22">
        <f t="shared" si="59"/>
        <v>45.441176470588239</v>
      </c>
      <c r="F303" s="22">
        <f t="shared" si="53"/>
        <v>59.810924369747895</v>
      </c>
      <c r="G303" s="22">
        <f t="shared" si="48"/>
        <v>418.67647058823525</v>
      </c>
      <c r="H303" s="22">
        <f t="shared" si="56"/>
        <v>821.17647058823559</v>
      </c>
      <c r="I303" s="24">
        <v>171</v>
      </c>
      <c r="J303" s="24">
        <v>35</v>
      </c>
      <c r="K303" s="24">
        <v>5</v>
      </c>
      <c r="L303" s="24">
        <f>SUM(K303+J303)</f>
        <v>40</v>
      </c>
      <c r="M303" s="186">
        <v>8</v>
      </c>
      <c r="N303" s="24">
        <v>18</v>
      </c>
      <c r="O303" s="24">
        <f t="shared" si="60"/>
        <v>26</v>
      </c>
      <c r="P303" s="32">
        <v>10</v>
      </c>
      <c r="Q303" s="14">
        <f t="shared" si="52"/>
        <v>359</v>
      </c>
      <c r="R303" s="25">
        <f>SUM(I303:K303)</f>
        <v>211</v>
      </c>
      <c r="S303" s="26">
        <f t="shared" si="54"/>
        <v>19020</v>
      </c>
      <c r="T303" s="26">
        <f t="shared" si="57"/>
        <v>19020</v>
      </c>
      <c r="U303" s="150">
        <f t="shared" si="55"/>
        <v>19020</v>
      </c>
    </row>
    <row r="304" spans="1:21" ht="14.25" x14ac:dyDescent="0.2">
      <c r="A304" s="21">
        <v>44187.333333333336</v>
      </c>
      <c r="B304" s="25">
        <v>575</v>
      </c>
      <c r="C304" s="15">
        <f t="shared" si="51"/>
        <v>25785</v>
      </c>
      <c r="D304" s="22"/>
      <c r="E304" s="22">
        <f t="shared" si="59"/>
        <v>84.558823529411768</v>
      </c>
      <c r="F304" s="22">
        <f t="shared" si="53"/>
        <v>59.957983193277308</v>
      </c>
      <c r="G304" s="22">
        <f t="shared" si="48"/>
        <v>419.70588235294116</v>
      </c>
      <c r="H304" s="22">
        <f t="shared" si="56"/>
        <v>836.76470588235316</v>
      </c>
      <c r="I304" s="24">
        <v>180</v>
      </c>
      <c r="J304" s="24">
        <v>37</v>
      </c>
      <c r="K304" s="24">
        <v>6</v>
      </c>
      <c r="L304" s="24">
        <f t="shared" ref="L304:L306" si="61">SUM(K304+J304)</f>
        <v>43</v>
      </c>
      <c r="M304" s="186">
        <v>6</v>
      </c>
      <c r="N304" s="24">
        <v>17</v>
      </c>
      <c r="O304" s="24">
        <f t="shared" si="60"/>
        <v>23</v>
      </c>
      <c r="P304" s="32">
        <v>10</v>
      </c>
      <c r="Q304" s="14">
        <f t="shared" si="52"/>
        <v>369</v>
      </c>
      <c r="R304" s="25">
        <f>SUM(I304:K304)</f>
        <v>223</v>
      </c>
      <c r="S304" s="26">
        <f t="shared" si="54"/>
        <v>19477</v>
      </c>
      <c r="T304" s="26">
        <f t="shared" si="57"/>
        <v>19475</v>
      </c>
      <c r="U304" s="150">
        <f t="shared" si="55"/>
        <v>19475</v>
      </c>
    </row>
    <row r="305" spans="1:21" ht="14.25" x14ac:dyDescent="0.2">
      <c r="A305" s="21">
        <v>44188.333333333336</v>
      </c>
      <c r="B305" s="25">
        <v>459</v>
      </c>
      <c r="C305" s="15">
        <f t="shared" si="51"/>
        <v>26244</v>
      </c>
      <c r="D305" s="22"/>
      <c r="E305" s="22">
        <f t="shared" si="59"/>
        <v>67.5</v>
      </c>
      <c r="F305" s="22">
        <f t="shared" si="53"/>
        <v>58.340336134453779</v>
      </c>
      <c r="G305" s="22">
        <f t="shared" si="48"/>
        <v>408.38235294117646</v>
      </c>
      <c r="H305" s="22">
        <f t="shared" si="56"/>
        <v>829.55882352941194</v>
      </c>
      <c r="I305" s="24">
        <v>155</v>
      </c>
      <c r="J305" s="24">
        <v>36</v>
      </c>
      <c r="K305" s="24">
        <v>6</v>
      </c>
      <c r="L305" s="24">
        <f t="shared" si="61"/>
        <v>42</v>
      </c>
      <c r="M305" s="186">
        <v>8</v>
      </c>
      <c r="N305" s="24">
        <v>18</v>
      </c>
      <c r="O305" s="24">
        <f t="shared" si="60"/>
        <v>26</v>
      </c>
      <c r="P305" s="32">
        <v>16</v>
      </c>
      <c r="Q305" s="14">
        <f t="shared" si="52"/>
        <v>385</v>
      </c>
      <c r="R305" s="25">
        <f>SUM(I305:K305)</f>
        <v>197</v>
      </c>
      <c r="S305" s="26">
        <f t="shared" si="54"/>
        <v>20011</v>
      </c>
      <c r="T305" s="26">
        <f t="shared" si="57"/>
        <v>20010</v>
      </c>
      <c r="U305" s="150">
        <f t="shared" si="55"/>
        <v>20010</v>
      </c>
    </row>
    <row r="306" spans="1:21" ht="14.25" x14ac:dyDescent="0.2">
      <c r="A306" s="21">
        <v>44189.333333333336</v>
      </c>
      <c r="B306" s="25">
        <v>467</v>
      </c>
      <c r="C306" s="15">
        <f t="shared" si="51"/>
        <v>26711</v>
      </c>
      <c r="D306" s="22"/>
      <c r="E306" s="22">
        <f t="shared" si="59"/>
        <v>68.67647058823529</v>
      </c>
      <c r="F306" s="22">
        <f t="shared" si="53"/>
        <v>57.731092436974791</v>
      </c>
      <c r="G306" s="22">
        <f t="shared" si="48"/>
        <v>404.11764705882354</v>
      </c>
      <c r="H306" s="22">
        <f t="shared" si="56"/>
        <v>830.14705882352939</v>
      </c>
      <c r="I306" s="24">
        <v>127</v>
      </c>
      <c r="J306" s="24">
        <v>37</v>
      </c>
      <c r="K306" s="24">
        <v>8</v>
      </c>
      <c r="L306" s="24">
        <f t="shared" si="61"/>
        <v>45</v>
      </c>
      <c r="M306" s="186">
        <v>5</v>
      </c>
      <c r="N306" s="24">
        <v>18</v>
      </c>
      <c r="O306" s="24">
        <f t="shared" si="60"/>
        <v>23</v>
      </c>
      <c r="P306" s="25">
        <v>10</v>
      </c>
      <c r="Q306" s="14">
        <f t="shared" si="52"/>
        <v>395</v>
      </c>
      <c r="R306" s="25">
        <f>SUM(I306:K306)</f>
        <v>172</v>
      </c>
      <c r="S306" s="26">
        <f t="shared" si="54"/>
        <v>20499</v>
      </c>
      <c r="T306" s="26">
        <f t="shared" si="57"/>
        <v>20500</v>
      </c>
      <c r="U306" s="150">
        <f t="shared" si="55"/>
        <v>20500</v>
      </c>
    </row>
    <row r="307" spans="1:21" ht="14.25" x14ac:dyDescent="0.2">
      <c r="A307" s="21">
        <v>44190.333333333336</v>
      </c>
      <c r="B307" s="25"/>
      <c r="C307" s="15"/>
      <c r="D307" s="22"/>
      <c r="E307" s="22"/>
      <c r="F307" s="22"/>
      <c r="G307" s="22"/>
      <c r="H307" s="22"/>
      <c r="I307" s="24"/>
      <c r="J307" s="24"/>
      <c r="K307" s="24"/>
      <c r="L307" s="24"/>
      <c r="M307" s="186"/>
      <c r="N307" s="24"/>
      <c r="O307" s="24"/>
      <c r="P307" s="25"/>
      <c r="Q307" s="14"/>
      <c r="R307" s="25"/>
      <c r="S307" s="26"/>
      <c r="T307" s="26"/>
      <c r="U307" s="150"/>
    </row>
    <row r="308" spans="1:21" ht="14.25" x14ac:dyDescent="0.2">
      <c r="A308" s="21">
        <v>44191.333333333336</v>
      </c>
      <c r="B308" s="25"/>
      <c r="C308" s="15"/>
      <c r="D308" s="22"/>
      <c r="E308" s="22"/>
      <c r="F308" s="22"/>
      <c r="G308" s="22"/>
      <c r="H308" s="22"/>
      <c r="I308" s="24"/>
      <c r="J308" s="24"/>
      <c r="K308" s="24"/>
      <c r="L308" s="24"/>
      <c r="M308" s="186"/>
      <c r="N308" s="24"/>
      <c r="O308" s="24"/>
      <c r="P308" s="25"/>
      <c r="Q308" s="14"/>
      <c r="R308" s="25"/>
      <c r="S308" s="26"/>
      <c r="T308" s="26"/>
      <c r="U308" s="150"/>
    </row>
    <row r="309" spans="1:21" ht="14.25" x14ac:dyDescent="0.2">
      <c r="A309" s="21">
        <v>44192.333333333336</v>
      </c>
      <c r="B309" s="25"/>
      <c r="C309" s="15"/>
      <c r="D309" s="22"/>
      <c r="E309" s="22"/>
      <c r="F309" s="22"/>
      <c r="G309" s="22"/>
      <c r="H309" s="22"/>
      <c r="I309" s="24"/>
      <c r="J309" s="24"/>
      <c r="K309" s="24"/>
      <c r="L309" s="24"/>
      <c r="M309" s="186"/>
      <c r="N309" s="24"/>
      <c r="O309" s="24"/>
      <c r="P309" s="25"/>
      <c r="Q309" s="14"/>
      <c r="R309" s="25"/>
      <c r="S309" s="26"/>
      <c r="T309" s="26"/>
      <c r="U309" s="150"/>
    </row>
    <row r="310" spans="1:21" ht="14.25" x14ac:dyDescent="0.2">
      <c r="A310" s="36"/>
      <c r="B310" s="25"/>
      <c r="C310" s="25"/>
      <c r="D310" s="22"/>
      <c r="E310" s="22"/>
      <c r="F310" s="22"/>
      <c r="G310" s="22"/>
      <c r="H310" s="22"/>
      <c r="I310" s="24"/>
      <c r="J310" s="24"/>
      <c r="K310" s="24"/>
      <c r="L310" s="24"/>
      <c r="M310" s="186"/>
      <c r="N310" s="24"/>
      <c r="O310" s="24"/>
      <c r="P310" s="26"/>
      <c r="Q310" s="26"/>
      <c r="R310" s="25"/>
      <c r="S310" s="14"/>
      <c r="T310" s="26"/>
      <c r="U310" s="23"/>
    </row>
    <row r="311" spans="1:21" s="41" customFormat="1" ht="15" thickBot="1" x14ac:dyDescent="0.25">
      <c r="A311" s="37" t="s">
        <v>87</v>
      </c>
      <c r="B311" s="38">
        <f>SUM(C112,B113:B310)</f>
        <v>26711</v>
      </c>
      <c r="C311" s="38"/>
      <c r="D311" s="39"/>
      <c r="E311" s="39"/>
      <c r="F311" s="39"/>
      <c r="G311" s="39"/>
      <c r="H311" s="39"/>
      <c r="I311" s="39"/>
      <c r="J311" s="39"/>
      <c r="K311" s="39"/>
      <c r="L311" s="39"/>
      <c r="M311" s="187"/>
      <c r="N311" s="39"/>
      <c r="O311" s="39"/>
      <c r="P311" s="38">
        <f>SUM(Q112,P113:P310)</f>
        <v>395</v>
      </c>
      <c r="Q311" s="38"/>
      <c r="R311" s="38"/>
      <c r="S311" s="38"/>
      <c r="T311" s="38"/>
      <c r="U311" s="40"/>
    </row>
    <row r="312" spans="1:21" ht="12.75" thickTop="1" x14ac:dyDescent="0.2">
      <c r="B312" s="42"/>
      <c r="I312" s="34"/>
      <c r="J312" s="34"/>
      <c r="K312" s="34"/>
      <c r="L312" s="34"/>
      <c r="M312" s="34"/>
      <c r="N312" s="34"/>
      <c r="O312" s="34"/>
      <c r="P312" s="42"/>
      <c r="Q312" s="42"/>
      <c r="R312" s="42"/>
    </row>
    <row r="313" spans="1:21" x14ac:dyDescent="0.2">
      <c r="B313" s="42"/>
      <c r="I313" s="34"/>
      <c r="J313" s="34"/>
      <c r="K313" s="34"/>
      <c r="L313" s="34"/>
      <c r="M313" s="34"/>
      <c r="N313" s="34"/>
      <c r="O313" s="34"/>
      <c r="P313" s="42"/>
      <c r="Q313" s="42"/>
      <c r="R313" s="42"/>
    </row>
    <row r="314" spans="1:21" x14ac:dyDescent="0.2">
      <c r="B314" s="42"/>
      <c r="I314" s="34"/>
      <c r="J314" s="34"/>
      <c r="K314" s="34"/>
      <c r="L314" s="34"/>
      <c r="M314" s="34"/>
      <c r="N314" s="34"/>
      <c r="O314" s="34"/>
      <c r="P314" s="42"/>
      <c r="Q314" s="42"/>
      <c r="R314" s="42"/>
    </row>
    <row r="315" spans="1:21" x14ac:dyDescent="0.2">
      <c r="B315" s="42"/>
      <c r="I315" s="34"/>
      <c r="J315" s="34"/>
      <c r="K315" s="34"/>
      <c r="L315" s="34"/>
      <c r="M315" s="34"/>
      <c r="N315" s="34"/>
      <c r="O315" s="34"/>
      <c r="P315" s="42"/>
      <c r="Q315" s="42"/>
      <c r="R315" s="42"/>
    </row>
    <row r="316" spans="1:21" x14ac:dyDescent="0.2">
      <c r="B316" s="42"/>
      <c r="I316" s="34"/>
      <c r="J316" s="34"/>
      <c r="K316" s="34"/>
      <c r="L316" s="34"/>
      <c r="M316" s="34"/>
      <c r="N316" s="34"/>
      <c r="O316" s="34"/>
      <c r="P316" s="42"/>
      <c r="Q316" s="42"/>
      <c r="R316" s="42"/>
    </row>
    <row r="317" spans="1:21" x14ac:dyDescent="0.2">
      <c r="B317" s="42"/>
      <c r="I317" s="34"/>
      <c r="J317" s="34"/>
      <c r="K317" s="34"/>
      <c r="L317" s="34"/>
      <c r="M317" s="34"/>
      <c r="N317" s="34"/>
      <c r="O317" s="34"/>
      <c r="P317" s="42"/>
      <c r="Q317" s="42"/>
      <c r="R317" s="42"/>
    </row>
    <row r="318" spans="1:21" x14ac:dyDescent="0.2">
      <c r="B318" s="42"/>
      <c r="I318" s="34"/>
      <c r="J318" s="34"/>
      <c r="K318" s="34"/>
      <c r="L318" s="34"/>
      <c r="M318" s="34"/>
      <c r="N318" s="34"/>
      <c r="O318" s="34"/>
      <c r="P318" s="42"/>
      <c r="Q318" s="42"/>
      <c r="R318" s="42"/>
    </row>
    <row r="319" spans="1:21" x14ac:dyDescent="0.2">
      <c r="B319" s="42"/>
      <c r="I319" s="34"/>
      <c r="J319" s="34"/>
      <c r="K319" s="34"/>
      <c r="L319" s="34"/>
      <c r="M319" s="34"/>
      <c r="N319" s="34"/>
      <c r="O319" s="34"/>
      <c r="P319" s="42"/>
      <c r="Q319" s="42"/>
      <c r="R319" s="42"/>
    </row>
    <row r="320" spans="1:21" x14ac:dyDescent="0.2">
      <c r="B320" s="42"/>
      <c r="I320" s="34"/>
      <c r="J320" s="34"/>
      <c r="K320" s="34"/>
      <c r="L320" s="34"/>
      <c r="M320" s="34"/>
      <c r="N320" s="34"/>
      <c r="O320" s="34"/>
      <c r="P320" s="42"/>
      <c r="Q320" s="42"/>
      <c r="R320" s="42"/>
    </row>
    <row r="321" spans="2:18" x14ac:dyDescent="0.2">
      <c r="B321" s="42"/>
      <c r="I321" s="34"/>
      <c r="J321" s="34"/>
      <c r="K321" s="34"/>
      <c r="L321" s="34"/>
      <c r="M321" s="34"/>
      <c r="N321" s="34"/>
      <c r="O321" s="34"/>
      <c r="P321" s="42"/>
      <c r="Q321" s="42"/>
      <c r="R321" s="42"/>
    </row>
    <row r="322" spans="2:18" x14ac:dyDescent="0.2">
      <c r="B322" s="42"/>
      <c r="I322" s="34"/>
      <c r="J322" s="34"/>
      <c r="K322" s="34"/>
      <c r="L322" s="34"/>
      <c r="M322" s="34"/>
      <c r="N322" s="34"/>
      <c r="O322" s="34"/>
      <c r="P322" s="42"/>
      <c r="Q322" s="42"/>
      <c r="R322" s="42"/>
    </row>
    <row r="323" spans="2:18" x14ac:dyDescent="0.2">
      <c r="B323" s="42"/>
      <c r="I323" s="34"/>
      <c r="J323" s="34"/>
      <c r="K323" s="34"/>
      <c r="L323" s="34"/>
      <c r="M323" s="34"/>
      <c r="N323" s="34"/>
      <c r="O323" s="34"/>
      <c r="P323" s="42"/>
      <c r="Q323" s="42"/>
      <c r="R323" s="42"/>
    </row>
    <row r="324" spans="2:18" x14ac:dyDescent="0.2">
      <c r="B324" s="42"/>
      <c r="I324" s="34"/>
      <c r="J324" s="34"/>
      <c r="K324" s="34"/>
      <c r="L324" s="34"/>
      <c r="M324" s="34"/>
      <c r="N324" s="34"/>
      <c r="O324" s="34"/>
      <c r="P324" s="42"/>
      <c r="Q324" s="42"/>
      <c r="R324" s="42"/>
    </row>
    <row r="325" spans="2:18" x14ac:dyDescent="0.2">
      <c r="B325" s="42"/>
      <c r="I325" s="34"/>
      <c r="J325" s="34"/>
      <c r="K325" s="34"/>
      <c r="L325" s="34"/>
      <c r="M325" s="34"/>
      <c r="N325" s="34"/>
      <c r="O325" s="34"/>
      <c r="P325" s="42"/>
      <c r="Q325" s="42"/>
      <c r="R325" s="42"/>
    </row>
    <row r="326" spans="2:18" x14ac:dyDescent="0.2">
      <c r="B326" s="42"/>
      <c r="I326" s="34"/>
      <c r="J326" s="34"/>
      <c r="K326" s="34"/>
      <c r="L326" s="34"/>
      <c r="M326" s="34"/>
      <c r="N326" s="34"/>
      <c r="O326" s="34"/>
      <c r="P326" s="42"/>
      <c r="Q326" s="42"/>
      <c r="R326" s="42"/>
    </row>
    <row r="327" spans="2:18" x14ac:dyDescent="0.2">
      <c r="B327" s="42"/>
      <c r="I327" s="34"/>
      <c r="J327" s="34"/>
      <c r="K327" s="34"/>
      <c r="L327" s="34"/>
      <c r="M327" s="34"/>
      <c r="N327" s="34"/>
      <c r="O327" s="34"/>
      <c r="P327" s="42"/>
      <c r="Q327" s="42"/>
      <c r="R327" s="42"/>
    </row>
    <row r="328" spans="2:18" x14ac:dyDescent="0.2">
      <c r="B328" s="42"/>
      <c r="I328" s="34"/>
      <c r="J328" s="34"/>
      <c r="K328" s="34"/>
      <c r="L328" s="34"/>
      <c r="M328" s="34"/>
      <c r="N328" s="34"/>
      <c r="O328" s="34"/>
      <c r="P328" s="42"/>
      <c r="Q328" s="42"/>
      <c r="R328" s="42"/>
    </row>
    <row r="329" spans="2:18" x14ac:dyDescent="0.2">
      <c r="B329" s="42"/>
      <c r="I329" s="34"/>
      <c r="J329" s="34"/>
      <c r="K329" s="34"/>
      <c r="L329" s="34"/>
      <c r="M329" s="34"/>
      <c r="N329" s="34"/>
      <c r="O329" s="34"/>
      <c r="P329" s="42"/>
      <c r="Q329" s="42"/>
      <c r="R329" s="42"/>
    </row>
    <row r="330" spans="2:18" x14ac:dyDescent="0.2">
      <c r="B330" s="42"/>
      <c r="I330" s="34"/>
      <c r="J330" s="34"/>
      <c r="K330" s="34"/>
      <c r="L330" s="34"/>
      <c r="M330" s="34"/>
      <c r="N330" s="34"/>
      <c r="O330" s="34"/>
      <c r="P330" s="42"/>
      <c r="Q330" s="42"/>
      <c r="R330" s="42"/>
    </row>
    <row r="331" spans="2:18" x14ac:dyDescent="0.2">
      <c r="B331" s="42"/>
      <c r="I331" s="34"/>
      <c r="J331" s="34"/>
      <c r="K331" s="34"/>
      <c r="L331" s="34"/>
      <c r="M331" s="34"/>
      <c r="N331" s="34"/>
      <c r="O331" s="34"/>
      <c r="P331" s="42"/>
      <c r="Q331" s="42"/>
      <c r="R331" s="42"/>
    </row>
    <row r="332" spans="2:18" x14ac:dyDescent="0.2">
      <c r="B332" s="42"/>
      <c r="I332" s="34"/>
      <c r="J332" s="34"/>
      <c r="K332" s="34"/>
      <c r="L332" s="34"/>
      <c r="M332" s="34"/>
      <c r="N332" s="34"/>
      <c r="O332" s="34"/>
      <c r="P332" s="42"/>
      <c r="Q332" s="42"/>
      <c r="R332" s="42"/>
    </row>
    <row r="333" spans="2:18" x14ac:dyDescent="0.2">
      <c r="B333" s="42"/>
      <c r="I333" s="34"/>
      <c r="J333" s="34"/>
      <c r="K333" s="34"/>
      <c r="L333" s="34"/>
      <c r="M333" s="34"/>
      <c r="N333" s="34"/>
      <c r="O333" s="34"/>
      <c r="P333" s="42"/>
      <c r="Q333" s="42"/>
      <c r="R333" s="42"/>
    </row>
    <row r="334" spans="2:18" x14ac:dyDescent="0.2">
      <c r="B334" s="42"/>
      <c r="I334" s="34"/>
      <c r="J334" s="34"/>
      <c r="K334" s="34"/>
      <c r="L334" s="34"/>
      <c r="M334" s="34"/>
      <c r="N334" s="34"/>
      <c r="O334" s="34"/>
      <c r="P334" s="42"/>
      <c r="Q334" s="42"/>
      <c r="R334" s="42"/>
    </row>
    <row r="335" spans="2:18" x14ac:dyDescent="0.2">
      <c r="B335" s="42"/>
      <c r="I335" s="34"/>
      <c r="J335" s="34"/>
      <c r="K335" s="34"/>
      <c r="L335" s="34"/>
      <c r="M335" s="34"/>
      <c r="N335" s="34"/>
      <c r="O335" s="34"/>
      <c r="P335" s="42"/>
      <c r="Q335" s="42"/>
      <c r="R335" s="42"/>
    </row>
    <row r="336" spans="2:18" x14ac:dyDescent="0.2">
      <c r="B336" s="42"/>
      <c r="I336" s="34"/>
      <c r="J336" s="34"/>
      <c r="K336" s="34"/>
      <c r="L336" s="34"/>
      <c r="M336" s="34"/>
      <c r="N336" s="34"/>
      <c r="O336" s="34"/>
      <c r="P336" s="42"/>
      <c r="Q336" s="42"/>
      <c r="R336" s="42"/>
    </row>
    <row r="337" spans="2:18" x14ac:dyDescent="0.2">
      <c r="B337" s="42"/>
      <c r="I337" s="34"/>
      <c r="J337" s="34"/>
      <c r="K337" s="34"/>
      <c r="L337" s="34"/>
      <c r="M337" s="34"/>
      <c r="N337" s="34"/>
      <c r="O337" s="34"/>
      <c r="P337" s="42"/>
      <c r="Q337" s="42"/>
      <c r="R337" s="42"/>
    </row>
    <row r="338" spans="2:18" x14ac:dyDescent="0.2">
      <c r="B338" s="42"/>
      <c r="I338" s="34"/>
      <c r="J338" s="34"/>
      <c r="K338" s="34"/>
      <c r="L338" s="34"/>
      <c r="M338" s="34"/>
      <c r="N338" s="34"/>
      <c r="O338" s="34"/>
      <c r="P338" s="42"/>
      <c r="Q338" s="42"/>
      <c r="R338" s="42"/>
    </row>
    <row r="339" spans="2:18" x14ac:dyDescent="0.2">
      <c r="B339" s="42"/>
      <c r="I339" s="34"/>
      <c r="J339" s="34"/>
      <c r="K339" s="34"/>
      <c r="L339" s="34"/>
      <c r="M339" s="34"/>
      <c r="N339" s="34"/>
      <c r="O339" s="34"/>
      <c r="P339" s="42"/>
      <c r="Q339" s="42"/>
      <c r="R339" s="42"/>
    </row>
    <row r="340" spans="2:18" x14ac:dyDescent="0.2">
      <c r="B340" s="42"/>
      <c r="I340" s="34"/>
      <c r="J340" s="34"/>
      <c r="K340" s="34"/>
      <c r="L340" s="34"/>
      <c r="M340" s="34"/>
      <c r="N340" s="34"/>
      <c r="O340" s="34"/>
      <c r="P340" s="42"/>
      <c r="Q340" s="42"/>
      <c r="R340" s="42"/>
    </row>
    <row r="341" spans="2:18" x14ac:dyDescent="0.2">
      <c r="B341" s="42"/>
      <c r="I341" s="34"/>
      <c r="J341" s="34"/>
      <c r="K341" s="34"/>
      <c r="L341" s="34"/>
      <c r="M341" s="34"/>
      <c r="N341" s="34"/>
      <c r="O341" s="34"/>
      <c r="P341" s="42"/>
      <c r="Q341" s="42"/>
      <c r="R341" s="42"/>
    </row>
    <row r="342" spans="2:18" x14ac:dyDescent="0.2">
      <c r="B342" s="42"/>
      <c r="I342" s="34"/>
      <c r="J342" s="34"/>
      <c r="K342" s="34"/>
      <c r="L342" s="34"/>
      <c r="M342" s="34"/>
      <c r="N342" s="34"/>
      <c r="O342" s="34"/>
      <c r="P342" s="42"/>
      <c r="Q342" s="42"/>
      <c r="R342" s="42"/>
    </row>
    <row r="343" spans="2:18" x14ac:dyDescent="0.2">
      <c r="B343" s="42"/>
      <c r="I343" s="34"/>
      <c r="J343" s="34"/>
      <c r="K343" s="34"/>
      <c r="L343" s="34"/>
      <c r="M343" s="34"/>
      <c r="N343" s="34"/>
      <c r="O343" s="34"/>
      <c r="P343" s="42"/>
      <c r="Q343" s="42"/>
      <c r="R343" s="42"/>
    </row>
    <row r="344" spans="2:18" x14ac:dyDescent="0.2">
      <c r="B344" s="42"/>
      <c r="I344" s="34"/>
      <c r="J344" s="34"/>
      <c r="K344" s="34"/>
      <c r="L344" s="34"/>
      <c r="M344" s="34"/>
      <c r="N344" s="34"/>
      <c r="O344" s="34"/>
      <c r="P344" s="42"/>
      <c r="Q344" s="42"/>
      <c r="R344" s="42"/>
    </row>
    <row r="345" spans="2:18" x14ac:dyDescent="0.2">
      <c r="B345" s="42"/>
      <c r="I345" s="34"/>
      <c r="J345" s="34"/>
      <c r="K345" s="34"/>
      <c r="L345" s="34"/>
      <c r="M345" s="34"/>
      <c r="N345" s="34"/>
      <c r="O345" s="34"/>
      <c r="P345" s="42"/>
      <c r="Q345" s="42"/>
      <c r="R345" s="42"/>
    </row>
    <row r="346" spans="2:18" x14ac:dyDescent="0.2">
      <c r="B346" s="42"/>
      <c r="I346" s="34"/>
      <c r="J346" s="34"/>
      <c r="K346" s="34"/>
      <c r="L346" s="34"/>
      <c r="M346" s="34"/>
      <c r="N346" s="34"/>
      <c r="O346" s="34"/>
      <c r="P346" s="42"/>
      <c r="Q346" s="42"/>
      <c r="R346" s="42"/>
    </row>
    <row r="347" spans="2:18" x14ac:dyDescent="0.2">
      <c r="B347" s="42"/>
      <c r="I347" s="34"/>
      <c r="J347" s="34"/>
      <c r="K347" s="34"/>
      <c r="L347" s="34"/>
      <c r="M347" s="34"/>
      <c r="N347" s="34"/>
      <c r="O347" s="34"/>
      <c r="P347" s="42"/>
      <c r="Q347" s="42"/>
      <c r="R347" s="42"/>
    </row>
    <row r="348" spans="2:18" x14ac:dyDescent="0.2">
      <c r="B348" s="42"/>
      <c r="I348" s="34"/>
      <c r="J348" s="34"/>
      <c r="K348" s="34"/>
      <c r="L348" s="34"/>
      <c r="M348" s="34"/>
      <c r="N348" s="34"/>
      <c r="O348" s="34"/>
      <c r="P348" s="42"/>
      <c r="Q348" s="42"/>
      <c r="R348" s="42"/>
    </row>
    <row r="349" spans="2:18" x14ac:dyDescent="0.2">
      <c r="B349" s="42"/>
      <c r="I349" s="34"/>
      <c r="J349" s="34"/>
      <c r="K349" s="34"/>
      <c r="L349" s="34"/>
      <c r="M349" s="34"/>
      <c r="N349" s="34"/>
      <c r="O349" s="34"/>
      <c r="P349" s="42"/>
      <c r="Q349" s="42"/>
      <c r="R349" s="42"/>
    </row>
    <row r="350" spans="2:18" x14ac:dyDescent="0.2">
      <c r="B350" s="42"/>
      <c r="I350" s="34"/>
      <c r="J350" s="34"/>
      <c r="K350" s="34"/>
      <c r="L350" s="34"/>
      <c r="M350" s="34"/>
      <c r="N350" s="34"/>
      <c r="O350" s="34"/>
      <c r="P350" s="42"/>
      <c r="Q350" s="42"/>
      <c r="R350" s="42"/>
    </row>
    <row r="351" spans="2:18" x14ac:dyDescent="0.2">
      <c r="B351" s="42"/>
      <c r="I351" s="34"/>
      <c r="J351" s="34"/>
      <c r="K351" s="34"/>
      <c r="L351" s="34"/>
      <c r="M351" s="34"/>
      <c r="N351" s="34"/>
      <c r="O351" s="34"/>
      <c r="P351" s="42"/>
      <c r="Q351" s="42"/>
      <c r="R351" s="42"/>
    </row>
    <row r="352" spans="2:18" x14ac:dyDescent="0.2">
      <c r="B352" s="42"/>
      <c r="I352" s="34"/>
      <c r="J352" s="34"/>
      <c r="K352" s="34"/>
      <c r="L352" s="34"/>
      <c r="M352" s="34"/>
      <c r="N352" s="34"/>
      <c r="O352" s="34"/>
      <c r="P352" s="42"/>
      <c r="Q352" s="42"/>
      <c r="R352" s="42"/>
    </row>
    <row r="353" spans="2:18" x14ac:dyDescent="0.2">
      <c r="B353" s="42"/>
      <c r="I353" s="34"/>
      <c r="J353" s="34"/>
      <c r="K353" s="34"/>
      <c r="L353" s="34"/>
      <c r="M353" s="34"/>
      <c r="N353" s="34"/>
      <c r="O353" s="34"/>
      <c r="P353" s="42"/>
      <c r="Q353" s="42"/>
      <c r="R353" s="42"/>
    </row>
    <row r="354" spans="2:18" x14ac:dyDescent="0.2">
      <c r="B354" s="42"/>
      <c r="I354" s="34"/>
      <c r="J354" s="34"/>
      <c r="K354" s="34"/>
      <c r="L354" s="34"/>
      <c r="M354" s="34"/>
      <c r="N354" s="34"/>
      <c r="O354" s="34"/>
      <c r="P354" s="42"/>
      <c r="Q354" s="42"/>
      <c r="R354" s="42"/>
    </row>
    <row r="355" spans="2:18" x14ac:dyDescent="0.2">
      <c r="B355" s="42"/>
      <c r="I355" s="34"/>
      <c r="J355" s="34"/>
      <c r="K355" s="34"/>
      <c r="L355" s="34"/>
      <c r="M355" s="34"/>
      <c r="N355" s="34"/>
      <c r="O355" s="34"/>
      <c r="P355" s="42"/>
      <c r="Q355" s="42"/>
      <c r="R355" s="42"/>
    </row>
    <row r="356" spans="2:18" x14ac:dyDescent="0.2">
      <c r="B356" s="42"/>
      <c r="I356" s="34"/>
      <c r="J356" s="34"/>
      <c r="K356" s="34"/>
      <c r="L356" s="34"/>
      <c r="M356" s="34"/>
      <c r="N356" s="34"/>
      <c r="O356" s="34"/>
      <c r="P356" s="42"/>
      <c r="Q356" s="42"/>
      <c r="R356" s="42"/>
    </row>
    <row r="357" spans="2:18" x14ac:dyDescent="0.2">
      <c r="B357" s="42"/>
      <c r="P357" s="42"/>
      <c r="Q357" s="42"/>
      <c r="R357" s="42"/>
    </row>
    <row r="358" spans="2:18" x14ac:dyDescent="0.2">
      <c r="B358" s="42"/>
      <c r="P358" s="42"/>
      <c r="Q358" s="42"/>
      <c r="R358" s="42"/>
    </row>
    <row r="359" spans="2:18" x14ac:dyDescent="0.2">
      <c r="B359" s="42"/>
      <c r="P359" s="42"/>
      <c r="Q359" s="42"/>
      <c r="R359" s="42"/>
    </row>
    <row r="360" spans="2:18" x14ac:dyDescent="0.2">
      <c r="B360" s="42"/>
      <c r="P360" s="42"/>
      <c r="Q360" s="42"/>
      <c r="R360" s="42"/>
    </row>
    <row r="361" spans="2:18" x14ac:dyDescent="0.2">
      <c r="B361" s="42"/>
      <c r="P361" s="42"/>
      <c r="Q361" s="42"/>
      <c r="R361" s="42"/>
    </row>
    <row r="362" spans="2:18" x14ac:dyDescent="0.2">
      <c r="B362" s="42"/>
      <c r="P362" s="42"/>
      <c r="Q362" s="42"/>
      <c r="R362" s="42"/>
    </row>
    <row r="363" spans="2:18" x14ac:dyDescent="0.2">
      <c r="B363" s="42"/>
      <c r="P363" s="42"/>
      <c r="Q363" s="42"/>
      <c r="R363" s="42"/>
    </row>
    <row r="364" spans="2:18" x14ac:dyDescent="0.2">
      <c r="B364" s="42"/>
      <c r="P364" s="42"/>
      <c r="Q364" s="42"/>
      <c r="R364" s="42"/>
    </row>
    <row r="365" spans="2:18" x14ac:dyDescent="0.2">
      <c r="B365" s="42"/>
      <c r="P365" s="42"/>
      <c r="Q365" s="42"/>
      <c r="R365" s="42"/>
    </row>
    <row r="366" spans="2:18" x14ac:dyDescent="0.2">
      <c r="B366" s="42"/>
      <c r="P366" s="42"/>
      <c r="Q366" s="42"/>
      <c r="R366" s="42"/>
    </row>
    <row r="367" spans="2:18" x14ac:dyDescent="0.2">
      <c r="B367" s="42"/>
      <c r="P367" s="42"/>
      <c r="Q367" s="42"/>
      <c r="R367" s="42"/>
    </row>
    <row r="368" spans="2:18" x14ac:dyDescent="0.2">
      <c r="B368" s="42"/>
      <c r="P368" s="42"/>
      <c r="Q368" s="42"/>
      <c r="R368" s="42"/>
    </row>
    <row r="369" spans="2:18" x14ac:dyDescent="0.2">
      <c r="B369" s="42"/>
      <c r="P369" s="42"/>
      <c r="Q369" s="42"/>
      <c r="R369" s="42"/>
    </row>
    <row r="370" spans="2:18" x14ac:dyDescent="0.2">
      <c r="B370" s="42"/>
      <c r="P370" s="42"/>
      <c r="Q370" s="42"/>
      <c r="R370" s="42"/>
    </row>
    <row r="371" spans="2:18" x14ac:dyDescent="0.2">
      <c r="B371" s="42"/>
      <c r="P371" s="42"/>
      <c r="Q371" s="42"/>
      <c r="R371" s="42"/>
    </row>
    <row r="372" spans="2:18" x14ac:dyDescent="0.2">
      <c r="B372" s="42"/>
      <c r="P372" s="42"/>
      <c r="Q372" s="42"/>
      <c r="R372" s="42"/>
    </row>
    <row r="373" spans="2:18" x14ac:dyDescent="0.2">
      <c r="B373" s="42"/>
      <c r="P373" s="42"/>
      <c r="Q373" s="42"/>
      <c r="R373" s="42"/>
    </row>
    <row r="374" spans="2:18" x14ac:dyDescent="0.2">
      <c r="B374" s="42"/>
      <c r="P374" s="42"/>
      <c r="Q374" s="42"/>
      <c r="R374" s="42"/>
    </row>
    <row r="375" spans="2:18" x14ac:dyDescent="0.2">
      <c r="B375" s="42"/>
      <c r="P375" s="42"/>
      <c r="Q375" s="42"/>
      <c r="R375" s="42"/>
    </row>
    <row r="376" spans="2:18" x14ac:dyDescent="0.2">
      <c r="B376" s="42"/>
      <c r="P376" s="42"/>
      <c r="Q376" s="42"/>
      <c r="R376" s="42"/>
    </row>
    <row r="377" spans="2:18" x14ac:dyDescent="0.2">
      <c r="B377" s="42"/>
      <c r="P377" s="42"/>
      <c r="Q377" s="42"/>
      <c r="R377" s="42"/>
    </row>
    <row r="378" spans="2:18" x14ac:dyDescent="0.2">
      <c r="B378" s="42"/>
      <c r="P378" s="42"/>
      <c r="Q378" s="42"/>
      <c r="R378" s="42"/>
    </row>
    <row r="379" spans="2:18" x14ac:dyDescent="0.2">
      <c r="B379" s="42"/>
      <c r="P379" s="42"/>
      <c r="Q379" s="42"/>
      <c r="R379" s="42"/>
    </row>
    <row r="380" spans="2:18" x14ac:dyDescent="0.2">
      <c r="B380" s="42"/>
      <c r="P380" s="42"/>
      <c r="Q380" s="42"/>
      <c r="R380" s="42"/>
    </row>
    <row r="381" spans="2:18" x14ac:dyDescent="0.2">
      <c r="B381" s="42"/>
      <c r="P381" s="42"/>
      <c r="Q381" s="42"/>
      <c r="R381" s="42"/>
    </row>
    <row r="382" spans="2:18" x14ac:dyDescent="0.2">
      <c r="B382" s="42"/>
      <c r="P382" s="42"/>
      <c r="Q382" s="42"/>
      <c r="R382" s="42"/>
    </row>
    <row r="383" spans="2:18" x14ac:dyDescent="0.2">
      <c r="B383" s="42"/>
      <c r="P383" s="42"/>
      <c r="Q383" s="42"/>
      <c r="R383" s="42"/>
    </row>
    <row r="384" spans="2:18" x14ac:dyDescent="0.2">
      <c r="B384" s="42"/>
      <c r="P384" s="42"/>
      <c r="Q384" s="42"/>
      <c r="R384" s="42"/>
    </row>
    <row r="385" spans="2:18" x14ac:dyDescent="0.2">
      <c r="B385" s="42"/>
      <c r="P385" s="42"/>
      <c r="Q385" s="42"/>
      <c r="R385" s="42"/>
    </row>
    <row r="386" spans="2:18" x14ac:dyDescent="0.2">
      <c r="B386" s="42"/>
      <c r="P386" s="42"/>
      <c r="Q386" s="42"/>
      <c r="R386" s="42"/>
    </row>
    <row r="387" spans="2:18" x14ac:dyDescent="0.2">
      <c r="B387" s="42"/>
      <c r="P387" s="42"/>
      <c r="Q387" s="42"/>
      <c r="R387" s="42"/>
    </row>
    <row r="388" spans="2:18" x14ac:dyDescent="0.2">
      <c r="B388" s="42"/>
      <c r="P388" s="42"/>
      <c r="Q388" s="42"/>
      <c r="R388" s="42"/>
    </row>
    <row r="389" spans="2:18" x14ac:dyDescent="0.2">
      <c r="B389" s="42"/>
      <c r="P389" s="42"/>
      <c r="Q389" s="42"/>
      <c r="R389" s="42"/>
    </row>
    <row r="390" spans="2:18" x14ac:dyDescent="0.2">
      <c r="B390" s="42"/>
      <c r="P390" s="42"/>
      <c r="Q390" s="42"/>
      <c r="R390" s="42"/>
    </row>
    <row r="391" spans="2:18" x14ac:dyDescent="0.2">
      <c r="B391" s="42"/>
      <c r="P391" s="42"/>
      <c r="Q391" s="42"/>
      <c r="R391" s="42"/>
    </row>
    <row r="392" spans="2:18" x14ac:dyDescent="0.2">
      <c r="B392" s="42"/>
      <c r="P392" s="42"/>
      <c r="Q392" s="42"/>
      <c r="R392" s="42"/>
    </row>
    <row r="393" spans="2:18" x14ac:dyDescent="0.2">
      <c r="B393" s="42"/>
      <c r="P393" s="42"/>
      <c r="Q393" s="42"/>
      <c r="R393" s="42"/>
    </row>
    <row r="394" spans="2:18" x14ac:dyDescent="0.2">
      <c r="B394" s="42"/>
      <c r="P394" s="42"/>
      <c r="Q394" s="42"/>
      <c r="R394" s="42"/>
    </row>
    <row r="395" spans="2:18" x14ac:dyDescent="0.2">
      <c r="B395" s="42"/>
      <c r="P395" s="42"/>
      <c r="Q395" s="42"/>
      <c r="R395" s="42"/>
    </row>
    <row r="396" spans="2:18" x14ac:dyDescent="0.2">
      <c r="B396" s="42"/>
      <c r="P396" s="42"/>
      <c r="Q396" s="42"/>
      <c r="R396" s="42"/>
    </row>
    <row r="397" spans="2:18" x14ac:dyDescent="0.2">
      <c r="B397" s="42"/>
      <c r="P397" s="42"/>
      <c r="Q397" s="42"/>
      <c r="R397" s="42"/>
    </row>
    <row r="398" spans="2:18" x14ac:dyDescent="0.2">
      <c r="B398" s="42"/>
      <c r="P398" s="42"/>
      <c r="Q398" s="42"/>
      <c r="R398" s="42"/>
    </row>
    <row r="399" spans="2:18" x14ac:dyDescent="0.2">
      <c r="B399" s="42"/>
      <c r="P399" s="42"/>
      <c r="Q399" s="42"/>
      <c r="R399" s="42"/>
    </row>
    <row r="400" spans="2:18" x14ac:dyDescent="0.2">
      <c r="B400" s="42"/>
      <c r="P400" s="42"/>
      <c r="Q400" s="42"/>
      <c r="R400" s="42"/>
    </row>
    <row r="401" spans="2:18" x14ac:dyDescent="0.2">
      <c r="B401" s="42"/>
      <c r="P401" s="42"/>
      <c r="Q401" s="42"/>
      <c r="R401" s="42"/>
    </row>
    <row r="402" spans="2:18" x14ac:dyDescent="0.2">
      <c r="B402" s="42"/>
      <c r="P402" s="42"/>
      <c r="Q402" s="42"/>
      <c r="R402" s="42"/>
    </row>
    <row r="403" spans="2:18" x14ac:dyDescent="0.2">
      <c r="B403" s="42"/>
      <c r="P403" s="42"/>
      <c r="Q403" s="42"/>
      <c r="R403" s="42"/>
    </row>
    <row r="404" spans="2:18" x14ac:dyDescent="0.2">
      <c r="B404" s="42"/>
      <c r="P404" s="42"/>
      <c r="Q404" s="42"/>
      <c r="R404" s="42"/>
    </row>
    <row r="405" spans="2:18" x14ac:dyDescent="0.2">
      <c r="B405" s="42"/>
      <c r="P405" s="42"/>
      <c r="Q405" s="42"/>
      <c r="R405" s="42"/>
    </row>
    <row r="406" spans="2:18" x14ac:dyDescent="0.2">
      <c r="B406" s="42"/>
      <c r="P406" s="42"/>
      <c r="Q406" s="42"/>
      <c r="R406" s="42"/>
    </row>
    <row r="407" spans="2:18" x14ac:dyDescent="0.2">
      <c r="B407" s="42"/>
      <c r="P407" s="42"/>
      <c r="Q407" s="42"/>
      <c r="R407" s="42"/>
    </row>
    <row r="408" spans="2:18" x14ac:dyDescent="0.2">
      <c r="B408" s="42"/>
      <c r="P408" s="42"/>
      <c r="Q408" s="42"/>
      <c r="R408" s="42"/>
    </row>
    <row r="409" spans="2:18" x14ac:dyDescent="0.2">
      <c r="B409" s="42"/>
      <c r="P409" s="42"/>
      <c r="Q409" s="42"/>
      <c r="R409" s="42"/>
    </row>
    <row r="410" spans="2:18" x14ac:dyDescent="0.2">
      <c r="B410" s="42"/>
      <c r="P410" s="42"/>
      <c r="Q410" s="42"/>
      <c r="R410" s="42"/>
    </row>
    <row r="411" spans="2:18" x14ac:dyDescent="0.2">
      <c r="B411" s="42"/>
      <c r="P411" s="42"/>
      <c r="Q411" s="42"/>
      <c r="R411" s="42"/>
    </row>
    <row r="412" spans="2:18" x14ac:dyDescent="0.2">
      <c r="B412" s="42"/>
      <c r="P412" s="42"/>
      <c r="Q412" s="42"/>
      <c r="R412" s="42"/>
    </row>
    <row r="413" spans="2:18" x14ac:dyDescent="0.2">
      <c r="B413" s="42"/>
      <c r="P413" s="42"/>
      <c r="Q413" s="42"/>
      <c r="R413" s="42"/>
    </row>
    <row r="414" spans="2:18" x14ac:dyDescent="0.2">
      <c r="B414" s="42"/>
      <c r="P414" s="42"/>
      <c r="Q414" s="42"/>
      <c r="R414" s="42"/>
    </row>
    <row r="415" spans="2:18" x14ac:dyDescent="0.2">
      <c r="B415" s="42"/>
      <c r="P415" s="42"/>
      <c r="Q415" s="42"/>
      <c r="R415" s="42"/>
    </row>
    <row r="416" spans="2:18" x14ac:dyDescent="0.2">
      <c r="B416" s="42"/>
      <c r="P416" s="42"/>
      <c r="Q416" s="42"/>
      <c r="R416" s="42"/>
    </row>
    <row r="417" spans="2:18" x14ac:dyDescent="0.2">
      <c r="B417" s="42"/>
      <c r="P417" s="42"/>
      <c r="Q417" s="42"/>
      <c r="R417" s="42"/>
    </row>
    <row r="418" spans="2:18" x14ac:dyDescent="0.2">
      <c r="B418" s="42"/>
      <c r="P418" s="42"/>
      <c r="Q418" s="42"/>
      <c r="R418" s="42"/>
    </row>
    <row r="419" spans="2:18" x14ac:dyDescent="0.2">
      <c r="B419" s="42"/>
      <c r="P419" s="42"/>
      <c r="Q419" s="42"/>
      <c r="R419" s="42"/>
    </row>
    <row r="420" spans="2:18" x14ac:dyDescent="0.2">
      <c r="B420" s="42"/>
      <c r="P420" s="42"/>
      <c r="Q420" s="42"/>
      <c r="R420" s="42"/>
    </row>
    <row r="421" spans="2:18" x14ac:dyDescent="0.2">
      <c r="B421" s="42"/>
      <c r="P421" s="42"/>
      <c r="Q421" s="42"/>
      <c r="R421" s="42"/>
    </row>
    <row r="422" spans="2:18" x14ac:dyDescent="0.2">
      <c r="B422" s="42"/>
      <c r="P422" s="42"/>
      <c r="Q422" s="42"/>
      <c r="R422" s="42"/>
    </row>
    <row r="423" spans="2:18" x14ac:dyDescent="0.2">
      <c r="B423" s="42"/>
      <c r="P423" s="42"/>
      <c r="Q423" s="42"/>
      <c r="R423" s="42"/>
    </row>
    <row r="424" spans="2:18" x14ac:dyDescent="0.2">
      <c r="B424" s="42"/>
      <c r="P424" s="42"/>
      <c r="Q424" s="42"/>
      <c r="R424" s="42"/>
    </row>
    <row r="425" spans="2:18" x14ac:dyDescent="0.2">
      <c r="B425" s="42"/>
      <c r="P425" s="42"/>
      <c r="Q425" s="42"/>
      <c r="R425" s="42"/>
    </row>
    <row r="426" spans="2:18" x14ac:dyDescent="0.2">
      <c r="B426" s="42"/>
      <c r="P426" s="42"/>
      <c r="Q426" s="42"/>
      <c r="R426" s="42"/>
    </row>
    <row r="427" spans="2:18" x14ac:dyDescent="0.2">
      <c r="B427" s="42"/>
      <c r="P427" s="42"/>
      <c r="Q427" s="42"/>
      <c r="R427" s="42"/>
    </row>
    <row r="428" spans="2:18" x14ac:dyDescent="0.2">
      <c r="B428" s="42"/>
      <c r="P428" s="42"/>
      <c r="Q428" s="42"/>
      <c r="R428" s="42"/>
    </row>
    <row r="429" spans="2:18" x14ac:dyDescent="0.2">
      <c r="B429" s="42"/>
      <c r="P429" s="42"/>
      <c r="Q429" s="42"/>
      <c r="R429" s="42"/>
    </row>
    <row r="430" spans="2:18" x14ac:dyDescent="0.2">
      <c r="B430" s="42"/>
      <c r="P430" s="42"/>
      <c r="Q430" s="42"/>
      <c r="R430" s="42"/>
    </row>
  </sheetData>
  <mergeCells count="4">
    <mergeCell ref="P2:Q2"/>
    <mergeCell ref="B2:H2"/>
    <mergeCell ref="A1:U1"/>
    <mergeCell ref="I2:O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58" zoomScale="85" zoomScaleNormal="85" workbookViewId="0">
      <selection activeCell="Y22" sqref="Y22"/>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Z25" sqref="Z25"/>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X35" sqref="X35"/>
    </sheetView>
  </sheetViews>
  <sheetFormatPr baseColWidth="10" defaultRowHeight="14.25" x14ac:dyDescent="0.2"/>
  <sheetData/>
  <pageMargins left="0.7" right="0.7" top="0.78125" bottom="0.78740157499999996" header="0.3" footer="0.3"/>
  <pageSetup paperSize="9" scale="47"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B29" sqref="B29"/>
    </sheetView>
  </sheetViews>
  <sheetFormatPr baseColWidth="10" defaultColWidth="11" defaultRowHeight="14.25" x14ac:dyDescent="0.2"/>
  <cols>
    <col min="1" max="1" width="14.25" style="46" customWidth="1"/>
    <col min="2" max="5" width="15.625" style="46" customWidth="1"/>
    <col min="6" max="16384" width="11" style="46"/>
  </cols>
  <sheetData>
    <row r="1" spans="1:5" x14ac:dyDescent="0.2">
      <c r="A1" s="201" t="s">
        <v>173</v>
      </c>
      <c r="B1" s="202"/>
      <c r="C1" s="202"/>
      <c r="D1" s="202"/>
      <c r="E1" s="203"/>
    </row>
    <row r="2" spans="1:5" x14ac:dyDescent="0.2">
      <c r="A2" s="157" t="s">
        <v>156</v>
      </c>
      <c r="B2" s="47" t="s">
        <v>158</v>
      </c>
      <c r="C2" s="47" t="s">
        <v>157</v>
      </c>
      <c r="D2" s="47" t="s">
        <v>159</v>
      </c>
      <c r="E2" s="158" t="s">
        <v>160</v>
      </c>
    </row>
    <row r="3" spans="1:5" x14ac:dyDescent="0.2">
      <c r="A3" s="159">
        <v>25</v>
      </c>
      <c r="B3" s="48">
        <v>3203</v>
      </c>
      <c r="C3" s="48">
        <f>B3*E3/100</f>
        <v>12.812000000000001</v>
      </c>
      <c r="D3" s="48">
        <f>SUM(B3,-C3)</f>
        <v>3190.1880000000001</v>
      </c>
      <c r="E3" s="160">
        <v>0.4</v>
      </c>
    </row>
    <row r="4" spans="1:5" x14ac:dyDescent="0.2">
      <c r="A4" s="159">
        <v>26</v>
      </c>
      <c r="B4" s="48">
        <v>3909</v>
      </c>
      <c r="C4" s="48">
        <f t="shared" ref="C4:C20" si="0">B4*E4/100</f>
        <v>39.090000000000003</v>
      </c>
      <c r="D4" s="48">
        <f t="shared" ref="D4:D20" si="1">SUM(B4,-C4)</f>
        <v>3869.91</v>
      </c>
      <c r="E4" s="160">
        <v>1</v>
      </c>
    </row>
    <row r="5" spans="1:5" x14ac:dyDescent="0.2">
      <c r="A5" s="159">
        <v>27</v>
      </c>
      <c r="B5" s="48">
        <v>5470</v>
      </c>
      <c r="C5" s="48">
        <f t="shared" si="0"/>
        <v>71.11</v>
      </c>
      <c r="D5" s="48">
        <f t="shared" si="1"/>
        <v>5398.89</v>
      </c>
      <c r="E5" s="160">
        <v>1.3</v>
      </c>
    </row>
    <row r="6" spans="1:5" x14ac:dyDescent="0.2">
      <c r="A6" s="159">
        <v>28</v>
      </c>
      <c r="B6" s="48">
        <v>3588</v>
      </c>
      <c r="C6" s="48">
        <f t="shared" si="0"/>
        <v>64.584000000000003</v>
      </c>
      <c r="D6" s="48">
        <f t="shared" si="1"/>
        <v>3523.4160000000002</v>
      </c>
      <c r="E6" s="160">
        <v>1.8</v>
      </c>
    </row>
    <row r="7" spans="1:5" x14ac:dyDescent="0.2">
      <c r="A7" s="159">
        <v>29</v>
      </c>
      <c r="B7" s="48">
        <v>2870</v>
      </c>
      <c r="C7" s="48">
        <f t="shared" si="0"/>
        <v>83.23</v>
      </c>
      <c r="D7" s="48">
        <f t="shared" si="1"/>
        <v>2786.77</v>
      </c>
      <c r="E7" s="160">
        <v>2.9</v>
      </c>
    </row>
    <row r="8" spans="1:5" x14ac:dyDescent="0.2">
      <c r="A8" s="159">
        <v>30</v>
      </c>
      <c r="B8" s="48">
        <v>2383</v>
      </c>
      <c r="C8" s="48">
        <f t="shared" si="0"/>
        <v>88.171000000000006</v>
      </c>
      <c r="D8" s="48">
        <f t="shared" si="1"/>
        <v>2294.8290000000002</v>
      </c>
      <c r="E8" s="160">
        <v>3.7</v>
      </c>
    </row>
    <row r="9" spans="1:5" x14ac:dyDescent="0.2">
      <c r="A9" s="159">
        <v>31</v>
      </c>
      <c r="B9" s="48">
        <v>2173</v>
      </c>
      <c r="C9" s="48">
        <f t="shared" si="0"/>
        <v>99.957999999999998</v>
      </c>
      <c r="D9" s="48">
        <f t="shared" si="1"/>
        <v>2073.0419999999999</v>
      </c>
      <c r="E9" s="160">
        <v>4.5999999999999996</v>
      </c>
    </row>
    <row r="10" spans="1:5" x14ac:dyDescent="0.2">
      <c r="A10" s="159">
        <v>32</v>
      </c>
      <c r="B10" s="48">
        <v>2503</v>
      </c>
      <c r="C10" s="48">
        <f t="shared" si="0"/>
        <v>90.108000000000004</v>
      </c>
      <c r="D10" s="48">
        <f t="shared" si="1"/>
        <v>2412.8919999999998</v>
      </c>
      <c r="E10" s="160">
        <v>3.6</v>
      </c>
    </row>
    <row r="11" spans="1:5" x14ac:dyDescent="0.2">
      <c r="A11" s="159">
        <v>33</v>
      </c>
      <c r="B11" s="48">
        <v>2958</v>
      </c>
      <c r="C11" s="48">
        <f t="shared" si="0"/>
        <v>141.98400000000001</v>
      </c>
      <c r="D11" s="48">
        <f t="shared" si="1"/>
        <v>2816.0160000000001</v>
      </c>
      <c r="E11" s="160">
        <v>4.8</v>
      </c>
    </row>
    <row r="12" spans="1:5" x14ac:dyDescent="0.2">
      <c r="A12" s="159">
        <v>34</v>
      </c>
      <c r="B12" s="48">
        <v>4139</v>
      </c>
      <c r="C12" s="48">
        <f t="shared" si="0"/>
        <v>161.42099999999999</v>
      </c>
      <c r="D12" s="48">
        <f t="shared" si="1"/>
        <v>3977.5790000000002</v>
      </c>
      <c r="E12" s="160">
        <v>3.9</v>
      </c>
    </row>
    <row r="13" spans="1:5" x14ac:dyDescent="0.2">
      <c r="A13" s="159">
        <v>35</v>
      </c>
      <c r="B13" s="48">
        <v>5603</v>
      </c>
      <c r="C13" s="48">
        <f t="shared" si="0"/>
        <v>162.48699999999999</v>
      </c>
      <c r="D13" s="48">
        <f t="shared" si="1"/>
        <v>5440.5129999999999</v>
      </c>
      <c r="E13" s="160">
        <v>2.9</v>
      </c>
    </row>
    <row r="14" spans="1:5" x14ac:dyDescent="0.2">
      <c r="A14" s="159">
        <v>36</v>
      </c>
      <c r="B14" s="48">
        <v>6481</v>
      </c>
      <c r="C14" s="48">
        <f t="shared" si="0"/>
        <v>142.58199999999999</v>
      </c>
      <c r="D14" s="48">
        <f t="shared" si="1"/>
        <v>6338.4179999999997</v>
      </c>
      <c r="E14" s="160">
        <v>2.2000000000000002</v>
      </c>
    </row>
    <row r="15" spans="1:5" x14ac:dyDescent="0.2">
      <c r="A15" s="159">
        <v>37</v>
      </c>
      <c r="B15" s="48">
        <v>5975</v>
      </c>
      <c r="C15" s="48">
        <f t="shared" si="0"/>
        <v>149.375</v>
      </c>
      <c r="D15" s="48">
        <f t="shared" si="1"/>
        <v>5825.625</v>
      </c>
      <c r="E15" s="160">
        <v>2.5</v>
      </c>
    </row>
    <row r="16" spans="1:5" x14ac:dyDescent="0.2">
      <c r="A16" s="159">
        <v>38</v>
      </c>
      <c r="B16" s="48">
        <v>5482</v>
      </c>
      <c r="C16" s="48">
        <f t="shared" si="0"/>
        <v>164.46</v>
      </c>
      <c r="D16" s="48">
        <f t="shared" si="1"/>
        <v>5317.54</v>
      </c>
      <c r="E16" s="160">
        <v>3</v>
      </c>
    </row>
    <row r="17" spans="1:5" x14ac:dyDescent="0.2">
      <c r="A17" s="159">
        <v>39</v>
      </c>
      <c r="B17" s="48">
        <v>4478</v>
      </c>
      <c r="C17" s="48">
        <f t="shared" si="0"/>
        <v>89.56</v>
      </c>
      <c r="D17" s="48">
        <f t="shared" si="1"/>
        <v>4388.4399999999996</v>
      </c>
      <c r="E17" s="160">
        <v>2</v>
      </c>
    </row>
    <row r="18" spans="1:5" x14ac:dyDescent="0.2">
      <c r="A18" s="159">
        <v>40</v>
      </c>
      <c r="B18" s="48">
        <v>3788</v>
      </c>
      <c r="C18" s="48">
        <f t="shared" si="0"/>
        <v>109.85199999999999</v>
      </c>
      <c r="D18" s="48">
        <f t="shared" si="1"/>
        <v>3678.1480000000001</v>
      </c>
      <c r="E18" s="160">
        <v>2.9</v>
      </c>
    </row>
    <row r="19" spans="1:5" x14ac:dyDescent="0.2">
      <c r="A19" s="159">
        <v>41</v>
      </c>
      <c r="B19" s="48">
        <v>4961</v>
      </c>
      <c r="C19" s="48">
        <f t="shared" si="0"/>
        <v>357.19200000000006</v>
      </c>
      <c r="D19" s="48">
        <f t="shared" si="1"/>
        <v>4603.808</v>
      </c>
      <c r="E19" s="160">
        <v>7.2</v>
      </c>
    </row>
    <row r="20" spans="1:5" x14ac:dyDescent="0.2">
      <c r="A20" s="161">
        <v>42</v>
      </c>
      <c r="B20" s="133">
        <v>7199</v>
      </c>
      <c r="C20" s="133">
        <f t="shared" si="0"/>
        <v>842.2829999999999</v>
      </c>
      <c r="D20" s="133">
        <f t="shared" si="1"/>
        <v>6356.7170000000006</v>
      </c>
      <c r="E20" s="162">
        <v>11.7</v>
      </c>
    </row>
    <row r="21" spans="1:5" x14ac:dyDescent="0.2">
      <c r="A21" s="161">
        <v>43</v>
      </c>
      <c r="B21" s="133">
        <v>10539</v>
      </c>
      <c r="C21" s="133">
        <f t="shared" ref="C21:C29" si="2">B21*E21/100</f>
        <v>1717.8570000000002</v>
      </c>
      <c r="D21" s="133">
        <f t="shared" ref="D21:D29" si="3">SUM(B21,-C21)</f>
        <v>8821.143</v>
      </c>
      <c r="E21" s="162">
        <v>16.3</v>
      </c>
    </row>
    <row r="22" spans="1:5" x14ac:dyDescent="0.2">
      <c r="A22" s="161">
        <v>44</v>
      </c>
      <c r="B22" s="133">
        <v>13709</v>
      </c>
      <c r="C22" s="133">
        <f t="shared" si="2"/>
        <v>2700.6729999999998</v>
      </c>
      <c r="D22" s="133">
        <f t="shared" si="3"/>
        <v>11008.327000000001</v>
      </c>
      <c r="E22" s="162">
        <v>19.7</v>
      </c>
    </row>
    <row r="23" spans="1:5" x14ac:dyDescent="0.2">
      <c r="A23" s="159">
        <v>45</v>
      </c>
      <c r="B23" s="48">
        <v>13326</v>
      </c>
      <c r="C23" s="48">
        <f t="shared" si="2"/>
        <v>2638.5479999999998</v>
      </c>
      <c r="D23" s="48">
        <f t="shared" si="3"/>
        <v>10687.452000000001</v>
      </c>
      <c r="E23" s="160">
        <v>19.8</v>
      </c>
    </row>
    <row r="24" spans="1:5" x14ac:dyDescent="0.2">
      <c r="A24" s="163">
        <v>46</v>
      </c>
      <c r="B24" s="156">
        <v>11250</v>
      </c>
      <c r="C24" s="156">
        <f t="shared" si="2"/>
        <v>2148.7500000000005</v>
      </c>
      <c r="D24" s="156">
        <f t="shared" si="3"/>
        <v>9101.25</v>
      </c>
      <c r="E24" s="164">
        <v>19.100000000000001</v>
      </c>
    </row>
    <row r="25" spans="1:5" x14ac:dyDescent="0.2">
      <c r="A25" s="161">
        <v>47</v>
      </c>
      <c r="B25" s="133">
        <v>11191</v>
      </c>
      <c r="C25" s="133">
        <f t="shared" si="2"/>
        <v>2282.9639999999999</v>
      </c>
      <c r="D25" s="133">
        <f t="shared" si="3"/>
        <v>8908.0360000000001</v>
      </c>
      <c r="E25" s="162">
        <v>20.399999999999999</v>
      </c>
    </row>
    <row r="26" spans="1:5" x14ac:dyDescent="0.2">
      <c r="A26" s="177">
        <v>48</v>
      </c>
      <c r="B26" s="178">
        <v>12430</v>
      </c>
      <c r="C26" s="178">
        <f t="shared" si="2"/>
        <v>2274.69</v>
      </c>
      <c r="D26" s="178">
        <f t="shared" si="3"/>
        <v>10155.31</v>
      </c>
      <c r="E26" s="179">
        <v>18.3</v>
      </c>
    </row>
    <row r="27" spans="1:5" x14ac:dyDescent="0.2">
      <c r="A27" s="161">
        <v>49</v>
      </c>
      <c r="B27" s="133">
        <v>13280</v>
      </c>
      <c r="C27" s="133">
        <f t="shared" si="2"/>
        <v>2430.2399999999998</v>
      </c>
      <c r="D27" s="133">
        <f t="shared" si="3"/>
        <v>10849.76</v>
      </c>
      <c r="E27" s="162">
        <v>18.3</v>
      </c>
    </row>
    <row r="28" spans="1:5" x14ac:dyDescent="0.2">
      <c r="A28" s="159">
        <v>50</v>
      </c>
      <c r="B28" s="48">
        <v>14992</v>
      </c>
      <c r="C28" s="48">
        <f t="shared" si="2"/>
        <v>2848.48</v>
      </c>
      <c r="D28" s="48">
        <f t="shared" si="3"/>
        <v>12143.52</v>
      </c>
      <c r="E28" s="160">
        <v>19</v>
      </c>
    </row>
    <row r="29" spans="1:5" ht="15" thickBot="1" x14ac:dyDescent="0.25">
      <c r="A29" s="180">
        <v>51</v>
      </c>
      <c r="B29" s="181">
        <v>16741</v>
      </c>
      <c r="C29" s="181">
        <f t="shared" si="2"/>
        <v>2963.1570000000002</v>
      </c>
      <c r="D29" s="181">
        <f t="shared" si="3"/>
        <v>13777.843000000001</v>
      </c>
      <c r="E29" s="182">
        <v>17.7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L22" sqref="L22"/>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2" t="s">
        <v>178</v>
      </c>
      <c r="B1" s="232"/>
      <c r="C1" s="232"/>
      <c r="D1" s="232"/>
      <c r="E1" s="232" t="s">
        <v>169</v>
      </c>
      <c r="F1" s="232"/>
      <c r="G1" s="232"/>
      <c r="H1" s="232"/>
      <c r="I1" s="232"/>
      <c r="J1" s="232"/>
      <c r="K1" s="232"/>
      <c r="L1" s="232"/>
    </row>
    <row r="2" spans="1:12" x14ac:dyDescent="0.2">
      <c r="A2" s="232"/>
      <c r="B2" s="232"/>
      <c r="C2" s="232"/>
      <c r="D2" s="232"/>
      <c r="E2" s="232"/>
      <c r="F2" s="232"/>
      <c r="G2" s="232"/>
      <c r="H2" s="232"/>
      <c r="I2" s="232"/>
      <c r="J2" s="232"/>
      <c r="K2" s="232"/>
      <c r="L2" s="232"/>
    </row>
    <row r="3" spans="1:12" ht="14.1" customHeight="1" x14ac:dyDescent="0.25">
      <c r="A3" s="154" t="s">
        <v>163</v>
      </c>
      <c r="B3" s="155" t="s">
        <v>171</v>
      </c>
      <c r="C3" s="142" t="s">
        <v>165</v>
      </c>
      <c r="D3" s="155" t="s">
        <v>171</v>
      </c>
      <c r="E3" s="233" t="s">
        <v>166</v>
      </c>
      <c r="F3" s="233"/>
      <c r="G3" s="233"/>
      <c r="H3" s="233"/>
      <c r="I3" s="233" t="s">
        <v>167</v>
      </c>
      <c r="J3" s="233"/>
      <c r="K3" s="233"/>
      <c r="L3" s="233"/>
    </row>
    <row r="4" spans="1:12" ht="14.1" customHeight="1" x14ac:dyDescent="0.2">
      <c r="A4" s="231" t="s">
        <v>180</v>
      </c>
      <c r="B4" s="231">
        <v>5</v>
      </c>
      <c r="C4" s="231" t="s">
        <v>166</v>
      </c>
      <c r="D4" s="231">
        <v>160</v>
      </c>
      <c r="E4" s="237" t="s">
        <v>170</v>
      </c>
      <c r="F4" s="237"/>
      <c r="G4" s="237" t="s">
        <v>171</v>
      </c>
      <c r="H4" s="237"/>
      <c r="I4" s="237" t="s">
        <v>170</v>
      </c>
      <c r="J4" s="237"/>
      <c r="K4" s="237" t="s">
        <v>171</v>
      </c>
      <c r="L4" s="237"/>
    </row>
    <row r="5" spans="1:12" ht="14.25" customHeight="1" x14ac:dyDescent="0.2">
      <c r="A5" s="231"/>
      <c r="B5" s="231"/>
      <c r="C5" s="231"/>
      <c r="D5" s="231"/>
      <c r="E5" s="237"/>
      <c r="F5" s="237"/>
      <c r="G5" s="237"/>
      <c r="H5" s="237"/>
      <c r="I5" s="237"/>
      <c r="J5" s="237"/>
      <c r="K5" s="237"/>
      <c r="L5" s="237"/>
    </row>
    <row r="6" spans="1:12" x14ac:dyDescent="0.2">
      <c r="A6" s="231" t="s">
        <v>181</v>
      </c>
      <c r="B6" s="231">
        <v>26</v>
      </c>
      <c r="C6" s="231" t="s">
        <v>167</v>
      </c>
      <c r="D6" s="231">
        <v>171</v>
      </c>
      <c r="E6" s="230">
        <v>0</v>
      </c>
      <c r="F6" s="230"/>
      <c r="G6" s="230">
        <v>5</v>
      </c>
      <c r="H6" s="230"/>
      <c r="I6" s="230">
        <v>0</v>
      </c>
      <c r="J6" s="230"/>
      <c r="K6" s="214">
        <v>3</v>
      </c>
      <c r="L6" s="215"/>
    </row>
    <row r="7" spans="1:12" x14ac:dyDescent="0.2">
      <c r="A7" s="231"/>
      <c r="B7" s="231"/>
      <c r="C7" s="231"/>
      <c r="D7" s="231"/>
      <c r="E7" s="230"/>
      <c r="F7" s="230"/>
      <c r="G7" s="230"/>
      <c r="H7" s="230"/>
      <c r="I7" s="230"/>
      <c r="J7" s="230"/>
      <c r="K7" s="216"/>
      <c r="L7" s="217"/>
    </row>
    <row r="8" spans="1:12" x14ac:dyDescent="0.2">
      <c r="A8" s="231" t="s">
        <v>182</v>
      </c>
      <c r="B8" s="231">
        <v>73</v>
      </c>
      <c r="C8" s="231" t="s">
        <v>168</v>
      </c>
      <c r="D8" s="231">
        <v>8</v>
      </c>
      <c r="E8" s="230">
        <v>1</v>
      </c>
      <c r="F8" s="230"/>
      <c r="G8" s="230">
        <v>32</v>
      </c>
      <c r="H8" s="230"/>
      <c r="I8" s="230">
        <v>1</v>
      </c>
      <c r="J8" s="230"/>
      <c r="K8" s="214">
        <v>47</v>
      </c>
      <c r="L8" s="215"/>
    </row>
    <row r="9" spans="1:12" x14ac:dyDescent="0.2">
      <c r="A9" s="231"/>
      <c r="B9" s="231"/>
      <c r="C9" s="231"/>
      <c r="D9" s="231"/>
      <c r="E9" s="230"/>
      <c r="F9" s="230"/>
      <c r="G9" s="230"/>
      <c r="H9" s="230"/>
      <c r="I9" s="230"/>
      <c r="J9" s="230"/>
      <c r="K9" s="216"/>
      <c r="L9" s="217"/>
    </row>
    <row r="10" spans="1:12" x14ac:dyDescent="0.2">
      <c r="A10" s="231" t="s">
        <v>183</v>
      </c>
      <c r="B10" s="231">
        <v>142</v>
      </c>
      <c r="C10" s="230" t="s">
        <v>177</v>
      </c>
      <c r="D10" s="231">
        <v>1</v>
      </c>
      <c r="E10" s="230">
        <v>2</v>
      </c>
      <c r="F10" s="230"/>
      <c r="G10" s="230">
        <v>39</v>
      </c>
      <c r="H10" s="230"/>
      <c r="I10" s="230">
        <v>2</v>
      </c>
      <c r="J10" s="230"/>
      <c r="K10" s="214">
        <v>57</v>
      </c>
      <c r="L10" s="215"/>
    </row>
    <row r="11" spans="1:12" x14ac:dyDescent="0.2">
      <c r="A11" s="231"/>
      <c r="B11" s="231"/>
      <c r="C11" s="230"/>
      <c r="D11" s="231"/>
      <c r="E11" s="230"/>
      <c r="F11" s="230"/>
      <c r="G11" s="230"/>
      <c r="H11" s="230"/>
      <c r="I11" s="230"/>
      <c r="J11" s="230"/>
      <c r="K11" s="216"/>
      <c r="L11" s="217"/>
    </row>
    <row r="12" spans="1:12" x14ac:dyDescent="0.2">
      <c r="A12" s="218" t="s">
        <v>184</v>
      </c>
      <c r="B12" s="218">
        <v>94</v>
      </c>
      <c r="C12" s="227"/>
      <c r="D12" s="234"/>
      <c r="E12" s="214">
        <v>3</v>
      </c>
      <c r="F12" s="215"/>
      <c r="G12" s="214">
        <v>48</v>
      </c>
      <c r="H12" s="215"/>
      <c r="I12" s="214">
        <v>3</v>
      </c>
      <c r="J12" s="215"/>
      <c r="K12" s="214">
        <v>44</v>
      </c>
      <c r="L12" s="215"/>
    </row>
    <row r="13" spans="1:12" x14ac:dyDescent="0.2">
      <c r="A13" s="226"/>
      <c r="B13" s="226"/>
      <c r="C13" s="228"/>
      <c r="D13" s="235"/>
      <c r="E13" s="216"/>
      <c r="F13" s="217"/>
      <c r="G13" s="216"/>
      <c r="H13" s="217"/>
      <c r="I13" s="216"/>
      <c r="J13" s="217"/>
      <c r="K13" s="216"/>
      <c r="L13" s="217"/>
    </row>
    <row r="14" spans="1:12" x14ac:dyDescent="0.2">
      <c r="A14" s="218" t="s">
        <v>164</v>
      </c>
      <c r="B14" s="221">
        <v>84</v>
      </c>
      <c r="C14" s="228"/>
      <c r="D14" s="235"/>
      <c r="E14" s="214">
        <v>4</v>
      </c>
      <c r="F14" s="215"/>
      <c r="G14" s="214">
        <v>25</v>
      </c>
      <c r="H14" s="215"/>
      <c r="I14" s="214">
        <v>4</v>
      </c>
      <c r="J14" s="215"/>
      <c r="K14" s="214">
        <v>13</v>
      </c>
      <c r="L14" s="215"/>
    </row>
    <row r="15" spans="1:12" x14ac:dyDescent="0.2">
      <c r="A15" s="219"/>
      <c r="B15" s="222"/>
      <c r="C15" s="228"/>
      <c r="D15" s="235"/>
      <c r="E15" s="216"/>
      <c r="F15" s="217"/>
      <c r="G15" s="216"/>
      <c r="H15" s="217"/>
      <c r="I15" s="216"/>
      <c r="J15" s="217"/>
      <c r="K15" s="216"/>
      <c r="L15" s="217"/>
    </row>
    <row r="16" spans="1:12" x14ac:dyDescent="0.2">
      <c r="A16" s="219"/>
      <c r="B16" s="222"/>
      <c r="C16" s="228"/>
      <c r="D16" s="235"/>
      <c r="E16" s="214" t="s">
        <v>179</v>
      </c>
      <c r="F16" s="215"/>
      <c r="G16" s="214">
        <v>11</v>
      </c>
      <c r="H16" s="215"/>
      <c r="I16" s="214" t="s">
        <v>179</v>
      </c>
      <c r="J16" s="215"/>
      <c r="K16" s="214">
        <v>7</v>
      </c>
      <c r="L16" s="215"/>
    </row>
    <row r="17" spans="1:12" ht="15" thickBot="1" x14ac:dyDescent="0.25">
      <c r="A17" s="220"/>
      <c r="B17" s="223"/>
      <c r="C17" s="229"/>
      <c r="D17" s="236"/>
      <c r="E17" s="224"/>
      <c r="F17" s="225"/>
      <c r="G17" s="224"/>
      <c r="H17" s="225"/>
      <c r="I17" s="224"/>
      <c r="J17" s="225"/>
      <c r="K17" s="224"/>
      <c r="L17" s="225"/>
    </row>
    <row r="18" spans="1:12" x14ac:dyDescent="0.2">
      <c r="A18" s="204" t="s">
        <v>185</v>
      </c>
      <c r="B18" s="206">
        <f>SUM(B4:B13)</f>
        <v>340</v>
      </c>
      <c r="C18" s="208">
        <f>SUM(D4:D11)</f>
        <v>340</v>
      </c>
      <c r="D18" s="209"/>
      <c r="E18" s="208">
        <f>SUM(G6:H17)</f>
        <v>160</v>
      </c>
      <c r="F18" s="212"/>
      <c r="G18" s="212"/>
      <c r="H18" s="209"/>
      <c r="I18" s="208">
        <f>SUM(K6:L17)</f>
        <v>171</v>
      </c>
      <c r="J18" s="212"/>
      <c r="K18" s="212"/>
      <c r="L18" s="209"/>
    </row>
    <row r="19" spans="1:12" x14ac:dyDescent="0.2">
      <c r="A19" s="205"/>
      <c r="B19" s="207"/>
      <c r="C19" s="210"/>
      <c r="D19" s="211"/>
      <c r="E19" s="210"/>
      <c r="F19" s="213"/>
      <c r="G19" s="213"/>
      <c r="H19" s="211"/>
      <c r="I19" s="210"/>
      <c r="J19" s="213"/>
      <c r="K19" s="213"/>
      <c r="L19" s="211"/>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
  <sheetViews>
    <sheetView zoomScale="110" zoomScaleNormal="110" workbookViewId="0">
      <pane ySplit="3" topLeftCell="A205" activePane="bottomLeft" state="frozen"/>
      <selection pane="bottomLeft" activeCell="B228" sqref="B228"/>
    </sheetView>
  </sheetViews>
  <sheetFormatPr baseColWidth="10" defaultColWidth="11" defaultRowHeight="14.25" x14ac:dyDescent="0.2"/>
  <cols>
    <col min="1" max="1" width="26" style="34" customWidth="1"/>
    <col min="2" max="7" width="11" style="34"/>
    <col min="8" max="16384" width="11" style="46"/>
  </cols>
  <sheetData>
    <row r="1" spans="1:7" ht="15" thickTop="1" x14ac:dyDescent="0.2">
      <c r="A1" s="49"/>
      <c r="B1" s="238" t="s">
        <v>5</v>
      </c>
      <c r="C1" s="238"/>
      <c r="D1" s="238"/>
      <c r="E1" s="238"/>
      <c r="F1" s="238"/>
      <c r="G1" s="239"/>
    </row>
    <row r="2" spans="1:7" x14ac:dyDescent="0.2">
      <c r="A2" s="50"/>
      <c r="B2" s="240" t="s">
        <v>8</v>
      </c>
      <c r="C2" s="240"/>
      <c r="D2" s="240"/>
      <c r="E2" s="240" t="s">
        <v>9</v>
      </c>
      <c r="F2" s="240"/>
      <c r="G2" s="241"/>
    </row>
    <row r="3" spans="1:7" ht="60" x14ac:dyDescent="0.2">
      <c r="A3" s="50"/>
      <c r="B3" s="51" t="s">
        <v>3</v>
      </c>
      <c r="C3" s="51" t="s">
        <v>6</v>
      </c>
      <c r="D3" s="51" t="s">
        <v>7</v>
      </c>
      <c r="E3" s="51" t="s">
        <v>3</v>
      </c>
      <c r="F3" s="51" t="s">
        <v>6</v>
      </c>
      <c r="G3" s="52" t="s">
        <v>7</v>
      </c>
    </row>
    <row r="4" spans="1:7" x14ac:dyDescent="0.2">
      <c r="A4" s="53">
        <v>43952.333333333336</v>
      </c>
      <c r="B4" s="51"/>
      <c r="C4" s="51"/>
      <c r="D4" s="51"/>
      <c r="E4" s="51"/>
      <c r="F4" s="51"/>
      <c r="G4" s="52"/>
    </row>
    <row r="5" spans="1:7" x14ac:dyDescent="0.2">
      <c r="A5" s="53">
        <v>43953.333333333336</v>
      </c>
      <c r="B5" s="51"/>
      <c r="C5" s="51"/>
      <c r="D5" s="51"/>
      <c r="E5" s="51"/>
      <c r="F5" s="51"/>
      <c r="G5" s="52"/>
    </row>
    <row r="6" spans="1:7" x14ac:dyDescent="0.2">
      <c r="A6" s="53">
        <v>43954.333333333336</v>
      </c>
      <c r="B6" s="51"/>
      <c r="C6" s="51"/>
      <c r="D6" s="51"/>
      <c r="E6" s="51"/>
      <c r="F6" s="51"/>
      <c r="G6" s="52"/>
    </row>
    <row r="7" spans="1:7" x14ac:dyDescent="0.2">
      <c r="A7" s="53">
        <v>43955.333333333336</v>
      </c>
      <c r="B7" s="51"/>
      <c r="C7" s="51"/>
      <c r="D7" s="51"/>
      <c r="E7" s="51"/>
      <c r="F7" s="51"/>
      <c r="G7" s="52"/>
    </row>
    <row r="8" spans="1:7" x14ac:dyDescent="0.2">
      <c r="A8" s="53">
        <v>43956.333333333336</v>
      </c>
      <c r="B8" s="51"/>
      <c r="C8" s="51"/>
      <c r="D8" s="51"/>
      <c r="E8" s="51"/>
      <c r="F8" s="51"/>
      <c r="G8" s="52"/>
    </row>
    <row r="9" spans="1:7" x14ac:dyDescent="0.2">
      <c r="A9" s="53">
        <v>43957.333333333336</v>
      </c>
      <c r="B9" s="51"/>
      <c r="C9" s="51"/>
      <c r="D9" s="51"/>
      <c r="E9" s="51"/>
      <c r="F9" s="51"/>
      <c r="G9" s="52"/>
    </row>
    <row r="10" spans="1:7" x14ac:dyDescent="0.2">
      <c r="A10" s="53">
        <v>43958.333333333336</v>
      </c>
      <c r="B10" s="51"/>
      <c r="C10" s="51"/>
      <c r="D10" s="51"/>
      <c r="E10" s="51"/>
      <c r="F10" s="51"/>
      <c r="G10" s="52"/>
    </row>
    <row r="11" spans="1:7" x14ac:dyDescent="0.2">
      <c r="A11" s="53">
        <v>43959.333333333336</v>
      </c>
      <c r="B11" s="51"/>
      <c r="C11" s="51"/>
      <c r="D11" s="51"/>
      <c r="E11" s="51"/>
      <c r="F11" s="51"/>
      <c r="G11" s="52"/>
    </row>
    <row r="12" spans="1:7" x14ac:dyDescent="0.2">
      <c r="A12" s="53">
        <v>43960.333333333336</v>
      </c>
      <c r="B12" s="51"/>
      <c r="C12" s="51"/>
      <c r="D12" s="51"/>
      <c r="E12" s="51"/>
      <c r="F12" s="51"/>
      <c r="G12" s="52"/>
    </row>
    <row r="13" spans="1:7" x14ac:dyDescent="0.2">
      <c r="A13" s="53">
        <v>43961.333333333336</v>
      </c>
      <c r="B13" s="51"/>
      <c r="C13" s="51"/>
      <c r="D13" s="51"/>
      <c r="E13" s="51"/>
      <c r="F13" s="51"/>
      <c r="G13" s="52"/>
    </row>
    <row r="14" spans="1:7" x14ac:dyDescent="0.2">
      <c r="A14" s="53">
        <v>43962.333333333336</v>
      </c>
      <c r="B14" s="51"/>
      <c r="C14" s="51"/>
      <c r="D14" s="51"/>
      <c r="E14" s="51"/>
      <c r="F14" s="51"/>
      <c r="G14" s="52"/>
    </row>
    <row r="15" spans="1:7" x14ac:dyDescent="0.2">
      <c r="A15" s="53">
        <v>43963.333333333336</v>
      </c>
      <c r="B15" s="51"/>
      <c r="C15" s="51"/>
      <c r="D15" s="51"/>
      <c r="E15" s="51"/>
      <c r="F15" s="51"/>
      <c r="G15" s="52"/>
    </row>
    <row r="16" spans="1:7" x14ac:dyDescent="0.2">
      <c r="A16" s="53">
        <v>43964.333333333336</v>
      </c>
      <c r="B16" s="51"/>
      <c r="C16" s="51"/>
      <c r="D16" s="51"/>
      <c r="E16" s="51"/>
      <c r="F16" s="51"/>
      <c r="G16" s="52"/>
    </row>
    <row r="17" spans="1:7" x14ac:dyDescent="0.2">
      <c r="A17" s="53">
        <v>43965.333333333336</v>
      </c>
      <c r="B17" s="51"/>
      <c r="C17" s="51"/>
      <c r="D17" s="51"/>
      <c r="E17" s="51"/>
      <c r="F17" s="51"/>
      <c r="G17" s="52"/>
    </row>
    <row r="18" spans="1:7" x14ac:dyDescent="0.2">
      <c r="A18" s="53">
        <v>43966.333333333336</v>
      </c>
      <c r="B18" s="51"/>
      <c r="C18" s="51"/>
      <c r="D18" s="51"/>
      <c r="E18" s="51"/>
      <c r="F18" s="51"/>
      <c r="G18" s="52"/>
    </row>
    <row r="19" spans="1:7" x14ac:dyDescent="0.2">
      <c r="A19" s="53">
        <v>43967.333333333336</v>
      </c>
      <c r="B19" s="51"/>
      <c r="C19" s="51"/>
      <c r="D19" s="51"/>
      <c r="E19" s="51"/>
      <c r="F19" s="51"/>
      <c r="G19" s="52"/>
    </row>
    <row r="20" spans="1:7" x14ac:dyDescent="0.2">
      <c r="A20" s="53">
        <v>43968.333333333336</v>
      </c>
      <c r="B20" s="51"/>
      <c r="C20" s="51"/>
      <c r="D20" s="51"/>
      <c r="E20" s="51"/>
      <c r="F20" s="51"/>
      <c r="G20" s="52"/>
    </row>
    <row r="21" spans="1:7" x14ac:dyDescent="0.2">
      <c r="A21" s="53">
        <v>43969.333333333336</v>
      </c>
      <c r="B21" s="51"/>
      <c r="C21" s="51"/>
      <c r="D21" s="51"/>
      <c r="E21" s="51"/>
      <c r="F21" s="51"/>
      <c r="G21" s="52"/>
    </row>
    <row r="22" spans="1:7" x14ac:dyDescent="0.2">
      <c r="A22" s="53">
        <v>43970.333333333336</v>
      </c>
      <c r="B22" s="51"/>
      <c r="C22" s="51"/>
      <c r="D22" s="51"/>
      <c r="E22" s="51"/>
      <c r="F22" s="51"/>
      <c r="G22" s="52"/>
    </row>
    <row r="23" spans="1:7" x14ac:dyDescent="0.2">
      <c r="A23" s="53">
        <v>43971.333333333336</v>
      </c>
      <c r="B23" s="51"/>
      <c r="C23" s="51"/>
      <c r="D23" s="51"/>
      <c r="E23" s="51"/>
      <c r="F23" s="51"/>
      <c r="G23" s="52"/>
    </row>
    <row r="24" spans="1:7" x14ac:dyDescent="0.2">
      <c r="A24" s="53">
        <v>43972.333333333336</v>
      </c>
      <c r="B24" s="51"/>
      <c r="C24" s="51"/>
      <c r="D24" s="51"/>
      <c r="E24" s="51"/>
      <c r="F24" s="51"/>
      <c r="G24" s="52"/>
    </row>
    <row r="25" spans="1:7" x14ac:dyDescent="0.2">
      <c r="A25" s="53">
        <v>43973.333333333336</v>
      </c>
      <c r="B25" s="51"/>
      <c r="C25" s="51"/>
      <c r="D25" s="51"/>
      <c r="E25" s="51"/>
      <c r="F25" s="51"/>
      <c r="G25" s="52"/>
    </row>
    <row r="26" spans="1:7" x14ac:dyDescent="0.2">
      <c r="A26" s="53">
        <v>43974.333333333336</v>
      </c>
      <c r="B26" s="51"/>
      <c r="C26" s="51"/>
      <c r="D26" s="51"/>
      <c r="E26" s="51"/>
      <c r="F26" s="51"/>
      <c r="G26" s="52"/>
    </row>
    <row r="27" spans="1:7" x14ac:dyDescent="0.2">
      <c r="A27" s="53">
        <v>43975.333333333336</v>
      </c>
      <c r="B27" s="51"/>
      <c r="C27" s="51"/>
      <c r="D27" s="51"/>
      <c r="E27" s="51"/>
      <c r="F27" s="51"/>
      <c r="G27" s="52"/>
    </row>
    <row r="28" spans="1:7" x14ac:dyDescent="0.2">
      <c r="A28" s="53">
        <v>43976.333333333336</v>
      </c>
      <c r="B28" s="51"/>
      <c r="C28" s="51"/>
      <c r="D28" s="51"/>
      <c r="E28" s="51"/>
      <c r="F28" s="51"/>
      <c r="G28" s="52"/>
    </row>
    <row r="29" spans="1:7" x14ac:dyDescent="0.2">
      <c r="A29" s="53">
        <v>43977.333333333336</v>
      </c>
      <c r="B29" s="51"/>
      <c r="C29" s="51"/>
      <c r="D29" s="51"/>
      <c r="E29" s="51"/>
      <c r="F29" s="51"/>
      <c r="G29" s="52"/>
    </row>
    <row r="30" spans="1:7" x14ac:dyDescent="0.2">
      <c r="A30" s="53">
        <v>43978.333333333336</v>
      </c>
      <c r="B30" s="51"/>
      <c r="C30" s="51"/>
      <c r="D30" s="51"/>
      <c r="E30" s="51"/>
      <c r="F30" s="51"/>
      <c r="G30" s="52"/>
    </row>
    <row r="31" spans="1:7" x14ac:dyDescent="0.2">
      <c r="A31" s="53">
        <v>43979.333333333336</v>
      </c>
      <c r="B31" s="51"/>
      <c r="C31" s="51"/>
      <c r="D31" s="51"/>
      <c r="E31" s="51"/>
      <c r="F31" s="51"/>
      <c r="G31" s="52"/>
    </row>
    <row r="32" spans="1:7" x14ac:dyDescent="0.2">
      <c r="A32" s="53">
        <v>43980.333333333336</v>
      </c>
      <c r="B32" s="51"/>
      <c r="C32" s="51"/>
      <c r="D32" s="51"/>
      <c r="E32" s="51"/>
      <c r="F32" s="51"/>
      <c r="G32" s="52"/>
    </row>
    <row r="33" spans="1:7" x14ac:dyDescent="0.2">
      <c r="A33" s="53">
        <v>43981.333333333336</v>
      </c>
      <c r="B33" s="51"/>
      <c r="C33" s="51"/>
      <c r="D33" s="51"/>
      <c r="E33" s="51"/>
      <c r="F33" s="51"/>
      <c r="G33" s="52"/>
    </row>
    <row r="34" spans="1:7" x14ac:dyDescent="0.2">
      <c r="A34" s="53">
        <v>43982.333333333336</v>
      </c>
      <c r="B34" s="51"/>
      <c r="C34" s="51"/>
      <c r="D34" s="51"/>
      <c r="E34" s="51"/>
      <c r="F34" s="51"/>
      <c r="G34" s="52"/>
    </row>
    <row r="35" spans="1:7" x14ac:dyDescent="0.2">
      <c r="A35" s="53">
        <v>43983.333333333336</v>
      </c>
      <c r="B35" s="51"/>
      <c r="C35" s="51"/>
      <c r="D35" s="51"/>
      <c r="E35" s="51"/>
      <c r="F35" s="51"/>
      <c r="G35" s="52"/>
    </row>
    <row r="36" spans="1:7" x14ac:dyDescent="0.2">
      <c r="A36" s="53">
        <v>43984.333333333336</v>
      </c>
      <c r="B36" s="51"/>
      <c r="C36" s="51"/>
      <c r="D36" s="51"/>
      <c r="E36" s="51"/>
      <c r="F36" s="51"/>
      <c r="G36" s="52"/>
    </row>
    <row r="37" spans="1:7" x14ac:dyDescent="0.2">
      <c r="A37" s="53">
        <v>43985.333333333336</v>
      </c>
      <c r="B37" s="51"/>
      <c r="C37" s="51"/>
      <c r="D37" s="51"/>
      <c r="E37" s="51"/>
      <c r="F37" s="51"/>
      <c r="G37" s="52"/>
    </row>
    <row r="38" spans="1:7" x14ac:dyDescent="0.2">
      <c r="A38" s="53">
        <v>43986.333333333336</v>
      </c>
      <c r="B38" s="51"/>
      <c r="C38" s="51"/>
      <c r="D38" s="51"/>
      <c r="E38" s="51"/>
      <c r="F38" s="51"/>
      <c r="G38" s="52"/>
    </row>
    <row r="39" spans="1:7" x14ac:dyDescent="0.2">
      <c r="A39" s="53">
        <v>43987.333333333336</v>
      </c>
      <c r="B39" s="51"/>
      <c r="C39" s="51"/>
      <c r="D39" s="51"/>
      <c r="E39" s="51"/>
      <c r="F39" s="51"/>
      <c r="G39" s="52"/>
    </row>
    <row r="40" spans="1:7" x14ac:dyDescent="0.2">
      <c r="A40" s="53">
        <v>43988.333333333336</v>
      </c>
      <c r="B40" s="51"/>
      <c r="C40" s="51"/>
      <c r="D40" s="51"/>
      <c r="E40" s="51"/>
      <c r="F40" s="51"/>
      <c r="G40" s="52"/>
    </row>
    <row r="41" spans="1:7" x14ac:dyDescent="0.2">
      <c r="A41" s="53">
        <v>43989.333333333336</v>
      </c>
      <c r="B41" s="51"/>
      <c r="C41" s="51"/>
      <c r="D41" s="51"/>
      <c r="E41" s="51"/>
      <c r="F41" s="51"/>
      <c r="G41" s="52"/>
    </row>
    <row r="42" spans="1:7" x14ac:dyDescent="0.2">
      <c r="A42" s="53">
        <v>43990.333333333336</v>
      </c>
      <c r="B42" s="51"/>
      <c r="C42" s="51"/>
      <c r="D42" s="51"/>
      <c r="E42" s="51"/>
      <c r="F42" s="51"/>
      <c r="G42" s="52"/>
    </row>
    <row r="43" spans="1:7" x14ac:dyDescent="0.2">
      <c r="A43" s="53">
        <v>43991.333333333336</v>
      </c>
      <c r="B43" s="51"/>
      <c r="C43" s="51"/>
      <c r="D43" s="51"/>
      <c r="E43" s="51"/>
      <c r="F43" s="51"/>
      <c r="G43" s="52"/>
    </row>
    <row r="44" spans="1:7" x14ac:dyDescent="0.2">
      <c r="A44" s="53">
        <v>43992.333333333336</v>
      </c>
      <c r="B44" s="51"/>
      <c r="C44" s="51"/>
      <c r="D44" s="51"/>
      <c r="E44" s="51"/>
      <c r="F44" s="51"/>
      <c r="G44" s="52"/>
    </row>
    <row r="45" spans="1:7" x14ac:dyDescent="0.2">
      <c r="A45" s="53">
        <v>43993.333333333336</v>
      </c>
      <c r="B45" s="51"/>
      <c r="C45" s="51"/>
      <c r="D45" s="51"/>
      <c r="E45" s="51"/>
      <c r="F45" s="51"/>
      <c r="G45" s="52"/>
    </row>
    <row r="46" spans="1:7" x14ac:dyDescent="0.2">
      <c r="A46" s="53">
        <v>43994.333333333336</v>
      </c>
      <c r="B46" s="54">
        <v>3</v>
      </c>
      <c r="C46" s="54">
        <v>13</v>
      </c>
      <c r="D46" s="54">
        <v>67</v>
      </c>
      <c r="E46" s="54">
        <v>10</v>
      </c>
      <c r="F46" s="54">
        <v>38</v>
      </c>
      <c r="G46" s="55">
        <v>166</v>
      </c>
    </row>
    <row r="47" spans="1:7" x14ac:dyDescent="0.2">
      <c r="A47" s="56">
        <v>43997.333333333336</v>
      </c>
      <c r="B47" s="54">
        <v>4</v>
      </c>
      <c r="C47" s="54">
        <v>16</v>
      </c>
      <c r="D47" s="54">
        <f t="shared" ref="D47:D78" si="0">SUM(D46,B47)</f>
        <v>71</v>
      </c>
      <c r="E47" s="54">
        <v>5</v>
      </c>
      <c r="F47" s="54">
        <v>29</v>
      </c>
      <c r="G47" s="55">
        <f t="shared" ref="G47:G78" si="1">SUM(G46,E47)</f>
        <v>171</v>
      </c>
    </row>
    <row r="48" spans="1:7" x14ac:dyDescent="0.2">
      <c r="A48" s="56">
        <v>43998.333333333336</v>
      </c>
      <c r="B48" s="54">
        <v>2</v>
      </c>
      <c r="C48" s="54">
        <v>17</v>
      </c>
      <c r="D48" s="54">
        <f t="shared" si="0"/>
        <v>73</v>
      </c>
      <c r="E48" s="54">
        <v>2</v>
      </c>
      <c r="F48" s="54">
        <v>16</v>
      </c>
      <c r="G48" s="55">
        <f t="shared" si="1"/>
        <v>173</v>
      </c>
    </row>
    <row r="49" spans="1:7" x14ac:dyDescent="0.2">
      <c r="A49" s="56">
        <v>43999.333333333336</v>
      </c>
      <c r="B49" s="54">
        <v>0</v>
      </c>
      <c r="C49" s="54">
        <v>17</v>
      </c>
      <c r="D49" s="54">
        <f t="shared" si="0"/>
        <v>73</v>
      </c>
      <c r="E49" s="54">
        <v>2</v>
      </c>
      <c r="F49" s="54">
        <v>19</v>
      </c>
      <c r="G49" s="55">
        <f t="shared" si="1"/>
        <v>175</v>
      </c>
    </row>
    <row r="50" spans="1:7" x14ac:dyDescent="0.2">
      <c r="A50" s="56">
        <v>44000</v>
      </c>
      <c r="B50" s="54">
        <v>3</v>
      </c>
      <c r="C50" s="54">
        <v>20</v>
      </c>
      <c r="D50" s="54">
        <f t="shared" si="0"/>
        <v>76</v>
      </c>
      <c r="E50" s="54">
        <v>4</v>
      </c>
      <c r="F50" s="54">
        <v>23</v>
      </c>
      <c r="G50" s="55">
        <f t="shared" si="1"/>
        <v>179</v>
      </c>
    </row>
    <row r="51" spans="1:7" x14ac:dyDescent="0.2">
      <c r="A51" s="56">
        <v>44001</v>
      </c>
      <c r="B51" s="54">
        <v>2</v>
      </c>
      <c r="C51" s="54">
        <v>18</v>
      </c>
      <c r="D51" s="54">
        <f t="shared" si="0"/>
        <v>78</v>
      </c>
      <c r="E51" s="54">
        <v>8</v>
      </c>
      <c r="F51" s="54">
        <v>29</v>
      </c>
      <c r="G51" s="55">
        <f t="shared" si="1"/>
        <v>187</v>
      </c>
    </row>
    <row r="52" spans="1:7" x14ac:dyDescent="0.2">
      <c r="A52" s="56">
        <v>44004</v>
      </c>
      <c r="B52" s="54">
        <v>4</v>
      </c>
      <c r="C52" s="54">
        <v>21</v>
      </c>
      <c r="D52" s="54">
        <f t="shared" si="0"/>
        <v>82</v>
      </c>
      <c r="E52" s="54">
        <v>34</v>
      </c>
      <c r="F52" s="54">
        <v>67</v>
      </c>
      <c r="G52" s="55">
        <f t="shared" si="1"/>
        <v>221</v>
      </c>
    </row>
    <row r="53" spans="1:7" x14ac:dyDescent="0.2">
      <c r="A53" s="56">
        <v>44005</v>
      </c>
      <c r="B53" s="54">
        <v>0</v>
      </c>
      <c r="C53" s="54">
        <v>20</v>
      </c>
      <c r="D53" s="54">
        <f t="shared" si="0"/>
        <v>82</v>
      </c>
      <c r="E53" s="54">
        <v>5</v>
      </c>
      <c r="F53" s="54">
        <v>49</v>
      </c>
      <c r="G53" s="55">
        <f t="shared" si="1"/>
        <v>226</v>
      </c>
    </row>
    <row r="54" spans="1:7" x14ac:dyDescent="0.2">
      <c r="A54" s="56">
        <v>44006</v>
      </c>
      <c r="B54" s="54">
        <v>5</v>
      </c>
      <c r="C54" s="54">
        <v>18</v>
      </c>
      <c r="D54" s="54">
        <f t="shared" si="0"/>
        <v>87</v>
      </c>
      <c r="E54" s="54">
        <v>20</v>
      </c>
      <c r="F54" s="54">
        <v>64</v>
      </c>
      <c r="G54" s="55">
        <f t="shared" si="1"/>
        <v>246</v>
      </c>
    </row>
    <row r="55" spans="1:7" x14ac:dyDescent="0.2">
      <c r="A55" s="56">
        <v>44007</v>
      </c>
      <c r="B55" s="54">
        <v>5</v>
      </c>
      <c r="C55" s="54">
        <v>21</v>
      </c>
      <c r="D55" s="54">
        <f t="shared" si="0"/>
        <v>92</v>
      </c>
      <c r="E55" s="54">
        <v>40</v>
      </c>
      <c r="F55" s="54">
        <v>79</v>
      </c>
      <c r="G55" s="55">
        <f t="shared" si="1"/>
        <v>286</v>
      </c>
    </row>
    <row r="56" spans="1:7" x14ac:dyDescent="0.2">
      <c r="A56" s="56">
        <v>44008</v>
      </c>
      <c r="B56" s="54">
        <v>6</v>
      </c>
      <c r="C56" s="54">
        <v>25</v>
      </c>
      <c r="D56" s="54">
        <f t="shared" si="0"/>
        <v>98</v>
      </c>
      <c r="E56" s="54">
        <v>24</v>
      </c>
      <c r="F56" s="54">
        <v>108</v>
      </c>
      <c r="G56" s="55">
        <f t="shared" si="1"/>
        <v>310</v>
      </c>
    </row>
    <row r="57" spans="1:7" x14ac:dyDescent="0.2">
      <c r="A57" s="56">
        <v>44011</v>
      </c>
      <c r="B57" s="54">
        <v>19</v>
      </c>
      <c r="C57" s="54">
        <v>39</v>
      </c>
      <c r="D57" s="54">
        <f t="shared" si="0"/>
        <v>117</v>
      </c>
      <c r="E57" s="54">
        <v>62</v>
      </c>
      <c r="F57" s="54">
        <v>152</v>
      </c>
      <c r="G57" s="55">
        <f t="shared" si="1"/>
        <v>372</v>
      </c>
    </row>
    <row r="58" spans="1:7" x14ac:dyDescent="0.2">
      <c r="A58" s="56">
        <v>44012</v>
      </c>
      <c r="B58" s="54">
        <v>20</v>
      </c>
      <c r="C58" s="54">
        <v>55</v>
      </c>
      <c r="D58" s="54">
        <f t="shared" si="0"/>
        <v>137</v>
      </c>
      <c r="E58" s="54">
        <v>42</v>
      </c>
      <c r="F58" s="54">
        <v>192</v>
      </c>
      <c r="G58" s="55">
        <f t="shared" si="1"/>
        <v>414</v>
      </c>
    </row>
    <row r="59" spans="1:7" x14ac:dyDescent="0.2">
      <c r="A59" s="56">
        <v>44013</v>
      </c>
      <c r="B59" s="54">
        <v>19</v>
      </c>
      <c r="C59" s="54">
        <v>65</v>
      </c>
      <c r="D59" s="54">
        <f t="shared" si="0"/>
        <v>156</v>
      </c>
      <c r="E59" s="54">
        <v>32</v>
      </c>
      <c r="F59" s="54">
        <v>227</v>
      </c>
      <c r="G59" s="55">
        <f t="shared" si="1"/>
        <v>446</v>
      </c>
    </row>
    <row r="60" spans="1:7" x14ac:dyDescent="0.2">
      <c r="A60" s="56">
        <v>44014</v>
      </c>
      <c r="B60" s="54">
        <v>11</v>
      </c>
      <c r="C60" s="54">
        <v>74</v>
      </c>
      <c r="D60" s="54">
        <f t="shared" si="0"/>
        <v>167</v>
      </c>
      <c r="E60" s="54">
        <v>53</v>
      </c>
      <c r="F60" s="54">
        <v>252</v>
      </c>
      <c r="G60" s="55">
        <f t="shared" si="1"/>
        <v>499</v>
      </c>
    </row>
    <row r="61" spans="1:7" x14ac:dyDescent="0.2">
      <c r="A61" s="56">
        <v>44015</v>
      </c>
      <c r="B61" s="54">
        <v>6</v>
      </c>
      <c r="C61" s="54">
        <v>73</v>
      </c>
      <c r="D61" s="54">
        <f t="shared" si="0"/>
        <v>173</v>
      </c>
      <c r="E61" s="54">
        <v>13</v>
      </c>
      <c r="F61" s="54">
        <v>220</v>
      </c>
      <c r="G61" s="55">
        <f t="shared" si="1"/>
        <v>512</v>
      </c>
    </row>
    <row r="62" spans="1:7" x14ac:dyDescent="0.2">
      <c r="A62" s="56">
        <v>44018</v>
      </c>
      <c r="B62" s="54">
        <v>10</v>
      </c>
      <c r="C62" s="54">
        <v>83</v>
      </c>
      <c r="D62" s="54">
        <f t="shared" si="0"/>
        <v>183</v>
      </c>
      <c r="E62" s="54">
        <v>30</v>
      </c>
      <c r="F62" s="54">
        <v>250</v>
      </c>
      <c r="G62" s="55">
        <f t="shared" si="1"/>
        <v>542</v>
      </c>
    </row>
    <row r="63" spans="1:7" x14ac:dyDescent="0.2">
      <c r="A63" s="56">
        <v>44019</v>
      </c>
      <c r="B63" s="54">
        <v>9</v>
      </c>
      <c r="C63" s="54">
        <v>76</v>
      </c>
      <c r="D63" s="54">
        <f t="shared" si="0"/>
        <v>192</v>
      </c>
      <c r="E63" s="54">
        <v>19</v>
      </c>
      <c r="F63" s="54">
        <v>249</v>
      </c>
      <c r="G63" s="55">
        <f t="shared" si="1"/>
        <v>561</v>
      </c>
    </row>
    <row r="64" spans="1:7" x14ac:dyDescent="0.2">
      <c r="A64" s="56">
        <v>44020</v>
      </c>
      <c r="B64" s="54">
        <v>8</v>
      </c>
      <c r="C64" s="54">
        <v>70</v>
      </c>
      <c r="D64" s="54">
        <f t="shared" si="0"/>
        <v>200</v>
      </c>
      <c r="E64" s="54">
        <v>40</v>
      </c>
      <c r="F64" s="54">
        <v>238</v>
      </c>
      <c r="G64" s="55">
        <f t="shared" si="1"/>
        <v>601</v>
      </c>
    </row>
    <row r="65" spans="1:7" x14ac:dyDescent="0.2">
      <c r="A65" s="56">
        <v>44021</v>
      </c>
      <c r="B65" s="54">
        <v>5</v>
      </c>
      <c r="C65" s="54">
        <v>57</v>
      </c>
      <c r="D65" s="54">
        <f t="shared" si="0"/>
        <v>205</v>
      </c>
      <c r="E65" s="54">
        <v>48</v>
      </c>
      <c r="F65" s="54">
        <v>228</v>
      </c>
      <c r="G65" s="55">
        <f t="shared" si="1"/>
        <v>649</v>
      </c>
    </row>
    <row r="66" spans="1:7" x14ac:dyDescent="0.2">
      <c r="A66" s="56">
        <v>44022</v>
      </c>
      <c r="B66" s="54">
        <v>11</v>
      </c>
      <c r="C66" s="54">
        <v>55</v>
      </c>
      <c r="D66" s="54">
        <f t="shared" si="0"/>
        <v>216</v>
      </c>
      <c r="E66" s="54">
        <v>62</v>
      </c>
      <c r="F66" s="54">
        <v>245</v>
      </c>
      <c r="G66" s="55">
        <f t="shared" si="1"/>
        <v>711</v>
      </c>
    </row>
    <row r="67" spans="1:7" x14ac:dyDescent="0.2">
      <c r="A67" s="56">
        <v>44025</v>
      </c>
      <c r="B67" s="54">
        <v>13</v>
      </c>
      <c r="C67" s="54">
        <v>63</v>
      </c>
      <c r="D67" s="54">
        <f t="shared" si="0"/>
        <v>229</v>
      </c>
      <c r="E67" s="54">
        <v>26</v>
      </c>
      <c r="F67" s="54">
        <v>203</v>
      </c>
      <c r="G67" s="55">
        <f t="shared" si="1"/>
        <v>737</v>
      </c>
    </row>
    <row r="68" spans="1:7" x14ac:dyDescent="0.2">
      <c r="A68" s="56">
        <v>44026</v>
      </c>
      <c r="B68" s="54">
        <v>18</v>
      </c>
      <c r="C68" s="54">
        <v>73</v>
      </c>
      <c r="D68" s="54">
        <f t="shared" si="0"/>
        <v>247</v>
      </c>
      <c r="E68" s="54">
        <v>39</v>
      </c>
      <c r="F68" s="54">
        <v>149</v>
      </c>
      <c r="G68" s="55">
        <f t="shared" si="1"/>
        <v>776</v>
      </c>
    </row>
    <row r="69" spans="1:7" x14ac:dyDescent="0.2">
      <c r="A69" s="56">
        <v>44027</v>
      </c>
      <c r="B69" s="54">
        <v>12</v>
      </c>
      <c r="C69" s="54">
        <v>64</v>
      </c>
      <c r="D69" s="54">
        <f t="shared" si="0"/>
        <v>259</v>
      </c>
      <c r="E69" s="54">
        <v>27</v>
      </c>
      <c r="F69" s="54">
        <v>187</v>
      </c>
      <c r="G69" s="55">
        <f t="shared" si="1"/>
        <v>803</v>
      </c>
    </row>
    <row r="70" spans="1:7" x14ac:dyDescent="0.2">
      <c r="A70" s="56">
        <v>44028</v>
      </c>
      <c r="B70" s="54">
        <v>13</v>
      </c>
      <c r="C70" s="54">
        <v>71</v>
      </c>
      <c r="D70" s="54">
        <f t="shared" si="0"/>
        <v>272</v>
      </c>
      <c r="E70" s="54">
        <v>42</v>
      </c>
      <c r="F70" s="54">
        <v>213</v>
      </c>
      <c r="G70" s="55">
        <f t="shared" si="1"/>
        <v>845</v>
      </c>
    </row>
    <row r="71" spans="1:7" x14ac:dyDescent="0.2">
      <c r="A71" s="56">
        <v>44029</v>
      </c>
      <c r="B71" s="54">
        <v>12</v>
      </c>
      <c r="C71" s="54">
        <v>68</v>
      </c>
      <c r="D71" s="54">
        <f t="shared" si="0"/>
        <v>284</v>
      </c>
      <c r="E71" s="54">
        <v>22</v>
      </c>
      <c r="F71" s="54">
        <v>205</v>
      </c>
      <c r="G71" s="55">
        <f t="shared" si="1"/>
        <v>867</v>
      </c>
    </row>
    <row r="72" spans="1:7" x14ac:dyDescent="0.2">
      <c r="A72" s="56">
        <v>44032</v>
      </c>
      <c r="B72" s="54">
        <v>18</v>
      </c>
      <c r="C72" s="54">
        <v>54</v>
      </c>
      <c r="D72" s="54">
        <f t="shared" si="0"/>
        <v>302</v>
      </c>
      <c r="E72" s="54">
        <v>72</v>
      </c>
      <c r="F72" s="54">
        <v>158</v>
      </c>
      <c r="G72" s="55">
        <f t="shared" si="1"/>
        <v>939</v>
      </c>
    </row>
    <row r="73" spans="1:7" x14ac:dyDescent="0.2">
      <c r="A73" s="56">
        <v>44033</v>
      </c>
      <c r="B73" s="54">
        <v>19</v>
      </c>
      <c r="C73" s="54">
        <v>93</v>
      </c>
      <c r="D73" s="54">
        <f t="shared" si="0"/>
        <v>321</v>
      </c>
      <c r="E73" s="54">
        <v>35</v>
      </c>
      <c r="F73" s="54">
        <v>208</v>
      </c>
      <c r="G73" s="55">
        <f t="shared" si="1"/>
        <v>974</v>
      </c>
    </row>
    <row r="74" spans="1:7" x14ac:dyDescent="0.2">
      <c r="A74" s="56">
        <v>44034</v>
      </c>
      <c r="B74" s="54">
        <v>9</v>
      </c>
      <c r="C74" s="54">
        <v>89</v>
      </c>
      <c r="D74" s="54">
        <f t="shared" si="0"/>
        <v>330</v>
      </c>
      <c r="E74" s="54">
        <v>39</v>
      </c>
      <c r="F74" s="54">
        <v>202</v>
      </c>
      <c r="G74" s="55">
        <f t="shared" si="1"/>
        <v>1013</v>
      </c>
    </row>
    <row r="75" spans="1:7" x14ac:dyDescent="0.2">
      <c r="A75" s="56">
        <v>44035</v>
      </c>
      <c r="B75" s="54">
        <v>15</v>
      </c>
      <c r="C75" s="54">
        <v>92</v>
      </c>
      <c r="D75" s="54">
        <f t="shared" si="0"/>
        <v>345</v>
      </c>
      <c r="E75" s="54">
        <v>32</v>
      </c>
      <c r="F75" s="54">
        <v>232</v>
      </c>
      <c r="G75" s="55">
        <f t="shared" si="1"/>
        <v>1045</v>
      </c>
    </row>
    <row r="76" spans="1:7" x14ac:dyDescent="0.2">
      <c r="A76" s="56">
        <v>44036</v>
      </c>
      <c r="B76" s="54">
        <v>8</v>
      </c>
      <c r="C76" s="54">
        <v>97</v>
      </c>
      <c r="D76" s="54">
        <f t="shared" si="0"/>
        <v>353</v>
      </c>
      <c r="E76" s="54">
        <v>32</v>
      </c>
      <c r="F76" s="54">
        <v>269</v>
      </c>
      <c r="G76" s="55">
        <f t="shared" si="1"/>
        <v>1077</v>
      </c>
    </row>
    <row r="77" spans="1:7" x14ac:dyDescent="0.2">
      <c r="A77" s="56">
        <v>44039</v>
      </c>
      <c r="B77" s="54">
        <v>18</v>
      </c>
      <c r="C77" s="54">
        <v>88</v>
      </c>
      <c r="D77" s="54">
        <f t="shared" si="0"/>
        <v>371</v>
      </c>
      <c r="E77" s="54">
        <v>75</v>
      </c>
      <c r="F77" s="54">
        <v>232</v>
      </c>
      <c r="G77" s="55">
        <f t="shared" si="1"/>
        <v>1152</v>
      </c>
    </row>
    <row r="78" spans="1:7" x14ac:dyDescent="0.2">
      <c r="A78" s="56">
        <v>44040</v>
      </c>
      <c r="B78" s="54">
        <v>12</v>
      </c>
      <c r="C78" s="54">
        <v>81</v>
      </c>
      <c r="D78" s="54">
        <f t="shared" si="0"/>
        <v>383</v>
      </c>
      <c r="E78" s="54">
        <v>53</v>
      </c>
      <c r="F78" s="54">
        <v>289</v>
      </c>
      <c r="G78" s="55">
        <f t="shared" si="1"/>
        <v>1205</v>
      </c>
    </row>
    <row r="79" spans="1:7" x14ac:dyDescent="0.2">
      <c r="A79" s="56">
        <v>44041</v>
      </c>
      <c r="B79" s="54">
        <v>10</v>
      </c>
      <c r="C79" s="54">
        <v>78</v>
      </c>
      <c r="D79" s="54">
        <f t="shared" ref="D79:D110" si="2">SUM(D78,B79)</f>
        <v>393</v>
      </c>
      <c r="E79" s="54">
        <v>29</v>
      </c>
      <c r="F79" s="54">
        <v>210</v>
      </c>
      <c r="G79" s="55">
        <f t="shared" ref="G79:G110" si="3">SUM(G78,E79)</f>
        <v>1234</v>
      </c>
    </row>
    <row r="80" spans="1:7" x14ac:dyDescent="0.2">
      <c r="A80" s="56">
        <v>44042</v>
      </c>
      <c r="B80" s="54">
        <v>21</v>
      </c>
      <c r="C80" s="54">
        <v>96</v>
      </c>
      <c r="D80" s="54">
        <f t="shared" si="2"/>
        <v>414</v>
      </c>
      <c r="E80" s="54">
        <v>50</v>
      </c>
      <c r="F80" s="54">
        <v>299</v>
      </c>
      <c r="G80" s="55">
        <f t="shared" si="3"/>
        <v>1284</v>
      </c>
    </row>
    <row r="81" spans="1:7" x14ac:dyDescent="0.2">
      <c r="A81" s="56">
        <v>44043</v>
      </c>
      <c r="B81" s="54">
        <v>14</v>
      </c>
      <c r="C81" s="54">
        <v>94</v>
      </c>
      <c r="D81" s="54">
        <f t="shared" si="2"/>
        <v>428</v>
      </c>
      <c r="E81" s="54">
        <v>28</v>
      </c>
      <c r="F81" s="54">
        <v>295</v>
      </c>
      <c r="G81" s="55">
        <f t="shared" si="3"/>
        <v>1312</v>
      </c>
    </row>
    <row r="82" spans="1:7" x14ac:dyDescent="0.2">
      <c r="A82" s="56">
        <v>44044</v>
      </c>
      <c r="B82" s="54"/>
      <c r="C82" s="54"/>
      <c r="D82" s="54">
        <f t="shared" si="2"/>
        <v>428</v>
      </c>
      <c r="E82" s="54"/>
      <c r="F82" s="54"/>
      <c r="G82" s="55">
        <f t="shared" si="3"/>
        <v>1312</v>
      </c>
    </row>
    <row r="83" spans="1:7" x14ac:dyDescent="0.2">
      <c r="A83" s="56">
        <v>44045</v>
      </c>
      <c r="B83" s="54"/>
      <c r="C83" s="54"/>
      <c r="D83" s="54">
        <f t="shared" si="2"/>
        <v>428</v>
      </c>
      <c r="E83" s="54"/>
      <c r="F83" s="54"/>
      <c r="G83" s="55">
        <f t="shared" si="3"/>
        <v>1312</v>
      </c>
    </row>
    <row r="84" spans="1:7" x14ac:dyDescent="0.2">
      <c r="A84" s="56">
        <v>44046</v>
      </c>
      <c r="B84" s="54">
        <v>22</v>
      </c>
      <c r="C84" s="54">
        <v>73</v>
      </c>
      <c r="D84" s="54">
        <f t="shared" si="2"/>
        <v>450</v>
      </c>
      <c r="E84" s="54">
        <v>50</v>
      </c>
      <c r="F84" s="54">
        <v>192</v>
      </c>
      <c r="G84" s="55">
        <f t="shared" si="3"/>
        <v>1362</v>
      </c>
    </row>
    <row r="85" spans="1:7" x14ac:dyDescent="0.2">
      <c r="A85" s="56">
        <v>44047</v>
      </c>
      <c r="B85" s="54">
        <v>12</v>
      </c>
      <c r="C85" s="54">
        <v>92</v>
      </c>
      <c r="D85" s="54">
        <f t="shared" si="2"/>
        <v>462</v>
      </c>
      <c r="E85" s="54">
        <v>35</v>
      </c>
      <c r="F85" s="54">
        <v>212</v>
      </c>
      <c r="G85" s="55">
        <f t="shared" si="3"/>
        <v>1397</v>
      </c>
    </row>
    <row r="86" spans="1:7" x14ac:dyDescent="0.2">
      <c r="A86" s="56">
        <v>44048</v>
      </c>
      <c r="B86" s="54">
        <v>19</v>
      </c>
      <c r="C86" s="54">
        <v>92</v>
      </c>
      <c r="D86" s="54">
        <f t="shared" si="2"/>
        <v>481</v>
      </c>
      <c r="E86" s="54">
        <v>34</v>
      </c>
      <c r="F86" s="54">
        <v>204</v>
      </c>
      <c r="G86" s="55">
        <f t="shared" si="3"/>
        <v>1431</v>
      </c>
    </row>
    <row r="87" spans="1:7" x14ac:dyDescent="0.2">
      <c r="A87" s="56">
        <v>44049</v>
      </c>
      <c r="B87" s="54">
        <v>15</v>
      </c>
      <c r="C87" s="54">
        <v>102</v>
      </c>
      <c r="D87" s="54">
        <f t="shared" si="2"/>
        <v>496</v>
      </c>
      <c r="E87" s="54">
        <v>70</v>
      </c>
      <c r="F87" s="54">
        <v>251</v>
      </c>
      <c r="G87" s="55">
        <f t="shared" si="3"/>
        <v>1501</v>
      </c>
    </row>
    <row r="88" spans="1:7" x14ac:dyDescent="0.2">
      <c r="A88" s="56">
        <v>44050</v>
      </c>
      <c r="B88" s="54">
        <v>9</v>
      </c>
      <c r="C88" s="54">
        <v>68</v>
      </c>
      <c r="D88" s="54">
        <f t="shared" si="2"/>
        <v>505</v>
      </c>
      <c r="E88" s="54">
        <v>14</v>
      </c>
      <c r="F88" s="54">
        <v>140</v>
      </c>
      <c r="G88" s="55">
        <f t="shared" si="3"/>
        <v>1515</v>
      </c>
    </row>
    <row r="89" spans="1:7" x14ac:dyDescent="0.2">
      <c r="A89" s="56">
        <v>44051</v>
      </c>
      <c r="B89" s="54"/>
      <c r="C89" s="54"/>
      <c r="D89" s="54">
        <f t="shared" si="2"/>
        <v>505</v>
      </c>
      <c r="E89" s="54"/>
      <c r="F89" s="54"/>
      <c r="G89" s="55">
        <f t="shared" si="3"/>
        <v>1515</v>
      </c>
    </row>
    <row r="90" spans="1:7" x14ac:dyDescent="0.2">
      <c r="A90" s="56">
        <v>44052</v>
      </c>
      <c r="B90" s="54"/>
      <c r="C90" s="54"/>
      <c r="D90" s="54">
        <f t="shared" si="2"/>
        <v>505</v>
      </c>
      <c r="E90" s="54"/>
      <c r="F90" s="54"/>
      <c r="G90" s="55">
        <f t="shared" si="3"/>
        <v>1515</v>
      </c>
    </row>
    <row r="91" spans="1:7" x14ac:dyDescent="0.2">
      <c r="A91" s="56">
        <v>44053</v>
      </c>
      <c r="B91" s="54">
        <v>21</v>
      </c>
      <c r="C91" s="54">
        <v>103</v>
      </c>
      <c r="D91" s="54">
        <f t="shared" si="2"/>
        <v>526</v>
      </c>
      <c r="E91" s="54">
        <v>40</v>
      </c>
      <c r="F91" s="54">
        <v>327</v>
      </c>
      <c r="G91" s="55">
        <f t="shared" si="3"/>
        <v>1555</v>
      </c>
    </row>
    <row r="92" spans="1:7" x14ac:dyDescent="0.2">
      <c r="A92" s="56">
        <v>44054</v>
      </c>
      <c r="B92" s="54">
        <v>27</v>
      </c>
      <c r="C92" s="54">
        <v>116</v>
      </c>
      <c r="D92" s="54">
        <f t="shared" si="2"/>
        <v>553</v>
      </c>
      <c r="E92" s="54">
        <v>58</v>
      </c>
      <c r="F92" s="54">
        <v>443</v>
      </c>
      <c r="G92" s="55">
        <f t="shared" si="3"/>
        <v>1613</v>
      </c>
    </row>
    <row r="93" spans="1:7" x14ac:dyDescent="0.2">
      <c r="A93" s="56">
        <v>44055</v>
      </c>
      <c r="B93" s="54">
        <v>20</v>
      </c>
      <c r="C93" s="54">
        <v>138</v>
      </c>
      <c r="D93" s="54">
        <f t="shared" si="2"/>
        <v>573</v>
      </c>
      <c r="E93" s="54">
        <v>44</v>
      </c>
      <c r="F93" s="54">
        <v>417</v>
      </c>
      <c r="G93" s="55">
        <f t="shared" si="3"/>
        <v>1657</v>
      </c>
    </row>
    <row r="94" spans="1:7" x14ac:dyDescent="0.2">
      <c r="A94" s="56">
        <v>44056</v>
      </c>
      <c r="B94" s="54">
        <v>20</v>
      </c>
      <c r="C94" s="54">
        <v>145</v>
      </c>
      <c r="D94" s="54">
        <f t="shared" si="2"/>
        <v>593</v>
      </c>
      <c r="E94" s="54">
        <v>75</v>
      </c>
      <c r="F94" s="54">
        <v>436</v>
      </c>
      <c r="G94" s="55">
        <f t="shared" si="3"/>
        <v>1732</v>
      </c>
    </row>
    <row r="95" spans="1:7" x14ac:dyDescent="0.2">
      <c r="A95" s="56">
        <v>44057</v>
      </c>
      <c r="B95" s="54">
        <v>13</v>
      </c>
      <c r="C95" s="54">
        <v>138</v>
      </c>
      <c r="D95" s="54">
        <f t="shared" si="2"/>
        <v>606</v>
      </c>
      <c r="E95" s="54">
        <v>76</v>
      </c>
      <c r="F95" s="54">
        <v>652</v>
      </c>
      <c r="G95" s="55">
        <f t="shared" si="3"/>
        <v>1808</v>
      </c>
    </row>
    <row r="96" spans="1:7" x14ac:dyDescent="0.2">
      <c r="A96" s="56">
        <v>44058</v>
      </c>
      <c r="B96" s="54"/>
      <c r="C96" s="54"/>
      <c r="D96" s="54">
        <f t="shared" si="2"/>
        <v>606</v>
      </c>
      <c r="E96" s="54"/>
      <c r="F96" s="54"/>
      <c r="G96" s="55">
        <f t="shared" si="3"/>
        <v>1808</v>
      </c>
    </row>
    <row r="97" spans="1:7" x14ac:dyDescent="0.2">
      <c r="A97" s="56">
        <v>44059</v>
      </c>
      <c r="B97" s="54"/>
      <c r="C97" s="54"/>
      <c r="D97" s="54">
        <f t="shared" si="2"/>
        <v>606</v>
      </c>
      <c r="E97" s="54"/>
      <c r="F97" s="54"/>
      <c r="G97" s="55">
        <f t="shared" si="3"/>
        <v>1808</v>
      </c>
    </row>
    <row r="98" spans="1:7" x14ac:dyDescent="0.2">
      <c r="A98" s="56">
        <v>44060</v>
      </c>
      <c r="B98" s="54">
        <v>36</v>
      </c>
      <c r="C98" s="54">
        <v>124</v>
      </c>
      <c r="D98" s="54">
        <f t="shared" si="2"/>
        <v>642</v>
      </c>
      <c r="E98" s="54">
        <v>101</v>
      </c>
      <c r="F98" s="54">
        <v>473</v>
      </c>
      <c r="G98" s="55">
        <f t="shared" si="3"/>
        <v>1909</v>
      </c>
    </row>
    <row r="99" spans="1:7" x14ac:dyDescent="0.2">
      <c r="A99" s="56">
        <v>44061</v>
      </c>
      <c r="B99" s="54">
        <v>22</v>
      </c>
      <c r="C99" s="54">
        <v>137</v>
      </c>
      <c r="D99" s="54">
        <f t="shared" si="2"/>
        <v>664</v>
      </c>
      <c r="E99" s="54">
        <v>70</v>
      </c>
      <c r="F99" s="54">
        <v>560</v>
      </c>
      <c r="G99" s="55">
        <f t="shared" si="3"/>
        <v>1979</v>
      </c>
    </row>
    <row r="100" spans="1:7" x14ac:dyDescent="0.2">
      <c r="A100" s="56">
        <v>44062</v>
      </c>
      <c r="B100" s="54">
        <v>23</v>
      </c>
      <c r="C100" s="54">
        <v>148</v>
      </c>
      <c r="D100" s="54">
        <f t="shared" si="2"/>
        <v>687</v>
      </c>
      <c r="E100" s="54">
        <v>50</v>
      </c>
      <c r="F100" s="54">
        <v>609</v>
      </c>
      <c r="G100" s="55">
        <f t="shared" si="3"/>
        <v>2029</v>
      </c>
    </row>
    <row r="101" spans="1:7" x14ac:dyDescent="0.2">
      <c r="A101" s="56">
        <v>44063</v>
      </c>
      <c r="B101" s="54">
        <v>23</v>
      </c>
      <c r="C101" s="54">
        <v>136</v>
      </c>
      <c r="D101" s="54">
        <f t="shared" si="2"/>
        <v>710</v>
      </c>
      <c r="E101" s="54">
        <v>73</v>
      </c>
      <c r="F101" s="54">
        <v>624</v>
      </c>
      <c r="G101" s="55">
        <f t="shared" si="3"/>
        <v>2102</v>
      </c>
    </row>
    <row r="102" spans="1:7" x14ac:dyDescent="0.2">
      <c r="A102" s="56">
        <v>44064</v>
      </c>
      <c r="B102" s="54">
        <v>12</v>
      </c>
      <c r="C102" s="54">
        <v>142</v>
      </c>
      <c r="D102" s="54">
        <f t="shared" si="2"/>
        <v>722</v>
      </c>
      <c r="E102" s="54">
        <v>52</v>
      </c>
      <c r="F102" s="54">
        <v>548</v>
      </c>
      <c r="G102" s="55">
        <f t="shared" si="3"/>
        <v>2154</v>
      </c>
    </row>
    <row r="103" spans="1:7" x14ac:dyDescent="0.2">
      <c r="A103" s="56">
        <v>44065</v>
      </c>
      <c r="B103" s="54"/>
      <c r="C103" s="54"/>
      <c r="D103" s="54">
        <f t="shared" si="2"/>
        <v>722</v>
      </c>
      <c r="E103" s="54"/>
      <c r="F103" s="54"/>
      <c r="G103" s="55">
        <f t="shared" si="3"/>
        <v>2154</v>
      </c>
    </row>
    <row r="104" spans="1:7" x14ac:dyDescent="0.2">
      <c r="A104" s="56">
        <v>44066</v>
      </c>
      <c r="B104" s="54"/>
      <c r="C104" s="54"/>
      <c r="D104" s="54">
        <f t="shared" si="2"/>
        <v>722</v>
      </c>
      <c r="E104" s="54"/>
      <c r="F104" s="54"/>
      <c r="G104" s="55">
        <f t="shared" si="3"/>
        <v>2154</v>
      </c>
    </row>
    <row r="105" spans="1:7" x14ac:dyDescent="0.2">
      <c r="A105" s="56">
        <v>44067</v>
      </c>
      <c r="B105" s="54">
        <v>49</v>
      </c>
      <c r="C105" s="54">
        <v>128</v>
      </c>
      <c r="D105" s="54">
        <f t="shared" si="2"/>
        <v>771</v>
      </c>
      <c r="E105" s="54">
        <v>94</v>
      </c>
      <c r="F105" s="54">
        <v>507</v>
      </c>
      <c r="G105" s="55">
        <f t="shared" si="3"/>
        <v>2248</v>
      </c>
    </row>
    <row r="106" spans="1:7" x14ac:dyDescent="0.2">
      <c r="A106" s="56">
        <v>44068</v>
      </c>
      <c r="B106" s="54">
        <v>23</v>
      </c>
      <c r="C106" s="54">
        <v>143</v>
      </c>
      <c r="D106" s="54">
        <f t="shared" si="2"/>
        <v>794</v>
      </c>
      <c r="E106" s="54">
        <v>46</v>
      </c>
      <c r="F106" s="54">
        <v>466</v>
      </c>
      <c r="G106" s="55">
        <f t="shared" si="3"/>
        <v>2294</v>
      </c>
    </row>
    <row r="107" spans="1:7" x14ac:dyDescent="0.2">
      <c r="A107" s="56">
        <v>44069</v>
      </c>
      <c r="B107" s="54">
        <v>21</v>
      </c>
      <c r="C107" s="54">
        <v>173</v>
      </c>
      <c r="D107" s="54">
        <f t="shared" si="2"/>
        <v>815</v>
      </c>
      <c r="E107" s="54">
        <v>28</v>
      </c>
      <c r="F107" s="54">
        <v>511</v>
      </c>
      <c r="G107" s="55">
        <f t="shared" si="3"/>
        <v>2322</v>
      </c>
    </row>
    <row r="108" spans="1:7" x14ac:dyDescent="0.2">
      <c r="A108" s="56">
        <v>44070</v>
      </c>
      <c r="B108" s="54">
        <v>33</v>
      </c>
      <c r="C108" s="54">
        <v>151</v>
      </c>
      <c r="D108" s="54">
        <f t="shared" si="2"/>
        <v>848</v>
      </c>
      <c r="E108" s="54">
        <v>77</v>
      </c>
      <c r="F108" s="54">
        <v>473</v>
      </c>
      <c r="G108" s="55">
        <f t="shared" si="3"/>
        <v>2399</v>
      </c>
    </row>
    <row r="109" spans="1:7" x14ac:dyDescent="0.2">
      <c r="A109" s="56">
        <v>44071</v>
      </c>
      <c r="B109" s="54">
        <v>16</v>
      </c>
      <c r="C109" s="54">
        <v>125</v>
      </c>
      <c r="D109" s="54">
        <f t="shared" si="2"/>
        <v>864</v>
      </c>
      <c r="E109" s="54">
        <v>39</v>
      </c>
      <c r="F109" s="54">
        <v>514</v>
      </c>
      <c r="G109" s="55">
        <f t="shared" si="3"/>
        <v>2438</v>
      </c>
    </row>
    <row r="110" spans="1:7" x14ac:dyDescent="0.2">
      <c r="A110" s="56">
        <v>44072</v>
      </c>
      <c r="B110" s="54"/>
      <c r="C110" s="54"/>
      <c r="D110" s="54">
        <f t="shared" si="2"/>
        <v>864</v>
      </c>
      <c r="E110" s="54"/>
      <c r="F110" s="54"/>
      <c r="G110" s="55">
        <f t="shared" si="3"/>
        <v>2438</v>
      </c>
    </row>
    <row r="111" spans="1:7" x14ac:dyDescent="0.2">
      <c r="A111" s="56">
        <v>44073</v>
      </c>
      <c r="B111" s="54"/>
      <c r="C111" s="54"/>
      <c r="D111" s="54">
        <f t="shared" ref="D111:D137" si="4">SUM(D110,B111)</f>
        <v>864</v>
      </c>
      <c r="E111" s="54"/>
      <c r="F111" s="54"/>
      <c r="G111" s="55">
        <f t="shared" ref="G111:G139" si="5">SUM(G110,E111)</f>
        <v>2438</v>
      </c>
    </row>
    <row r="112" spans="1:7" x14ac:dyDescent="0.2">
      <c r="A112" s="56">
        <v>44074</v>
      </c>
      <c r="B112" s="54">
        <v>29</v>
      </c>
      <c r="C112" s="54">
        <v>124</v>
      </c>
      <c r="D112" s="54">
        <f t="shared" si="4"/>
        <v>893</v>
      </c>
      <c r="E112" s="54">
        <v>51</v>
      </c>
      <c r="F112" s="54">
        <v>367</v>
      </c>
      <c r="G112" s="55">
        <f t="shared" si="5"/>
        <v>2489</v>
      </c>
    </row>
    <row r="113" spans="1:7" x14ac:dyDescent="0.2">
      <c r="A113" s="56">
        <v>44075</v>
      </c>
      <c r="B113" s="54">
        <v>15</v>
      </c>
      <c r="C113" s="54">
        <v>116</v>
      </c>
      <c r="D113" s="54">
        <f t="shared" si="4"/>
        <v>908</v>
      </c>
      <c r="E113" s="54">
        <v>61</v>
      </c>
      <c r="F113" s="54">
        <v>303</v>
      </c>
      <c r="G113" s="55">
        <f t="shared" si="5"/>
        <v>2550</v>
      </c>
    </row>
    <row r="114" spans="1:7" x14ac:dyDescent="0.2">
      <c r="A114" s="56">
        <v>44076</v>
      </c>
      <c r="B114" s="54">
        <v>35</v>
      </c>
      <c r="C114" s="54">
        <v>131</v>
      </c>
      <c r="D114" s="54">
        <f t="shared" si="4"/>
        <v>943</v>
      </c>
      <c r="E114" s="54">
        <v>40</v>
      </c>
      <c r="F114" s="54">
        <v>382</v>
      </c>
      <c r="G114" s="55">
        <f t="shared" si="5"/>
        <v>2590</v>
      </c>
    </row>
    <row r="115" spans="1:7" x14ac:dyDescent="0.2">
      <c r="A115" s="56">
        <v>44077</v>
      </c>
      <c r="B115" s="54">
        <v>24</v>
      </c>
      <c r="C115" s="54">
        <v>116</v>
      </c>
      <c r="D115" s="54">
        <f t="shared" si="4"/>
        <v>967</v>
      </c>
      <c r="E115" s="54">
        <v>25</v>
      </c>
      <c r="F115" s="54">
        <v>409</v>
      </c>
      <c r="G115" s="55">
        <f t="shared" si="5"/>
        <v>2615</v>
      </c>
    </row>
    <row r="116" spans="1:7" x14ac:dyDescent="0.2">
      <c r="A116" s="56">
        <v>44078</v>
      </c>
      <c r="B116" s="57">
        <v>18</v>
      </c>
      <c r="C116" s="57">
        <v>128</v>
      </c>
      <c r="D116" s="54">
        <f t="shared" si="4"/>
        <v>985</v>
      </c>
      <c r="E116" s="57">
        <v>26</v>
      </c>
      <c r="F116" s="57">
        <v>383</v>
      </c>
      <c r="G116" s="55">
        <f t="shared" si="5"/>
        <v>2641</v>
      </c>
    </row>
    <row r="117" spans="1:7" x14ac:dyDescent="0.2">
      <c r="A117" s="56">
        <v>44079</v>
      </c>
      <c r="B117" s="57"/>
      <c r="C117" s="57"/>
      <c r="D117" s="54">
        <f t="shared" si="4"/>
        <v>985</v>
      </c>
      <c r="E117" s="57"/>
      <c r="F117" s="57"/>
      <c r="G117" s="55">
        <f t="shared" si="5"/>
        <v>2641</v>
      </c>
    </row>
    <row r="118" spans="1:7" x14ac:dyDescent="0.2">
      <c r="A118" s="56">
        <v>44080</v>
      </c>
      <c r="B118" s="57"/>
      <c r="C118" s="57"/>
      <c r="D118" s="54">
        <f t="shared" si="4"/>
        <v>985</v>
      </c>
      <c r="E118" s="57"/>
      <c r="F118" s="57"/>
      <c r="G118" s="55">
        <f t="shared" si="5"/>
        <v>2641</v>
      </c>
    </row>
    <row r="119" spans="1:7" x14ac:dyDescent="0.2">
      <c r="A119" s="56">
        <v>44081</v>
      </c>
      <c r="B119" s="57">
        <v>39</v>
      </c>
      <c r="C119" s="57">
        <v>145</v>
      </c>
      <c r="D119" s="54">
        <f t="shared" si="4"/>
        <v>1024</v>
      </c>
      <c r="E119" s="57">
        <v>51</v>
      </c>
      <c r="F119" s="57">
        <v>332</v>
      </c>
      <c r="G119" s="55">
        <f t="shared" si="5"/>
        <v>2692</v>
      </c>
    </row>
    <row r="120" spans="1:7" x14ac:dyDescent="0.2">
      <c r="A120" s="56">
        <v>44082</v>
      </c>
      <c r="B120" s="57">
        <v>37</v>
      </c>
      <c r="C120" s="57">
        <v>136</v>
      </c>
      <c r="D120" s="54">
        <f t="shared" si="4"/>
        <v>1061</v>
      </c>
      <c r="E120" s="57">
        <v>63</v>
      </c>
      <c r="F120" s="57">
        <v>292</v>
      </c>
      <c r="G120" s="55">
        <f t="shared" si="5"/>
        <v>2755</v>
      </c>
    </row>
    <row r="121" spans="1:7" x14ac:dyDescent="0.2">
      <c r="A121" s="56">
        <v>44083</v>
      </c>
      <c r="B121" s="57">
        <v>15</v>
      </c>
      <c r="C121" s="57">
        <v>155</v>
      </c>
      <c r="D121" s="54">
        <f t="shared" si="4"/>
        <v>1076</v>
      </c>
      <c r="E121" s="57">
        <v>43</v>
      </c>
      <c r="F121" s="57">
        <v>430</v>
      </c>
      <c r="G121" s="55">
        <f t="shared" si="5"/>
        <v>2798</v>
      </c>
    </row>
    <row r="122" spans="1:7" x14ac:dyDescent="0.2">
      <c r="A122" s="56">
        <v>44084</v>
      </c>
      <c r="B122" s="57">
        <v>22</v>
      </c>
      <c r="C122" s="57">
        <v>180</v>
      </c>
      <c r="D122" s="54">
        <f t="shared" si="4"/>
        <v>1098</v>
      </c>
      <c r="E122" s="57">
        <v>48</v>
      </c>
      <c r="F122" s="57">
        <v>514</v>
      </c>
      <c r="G122" s="55">
        <f t="shared" si="5"/>
        <v>2846</v>
      </c>
    </row>
    <row r="123" spans="1:7" x14ac:dyDescent="0.2">
      <c r="A123" s="56">
        <v>44085</v>
      </c>
      <c r="B123" s="57">
        <v>24</v>
      </c>
      <c r="C123" s="57">
        <v>189</v>
      </c>
      <c r="D123" s="54">
        <f t="shared" si="4"/>
        <v>1122</v>
      </c>
      <c r="E123" s="57">
        <v>42</v>
      </c>
      <c r="F123" s="57">
        <v>511</v>
      </c>
      <c r="G123" s="55">
        <f t="shared" si="5"/>
        <v>2888</v>
      </c>
    </row>
    <row r="124" spans="1:7" x14ac:dyDescent="0.2">
      <c r="A124" s="56">
        <v>44086</v>
      </c>
      <c r="B124" s="57"/>
      <c r="C124" s="57"/>
      <c r="D124" s="54">
        <f t="shared" si="4"/>
        <v>1122</v>
      </c>
      <c r="E124" s="57"/>
      <c r="F124" s="57"/>
      <c r="G124" s="55">
        <f t="shared" si="5"/>
        <v>2888</v>
      </c>
    </row>
    <row r="125" spans="1:7" x14ac:dyDescent="0.2">
      <c r="A125" s="56">
        <v>44087</v>
      </c>
      <c r="B125" s="57"/>
      <c r="C125" s="57"/>
      <c r="D125" s="54">
        <f t="shared" si="4"/>
        <v>1122</v>
      </c>
      <c r="E125" s="57"/>
      <c r="F125" s="57"/>
      <c r="G125" s="55">
        <f t="shared" si="5"/>
        <v>2888</v>
      </c>
    </row>
    <row r="126" spans="1:7" x14ac:dyDescent="0.2">
      <c r="A126" s="56">
        <v>44088</v>
      </c>
      <c r="B126" s="57">
        <v>20</v>
      </c>
      <c r="C126" s="57">
        <v>193</v>
      </c>
      <c r="D126" s="54">
        <f t="shared" si="4"/>
        <v>1142</v>
      </c>
      <c r="E126" s="57">
        <v>47</v>
      </c>
      <c r="F126" s="57">
        <v>528</v>
      </c>
      <c r="G126" s="55">
        <f t="shared" si="5"/>
        <v>2935</v>
      </c>
    </row>
    <row r="127" spans="1:7" x14ac:dyDescent="0.2">
      <c r="A127" s="56">
        <v>44089</v>
      </c>
      <c r="B127" s="57">
        <v>31</v>
      </c>
      <c r="C127" s="57">
        <v>167</v>
      </c>
      <c r="D127" s="54">
        <f t="shared" si="4"/>
        <v>1173</v>
      </c>
      <c r="E127" s="57">
        <v>114</v>
      </c>
      <c r="F127" s="57">
        <v>566</v>
      </c>
      <c r="G127" s="55">
        <f t="shared" si="5"/>
        <v>3049</v>
      </c>
    </row>
    <row r="128" spans="1:7" x14ac:dyDescent="0.2">
      <c r="A128" s="56">
        <v>44090</v>
      </c>
      <c r="B128" s="57">
        <v>23</v>
      </c>
      <c r="C128" s="57">
        <v>174</v>
      </c>
      <c r="D128" s="54">
        <f t="shared" si="4"/>
        <v>1196</v>
      </c>
      <c r="E128" s="57">
        <v>46</v>
      </c>
      <c r="F128" s="57">
        <v>560</v>
      </c>
      <c r="G128" s="55">
        <f t="shared" si="5"/>
        <v>3095</v>
      </c>
    </row>
    <row r="129" spans="1:7" x14ac:dyDescent="0.2">
      <c r="A129" s="56">
        <v>44091</v>
      </c>
      <c r="B129" s="57">
        <v>25</v>
      </c>
      <c r="C129" s="57">
        <v>167</v>
      </c>
      <c r="D129" s="54">
        <f t="shared" si="4"/>
        <v>1221</v>
      </c>
      <c r="E129" s="57">
        <v>67</v>
      </c>
      <c r="F129" s="57">
        <v>554</v>
      </c>
      <c r="G129" s="55">
        <f t="shared" si="5"/>
        <v>3162</v>
      </c>
    </row>
    <row r="130" spans="1:7" x14ac:dyDescent="0.2">
      <c r="A130" s="56">
        <v>44092</v>
      </c>
      <c r="B130" s="57">
        <v>24</v>
      </c>
      <c r="C130" s="57">
        <v>151</v>
      </c>
      <c r="D130" s="54">
        <f t="shared" si="4"/>
        <v>1245</v>
      </c>
      <c r="E130" s="57">
        <v>57</v>
      </c>
      <c r="F130" s="57">
        <v>506</v>
      </c>
      <c r="G130" s="55">
        <f t="shared" si="5"/>
        <v>3219</v>
      </c>
    </row>
    <row r="131" spans="1:7" x14ac:dyDescent="0.2">
      <c r="A131" s="56">
        <v>44093</v>
      </c>
      <c r="B131" s="57"/>
      <c r="C131" s="57"/>
      <c r="D131" s="54">
        <f t="shared" si="4"/>
        <v>1245</v>
      </c>
      <c r="E131" s="57"/>
      <c r="F131" s="57"/>
      <c r="G131" s="55">
        <f t="shared" si="5"/>
        <v>3219</v>
      </c>
    </row>
    <row r="132" spans="1:7" x14ac:dyDescent="0.2">
      <c r="A132" s="56">
        <v>44094</v>
      </c>
      <c r="B132" s="57"/>
      <c r="C132" s="57"/>
      <c r="D132" s="54">
        <f t="shared" si="4"/>
        <v>1245</v>
      </c>
      <c r="E132" s="57"/>
      <c r="F132" s="57"/>
      <c r="G132" s="55">
        <f t="shared" si="5"/>
        <v>3219</v>
      </c>
    </row>
    <row r="133" spans="1:7" x14ac:dyDescent="0.2">
      <c r="A133" s="56">
        <v>44095</v>
      </c>
      <c r="B133" s="57">
        <v>55</v>
      </c>
      <c r="C133" s="57">
        <v>137</v>
      </c>
      <c r="D133" s="54">
        <f t="shared" si="4"/>
        <v>1300</v>
      </c>
      <c r="E133" s="57">
        <v>119</v>
      </c>
      <c r="F133" s="57">
        <v>351</v>
      </c>
      <c r="G133" s="55">
        <f t="shared" si="5"/>
        <v>3338</v>
      </c>
    </row>
    <row r="134" spans="1:7" x14ac:dyDescent="0.2">
      <c r="A134" s="56">
        <v>44096</v>
      </c>
      <c r="B134" s="57">
        <v>37</v>
      </c>
      <c r="C134" s="57">
        <v>144</v>
      </c>
      <c r="D134" s="54">
        <f t="shared" si="4"/>
        <v>1337</v>
      </c>
      <c r="E134" s="57">
        <v>54</v>
      </c>
      <c r="F134" s="57">
        <v>431</v>
      </c>
      <c r="G134" s="55">
        <f t="shared" si="5"/>
        <v>3392</v>
      </c>
    </row>
    <row r="135" spans="1:7" x14ac:dyDescent="0.2">
      <c r="A135" s="56">
        <v>44097</v>
      </c>
      <c r="B135" s="57">
        <v>20</v>
      </c>
      <c r="C135" s="57">
        <v>156</v>
      </c>
      <c r="D135" s="54">
        <f t="shared" si="4"/>
        <v>1357</v>
      </c>
      <c r="E135" s="57">
        <v>44</v>
      </c>
      <c r="F135" s="57">
        <v>383</v>
      </c>
      <c r="G135" s="55">
        <f t="shared" si="5"/>
        <v>3436</v>
      </c>
    </row>
    <row r="136" spans="1:7" x14ac:dyDescent="0.2">
      <c r="A136" s="56">
        <v>44098</v>
      </c>
      <c r="B136" s="58">
        <v>12</v>
      </c>
      <c r="C136" s="58">
        <v>157</v>
      </c>
      <c r="D136" s="54">
        <f t="shared" si="4"/>
        <v>1369</v>
      </c>
      <c r="E136" s="58">
        <v>22</v>
      </c>
      <c r="F136" s="58">
        <v>386</v>
      </c>
      <c r="G136" s="55">
        <f t="shared" si="5"/>
        <v>3458</v>
      </c>
    </row>
    <row r="137" spans="1:7" x14ac:dyDescent="0.2">
      <c r="A137" s="56">
        <v>44099</v>
      </c>
      <c r="B137" s="58">
        <v>10</v>
      </c>
      <c r="C137" s="58">
        <v>153</v>
      </c>
      <c r="D137" s="54">
        <f t="shared" si="4"/>
        <v>1379</v>
      </c>
      <c r="E137" s="58">
        <v>28</v>
      </c>
      <c r="F137" s="58">
        <v>381</v>
      </c>
      <c r="G137" s="55">
        <f t="shared" si="5"/>
        <v>3486</v>
      </c>
    </row>
    <row r="138" spans="1:7" x14ac:dyDescent="0.2">
      <c r="A138" s="56">
        <v>44100</v>
      </c>
      <c r="B138" s="59"/>
      <c r="C138" s="59"/>
      <c r="D138" s="59"/>
      <c r="E138" s="59"/>
      <c r="F138" s="59"/>
      <c r="G138" s="55">
        <f t="shared" si="5"/>
        <v>3486</v>
      </c>
    </row>
    <row r="139" spans="1:7" x14ac:dyDescent="0.2">
      <c r="A139" s="56">
        <v>44101</v>
      </c>
      <c r="B139" s="59"/>
      <c r="C139" s="59"/>
      <c r="D139" s="59"/>
      <c r="E139" s="59"/>
      <c r="F139" s="59"/>
      <c r="G139" s="55">
        <f t="shared" si="5"/>
        <v>3486</v>
      </c>
    </row>
    <row r="140" spans="1:7" x14ac:dyDescent="0.2">
      <c r="A140" s="56">
        <v>44102</v>
      </c>
      <c r="B140" s="58">
        <v>20</v>
      </c>
      <c r="C140" s="58">
        <v>105</v>
      </c>
      <c r="D140" s="54">
        <f>SUM(D137,B140)</f>
        <v>1399</v>
      </c>
      <c r="E140" s="58">
        <v>53</v>
      </c>
      <c r="F140" s="58">
        <v>244</v>
      </c>
      <c r="G140" s="55">
        <f>SUM(G137,E140)</f>
        <v>3539</v>
      </c>
    </row>
    <row r="141" spans="1:7" x14ac:dyDescent="0.2">
      <c r="A141" s="56">
        <v>44103</v>
      </c>
      <c r="B141" s="58">
        <v>7</v>
      </c>
      <c r="C141" s="58">
        <v>98</v>
      </c>
      <c r="D141" s="54">
        <f>SUM(D140,B141)</f>
        <v>1406</v>
      </c>
      <c r="E141" s="58">
        <v>10</v>
      </c>
      <c r="F141" s="58">
        <v>227</v>
      </c>
      <c r="G141" s="55">
        <f>SUM(G140,E141)</f>
        <v>3549</v>
      </c>
    </row>
    <row r="142" spans="1:7" x14ac:dyDescent="0.2">
      <c r="A142" s="56">
        <v>44104</v>
      </c>
      <c r="B142" s="58">
        <v>18</v>
      </c>
      <c r="C142" s="58">
        <v>84</v>
      </c>
      <c r="D142" s="54">
        <f t="shared" ref="D142:D158" si="6">SUM(D141,B142)</f>
        <v>1424</v>
      </c>
      <c r="E142" s="58">
        <v>31</v>
      </c>
      <c r="F142" s="58">
        <v>234</v>
      </c>
      <c r="G142" s="55">
        <f t="shared" ref="G142:G158" si="7">SUM(G141,E142)</f>
        <v>3580</v>
      </c>
    </row>
    <row r="143" spans="1:7" x14ac:dyDescent="0.2">
      <c r="A143" s="56">
        <v>44105</v>
      </c>
      <c r="B143" s="58">
        <v>12</v>
      </c>
      <c r="C143" s="58">
        <v>98</v>
      </c>
      <c r="D143" s="54">
        <f t="shared" si="6"/>
        <v>1436</v>
      </c>
      <c r="E143" s="58">
        <v>25</v>
      </c>
      <c r="F143" s="58">
        <v>257</v>
      </c>
      <c r="G143" s="55">
        <f t="shared" si="7"/>
        <v>3605</v>
      </c>
    </row>
    <row r="144" spans="1:7" x14ac:dyDescent="0.2">
      <c r="A144" s="56">
        <v>44106</v>
      </c>
      <c r="B144" s="59">
        <v>18</v>
      </c>
      <c r="C144" s="59">
        <v>96</v>
      </c>
      <c r="D144" s="54">
        <f t="shared" si="6"/>
        <v>1454</v>
      </c>
      <c r="E144" s="59">
        <v>33</v>
      </c>
      <c r="F144" s="59">
        <v>238</v>
      </c>
      <c r="G144" s="55">
        <f t="shared" si="7"/>
        <v>3638</v>
      </c>
    </row>
    <row r="145" spans="1:7" x14ac:dyDescent="0.2">
      <c r="A145" s="56">
        <v>44107</v>
      </c>
      <c r="B145" s="59"/>
      <c r="C145" s="59"/>
      <c r="D145" s="54">
        <f t="shared" si="6"/>
        <v>1454</v>
      </c>
      <c r="E145" s="59"/>
      <c r="F145" s="59"/>
      <c r="G145" s="55">
        <f t="shared" si="7"/>
        <v>3638</v>
      </c>
    </row>
    <row r="146" spans="1:7" x14ac:dyDescent="0.2">
      <c r="A146" s="56">
        <v>44108</v>
      </c>
      <c r="B146" s="59"/>
      <c r="C146" s="59"/>
      <c r="D146" s="54">
        <f t="shared" si="6"/>
        <v>1454</v>
      </c>
      <c r="E146" s="59"/>
      <c r="F146" s="59"/>
      <c r="G146" s="55">
        <f t="shared" si="7"/>
        <v>3638</v>
      </c>
    </row>
    <row r="147" spans="1:7" x14ac:dyDescent="0.2">
      <c r="A147" s="56">
        <v>44109</v>
      </c>
      <c r="B147" s="59">
        <v>37</v>
      </c>
      <c r="C147" s="59">
        <v>108</v>
      </c>
      <c r="D147" s="54">
        <f t="shared" si="6"/>
        <v>1491</v>
      </c>
      <c r="E147" s="59">
        <v>126</v>
      </c>
      <c r="F147" s="59">
        <v>264</v>
      </c>
      <c r="G147" s="55">
        <f t="shared" si="7"/>
        <v>3764</v>
      </c>
    </row>
    <row r="148" spans="1:7" x14ac:dyDescent="0.2">
      <c r="A148" s="56">
        <v>44110</v>
      </c>
      <c r="B148" s="59">
        <v>28</v>
      </c>
      <c r="C148" s="59">
        <v>123</v>
      </c>
      <c r="D148" s="54">
        <f t="shared" si="6"/>
        <v>1519</v>
      </c>
      <c r="E148" s="59">
        <v>54</v>
      </c>
      <c r="F148" s="59">
        <v>298</v>
      </c>
      <c r="G148" s="55">
        <f t="shared" si="7"/>
        <v>3818</v>
      </c>
    </row>
    <row r="149" spans="1:7" x14ac:dyDescent="0.2">
      <c r="A149" s="56">
        <v>44111</v>
      </c>
      <c r="B149" s="59">
        <v>32</v>
      </c>
      <c r="C149" s="59">
        <v>150</v>
      </c>
      <c r="D149" s="54">
        <f t="shared" si="6"/>
        <v>1551</v>
      </c>
      <c r="E149" s="59">
        <v>64</v>
      </c>
      <c r="F149" s="59">
        <v>454</v>
      </c>
      <c r="G149" s="55">
        <f t="shared" si="7"/>
        <v>3882</v>
      </c>
    </row>
    <row r="150" spans="1:7" x14ac:dyDescent="0.2">
      <c r="A150" s="56">
        <v>44112</v>
      </c>
      <c r="B150" s="59">
        <v>37</v>
      </c>
      <c r="C150" s="59">
        <v>167</v>
      </c>
      <c r="D150" s="54">
        <f t="shared" si="6"/>
        <v>1588</v>
      </c>
      <c r="E150" s="59">
        <v>59</v>
      </c>
      <c r="F150" s="59">
        <v>477</v>
      </c>
      <c r="G150" s="55">
        <f t="shared" si="7"/>
        <v>3941</v>
      </c>
    </row>
    <row r="151" spans="1:7" x14ac:dyDescent="0.2">
      <c r="A151" s="56">
        <v>44113</v>
      </c>
      <c r="B151" s="59">
        <v>35</v>
      </c>
      <c r="C151" s="59">
        <v>191</v>
      </c>
      <c r="D151" s="54">
        <f t="shared" si="6"/>
        <v>1623</v>
      </c>
      <c r="E151" s="59">
        <v>84</v>
      </c>
      <c r="F151" s="59">
        <v>521</v>
      </c>
      <c r="G151" s="55">
        <f t="shared" si="7"/>
        <v>4025</v>
      </c>
    </row>
    <row r="152" spans="1:7" x14ac:dyDescent="0.2">
      <c r="A152" s="56">
        <v>44114</v>
      </c>
      <c r="B152" s="59"/>
      <c r="C152" s="59"/>
      <c r="D152" s="54">
        <f t="shared" si="6"/>
        <v>1623</v>
      </c>
      <c r="E152" s="59"/>
      <c r="F152" s="59"/>
      <c r="G152" s="55">
        <f t="shared" si="7"/>
        <v>4025</v>
      </c>
    </row>
    <row r="153" spans="1:7" x14ac:dyDescent="0.2">
      <c r="A153" s="56">
        <v>44115</v>
      </c>
      <c r="B153" s="59"/>
      <c r="C153" s="59"/>
      <c r="D153" s="54">
        <f t="shared" si="6"/>
        <v>1623</v>
      </c>
      <c r="E153" s="59"/>
      <c r="F153" s="59"/>
      <c r="G153" s="55">
        <f t="shared" si="7"/>
        <v>4025</v>
      </c>
    </row>
    <row r="154" spans="1:7" x14ac:dyDescent="0.2">
      <c r="A154" s="56">
        <v>44116</v>
      </c>
      <c r="B154" s="59">
        <v>133</v>
      </c>
      <c r="C154" s="59">
        <v>180</v>
      </c>
      <c r="D154" s="54">
        <f t="shared" si="6"/>
        <v>1756</v>
      </c>
      <c r="E154" s="59">
        <v>97</v>
      </c>
      <c r="F154" s="59">
        <v>582</v>
      </c>
      <c r="G154" s="55">
        <f t="shared" si="7"/>
        <v>4122</v>
      </c>
    </row>
    <row r="155" spans="1:7" x14ac:dyDescent="0.2">
      <c r="A155" s="56">
        <v>44117</v>
      </c>
      <c r="B155" s="59">
        <v>32</v>
      </c>
      <c r="C155" s="59">
        <v>200</v>
      </c>
      <c r="D155" s="54">
        <f t="shared" si="6"/>
        <v>1788</v>
      </c>
      <c r="E155" s="59">
        <v>66</v>
      </c>
      <c r="F155" s="59">
        <v>479</v>
      </c>
      <c r="G155" s="55">
        <f t="shared" si="7"/>
        <v>4188</v>
      </c>
    </row>
    <row r="156" spans="1:7" x14ac:dyDescent="0.2">
      <c r="A156" s="56">
        <v>44118</v>
      </c>
      <c r="B156" s="59">
        <v>53</v>
      </c>
      <c r="C156" s="59">
        <v>223</v>
      </c>
      <c r="D156" s="54">
        <f t="shared" si="6"/>
        <v>1841</v>
      </c>
      <c r="E156" s="59">
        <v>22</v>
      </c>
      <c r="F156" s="59">
        <v>423</v>
      </c>
      <c r="G156" s="55">
        <f t="shared" si="7"/>
        <v>4210</v>
      </c>
    </row>
    <row r="157" spans="1:7" x14ac:dyDescent="0.2">
      <c r="A157" s="56">
        <v>44119</v>
      </c>
      <c r="B157" s="59">
        <v>51</v>
      </c>
      <c r="C157" s="59">
        <v>254</v>
      </c>
      <c r="D157" s="54">
        <f t="shared" si="6"/>
        <v>1892</v>
      </c>
      <c r="E157" s="59">
        <v>68</v>
      </c>
      <c r="F157" s="59">
        <v>475</v>
      </c>
      <c r="G157" s="55">
        <f t="shared" si="7"/>
        <v>4278</v>
      </c>
    </row>
    <row r="158" spans="1:7" x14ac:dyDescent="0.2">
      <c r="A158" s="56">
        <v>44120</v>
      </c>
      <c r="B158" s="59">
        <v>24</v>
      </c>
      <c r="C158" s="59">
        <v>231</v>
      </c>
      <c r="D158" s="54">
        <f t="shared" si="6"/>
        <v>1916</v>
      </c>
      <c r="E158" s="59">
        <v>8</v>
      </c>
      <c r="F158" s="59">
        <v>377</v>
      </c>
      <c r="G158" s="55">
        <f t="shared" si="7"/>
        <v>4286</v>
      </c>
    </row>
    <row r="159" spans="1:7" x14ac:dyDescent="0.2">
      <c r="A159" s="56">
        <v>44121</v>
      </c>
      <c r="B159" s="59"/>
      <c r="C159" s="59"/>
      <c r="D159" s="54">
        <f t="shared" ref="D159:D160" si="8">SUM(D158,B159)</f>
        <v>1916</v>
      </c>
      <c r="E159" s="59"/>
      <c r="F159" s="59"/>
      <c r="G159" s="55">
        <f t="shared" ref="G159:G160" si="9">SUM(G158,E159)</f>
        <v>4286</v>
      </c>
    </row>
    <row r="160" spans="1:7" x14ac:dyDescent="0.2">
      <c r="A160" s="56">
        <v>44122</v>
      </c>
      <c r="B160" s="59"/>
      <c r="C160" s="59"/>
      <c r="D160" s="54">
        <f t="shared" si="8"/>
        <v>1916</v>
      </c>
      <c r="E160" s="59"/>
      <c r="F160" s="59"/>
      <c r="G160" s="55">
        <f t="shared" si="9"/>
        <v>4286</v>
      </c>
    </row>
    <row r="161" spans="1:7" x14ac:dyDescent="0.2">
      <c r="A161" s="56">
        <v>44123</v>
      </c>
      <c r="B161" s="59">
        <v>120</v>
      </c>
      <c r="C161" s="59">
        <v>293</v>
      </c>
      <c r="D161" s="54">
        <f t="shared" ref="D161:D168" si="10">SUM(D160,B161)</f>
        <v>2036</v>
      </c>
      <c r="E161" s="59">
        <v>50</v>
      </c>
      <c r="F161" s="59">
        <v>368</v>
      </c>
      <c r="G161" s="55">
        <f t="shared" ref="G161:G168" si="11">SUM(G160,E161)</f>
        <v>4336</v>
      </c>
    </row>
    <row r="162" spans="1:7" x14ac:dyDescent="0.2">
      <c r="A162" s="56">
        <v>44124</v>
      </c>
      <c r="B162" s="59">
        <v>119</v>
      </c>
      <c r="C162" s="59">
        <v>312</v>
      </c>
      <c r="D162" s="54">
        <f t="shared" si="10"/>
        <v>2155</v>
      </c>
      <c r="E162" s="59">
        <v>28</v>
      </c>
      <c r="F162" s="59">
        <v>304</v>
      </c>
      <c r="G162" s="55">
        <f t="shared" si="11"/>
        <v>4364</v>
      </c>
    </row>
    <row r="163" spans="1:7" x14ac:dyDescent="0.2">
      <c r="A163" s="56">
        <v>44125</v>
      </c>
      <c r="B163" s="59">
        <v>132</v>
      </c>
      <c r="C163" s="59">
        <v>343</v>
      </c>
      <c r="D163" s="54">
        <f t="shared" si="10"/>
        <v>2287</v>
      </c>
      <c r="E163" s="59">
        <v>27</v>
      </c>
      <c r="F163" s="59">
        <v>313</v>
      </c>
      <c r="G163" s="55">
        <f t="shared" si="11"/>
        <v>4391</v>
      </c>
    </row>
    <row r="164" spans="1:7" x14ac:dyDescent="0.2">
      <c r="A164" s="56">
        <v>44126</v>
      </c>
      <c r="B164" s="59">
        <v>96</v>
      </c>
      <c r="C164" s="59">
        <v>386</v>
      </c>
      <c r="D164" s="54">
        <f t="shared" si="10"/>
        <v>2383</v>
      </c>
      <c r="E164" s="59">
        <v>34</v>
      </c>
      <c r="F164" s="59">
        <v>340</v>
      </c>
      <c r="G164" s="55">
        <f t="shared" si="11"/>
        <v>4425</v>
      </c>
    </row>
    <row r="165" spans="1:7" x14ac:dyDescent="0.2">
      <c r="A165" s="56">
        <v>44127</v>
      </c>
      <c r="B165" s="59">
        <v>77</v>
      </c>
      <c r="C165" s="59">
        <v>453</v>
      </c>
      <c r="D165" s="54">
        <f t="shared" si="10"/>
        <v>2460</v>
      </c>
      <c r="E165" s="59">
        <v>9</v>
      </c>
      <c r="F165" s="59">
        <v>352</v>
      </c>
      <c r="G165" s="55">
        <f t="shared" si="11"/>
        <v>4434</v>
      </c>
    </row>
    <row r="166" spans="1:7" x14ac:dyDescent="0.2">
      <c r="A166" s="56">
        <v>44128</v>
      </c>
      <c r="B166" s="59"/>
      <c r="C166" s="59"/>
      <c r="D166" s="54">
        <f t="shared" si="10"/>
        <v>2460</v>
      </c>
      <c r="E166" s="59"/>
      <c r="F166" s="59"/>
      <c r="G166" s="55">
        <f t="shared" si="11"/>
        <v>4434</v>
      </c>
    </row>
    <row r="167" spans="1:7" x14ac:dyDescent="0.2">
      <c r="A167" s="56">
        <v>44129</v>
      </c>
      <c r="B167" s="59"/>
      <c r="C167" s="59"/>
      <c r="D167" s="54">
        <f t="shared" si="10"/>
        <v>2460</v>
      </c>
      <c r="E167" s="59"/>
      <c r="F167" s="59"/>
      <c r="G167" s="55">
        <f t="shared" si="11"/>
        <v>4434</v>
      </c>
    </row>
    <row r="168" spans="1:7" x14ac:dyDescent="0.2">
      <c r="A168" s="56">
        <v>44130</v>
      </c>
      <c r="B168" s="59">
        <v>338</v>
      </c>
      <c r="C168" s="59">
        <v>680</v>
      </c>
      <c r="D168" s="54">
        <f t="shared" si="10"/>
        <v>2798</v>
      </c>
      <c r="E168" s="59">
        <v>36</v>
      </c>
      <c r="F168" s="59">
        <v>412</v>
      </c>
      <c r="G168" s="55">
        <f t="shared" si="11"/>
        <v>4470</v>
      </c>
    </row>
    <row r="169" spans="1:7" x14ac:dyDescent="0.2">
      <c r="A169" s="56">
        <v>44131</v>
      </c>
      <c r="B169" s="59">
        <v>583</v>
      </c>
      <c r="C169" s="59">
        <v>794</v>
      </c>
      <c r="D169" s="54">
        <f>SUM(D168,B169)</f>
        <v>3381</v>
      </c>
      <c r="E169" s="59" t="s">
        <v>161</v>
      </c>
      <c r="F169" s="59" t="s">
        <v>161</v>
      </c>
      <c r="G169" s="131" t="s">
        <v>161</v>
      </c>
    </row>
    <row r="170" spans="1:7" x14ac:dyDescent="0.2">
      <c r="A170" s="56">
        <v>44132</v>
      </c>
      <c r="B170" s="59">
        <v>359</v>
      </c>
      <c r="C170" s="59">
        <v>796</v>
      </c>
      <c r="D170" s="54">
        <f t="shared" ref="D170:D181" si="12">SUM(D169,B170)</f>
        <v>3740</v>
      </c>
      <c r="E170" s="59" t="s">
        <v>161</v>
      </c>
      <c r="F170" s="59" t="s">
        <v>161</v>
      </c>
      <c r="G170" s="131" t="s">
        <v>161</v>
      </c>
    </row>
    <row r="171" spans="1:7" x14ac:dyDescent="0.2">
      <c r="A171" s="56">
        <v>44133</v>
      </c>
      <c r="B171" s="59">
        <v>296</v>
      </c>
      <c r="C171" s="59">
        <v>757</v>
      </c>
      <c r="D171" s="54">
        <f t="shared" si="12"/>
        <v>4036</v>
      </c>
      <c r="E171" s="59" t="s">
        <v>161</v>
      </c>
      <c r="F171" s="59" t="s">
        <v>161</v>
      </c>
      <c r="G171" s="60" t="s">
        <v>161</v>
      </c>
    </row>
    <row r="172" spans="1:7" x14ac:dyDescent="0.2">
      <c r="A172" s="56">
        <v>44134</v>
      </c>
      <c r="B172" s="59">
        <v>233</v>
      </c>
      <c r="C172" s="59">
        <v>990</v>
      </c>
      <c r="D172" s="54">
        <f t="shared" si="12"/>
        <v>4269</v>
      </c>
      <c r="E172" s="59" t="s">
        <v>161</v>
      </c>
      <c r="F172" s="59" t="s">
        <v>161</v>
      </c>
      <c r="G172" s="60" t="s">
        <v>161</v>
      </c>
    </row>
    <row r="173" spans="1:7" x14ac:dyDescent="0.2">
      <c r="A173" s="56">
        <v>44135</v>
      </c>
      <c r="B173" s="59"/>
      <c r="C173" s="59"/>
      <c r="D173" s="54">
        <f t="shared" si="12"/>
        <v>4269</v>
      </c>
      <c r="E173" s="59"/>
      <c r="F173" s="59"/>
      <c r="G173" s="60" t="s">
        <v>161</v>
      </c>
    </row>
    <row r="174" spans="1:7" x14ac:dyDescent="0.2">
      <c r="A174" s="56">
        <v>44136</v>
      </c>
      <c r="B174" s="59"/>
      <c r="C174" s="59"/>
      <c r="D174" s="54">
        <f t="shared" si="12"/>
        <v>4269</v>
      </c>
      <c r="E174" s="59"/>
      <c r="F174" s="59"/>
      <c r="G174" s="60" t="s">
        <v>161</v>
      </c>
    </row>
    <row r="175" spans="1:7" x14ac:dyDescent="0.2">
      <c r="A175" s="56">
        <v>44137</v>
      </c>
      <c r="B175" s="59">
        <v>759</v>
      </c>
      <c r="C175" s="59">
        <v>1685</v>
      </c>
      <c r="D175" s="54">
        <f t="shared" si="12"/>
        <v>5028</v>
      </c>
      <c r="E175" s="59" t="s">
        <v>161</v>
      </c>
      <c r="F175" s="59" t="s">
        <v>161</v>
      </c>
      <c r="G175" s="60" t="s">
        <v>161</v>
      </c>
    </row>
    <row r="176" spans="1:7" x14ac:dyDescent="0.2">
      <c r="A176" s="56">
        <v>44138</v>
      </c>
      <c r="B176" s="59">
        <v>216</v>
      </c>
      <c r="C176" s="59">
        <v>1608</v>
      </c>
      <c r="D176" s="54">
        <f t="shared" si="12"/>
        <v>5244</v>
      </c>
      <c r="E176" s="59" t="s">
        <v>161</v>
      </c>
      <c r="F176" s="59" t="s">
        <v>161</v>
      </c>
      <c r="G176" s="60" t="s">
        <v>161</v>
      </c>
    </row>
    <row r="177" spans="1:7" x14ac:dyDescent="0.2">
      <c r="A177" s="56">
        <v>44139</v>
      </c>
      <c r="B177" s="59">
        <v>589</v>
      </c>
      <c r="C177" s="59">
        <v>1809</v>
      </c>
      <c r="D177" s="54">
        <f t="shared" si="12"/>
        <v>5833</v>
      </c>
      <c r="E177" s="59" t="s">
        <v>161</v>
      </c>
      <c r="F177" s="59" t="s">
        <v>161</v>
      </c>
      <c r="G177" s="60" t="s">
        <v>161</v>
      </c>
    </row>
    <row r="178" spans="1:7" x14ac:dyDescent="0.2">
      <c r="A178" s="56">
        <v>44140</v>
      </c>
      <c r="B178" s="59">
        <v>357</v>
      </c>
      <c r="C178" s="59">
        <v>1850</v>
      </c>
      <c r="D178" s="54">
        <f t="shared" si="12"/>
        <v>6190</v>
      </c>
      <c r="E178" s="59" t="s">
        <v>161</v>
      </c>
      <c r="F178" s="59" t="s">
        <v>161</v>
      </c>
      <c r="G178" s="60" t="s">
        <v>161</v>
      </c>
    </row>
    <row r="179" spans="1:7" x14ac:dyDescent="0.2">
      <c r="A179" s="56">
        <v>44141</v>
      </c>
      <c r="B179" s="59">
        <v>406</v>
      </c>
      <c r="C179" s="59">
        <v>1900</v>
      </c>
      <c r="D179" s="134">
        <f t="shared" si="12"/>
        <v>6596</v>
      </c>
      <c r="E179" s="59" t="s">
        <v>161</v>
      </c>
      <c r="F179" s="59" t="s">
        <v>161</v>
      </c>
      <c r="G179" s="60" t="s">
        <v>161</v>
      </c>
    </row>
    <row r="180" spans="1:7" x14ac:dyDescent="0.2">
      <c r="A180" s="56">
        <v>44142</v>
      </c>
      <c r="B180" s="139"/>
      <c r="C180" s="139"/>
      <c r="D180" s="134">
        <f t="shared" si="12"/>
        <v>6596</v>
      </c>
      <c r="E180" s="139"/>
      <c r="F180" s="139"/>
      <c r="G180" s="60" t="s">
        <v>161</v>
      </c>
    </row>
    <row r="181" spans="1:7" x14ac:dyDescent="0.2">
      <c r="A181" s="56">
        <v>44143</v>
      </c>
      <c r="B181" s="59"/>
      <c r="C181" s="59"/>
      <c r="D181" s="134">
        <f t="shared" si="12"/>
        <v>6596</v>
      </c>
      <c r="E181" s="59"/>
      <c r="F181" s="59"/>
      <c r="G181" s="60" t="s">
        <v>161</v>
      </c>
    </row>
    <row r="182" spans="1:7" x14ac:dyDescent="0.2">
      <c r="A182" s="56">
        <v>44144</v>
      </c>
      <c r="B182" s="59">
        <v>406</v>
      </c>
      <c r="C182" s="59">
        <v>2100</v>
      </c>
      <c r="D182" s="54">
        <f t="shared" ref="D182:D204" si="13">SUM(D181,B182)</f>
        <v>7002</v>
      </c>
      <c r="E182" s="59" t="s">
        <v>161</v>
      </c>
      <c r="F182" s="59" t="s">
        <v>161</v>
      </c>
      <c r="G182" s="60" t="s">
        <v>161</v>
      </c>
    </row>
    <row r="183" spans="1:7" x14ac:dyDescent="0.2">
      <c r="A183" s="56">
        <v>44145</v>
      </c>
      <c r="B183" s="59">
        <v>789</v>
      </c>
      <c r="C183" s="59">
        <v>2250</v>
      </c>
      <c r="D183" s="54">
        <f t="shared" si="13"/>
        <v>7791</v>
      </c>
      <c r="E183" s="59" t="s">
        <v>161</v>
      </c>
      <c r="F183" s="59" t="s">
        <v>161</v>
      </c>
      <c r="G183" s="60" t="s">
        <v>161</v>
      </c>
    </row>
    <row r="184" spans="1:7" x14ac:dyDescent="0.2">
      <c r="A184" s="56">
        <v>44146</v>
      </c>
      <c r="B184" s="59">
        <v>653</v>
      </c>
      <c r="C184" s="59">
        <v>1660</v>
      </c>
      <c r="D184" s="54">
        <f t="shared" si="13"/>
        <v>8444</v>
      </c>
      <c r="E184" s="59" t="s">
        <v>161</v>
      </c>
      <c r="F184" s="59" t="s">
        <v>161</v>
      </c>
      <c r="G184" s="60" t="s">
        <v>161</v>
      </c>
    </row>
    <row r="185" spans="1:7" x14ac:dyDescent="0.2">
      <c r="A185" s="56">
        <v>44147</v>
      </c>
      <c r="B185" s="59">
        <v>690</v>
      </c>
      <c r="C185" s="59">
        <v>2122</v>
      </c>
      <c r="D185" s="54">
        <f t="shared" si="13"/>
        <v>9134</v>
      </c>
      <c r="E185" s="59" t="s">
        <v>161</v>
      </c>
      <c r="F185" s="59" t="s">
        <v>161</v>
      </c>
      <c r="G185" s="60" t="s">
        <v>161</v>
      </c>
    </row>
    <row r="186" spans="1:7" x14ac:dyDescent="0.2">
      <c r="A186" s="56">
        <v>44148</v>
      </c>
      <c r="B186" s="59">
        <v>301</v>
      </c>
      <c r="C186" s="59">
        <v>2343</v>
      </c>
      <c r="D186" s="54">
        <f t="shared" si="13"/>
        <v>9435</v>
      </c>
      <c r="E186" s="59" t="s">
        <v>161</v>
      </c>
      <c r="F186" s="59" t="s">
        <v>161</v>
      </c>
      <c r="G186" s="60" t="s">
        <v>161</v>
      </c>
    </row>
    <row r="187" spans="1:7" x14ac:dyDescent="0.2">
      <c r="A187" s="56">
        <v>44149</v>
      </c>
      <c r="B187" s="59"/>
      <c r="C187" s="59"/>
      <c r="D187" s="54">
        <f t="shared" si="13"/>
        <v>9435</v>
      </c>
      <c r="E187" s="59"/>
      <c r="F187" s="59"/>
      <c r="G187" s="60"/>
    </row>
    <row r="188" spans="1:7" x14ac:dyDescent="0.2">
      <c r="A188" s="56">
        <v>44150</v>
      </c>
      <c r="B188" s="59"/>
      <c r="C188" s="59"/>
      <c r="D188" s="54">
        <f t="shared" si="13"/>
        <v>9435</v>
      </c>
      <c r="E188" s="59"/>
      <c r="F188" s="59"/>
      <c r="G188" s="60"/>
    </row>
    <row r="189" spans="1:7" x14ac:dyDescent="0.2">
      <c r="A189" s="56">
        <v>44151</v>
      </c>
      <c r="B189" s="59">
        <v>502</v>
      </c>
      <c r="C189" s="59">
        <v>2458</v>
      </c>
      <c r="D189" s="54">
        <f t="shared" si="13"/>
        <v>9937</v>
      </c>
      <c r="E189" s="59" t="s">
        <v>161</v>
      </c>
      <c r="F189" s="59" t="s">
        <v>161</v>
      </c>
      <c r="G189" s="60" t="s">
        <v>161</v>
      </c>
    </row>
    <row r="190" spans="1:7" x14ac:dyDescent="0.2">
      <c r="A190" s="56">
        <v>44152</v>
      </c>
      <c r="B190" s="59">
        <v>322</v>
      </c>
      <c r="C190" s="59">
        <v>2484</v>
      </c>
      <c r="D190" s="54">
        <f t="shared" si="13"/>
        <v>10259</v>
      </c>
      <c r="E190" s="59" t="s">
        <v>161</v>
      </c>
      <c r="F190" s="59" t="s">
        <v>161</v>
      </c>
      <c r="G190" s="60" t="s">
        <v>161</v>
      </c>
    </row>
    <row r="191" spans="1:7" x14ac:dyDescent="0.2">
      <c r="A191" s="56">
        <v>44153</v>
      </c>
      <c r="B191" s="59">
        <v>280</v>
      </c>
      <c r="C191" s="59">
        <v>2001</v>
      </c>
      <c r="D191" s="54">
        <f t="shared" si="13"/>
        <v>10539</v>
      </c>
      <c r="E191" s="59" t="s">
        <v>161</v>
      </c>
      <c r="F191" s="59" t="s">
        <v>161</v>
      </c>
      <c r="G191" s="60" t="s">
        <v>161</v>
      </c>
    </row>
    <row r="192" spans="1:7" x14ac:dyDescent="0.2">
      <c r="A192" s="56">
        <v>44154</v>
      </c>
      <c r="B192" s="59">
        <v>315</v>
      </c>
      <c r="C192" s="59">
        <v>2131</v>
      </c>
      <c r="D192" s="54">
        <f t="shared" si="13"/>
        <v>10854</v>
      </c>
      <c r="E192" s="59" t="s">
        <v>161</v>
      </c>
      <c r="F192" s="59" t="s">
        <v>161</v>
      </c>
      <c r="G192" s="60" t="s">
        <v>161</v>
      </c>
    </row>
    <row r="193" spans="1:7" x14ac:dyDescent="0.2">
      <c r="A193" s="56">
        <v>44155</v>
      </c>
      <c r="B193" s="59">
        <v>277</v>
      </c>
      <c r="C193" s="59">
        <v>2267</v>
      </c>
      <c r="D193" s="54">
        <f t="shared" si="13"/>
        <v>11131</v>
      </c>
      <c r="E193" s="59" t="s">
        <v>161</v>
      </c>
      <c r="F193" s="59" t="s">
        <v>161</v>
      </c>
      <c r="G193" s="60" t="s">
        <v>161</v>
      </c>
    </row>
    <row r="194" spans="1:7" x14ac:dyDescent="0.2">
      <c r="A194" s="56">
        <v>44156</v>
      </c>
      <c r="B194" s="59"/>
      <c r="C194" s="59"/>
      <c r="D194" s="54">
        <f t="shared" si="13"/>
        <v>11131</v>
      </c>
      <c r="E194" s="59"/>
      <c r="F194" s="59"/>
      <c r="G194" s="60"/>
    </row>
    <row r="195" spans="1:7" x14ac:dyDescent="0.2">
      <c r="A195" s="56">
        <v>44157</v>
      </c>
      <c r="B195" s="59"/>
      <c r="C195" s="59"/>
      <c r="D195" s="54">
        <f t="shared" si="13"/>
        <v>11131</v>
      </c>
      <c r="E195" s="59"/>
      <c r="F195" s="59"/>
      <c r="G195" s="60"/>
    </row>
    <row r="196" spans="1:7" x14ac:dyDescent="0.2">
      <c r="A196" s="56">
        <v>44158</v>
      </c>
      <c r="B196" s="59">
        <v>807</v>
      </c>
      <c r="C196" s="59">
        <v>2839</v>
      </c>
      <c r="D196" s="54">
        <f t="shared" si="13"/>
        <v>11938</v>
      </c>
      <c r="E196" s="59" t="s">
        <v>161</v>
      </c>
      <c r="F196" s="59" t="s">
        <v>161</v>
      </c>
      <c r="G196" s="60" t="s">
        <v>161</v>
      </c>
    </row>
    <row r="197" spans="1:7" x14ac:dyDescent="0.2">
      <c r="A197" s="56">
        <v>44159</v>
      </c>
      <c r="B197" s="59">
        <v>308</v>
      </c>
      <c r="C197" s="59">
        <v>2849</v>
      </c>
      <c r="D197" s="54">
        <f t="shared" si="13"/>
        <v>12246</v>
      </c>
      <c r="E197" s="59" t="s">
        <v>161</v>
      </c>
      <c r="F197" s="59" t="s">
        <v>161</v>
      </c>
      <c r="G197" s="60" t="s">
        <v>161</v>
      </c>
    </row>
    <row r="198" spans="1:7" x14ac:dyDescent="0.2">
      <c r="A198" s="56">
        <v>44160</v>
      </c>
      <c r="B198" s="59">
        <v>403</v>
      </c>
      <c r="C198" s="59">
        <v>2854</v>
      </c>
      <c r="D198" s="54">
        <f t="shared" si="13"/>
        <v>12649</v>
      </c>
      <c r="E198" s="59" t="s">
        <v>161</v>
      </c>
      <c r="F198" s="59" t="s">
        <v>161</v>
      </c>
      <c r="G198" s="60" t="s">
        <v>161</v>
      </c>
    </row>
    <row r="199" spans="1:7" x14ac:dyDescent="0.2">
      <c r="A199" s="56">
        <v>44161</v>
      </c>
      <c r="B199" s="59">
        <v>414</v>
      </c>
      <c r="C199" s="166">
        <v>2875</v>
      </c>
      <c r="D199" s="54">
        <f t="shared" si="13"/>
        <v>13063</v>
      </c>
      <c r="E199" s="59" t="s">
        <v>161</v>
      </c>
      <c r="F199" s="59" t="s">
        <v>161</v>
      </c>
      <c r="G199" s="60" t="s">
        <v>161</v>
      </c>
    </row>
    <row r="200" spans="1:7" x14ac:dyDescent="0.2">
      <c r="A200" s="56">
        <v>44162</v>
      </c>
      <c r="B200" s="59">
        <v>394</v>
      </c>
      <c r="C200" s="59">
        <v>2860</v>
      </c>
      <c r="D200" s="54">
        <f t="shared" si="13"/>
        <v>13457</v>
      </c>
      <c r="E200" s="59" t="s">
        <v>161</v>
      </c>
      <c r="F200" s="59" t="s">
        <v>161</v>
      </c>
      <c r="G200" s="60" t="s">
        <v>161</v>
      </c>
    </row>
    <row r="201" spans="1:7" x14ac:dyDescent="0.2">
      <c r="A201" s="56">
        <v>44163</v>
      </c>
      <c r="B201" s="59"/>
      <c r="C201" s="59"/>
      <c r="D201" s="54">
        <f t="shared" si="13"/>
        <v>13457</v>
      </c>
      <c r="E201" s="59"/>
      <c r="F201" s="59"/>
      <c r="G201" s="60"/>
    </row>
    <row r="202" spans="1:7" x14ac:dyDescent="0.2">
      <c r="A202" s="56">
        <v>44164</v>
      </c>
      <c r="B202" s="59"/>
      <c r="C202" s="59"/>
      <c r="D202" s="54">
        <f t="shared" si="13"/>
        <v>13457</v>
      </c>
      <c r="E202" s="59"/>
      <c r="F202" s="59"/>
      <c r="G202" s="60"/>
    </row>
    <row r="203" spans="1:7" x14ac:dyDescent="0.2">
      <c r="A203" s="56">
        <v>44165</v>
      </c>
      <c r="B203" s="59">
        <v>754</v>
      </c>
      <c r="C203" s="59">
        <v>2915</v>
      </c>
      <c r="D203" s="54">
        <f t="shared" si="13"/>
        <v>14211</v>
      </c>
      <c r="E203" s="59" t="s">
        <v>161</v>
      </c>
      <c r="F203" s="59" t="s">
        <v>161</v>
      </c>
      <c r="G203" s="60" t="s">
        <v>161</v>
      </c>
    </row>
    <row r="204" spans="1:7" x14ac:dyDescent="0.2">
      <c r="A204" s="56">
        <v>44166</v>
      </c>
      <c r="B204" s="59">
        <v>284</v>
      </c>
      <c r="C204" s="59">
        <v>2450</v>
      </c>
      <c r="D204" s="54">
        <f t="shared" si="13"/>
        <v>14495</v>
      </c>
      <c r="E204" s="59" t="s">
        <v>161</v>
      </c>
      <c r="F204" s="59" t="s">
        <v>161</v>
      </c>
      <c r="G204" s="60" t="s">
        <v>161</v>
      </c>
    </row>
    <row r="205" spans="1:7" x14ac:dyDescent="0.2">
      <c r="A205" s="56">
        <v>44167</v>
      </c>
      <c r="B205" s="59">
        <v>436</v>
      </c>
      <c r="C205" s="59">
        <v>2150</v>
      </c>
      <c r="D205" s="54">
        <f>SUM(D204,B205)</f>
        <v>14931</v>
      </c>
      <c r="E205" s="59" t="s">
        <v>161</v>
      </c>
      <c r="F205" s="59" t="s">
        <v>161</v>
      </c>
      <c r="G205" s="60" t="s">
        <v>161</v>
      </c>
    </row>
    <row r="206" spans="1:7" x14ac:dyDescent="0.2">
      <c r="A206" s="56">
        <v>44168</v>
      </c>
      <c r="B206" s="59">
        <v>285</v>
      </c>
      <c r="C206" s="59">
        <v>2020</v>
      </c>
      <c r="D206" s="54">
        <f>SUM(D205,B206)</f>
        <v>15216</v>
      </c>
      <c r="E206" s="59" t="s">
        <v>161</v>
      </c>
      <c r="F206" s="59" t="s">
        <v>161</v>
      </c>
      <c r="G206" s="60" t="s">
        <v>161</v>
      </c>
    </row>
    <row r="207" spans="1:7" x14ac:dyDescent="0.2">
      <c r="A207" s="56">
        <v>44169</v>
      </c>
      <c r="B207" s="166">
        <v>408</v>
      </c>
      <c r="C207" s="166">
        <v>1998</v>
      </c>
      <c r="D207" s="169">
        <f>SUM(D206,B207)</f>
        <v>15624</v>
      </c>
      <c r="E207" s="59" t="s">
        <v>161</v>
      </c>
      <c r="F207" s="59" t="s">
        <v>161</v>
      </c>
      <c r="G207" s="60" t="s">
        <v>161</v>
      </c>
    </row>
    <row r="208" spans="1:7" x14ac:dyDescent="0.2">
      <c r="A208" s="56">
        <v>44170</v>
      </c>
      <c r="B208" s="59"/>
      <c r="C208" s="59"/>
      <c r="D208" s="54">
        <f t="shared" ref="D208:D227" si="14">SUM(D207,B208)</f>
        <v>15624</v>
      </c>
      <c r="E208" s="59"/>
      <c r="F208" s="59"/>
      <c r="G208" s="60"/>
    </row>
    <row r="209" spans="1:7" x14ac:dyDescent="0.2">
      <c r="A209" s="56">
        <v>44171</v>
      </c>
      <c r="B209" s="59"/>
      <c r="C209" s="59"/>
      <c r="D209" s="54">
        <f t="shared" si="14"/>
        <v>15624</v>
      </c>
      <c r="E209" s="59"/>
      <c r="F209" s="59"/>
      <c r="G209" s="60"/>
    </row>
    <row r="210" spans="1:7" x14ac:dyDescent="0.2">
      <c r="A210" s="56">
        <v>44172</v>
      </c>
      <c r="B210" s="59">
        <v>686</v>
      </c>
      <c r="C210" s="59">
        <v>1820</v>
      </c>
      <c r="D210" s="54">
        <f t="shared" si="14"/>
        <v>16310</v>
      </c>
      <c r="E210" s="59" t="s">
        <v>161</v>
      </c>
      <c r="F210" s="59" t="s">
        <v>161</v>
      </c>
      <c r="G210" s="60" t="s">
        <v>161</v>
      </c>
    </row>
    <row r="211" spans="1:7" x14ac:dyDescent="0.2">
      <c r="A211" s="56">
        <v>44173</v>
      </c>
      <c r="B211" s="59">
        <v>295</v>
      </c>
      <c r="C211" s="59">
        <v>1805</v>
      </c>
      <c r="D211" s="54">
        <f t="shared" si="14"/>
        <v>16605</v>
      </c>
      <c r="E211" s="59" t="s">
        <v>161</v>
      </c>
      <c r="F211" s="59" t="s">
        <v>161</v>
      </c>
      <c r="G211" s="60" t="s">
        <v>161</v>
      </c>
    </row>
    <row r="212" spans="1:7" x14ac:dyDescent="0.2">
      <c r="A212" s="56">
        <v>44174</v>
      </c>
      <c r="B212" s="59">
        <v>363</v>
      </c>
      <c r="C212" s="59">
        <v>1805</v>
      </c>
      <c r="D212" s="54">
        <f t="shared" si="14"/>
        <v>16968</v>
      </c>
      <c r="E212" s="59" t="s">
        <v>161</v>
      </c>
      <c r="F212" s="59" t="s">
        <v>161</v>
      </c>
      <c r="G212" s="60" t="s">
        <v>161</v>
      </c>
    </row>
    <row r="213" spans="1:7" x14ac:dyDescent="0.2">
      <c r="A213" s="56">
        <v>44175</v>
      </c>
      <c r="B213" s="59">
        <v>360</v>
      </c>
      <c r="C213" s="59">
        <v>1850</v>
      </c>
      <c r="D213" s="54">
        <f t="shared" si="14"/>
        <v>17328</v>
      </c>
      <c r="E213" s="59" t="s">
        <v>161</v>
      </c>
      <c r="F213" s="59" t="s">
        <v>161</v>
      </c>
      <c r="G213" s="60" t="s">
        <v>161</v>
      </c>
    </row>
    <row r="214" spans="1:7" x14ac:dyDescent="0.2">
      <c r="A214" s="56">
        <v>44176</v>
      </c>
      <c r="B214" s="59">
        <v>416</v>
      </c>
      <c r="C214" s="59">
        <v>1950</v>
      </c>
      <c r="D214" s="54">
        <f t="shared" si="14"/>
        <v>17744</v>
      </c>
      <c r="E214" s="59" t="s">
        <v>161</v>
      </c>
      <c r="F214" s="59" t="s">
        <v>161</v>
      </c>
      <c r="G214" s="60" t="s">
        <v>161</v>
      </c>
    </row>
    <row r="215" spans="1:7" x14ac:dyDescent="0.2">
      <c r="A215" s="56">
        <v>44177</v>
      </c>
      <c r="B215" s="59"/>
      <c r="C215" s="59"/>
      <c r="D215" s="54">
        <f t="shared" si="14"/>
        <v>17744</v>
      </c>
      <c r="E215" s="59"/>
      <c r="F215" s="59"/>
      <c r="G215" s="60"/>
    </row>
    <row r="216" spans="1:7" x14ac:dyDescent="0.2">
      <c r="A216" s="56">
        <v>44178</v>
      </c>
      <c r="B216" s="59"/>
      <c r="C216" s="59"/>
      <c r="D216" s="54">
        <f t="shared" si="14"/>
        <v>17744</v>
      </c>
      <c r="E216" s="59"/>
      <c r="F216" s="59"/>
      <c r="G216" s="60"/>
    </row>
    <row r="217" spans="1:7" x14ac:dyDescent="0.2">
      <c r="A217" s="56">
        <v>44179</v>
      </c>
      <c r="B217" s="59">
        <v>940</v>
      </c>
      <c r="C217" s="59">
        <v>2050</v>
      </c>
      <c r="D217" s="54">
        <f t="shared" si="14"/>
        <v>18684</v>
      </c>
      <c r="E217" s="59" t="s">
        <v>161</v>
      </c>
      <c r="F217" s="59" t="s">
        <v>161</v>
      </c>
      <c r="G217" s="60" t="s">
        <v>161</v>
      </c>
    </row>
    <row r="218" spans="1:7" x14ac:dyDescent="0.2">
      <c r="A218" s="56">
        <v>44180</v>
      </c>
      <c r="B218" s="59">
        <v>244</v>
      </c>
      <c r="C218" s="59">
        <v>2000</v>
      </c>
      <c r="D218" s="54">
        <f t="shared" si="14"/>
        <v>18928</v>
      </c>
      <c r="E218" s="59" t="s">
        <v>161</v>
      </c>
      <c r="F218" s="59" t="s">
        <v>161</v>
      </c>
      <c r="G218" s="60" t="s">
        <v>161</v>
      </c>
    </row>
    <row r="219" spans="1:7" x14ac:dyDescent="0.2">
      <c r="A219" s="56">
        <v>44181</v>
      </c>
      <c r="B219" s="59">
        <v>420</v>
      </c>
      <c r="C219" s="59">
        <v>2073</v>
      </c>
      <c r="D219" s="54">
        <f t="shared" si="14"/>
        <v>19348</v>
      </c>
      <c r="E219" s="59" t="s">
        <v>161</v>
      </c>
      <c r="F219" s="59" t="s">
        <v>161</v>
      </c>
      <c r="G219" s="60" t="s">
        <v>161</v>
      </c>
    </row>
    <row r="220" spans="1:7" x14ac:dyDescent="0.2">
      <c r="A220" s="56">
        <v>44182</v>
      </c>
      <c r="B220" s="59">
        <v>365</v>
      </c>
      <c r="C220" s="59">
        <v>2154</v>
      </c>
      <c r="D220" s="54">
        <f t="shared" si="14"/>
        <v>19713</v>
      </c>
      <c r="E220" s="59" t="s">
        <v>161</v>
      </c>
      <c r="F220" s="59" t="s">
        <v>161</v>
      </c>
      <c r="G220" s="60" t="s">
        <v>161</v>
      </c>
    </row>
    <row r="221" spans="1:7" x14ac:dyDescent="0.2">
      <c r="A221" s="56">
        <v>44183</v>
      </c>
      <c r="B221" s="59">
        <v>395</v>
      </c>
      <c r="C221" s="59">
        <v>2025</v>
      </c>
      <c r="D221" s="54">
        <f t="shared" si="14"/>
        <v>20108</v>
      </c>
      <c r="E221" s="59" t="s">
        <v>161</v>
      </c>
      <c r="F221" s="59" t="s">
        <v>161</v>
      </c>
      <c r="G221" s="60" t="s">
        <v>161</v>
      </c>
    </row>
    <row r="222" spans="1:7" x14ac:dyDescent="0.2">
      <c r="A222" s="56">
        <v>44184</v>
      </c>
      <c r="B222" s="59"/>
      <c r="C222" s="59"/>
      <c r="D222" s="54">
        <f t="shared" si="14"/>
        <v>20108</v>
      </c>
      <c r="E222" s="59"/>
      <c r="F222" s="59"/>
      <c r="G222" s="60"/>
    </row>
    <row r="223" spans="1:7" x14ac:dyDescent="0.2">
      <c r="A223" s="56">
        <v>44185</v>
      </c>
      <c r="B223" s="59"/>
      <c r="C223" s="59"/>
      <c r="D223" s="54">
        <f t="shared" si="14"/>
        <v>20108</v>
      </c>
      <c r="E223" s="59"/>
      <c r="F223" s="59"/>
      <c r="G223" s="60"/>
    </row>
    <row r="224" spans="1:7" x14ac:dyDescent="0.2">
      <c r="A224" s="56">
        <v>44186</v>
      </c>
      <c r="B224" s="59">
        <v>286</v>
      </c>
      <c r="C224" s="59">
        <v>2203</v>
      </c>
      <c r="D224" s="54">
        <f t="shared" si="14"/>
        <v>20394</v>
      </c>
      <c r="E224" s="59" t="s">
        <v>161</v>
      </c>
      <c r="F224" s="59" t="s">
        <v>161</v>
      </c>
      <c r="G224" s="60" t="s">
        <v>161</v>
      </c>
    </row>
    <row r="225" spans="1:7" x14ac:dyDescent="0.2">
      <c r="A225" s="56">
        <v>44187</v>
      </c>
      <c r="B225" s="59">
        <v>318</v>
      </c>
      <c r="C225" s="59">
        <v>2150</v>
      </c>
      <c r="D225" s="54">
        <f t="shared" si="14"/>
        <v>20712</v>
      </c>
      <c r="E225" s="59" t="s">
        <v>161</v>
      </c>
      <c r="F225" s="59" t="s">
        <v>161</v>
      </c>
      <c r="G225" s="60" t="s">
        <v>161</v>
      </c>
    </row>
    <row r="226" spans="1:7" x14ac:dyDescent="0.2">
      <c r="A226" s="56">
        <v>44188</v>
      </c>
      <c r="B226" s="59">
        <v>375</v>
      </c>
      <c r="C226" s="59">
        <v>2280</v>
      </c>
      <c r="D226" s="54">
        <f t="shared" si="14"/>
        <v>21087</v>
      </c>
      <c r="E226" s="59" t="s">
        <v>161</v>
      </c>
      <c r="F226" s="59" t="s">
        <v>161</v>
      </c>
      <c r="G226" s="60" t="s">
        <v>161</v>
      </c>
    </row>
    <row r="227" spans="1:7" x14ac:dyDescent="0.2">
      <c r="A227" s="56">
        <v>44189</v>
      </c>
      <c r="B227" s="59">
        <v>275</v>
      </c>
      <c r="C227" s="59">
        <v>2128</v>
      </c>
      <c r="D227" s="54">
        <f t="shared" si="14"/>
        <v>21362</v>
      </c>
      <c r="E227" s="59" t="s">
        <v>161</v>
      </c>
      <c r="F227" s="59" t="s">
        <v>161</v>
      </c>
      <c r="G227" s="60" t="s">
        <v>161</v>
      </c>
    </row>
    <row r="228" spans="1:7" x14ac:dyDescent="0.2">
      <c r="A228" s="56">
        <v>44190</v>
      </c>
      <c r="B228" s="59"/>
      <c r="C228" s="59"/>
      <c r="D228" s="134"/>
      <c r="E228" s="59"/>
      <c r="F228" s="59"/>
      <c r="G228" s="60"/>
    </row>
    <row r="229" spans="1:7" x14ac:dyDescent="0.2">
      <c r="A229" s="56">
        <v>44191</v>
      </c>
      <c r="B229" s="59"/>
      <c r="C229" s="59"/>
      <c r="D229" s="134"/>
      <c r="E229" s="59"/>
      <c r="F229" s="59"/>
      <c r="G229" s="60"/>
    </row>
    <row r="230" spans="1:7" x14ac:dyDescent="0.2">
      <c r="A230" s="56">
        <v>44192</v>
      </c>
      <c r="B230" s="59"/>
      <c r="C230" s="59"/>
      <c r="D230" s="134"/>
      <c r="E230" s="59"/>
      <c r="F230" s="59"/>
      <c r="G230" s="60"/>
    </row>
    <row r="231" spans="1:7" x14ac:dyDescent="0.2">
      <c r="A231" s="151"/>
      <c r="B231" s="59"/>
      <c r="C231" s="59"/>
      <c r="D231" s="134"/>
      <c r="E231" s="59"/>
      <c r="F231" s="59"/>
      <c r="G231" s="60"/>
    </row>
    <row r="232" spans="1:7" ht="15" thickBot="1" x14ac:dyDescent="0.25">
      <c r="A232" s="61" t="s">
        <v>87</v>
      </c>
      <c r="B232" s="62">
        <f>MAX(D4:D232)</f>
        <v>21362</v>
      </c>
      <c r="C232" s="62"/>
      <c r="D232" s="62"/>
      <c r="E232" s="62">
        <f>MAX(G4:G189)</f>
        <v>4470</v>
      </c>
      <c r="F232" s="62"/>
      <c r="G232" s="63"/>
    </row>
    <row r="233" spans="1:7" ht="15" thickTop="1" x14ac:dyDescent="0.2">
      <c r="B233" s="42"/>
      <c r="C233" s="42"/>
      <c r="D233" s="42"/>
      <c r="E233" s="42"/>
      <c r="F233" s="42"/>
      <c r="G233" s="42"/>
    </row>
    <row r="234" spans="1:7" x14ac:dyDescent="0.2">
      <c r="B234" s="42"/>
      <c r="C234" s="42"/>
      <c r="D234" s="42"/>
      <c r="E234" s="42"/>
      <c r="F234" s="42"/>
      <c r="G234" s="42"/>
    </row>
    <row r="235" spans="1:7" x14ac:dyDescent="0.2">
      <c r="B235" s="42"/>
      <c r="C235" s="42"/>
      <c r="D235" s="42"/>
      <c r="E235" s="42"/>
      <c r="F235" s="42"/>
      <c r="G235" s="42"/>
    </row>
    <row r="236" spans="1:7" x14ac:dyDescent="0.2">
      <c r="B236" s="42"/>
      <c r="C236" s="42"/>
      <c r="D236" s="42"/>
      <c r="E236" s="42"/>
      <c r="F236" s="42"/>
      <c r="G236" s="42"/>
    </row>
    <row r="237" spans="1:7" x14ac:dyDescent="0.2">
      <c r="B237" s="42"/>
      <c r="C237" s="42"/>
      <c r="D237" s="42"/>
      <c r="E237" s="42"/>
      <c r="F237" s="42"/>
      <c r="G237" s="42"/>
    </row>
    <row r="238" spans="1:7" x14ac:dyDescent="0.2">
      <c r="B238" s="42"/>
      <c r="C238" s="42"/>
      <c r="D238" s="42"/>
      <c r="E238" s="42"/>
      <c r="F238" s="42"/>
      <c r="G238" s="42"/>
    </row>
    <row r="239" spans="1:7" x14ac:dyDescent="0.2">
      <c r="B239" s="42"/>
      <c r="C239" s="42"/>
      <c r="D239" s="42"/>
      <c r="E239" s="42"/>
      <c r="F239" s="42"/>
      <c r="G239" s="42"/>
    </row>
    <row r="240" spans="1:7" x14ac:dyDescent="0.2">
      <c r="B240" s="42"/>
      <c r="C240" s="42"/>
      <c r="D240" s="42"/>
      <c r="E240" s="42"/>
      <c r="F240" s="42"/>
      <c r="G240" s="42"/>
    </row>
    <row r="241" spans="2:7" x14ac:dyDescent="0.2">
      <c r="B241" s="42"/>
      <c r="C241" s="42"/>
      <c r="D241" s="42"/>
      <c r="E241" s="42"/>
      <c r="F241" s="42"/>
      <c r="G241" s="42"/>
    </row>
    <row r="242" spans="2:7" x14ac:dyDescent="0.2">
      <c r="B242" s="42"/>
      <c r="C242" s="42"/>
      <c r="D242" s="42"/>
      <c r="E242" s="42"/>
      <c r="F242" s="42"/>
      <c r="G242" s="42"/>
    </row>
    <row r="243" spans="2:7" x14ac:dyDescent="0.2">
      <c r="B243" s="42"/>
      <c r="C243" s="42"/>
      <c r="D243" s="42"/>
      <c r="E243" s="42"/>
      <c r="F243" s="42"/>
      <c r="G243" s="42"/>
    </row>
    <row r="244" spans="2:7" x14ac:dyDescent="0.2">
      <c r="B244" s="42"/>
      <c r="C244" s="42"/>
      <c r="D244" s="42"/>
      <c r="E244" s="42"/>
      <c r="F244" s="42"/>
      <c r="G244" s="42"/>
    </row>
    <row r="245" spans="2:7" x14ac:dyDescent="0.2">
      <c r="B245" s="42"/>
      <c r="C245" s="42"/>
      <c r="D245" s="42"/>
      <c r="E245" s="42"/>
      <c r="F245" s="42"/>
      <c r="G245" s="42"/>
    </row>
    <row r="246" spans="2:7" x14ac:dyDescent="0.2">
      <c r="B246" s="42"/>
      <c r="C246" s="42"/>
      <c r="D246" s="42"/>
      <c r="E246" s="42"/>
      <c r="F246" s="42"/>
      <c r="G246" s="42"/>
    </row>
    <row r="247" spans="2:7" x14ac:dyDescent="0.2">
      <c r="B247" s="42"/>
      <c r="C247" s="42"/>
      <c r="D247" s="42"/>
      <c r="E247" s="42"/>
      <c r="F247" s="42"/>
      <c r="G247" s="42"/>
    </row>
    <row r="248" spans="2:7" x14ac:dyDescent="0.2">
      <c r="B248" s="42"/>
      <c r="C248" s="42"/>
      <c r="D248" s="42"/>
      <c r="E248" s="42"/>
      <c r="F248" s="42"/>
      <c r="G248" s="42"/>
    </row>
    <row r="249" spans="2:7" x14ac:dyDescent="0.2">
      <c r="B249" s="42"/>
      <c r="C249" s="42"/>
      <c r="D249" s="42"/>
      <c r="E249" s="42"/>
      <c r="F249" s="42"/>
      <c r="G249" s="42"/>
    </row>
    <row r="250" spans="2:7" x14ac:dyDescent="0.2">
      <c r="B250" s="42"/>
      <c r="C250" s="42"/>
      <c r="D250" s="42"/>
      <c r="E250" s="42"/>
      <c r="F250" s="42"/>
      <c r="G250" s="42"/>
    </row>
    <row r="251" spans="2:7" x14ac:dyDescent="0.2">
      <c r="B251" s="42"/>
      <c r="C251" s="42"/>
      <c r="D251" s="42"/>
      <c r="E251" s="42"/>
      <c r="F251" s="42"/>
      <c r="G251" s="42"/>
    </row>
    <row r="252" spans="2:7" x14ac:dyDescent="0.2">
      <c r="B252" s="42"/>
      <c r="C252" s="42"/>
      <c r="D252" s="42"/>
      <c r="E252" s="42"/>
      <c r="F252" s="42"/>
      <c r="G252" s="42"/>
    </row>
    <row r="253" spans="2:7" x14ac:dyDescent="0.2">
      <c r="B253" s="42"/>
      <c r="C253" s="42"/>
      <c r="D253" s="42"/>
      <c r="E253" s="42"/>
      <c r="F253" s="42"/>
      <c r="G253" s="42"/>
    </row>
    <row r="254" spans="2:7" x14ac:dyDescent="0.2">
      <c r="B254" s="42"/>
      <c r="C254" s="42"/>
      <c r="D254" s="42"/>
      <c r="E254" s="42"/>
      <c r="F254" s="42"/>
      <c r="G254" s="42"/>
    </row>
    <row r="255" spans="2:7" x14ac:dyDescent="0.2">
      <c r="B255" s="42"/>
      <c r="C255" s="42"/>
      <c r="D255" s="42"/>
      <c r="E255" s="42"/>
      <c r="F255" s="42"/>
      <c r="G255" s="42"/>
    </row>
    <row r="256" spans="2:7" x14ac:dyDescent="0.2">
      <c r="B256" s="42"/>
      <c r="C256" s="42"/>
      <c r="D256" s="42"/>
      <c r="E256" s="42"/>
      <c r="F256" s="42"/>
      <c r="G256" s="42"/>
    </row>
    <row r="257" spans="2:7" x14ac:dyDescent="0.2">
      <c r="B257" s="42"/>
      <c r="C257" s="42"/>
      <c r="D257" s="42"/>
      <c r="E257" s="42"/>
      <c r="F257" s="42"/>
      <c r="G257" s="42"/>
    </row>
    <row r="258" spans="2:7" x14ac:dyDescent="0.2">
      <c r="B258" s="42"/>
      <c r="C258" s="42"/>
      <c r="D258" s="42"/>
      <c r="E258" s="42"/>
      <c r="F258" s="42"/>
      <c r="G258" s="42"/>
    </row>
    <row r="259" spans="2:7" x14ac:dyDescent="0.2">
      <c r="B259" s="42"/>
      <c r="C259" s="42"/>
      <c r="D259" s="42"/>
      <c r="E259" s="42"/>
      <c r="F259" s="42"/>
      <c r="G259" s="42"/>
    </row>
    <row r="260" spans="2:7" x14ac:dyDescent="0.2">
      <c r="B260" s="42"/>
      <c r="C260" s="42"/>
      <c r="D260" s="42"/>
      <c r="E260" s="42"/>
      <c r="F260" s="42"/>
      <c r="G260" s="42"/>
    </row>
    <row r="261" spans="2:7" x14ac:dyDescent="0.2">
      <c r="B261" s="42"/>
      <c r="C261" s="42"/>
      <c r="D261" s="42"/>
      <c r="E261" s="42"/>
      <c r="F261" s="42"/>
      <c r="G261" s="42"/>
    </row>
    <row r="262" spans="2:7" x14ac:dyDescent="0.2">
      <c r="B262" s="42"/>
      <c r="C262" s="42"/>
      <c r="D262" s="42"/>
      <c r="E262" s="42"/>
      <c r="F262" s="42"/>
      <c r="G262" s="42"/>
    </row>
    <row r="263" spans="2:7" x14ac:dyDescent="0.2">
      <c r="B263" s="42"/>
      <c r="C263" s="42"/>
      <c r="D263" s="42"/>
      <c r="E263" s="42"/>
      <c r="F263" s="42"/>
      <c r="G263" s="42"/>
    </row>
    <row r="264" spans="2:7" x14ac:dyDescent="0.2">
      <c r="B264" s="42"/>
      <c r="C264" s="42"/>
      <c r="D264" s="42"/>
      <c r="E264" s="42"/>
      <c r="F264" s="42"/>
      <c r="G264" s="42"/>
    </row>
    <row r="265" spans="2:7" x14ac:dyDescent="0.2">
      <c r="B265" s="42"/>
      <c r="C265" s="42"/>
      <c r="D265" s="42"/>
      <c r="E265" s="42"/>
      <c r="F265" s="42"/>
      <c r="G265" s="42"/>
    </row>
    <row r="266" spans="2:7" x14ac:dyDescent="0.2">
      <c r="B266" s="42"/>
      <c r="C266" s="42"/>
      <c r="D266" s="42"/>
      <c r="E266" s="42"/>
      <c r="F266" s="42"/>
      <c r="G266" s="42"/>
    </row>
    <row r="267" spans="2:7" x14ac:dyDescent="0.2">
      <c r="B267" s="42"/>
      <c r="C267" s="42"/>
      <c r="D267" s="42"/>
      <c r="E267" s="42"/>
      <c r="F267" s="42"/>
      <c r="G267" s="42"/>
    </row>
    <row r="268" spans="2:7" x14ac:dyDescent="0.2">
      <c r="B268" s="42"/>
      <c r="C268" s="42"/>
      <c r="D268" s="42"/>
      <c r="E268" s="42"/>
      <c r="F268" s="42"/>
      <c r="G268" s="42"/>
    </row>
    <row r="269" spans="2:7" x14ac:dyDescent="0.2">
      <c r="B269" s="42"/>
      <c r="C269" s="42"/>
      <c r="D269" s="42"/>
      <c r="E269" s="42"/>
      <c r="F269" s="42"/>
      <c r="G269" s="42"/>
    </row>
    <row r="270" spans="2:7" x14ac:dyDescent="0.2">
      <c r="B270" s="42"/>
      <c r="C270" s="42"/>
      <c r="D270" s="42"/>
      <c r="E270" s="42"/>
      <c r="F270" s="42"/>
      <c r="G270" s="42"/>
    </row>
    <row r="271" spans="2:7" x14ac:dyDescent="0.2">
      <c r="B271" s="42"/>
      <c r="C271" s="42"/>
      <c r="D271" s="42"/>
      <c r="E271" s="42"/>
      <c r="F271" s="42"/>
      <c r="G271" s="42"/>
    </row>
    <row r="272" spans="2:7" x14ac:dyDescent="0.2">
      <c r="B272" s="42"/>
      <c r="C272" s="42"/>
      <c r="D272" s="42"/>
      <c r="E272" s="42"/>
      <c r="F272" s="42"/>
      <c r="G272" s="42"/>
    </row>
    <row r="273" spans="2:7" x14ac:dyDescent="0.2">
      <c r="B273" s="42"/>
      <c r="C273" s="42"/>
      <c r="D273" s="42"/>
      <c r="E273" s="42"/>
      <c r="F273" s="42"/>
      <c r="G273" s="42"/>
    </row>
    <row r="274" spans="2:7" x14ac:dyDescent="0.2">
      <c r="B274" s="42"/>
      <c r="C274" s="42"/>
      <c r="D274" s="42"/>
      <c r="E274" s="42"/>
      <c r="F274" s="42"/>
      <c r="G274" s="42"/>
    </row>
    <row r="275" spans="2:7" x14ac:dyDescent="0.2">
      <c r="B275" s="42"/>
      <c r="C275" s="42"/>
      <c r="D275" s="42"/>
      <c r="E275" s="42"/>
      <c r="F275" s="42"/>
      <c r="G275" s="42"/>
    </row>
    <row r="276" spans="2:7" x14ac:dyDescent="0.2">
      <c r="B276" s="42"/>
      <c r="C276" s="42"/>
      <c r="D276" s="42"/>
      <c r="E276" s="42"/>
      <c r="F276" s="42"/>
      <c r="G276" s="42"/>
    </row>
    <row r="277" spans="2:7" x14ac:dyDescent="0.2">
      <c r="B277" s="42"/>
      <c r="C277" s="42"/>
      <c r="D277" s="42"/>
      <c r="E277" s="42"/>
      <c r="F277" s="42"/>
      <c r="G277" s="42"/>
    </row>
    <row r="278" spans="2:7" x14ac:dyDescent="0.2">
      <c r="B278" s="42"/>
      <c r="C278" s="42"/>
      <c r="D278" s="42"/>
      <c r="E278" s="42"/>
      <c r="F278" s="42"/>
      <c r="G278" s="42"/>
    </row>
    <row r="279" spans="2:7" x14ac:dyDescent="0.2">
      <c r="B279" s="42"/>
      <c r="C279" s="42"/>
      <c r="D279" s="42"/>
      <c r="E279" s="42"/>
      <c r="F279" s="42"/>
      <c r="G279" s="42"/>
    </row>
    <row r="280" spans="2:7" x14ac:dyDescent="0.2">
      <c r="B280" s="42"/>
      <c r="C280" s="42"/>
      <c r="D280" s="42"/>
      <c r="E280" s="42"/>
      <c r="F280" s="42"/>
      <c r="G280" s="42"/>
    </row>
    <row r="281" spans="2:7" x14ac:dyDescent="0.2">
      <c r="B281" s="42"/>
      <c r="C281" s="42"/>
      <c r="D281" s="42"/>
      <c r="E281" s="42"/>
      <c r="F281" s="42"/>
      <c r="G281" s="42"/>
    </row>
    <row r="282" spans="2:7" x14ac:dyDescent="0.2">
      <c r="B282" s="42"/>
      <c r="C282" s="42"/>
      <c r="D282" s="42"/>
      <c r="E282" s="42"/>
      <c r="F282" s="42"/>
      <c r="G282" s="42"/>
    </row>
    <row r="283" spans="2:7" x14ac:dyDescent="0.2">
      <c r="B283" s="42"/>
      <c r="C283" s="42"/>
      <c r="D283" s="42"/>
      <c r="E283" s="42"/>
      <c r="F283" s="42"/>
      <c r="G283" s="42"/>
    </row>
    <row r="284" spans="2:7" x14ac:dyDescent="0.2">
      <c r="B284" s="42"/>
      <c r="C284" s="42"/>
      <c r="D284" s="42"/>
      <c r="E284" s="42"/>
      <c r="F284" s="42"/>
      <c r="G284" s="42"/>
    </row>
    <row r="285" spans="2:7" x14ac:dyDescent="0.2">
      <c r="B285" s="42"/>
      <c r="C285" s="42"/>
      <c r="D285" s="42"/>
      <c r="E285" s="42"/>
      <c r="F285" s="42"/>
      <c r="G285" s="42"/>
    </row>
    <row r="286" spans="2:7" x14ac:dyDescent="0.2">
      <c r="B286" s="42"/>
      <c r="C286" s="42"/>
      <c r="D286" s="42"/>
      <c r="E286" s="42"/>
      <c r="F286" s="42"/>
      <c r="G286" s="42"/>
    </row>
    <row r="287" spans="2:7" x14ac:dyDescent="0.2">
      <c r="B287" s="42"/>
      <c r="C287" s="42"/>
      <c r="D287" s="42"/>
      <c r="E287" s="42"/>
      <c r="F287" s="42"/>
      <c r="G287" s="42"/>
    </row>
    <row r="288" spans="2:7" x14ac:dyDescent="0.2">
      <c r="B288" s="42"/>
      <c r="C288" s="42"/>
      <c r="D288" s="42"/>
      <c r="E288" s="42"/>
      <c r="F288" s="42"/>
      <c r="G288" s="42"/>
    </row>
    <row r="289" spans="2:7" x14ac:dyDescent="0.2">
      <c r="B289" s="42"/>
      <c r="C289" s="42"/>
      <c r="D289" s="42"/>
      <c r="E289" s="42"/>
      <c r="F289" s="42"/>
      <c r="G289" s="42"/>
    </row>
    <row r="290" spans="2:7" x14ac:dyDescent="0.2">
      <c r="B290" s="42"/>
      <c r="C290" s="42"/>
      <c r="D290" s="42"/>
      <c r="E290" s="42"/>
      <c r="F290" s="42"/>
      <c r="G290" s="42"/>
    </row>
    <row r="291" spans="2:7" x14ac:dyDescent="0.2">
      <c r="B291" s="42"/>
      <c r="C291" s="42"/>
      <c r="D291" s="42"/>
      <c r="E291" s="42"/>
      <c r="F291" s="42"/>
      <c r="G291" s="42"/>
    </row>
    <row r="292" spans="2:7" x14ac:dyDescent="0.2">
      <c r="B292" s="42"/>
      <c r="C292" s="42"/>
      <c r="D292" s="42"/>
      <c r="E292" s="42"/>
      <c r="F292" s="42"/>
      <c r="G292" s="42"/>
    </row>
    <row r="293" spans="2:7" x14ac:dyDescent="0.2">
      <c r="B293" s="42"/>
      <c r="C293" s="42"/>
      <c r="D293" s="42"/>
      <c r="E293" s="42"/>
      <c r="F293" s="42"/>
      <c r="G293" s="42"/>
    </row>
    <row r="294" spans="2:7" x14ac:dyDescent="0.2">
      <c r="B294" s="42"/>
      <c r="C294" s="42"/>
      <c r="D294" s="42"/>
      <c r="E294" s="42"/>
      <c r="F294" s="42"/>
      <c r="G294" s="42"/>
    </row>
    <row r="295" spans="2:7" x14ac:dyDescent="0.2">
      <c r="B295" s="42"/>
      <c r="C295" s="42"/>
      <c r="D295" s="42"/>
      <c r="E295" s="42"/>
      <c r="F295" s="42"/>
      <c r="G295" s="42"/>
    </row>
    <row r="296" spans="2:7" x14ac:dyDescent="0.2">
      <c r="B296" s="42"/>
      <c r="C296" s="42"/>
      <c r="D296" s="42"/>
      <c r="E296" s="42"/>
      <c r="F296" s="42"/>
      <c r="G296" s="42"/>
    </row>
    <row r="297" spans="2:7" x14ac:dyDescent="0.2">
      <c r="B297" s="42"/>
      <c r="C297" s="42"/>
      <c r="D297" s="42"/>
      <c r="E297" s="42"/>
      <c r="F297" s="42"/>
      <c r="G297" s="42"/>
    </row>
    <row r="298" spans="2:7" x14ac:dyDescent="0.2">
      <c r="B298" s="42"/>
      <c r="C298" s="42"/>
      <c r="D298" s="42"/>
      <c r="E298" s="42"/>
      <c r="F298" s="42"/>
      <c r="G298" s="42"/>
    </row>
    <row r="299" spans="2:7" x14ac:dyDescent="0.2">
      <c r="B299" s="42"/>
      <c r="C299" s="42"/>
      <c r="D299" s="42"/>
      <c r="E299" s="42"/>
      <c r="F299" s="42"/>
      <c r="G299" s="42"/>
    </row>
    <row r="300" spans="2:7" x14ac:dyDescent="0.2">
      <c r="B300" s="42"/>
      <c r="C300" s="42"/>
      <c r="D300" s="42"/>
      <c r="E300" s="42"/>
      <c r="F300" s="42"/>
      <c r="G300" s="42"/>
    </row>
    <row r="301" spans="2:7" x14ac:dyDescent="0.2">
      <c r="B301" s="42"/>
      <c r="C301" s="42"/>
      <c r="D301" s="42"/>
      <c r="E301" s="42"/>
      <c r="F301" s="42"/>
      <c r="G301" s="42"/>
    </row>
    <row r="302" spans="2:7" x14ac:dyDescent="0.2">
      <c r="B302" s="42"/>
      <c r="C302" s="42"/>
      <c r="D302" s="42"/>
      <c r="E302" s="42"/>
      <c r="F302" s="42"/>
      <c r="G302" s="42"/>
    </row>
    <row r="303" spans="2:7" x14ac:dyDescent="0.2">
      <c r="B303" s="42"/>
      <c r="C303" s="42"/>
      <c r="D303" s="42"/>
      <c r="E303" s="42"/>
      <c r="F303" s="42"/>
      <c r="G303" s="42"/>
    </row>
    <row r="304" spans="2:7" x14ac:dyDescent="0.2">
      <c r="B304" s="42"/>
      <c r="C304" s="42"/>
      <c r="D304" s="42"/>
      <c r="E304" s="42"/>
      <c r="F304" s="42"/>
      <c r="G304" s="42"/>
    </row>
    <row r="305" spans="2:7" x14ac:dyDescent="0.2">
      <c r="B305" s="42"/>
      <c r="C305" s="42"/>
      <c r="D305" s="42"/>
      <c r="E305" s="42"/>
      <c r="F305" s="42"/>
      <c r="G305" s="42"/>
    </row>
    <row r="306" spans="2:7" x14ac:dyDescent="0.2">
      <c r="B306" s="42"/>
      <c r="C306" s="42"/>
      <c r="D306" s="42"/>
      <c r="E306" s="42"/>
      <c r="F306" s="42"/>
      <c r="G306" s="42"/>
    </row>
    <row r="307" spans="2:7" x14ac:dyDescent="0.2">
      <c r="B307" s="42"/>
      <c r="C307" s="42"/>
      <c r="D307" s="42"/>
      <c r="E307" s="42"/>
      <c r="F307" s="42"/>
      <c r="G307" s="42"/>
    </row>
    <row r="308" spans="2:7" x14ac:dyDescent="0.2">
      <c r="B308" s="42"/>
      <c r="C308" s="42"/>
      <c r="D308" s="42"/>
      <c r="E308" s="42"/>
      <c r="F308" s="42"/>
      <c r="G308" s="42"/>
    </row>
    <row r="309" spans="2:7" x14ac:dyDescent="0.2">
      <c r="B309" s="42"/>
      <c r="C309" s="42"/>
      <c r="D309" s="42"/>
      <c r="E309" s="42"/>
      <c r="F309" s="42"/>
      <c r="G309" s="42"/>
    </row>
    <row r="310" spans="2:7" x14ac:dyDescent="0.2">
      <c r="B310" s="42"/>
      <c r="C310" s="42"/>
      <c r="D310" s="42"/>
      <c r="E310" s="42"/>
      <c r="F310" s="42"/>
      <c r="G310" s="42"/>
    </row>
    <row r="311" spans="2:7" x14ac:dyDescent="0.2">
      <c r="B311" s="42"/>
      <c r="C311" s="42"/>
      <c r="D311" s="42"/>
      <c r="E311" s="42"/>
      <c r="F311" s="42"/>
      <c r="G311" s="42"/>
    </row>
    <row r="312" spans="2:7" x14ac:dyDescent="0.2">
      <c r="B312" s="42"/>
      <c r="C312" s="42"/>
      <c r="D312" s="42"/>
      <c r="E312" s="42"/>
      <c r="F312" s="42"/>
      <c r="G312" s="42"/>
    </row>
    <row r="313" spans="2:7" x14ac:dyDescent="0.2">
      <c r="B313" s="42"/>
      <c r="C313" s="42"/>
      <c r="D313" s="42"/>
      <c r="E313" s="42"/>
      <c r="F313" s="42"/>
      <c r="G313" s="42"/>
    </row>
    <row r="314" spans="2:7" x14ac:dyDescent="0.2">
      <c r="B314" s="42"/>
      <c r="C314" s="42"/>
      <c r="D314" s="42"/>
      <c r="E314" s="42"/>
      <c r="F314" s="42"/>
      <c r="G314" s="42"/>
    </row>
    <row r="315" spans="2:7" x14ac:dyDescent="0.2">
      <c r="B315" s="42"/>
      <c r="C315" s="42"/>
      <c r="D315" s="42"/>
      <c r="E315" s="42"/>
      <c r="F315" s="42"/>
      <c r="G315" s="42"/>
    </row>
    <row r="316" spans="2:7" x14ac:dyDescent="0.2">
      <c r="B316" s="42"/>
      <c r="C316" s="42"/>
      <c r="D316" s="42"/>
      <c r="E316" s="42"/>
      <c r="F316" s="42"/>
      <c r="G316" s="42"/>
    </row>
    <row r="317" spans="2:7" x14ac:dyDescent="0.2">
      <c r="B317" s="42"/>
      <c r="C317" s="42"/>
      <c r="D317" s="42"/>
      <c r="E317" s="42"/>
      <c r="F317" s="42"/>
      <c r="G317" s="42"/>
    </row>
    <row r="318" spans="2:7" x14ac:dyDescent="0.2">
      <c r="B318" s="42"/>
      <c r="C318" s="42"/>
      <c r="D318" s="42"/>
      <c r="E318" s="42"/>
      <c r="F318" s="42"/>
      <c r="G318" s="42"/>
    </row>
    <row r="319" spans="2:7" x14ac:dyDescent="0.2">
      <c r="B319" s="42"/>
      <c r="C319" s="42"/>
      <c r="D319" s="42"/>
      <c r="E319" s="42"/>
      <c r="F319" s="42"/>
      <c r="G319" s="42"/>
    </row>
    <row r="320" spans="2:7" x14ac:dyDescent="0.2">
      <c r="B320" s="42"/>
      <c r="C320" s="42"/>
      <c r="D320" s="42"/>
      <c r="E320" s="42"/>
      <c r="F320" s="42"/>
      <c r="G320" s="42"/>
    </row>
    <row r="321" spans="2:7" x14ac:dyDescent="0.2">
      <c r="B321" s="42"/>
      <c r="C321" s="42"/>
      <c r="D321" s="42"/>
      <c r="E321" s="42"/>
      <c r="F321" s="42"/>
      <c r="G321" s="42"/>
    </row>
    <row r="322" spans="2:7" x14ac:dyDescent="0.2">
      <c r="B322" s="42"/>
      <c r="C322" s="42"/>
      <c r="D322" s="42"/>
      <c r="E322" s="42"/>
      <c r="F322" s="42"/>
      <c r="G322" s="42"/>
    </row>
    <row r="323" spans="2:7" x14ac:dyDescent="0.2">
      <c r="B323" s="42"/>
      <c r="C323" s="42"/>
      <c r="D323" s="42"/>
      <c r="E323" s="42"/>
      <c r="F323" s="42"/>
      <c r="G323" s="42"/>
    </row>
    <row r="324" spans="2:7" x14ac:dyDescent="0.2">
      <c r="B324" s="42"/>
      <c r="C324" s="42"/>
      <c r="D324" s="42"/>
      <c r="E324" s="42"/>
      <c r="F324" s="42"/>
      <c r="G324" s="42"/>
    </row>
    <row r="325" spans="2:7" x14ac:dyDescent="0.2">
      <c r="B325" s="42"/>
      <c r="C325" s="42"/>
      <c r="D325" s="42"/>
      <c r="E325" s="42"/>
      <c r="F325" s="42"/>
      <c r="G325" s="42"/>
    </row>
    <row r="326" spans="2:7" x14ac:dyDescent="0.2">
      <c r="B326" s="42"/>
      <c r="C326" s="42"/>
      <c r="D326" s="42"/>
      <c r="E326" s="42"/>
      <c r="F326" s="42"/>
      <c r="G326" s="42"/>
    </row>
    <row r="327" spans="2:7" x14ac:dyDescent="0.2">
      <c r="B327" s="42"/>
      <c r="C327" s="42"/>
      <c r="D327" s="42"/>
      <c r="E327" s="42"/>
      <c r="F327" s="42"/>
      <c r="G327" s="42"/>
    </row>
    <row r="328" spans="2:7" x14ac:dyDescent="0.2">
      <c r="B328" s="42"/>
      <c r="C328" s="42"/>
      <c r="D328" s="42"/>
      <c r="E328" s="42"/>
      <c r="F328" s="42"/>
      <c r="G328" s="42"/>
    </row>
    <row r="329" spans="2:7" x14ac:dyDescent="0.2">
      <c r="B329" s="42"/>
      <c r="C329" s="42"/>
      <c r="D329" s="42"/>
      <c r="E329" s="42"/>
      <c r="F329" s="42"/>
      <c r="G329" s="42"/>
    </row>
    <row r="330" spans="2:7" x14ac:dyDescent="0.2">
      <c r="B330" s="42"/>
      <c r="C330" s="42"/>
      <c r="D330" s="42"/>
      <c r="E330" s="42"/>
      <c r="F330" s="42"/>
      <c r="G330" s="42"/>
    </row>
    <row r="331" spans="2:7" x14ac:dyDescent="0.2">
      <c r="B331" s="42"/>
      <c r="C331" s="42"/>
      <c r="D331" s="42"/>
      <c r="E331" s="42"/>
      <c r="F331" s="42"/>
      <c r="G331" s="42"/>
    </row>
    <row r="332" spans="2:7" x14ac:dyDescent="0.2">
      <c r="B332" s="42"/>
      <c r="C332" s="42"/>
      <c r="D332" s="42"/>
      <c r="E332" s="42"/>
      <c r="F332" s="42"/>
      <c r="G332" s="42"/>
    </row>
    <row r="333" spans="2:7" x14ac:dyDescent="0.2">
      <c r="B333" s="42"/>
      <c r="C333" s="42"/>
      <c r="D333" s="42"/>
      <c r="E333" s="42"/>
      <c r="F333" s="42"/>
      <c r="G333" s="42"/>
    </row>
    <row r="334" spans="2:7" x14ac:dyDescent="0.2">
      <c r="B334" s="42"/>
      <c r="C334" s="42"/>
      <c r="D334" s="42"/>
      <c r="E334" s="42"/>
      <c r="F334" s="42"/>
      <c r="G334" s="42"/>
    </row>
    <row r="335" spans="2:7" x14ac:dyDescent="0.2">
      <c r="B335" s="42"/>
      <c r="C335" s="42"/>
      <c r="D335" s="42"/>
      <c r="E335" s="42"/>
      <c r="F335" s="42"/>
      <c r="G335" s="42"/>
    </row>
    <row r="336" spans="2:7" x14ac:dyDescent="0.2">
      <c r="B336" s="42"/>
      <c r="C336" s="42"/>
      <c r="D336" s="42"/>
      <c r="E336" s="42"/>
      <c r="F336" s="42"/>
      <c r="G336" s="42"/>
    </row>
    <row r="337" spans="2:7" x14ac:dyDescent="0.2">
      <c r="B337" s="42"/>
      <c r="C337" s="42"/>
      <c r="D337" s="42"/>
      <c r="E337" s="42"/>
      <c r="F337" s="42"/>
      <c r="G337" s="42"/>
    </row>
    <row r="338" spans="2:7" x14ac:dyDescent="0.2">
      <c r="B338" s="42"/>
      <c r="C338" s="42"/>
      <c r="D338" s="42"/>
      <c r="E338" s="42"/>
      <c r="F338" s="42"/>
      <c r="G338" s="42"/>
    </row>
    <row r="339" spans="2:7" x14ac:dyDescent="0.2">
      <c r="B339" s="42"/>
      <c r="C339" s="42"/>
      <c r="D339" s="42"/>
      <c r="E339" s="42"/>
      <c r="F339" s="42"/>
      <c r="G339" s="42"/>
    </row>
    <row r="340" spans="2:7" x14ac:dyDescent="0.2">
      <c r="B340" s="42"/>
      <c r="C340" s="42"/>
      <c r="D340" s="42"/>
      <c r="E340" s="42"/>
      <c r="F340" s="42"/>
      <c r="G340" s="42"/>
    </row>
    <row r="341" spans="2:7" x14ac:dyDescent="0.2">
      <c r="B341" s="42"/>
      <c r="C341" s="42"/>
      <c r="D341" s="42"/>
      <c r="E341" s="42"/>
      <c r="F341" s="42"/>
      <c r="G341" s="42"/>
    </row>
    <row r="342" spans="2:7" x14ac:dyDescent="0.2">
      <c r="B342" s="42"/>
      <c r="C342" s="42"/>
      <c r="D342" s="42"/>
      <c r="E342" s="42"/>
      <c r="F342" s="42"/>
      <c r="G342" s="42"/>
    </row>
    <row r="343" spans="2:7" x14ac:dyDescent="0.2">
      <c r="B343" s="42"/>
      <c r="C343" s="42"/>
      <c r="D343" s="42"/>
      <c r="E343" s="42"/>
      <c r="F343" s="42"/>
      <c r="G343" s="42"/>
    </row>
    <row r="344" spans="2:7" x14ac:dyDescent="0.2">
      <c r="B344" s="42"/>
      <c r="C344" s="42"/>
      <c r="D344" s="42"/>
      <c r="E344" s="42"/>
      <c r="F344" s="42"/>
      <c r="G344" s="42"/>
    </row>
    <row r="345" spans="2:7" x14ac:dyDescent="0.2">
      <c r="B345" s="42"/>
      <c r="C345" s="42"/>
      <c r="D345" s="42"/>
      <c r="E345" s="42"/>
      <c r="F345" s="42"/>
      <c r="G345" s="42"/>
    </row>
    <row r="346" spans="2:7" x14ac:dyDescent="0.2">
      <c r="B346" s="42"/>
      <c r="C346" s="42"/>
      <c r="D346" s="42"/>
      <c r="E346" s="42"/>
      <c r="F346" s="42"/>
      <c r="G346" s="42"/>
    </row>
    <row r="347" spans="2:7" x14ac:dyDescent="0.2">
      <c r="B347" s="42"/>
      <c r="C347" s="42"/>
      <c r="D347" s="42"/>
      <c r="E347" s="42"/>
      <c r="F347" s="42"/>
      <c r="G347" s="42"/>
    </row>
    <row r="348" spans="2:7" x14ac:dyDescent="0.2">
      <c r="B348" s="42"/>
      <c r="C348" s="42"/>
      <c r="D348" s="42"/>
      <c r="E348" s="42"/>
      <c r="F348" s="42"/>
      <c r="G348" s="42"/>
    </row>
    <row r="349" spans="2:7" x14ac:dyDescent="0.2">
      <c r="B349" s="42"/>
      <c r="C349" s="42"/>
      <c r="D349" s="42"/>
      <c r="E349" s="42"/>
      <c r="F349" s="42"/>
      <c r="G349" s="42"/>
    </row>
    <row r="350" spans="2:7" x14ac:dyDescent="0.2">
      <c r="B350" s="42"/>
      <c r="C350" s="42"/>
      <c r="D350" s="42"/>
      <c r="E350" s="42"/>
      <c r="F350" s="42"/>
      <c r="G350" s="42"/>
    </row>
    <row r="351" spans="2:7" x14ac:dyDescent="0.2">
      <c r="B351" s="42"/>
      <c r="C351" s="42"/>
      <c r="D351" s="42"/>
      <c r="E351" s="42"/>
      <c r="F351" s="42"/>
      <c r="G351"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2"/>
  <sheetViews>
    <sheetView zoomScale="110" zoomScaleNormal="110" zoomScaleSheetLayoutView="100" workbookViewId="0">
      <pane xSplit="1" ySplit="2" topLeftCell="T204" activePane="bottomRight" state="frozen"/>
      <selection pane="topRight" activeCell="B1" sqref="B1"/>
      <selection pane="bottomLeft" activeCell="A3" sqref="A3"/>
      <selection pane="bottomRight" activeCell="AB226" sqref="AB226:AB227"/>
    </sheetView>
  </sheetViews>
  <sheetFormatPr baseColWidth="10" defaultColWidth="11" defaultRowHeight="14.25" x14ac:dyDescent="0.2"/>
  <cols>
    <col min="1" max="1" width="26" style="34" customWidth="1"/>
    <col min="2" max="27" width="11" style="34"/>
    <col min="28" max="29" width="10.625" style="34"/>
    <col min="30" max="16384" width="11" style="46"/>
  </cols>
  <sheetData>
    <row r="1" spans="1:29" ht="15" thickTop="1" x14ac:dyDescent="0.2">
      <c r="A1" s="64"/>
      <c r="B1" s="248" t="s">
        <v>10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row>
    <row r="2" spans="1:29" x14ac:dyDescent="0.2">
      <c r="A2" s="65"/>
      <c r="B2" s="242" t="s">
        <v>11</v>
      </c>
      <c r="C2" s="242"/>
      <c r="D2" s="242" t="s">
        <v>12</v>
      </c>
      <c r="E2" s="242"/>
      <c r="F2" s="242" t="s">
        <v>16</v>
      </c>
      <c r="G2" s="242"/>
      <c r="H2" s="242" t="s">
        <v>52</v>
      </c>
      <c r="I2" s="242"/>
      <c r="J2" s="242" t="s">
        <v>53</v>
      </c>
      <c r="K2" s="242"/>
      <c r="L2" s="242" t="s">
        <v>13</v>
      </c>
      <c r="M2" s="242"/>
      <c r="N2" s="242" t="s">
        <v>15</v>
      </c>
      <c r="O2" s="242"/>
      <c r="P2" s="242" t="s">
        <v>17</v>
      </c>
      <c r="Q2" s="242"/>
      <c r="R2" s="242" t="s">
        <v>20</v>
      </c>
      <c r="S2" s="242"/>
      <c r="T2" s="242" t="s">
        <v>14</v>
      </c>
      <c r="U2" s="242"/>
      <c r="V2" s="242" t="s">
        <v>18</v>
      </c>
      <c r="W2" s="242"/>
      <c r="X2" s="242" t="s">
        <v>19</v>
      </c>
      <c r="Y2" s="242"/>
      <c r="Z2" s="242" t="s">
        <v>74</v>
      </c>
      <c r="AA2" s="242"/>
      <c r="AB2" s="242" t="s">
        <v>130</v>
      </c>
      <c r="AC2" s="243"/>
    </row>
    <row r="3" spans="1:29" x14ac:dyDescent="0.2">
      <c r="A3" s="65"/>
      <c r="B3" s="66" t="s">
        <v>3</v>
      </c>
      <c r="C3" s="66" t="s">
        <v>2</v>
      </c>
      <c r="D3" s="66" t="s">
        <v>3</v>
      </c>
      <c r="E3" s="66" t="s">
        <v>2</v>
      </c>
      <c r="F3" s="66" t="s">
        <v>3</v>
      </c>
      <c r="G3" s="66" t="s">
        <v>2</v>
      </c>
      <c r="H3" s="66" t="s">
        <v>3</v>
      </c>
      <c r="I3" s="66" t="s">
        <v>2</v>
      </c>
      <c r="J3" s="66" t="s">
        <v>3</v>
      </c>
      <c r="K3" s="66" t="s">
        <v>2</v>
      </c>
      <c r="L3" s="66" t="s">
        <v>3</v>
      </c>
      <c r="M3" s="66" t="s">
        <v>2</v>
      </c>
      <c r="N3" s="66" t="s">
        <v>3</v>
      </c>
      <c r="O3" s="66" t="s">
        <v>2</v>
      </c>
      <c r="P3" s="66" t="s">
        <v>3</v>
      </c>
      <c r="Q3" s="66" t="s">
        <v>2</v>
      </c>
      <c r="R3" s="66" t="s">
        <v>3</v>
      </c>
      <c r="S3" s="66" t="s">
        <v>2</v>
      </c>
      <c r="T3" s="66" t="s">
        <v>3</v>
      </c>
      <c r="U3" s="66" t="s">
        <v>2</v>
      </c>
      <c r="V3" s="66" t="s">
        <v>3</v>
      </c>
      <c r="W3" s="66" t="s">
        <v>2</v>
      </c>
      <c r="X3" s="66" t="s">
        <v>3</v>
      </c>
      <c r="Y3" s="66" t="s">
        <v>2</v>
      </c>
      <c r="Z3" s="66" t="s">
        <v>3</v>
      </c>
      <c r="AA3" s="66" t="s">
        <v>2</v>
      </c>
      <c r="AB3" s="66" t="s">
        <v>3</v>
      </c>
      <c r="AC3" s="67" t="s">
        <v>2</v>
      </c>
    </row>
    <row r="4" spans="1:29" x14ac:dyDescent="0.2">
      <c r="A4" s="68">
        <v>43952.333333333336</v>
      </c>
      <c r="B4" s="66"/>
      <c r="C4" s="66"/>
      <c r="D4" s="66"/>
      <c r="E4" s="66"/>
      <c r="F4" s="66"/>
      <c r="G4" s="66"/>
      <c r="H4" s="66"/>
      <c r="I4" s="66"/>
      <c r="J4" s="66"/>
      <c r="K4" s="66"/>
      <c r="L4" s="66"/>
      <c r="M4" s="66"/>
      <c r="N4" s="66"/>
      <c r="O4" s="66"/>
      <c r="P4" s="66"/>
      <c r="Q4" s="66"/>
      <c r="R4" s="66"/>
      <c r="S4" s="66"/>
      <c r="T4" s="66"/>
      <c r="U4" s="66"/>
      <c r="V4" s="66"/>
      <c r="W4" s="66"/>
      <c r="X4" s="66"/>
      <c r="Y4" s="66"/>
      <c r="Z4" s="66"/>
      <c r="AA4" s="69"/>
      <c r="AB4" s="66"/>
      <c r="AC4" s="67"/>
    </row>
    <row r="5" spans="1:29" x14ac:dyDescent="0.2">
      <c r="A5" s="68">
        <v>43953.333333333336</v>
      </c>
      <c r="B5" s="66"/>
      <c r="C5" s="66"/>
      <c r="D5" s="66"/>
      <c r="E5" s="66"/>
      <c r="F5" s="66"/>
      <c r="G5" s="66"/>
      <c r="H5" s="66"/>
      <c r="I5" s="66"/>
      <c r="J5" s="66"/>
      <c r="K5" s="66"/>
      <c r="L5" s="66"/>
      <c r="M5" s="66"/>
      <c r="N5" s="66"/>
      <c r="O5" s="66"/>
      <c r="P5" s="66"/>
      <c r="Q5" s="66"/>
      <c r="R5" s="66"/>
      <c r="S5" s="66"/>
      <c r="T5" s="66"/>
      <c r="U5" s="66"/>
      <c r="V5" s="66"/>
      <c r="W5" s="66"/>
      <c r="X5" s="66"/>
      <c r="Y5" s="66"/>
      <c r="Z5" s="66"/>
      <c r="AA5" s="69"/>
      <c r="AB5" s="66"/>
      <c r="AC5" s="67"/>
    </row>
    <row r="6" spans="1:29" x14ac:dyDescent="0.2">
      <c r="A6" s="68">
        <v>43954.333333333336</v>
      </c>
      <c r="B6" s="66"/>
      <c r="C6" s="66"/>
      <c r="D6" s="66"/>
      <c r="E6" s="66"/>
      <c r="F6" s="66"/>
      <c r="G6" s="66"/>
      <c r="H6" s="66"/>
      <c r="I6" s="66"/>
      <c r="J6" s="66"/>
      <c r="K6" s="66"/>
      <c r="L6" s="66"/>
      <c r="M6" s="66"/>
      <c r="N6" s="66"/>
      <c r="O6" s="66"/>
      <c r="P6" s="66"/>
      <c r="Q6" s="66"/>
      <c r="R6" s="66"/>
      <c r="S6" s="66"/>
      <c r="T6" s="66"/>
      <c r="U6" s="66"/>
      <c r="V6" s="66"/>
      <c r="W6" s="66"/>
      <c r="X6" s="66"/>
      <c r="Y6" s="66"/>
      <c r="Z6" s="66"/>
      <c r="AA6" s="69"/>
      <c r="AB6" s="66"/>
      <c r="AC6" s="67"/>
    </row>
    <row r="7" spans="1:29" x14ac:dyDescent="0.2">
      <c r="A7" s="68">
        <v>43955.333333333336</v>
      </c>
      <c r="B7" s="66"/>
      <c r="C7" s="66"/>
      <c r="D7" s="66"/>
      <c r="E7" s="66"/>
      <c r="F7" s="66"/>
      <c r="G7" s="66"/>
      <c r="H7" s="66"/>
      <c r="I7" s="66"/>
      <c r="J7" s="66"/>
      <c r="K7" s="66"/>
      <c r="L7" s="66"/>
      <c r="M7" s="66"/>
      <c r="N7" s="66"/>
      <c r="O7" s="66"/>
      <c r="P7" s="66"/>
      <c r="Q7" s="66"/>
      <c r="R7" s="66"/>
      <c r="S7" s="66"/>
      <c r="T7" s="66"/>
      <c r="U7" s="66"/>
      <c r="V7" s="66"/>
      <c r="W7" s="66"/>
      <c r="X7" s="66"/>
      <c r="Y7" s="66"/>
      <c r="Z7" s="66"/>
      <c r="AA7" s="69"/>
      <c r="AB7" s="66"/>
      <c r="AC7" s="67"/>
    </row>
    <row r="8" spans="1:29" x14ac:dyDescent="0.2">
      <c r="A8" s="68">
        <v>43956.333333333336</v>
      </c>
      <c r="B8" s="66"/>
      <c r="C8" s="66"/>
      <c r="D8" s="66"/>
      <c r="E8" s="66"/>
      <c r="F8" s="66"/>
      <c r="G8" s="66"/>
      <c r="H8" s="66"/>
      <c r="I8" s="66"/>
      <c r="J8" s="66"/>
      <c r="K8" s="66"/>
      <c r="L8" s="66"/>
      <c r="M8" s="66"/>
      <c r="N8" s="66"/>
      <c r="O8" s="66"/>
      <c r="P8" s="66"/>
      <c r="Q8" s="66"/>
      <c r="R8" s="66"/>
      <c r="S8" s="66"/>
      <c r="T8" s="66"/>
      <c r="U8" s="66"/>
      <c r="V8" s="66"/>
      <c r="W8" s="66"/>
      <c r="X8" s="66"/>
      <c r="Y8" s="66"/>
      <c r="Z8" s="66"/>
      <c r="AA8" s="69"/>
      <c r="AB8" s="66"/>
      <c r="AC8" s="67"/>
    </row>
    <row r="9" spans="1:29" x14ac:dyDescent="0.2">
      <c r="A9" s="68">
        <v>43957.333333333336</v>
      </c>
      <c r="B9" s="66"/>
      <c r="C9" s="66"/>
      <c r="D9" s="66"/>
      <c r="E9" s="66"/>
      <c r="F9" s="66"/>
      <c r="G9" s="66"/>
      <c r="H9" s="66"/>
      <c r="I9" s="66"/>
      <c r="J9" s="66"/>
      <c r="K9" s="66"/>
      <c r="L9" s="66"/>
      <c r="M9" s="66"/>
      <c r="N9" s="66"/>
      <c r="O9" s="66"/>
      <c r="P9" s="66"/>
      <c r="Q9" s="66"/>
      <c r="R9" s="66"/>
      <c r="S9" s="66"/>
      <c r="T9" s="66"/>
      <c r="U9" s="66"/>
      <c r="V9" s="66"/>
      <c r="W9" s="66"/>
      <c r="X9" s="66"/>
      <c r="Y9" s="66"/>
      <c r="Z9" s="66"/>
      <c r="AA9" s="69"/>
      <c r="AB9" s="66"/>
      <c r="AC9" s="67"/>
    </row>
    <row r="10" spans="1:29" x14ac:dyDescent="0.2">
      <c r="A10" s="68">
        <v>43958.333333333336</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9"/>
      <c r="AB10" s="66"/>
      <c r="AC10" s="67"/>
    </row>
    <row r="11" spans="1:29" x14ac:dyDescent="0.2">
      <c r="A11" s="68">
        <v>43959.333333333336</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9"/>
      <c r="AB11" s="66"/>
      <c r="AC11" s="67"/>
    </row>
    <row r="12" spans="1:29" x14ac:dyDescent="0.2">
      <c r="A12" s="68">
        <v>43960.333333333336</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9"/>
      <c r="AB12" s="66"/>
      <c r="AC12" s="67"/>
    </row>
    <row r="13" spans="1:29" x14ac:dyDescent="0.2">
      <c r="A13" s="68">
        <v>43961.333333333336</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9"/>
      <c r="AB13" s="66"/>
      <c r="AC13" s="67"/>
    </row>
    <row r="14" spans="1:29" x14ac:dyDescent="0.2">
      <c r="A14" s="68">
        <v>43962.333333333336</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9"/>
      <c r="AB14" s="66"/>
      <c r="AC14" s="67"/>
    </row>
    <row r="15" spans="1:29" x14ac:dyDescent="0.2">
      <c r="A15" s="68">
        <v>43963.333333333336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9"/>
      <c r="AB15" s="66"/>
      <c r="AC15" s="67"/>
    </row>
    <row r="16" spans="1:29" x14ac:dyDescent="0.2">
      <c r="A16" s="68">
        <v>43964.333333333336</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9"/>
      <c r="AB16" s="66"/>
      <c r="AC16" s="67"/>
    </row>
    <row r="17" spans="1:29" x14ac:dyDescent="0.2">
      <c r="A17" s="68">
        <v>43965.333333333336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9"/>
      <c r="AB17" s="66"/>
      <c r="AC17" s="67"/>
    </row>
    <row r="18" spans="1:29" x14ac:dyDescent="0.2">
      <c r="A18" s="68">
        <v>43966.333333333336</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9"/>
      <c r="AB18" s="66"/>
      <c r="AC18" s="67"/>
    </row>
    <row r="19" spans="1:29" x14ac:dyDescent="0.2">
      <c r="A19" s="68">
        <v>43967.333333333336</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9"/>
      <c r="AB19" s="66"/>
      <c r="AC19" s="67"/>
    </row>
    <row r="20" spans="1:29" x14ac:dyDescent="0.2">
      <c r="A20" s="68">
        <v>43968.333333333336</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9"/>
      <c r="AB20" s="66"/>
      <c r="AC20" s="67"/>
    </row>
    <row r="21" spans="1:29" x14ac:dyDescent="0.2">
      <c r="A21" s="68">
        <v>43969.333333333336</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9"/>
      <c r="AB21" s="66"/>
      <c r="AC21" s="67"/>
    </row>
    <row r="22" spans="1:29" x14ac:dyDescent="0.2">
      <c r="A22" s="68">
        <v>43970.333333333336</v>
      </c>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9"/>
      <c r="AB22" s="66"/>
      <c r="AC22" s="67"/>
    </row>
    <row r="23" spans="1:29" x14ac:dyDescent="0.2">
      <c r="A23" s="68">
        <v>43971.333333333336</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9"/>
      <c r="AB23" s="66"/>
      <c r="AC23" s="67"/>
    </row>
    <row r="24" spans="1:29" x14ac:dyDescent="0.2">
      <c r="A24" s="68">
        <v>43972.333333333336</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9"/>
      <c r="AB24" s="66"/>
      <c r="AC24" s="67"/>
    </row>
    <row r="25" spans="1:29" x14ac:dyDescent="0.2">
      <c r="A25" s="68">
        <v>43973.333333333336</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9"/>
      <c r="AB25" s="66"/>
      <c r="AC25" s="67"/>
    </row>
    <row r="26" spans="1:29" x14ac:dyDescent="0.2">
      <c r="A26" s="68">
        <v>43974.333333333336</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9"/>
      <c r="AB26" s="66"/>
      <c r="AC26" s="67"/>
    </row>
    <row r="27" spans="1:29" x14ac:dyDescent="0.2">
      <c r="A27" s="68">
        <v>43975.333333333336</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9"/>
      <c r="AB27" s="66"/>
      <c r="AC27" s="67"/>
    </row>
    <row r="28" spans="1:29" x14ac:dyDescent="0.2">
      <c r="A28" s="68">
        <v>43976.333333333336</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9"/>
      <c r="AB28" s="66"/>
      <c r="AC28" s="67"/>
    </row>
    <row r="29" spans="1:29" x14ac:dyDescent="0.2">
      <c r="A29" s="68">
        <v>43977.333333333336</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9"/>
      <c r="AB29" s="66"/>
      <c r="AC29" s="67"/>
    </row>
    <row r="30" spans="1:29" x14ac:dyDescent="0.2">
      <c r="A30" s="68">
        <v>43978.333333333336</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9"/>
      <c r="AB30" s="66"/>
      <c r="AC30" s="67"/>
    </row>
    <row r="31" spans="1:29" x14ac:dyDescent="0.2">
      <c r="A31" s="68">
        <v>43979.333333333336</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9"/>
      <c r="AB31" s="66"/>
      <c r="AC31" s="67"/>
    </row>
    <row r="32" spans="1:29" x14ac:dyDescent="0.2">
      <c r="A32" s="68">
        <v>43980.333333333336</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9"/>
      <c r="AB32" s="66"/>
      <c r="AC32" s="67"/>
    </row>
    <row r="33" spans="1:29" x14ac:dyDescent="0.2">
      <c r="A33" s="68">
        <v>43981.333333333336</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9"/>
      <c r="AB33" s="66"/>
      <c r="AC33" s="67"/>
    </row>
    <row r="34" spans="1:29" x14ac:dyDescent="0.2">
      <c r="A34" s="68">
        <v>43982.333333333336</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9"/>
      <c r="AB34" s="66"/>
      <c r="AC34" s="67"/>
    </row>
    <row r="35" spans="1:29" x14ac:dyDescent="0.2">
      <c r="A35" s="68">
        <v>43983.333333333336</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9"/>
      <c r="AB35" s="66"/>
      <c r="AC35" s="67"/>
    </row>
    <row r="36" spans="1:29" x14ac:dyDescent="0.2">
      <c r="A36" s="68">
        <v>43984.333333333336</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9"/>
      <c r="AB36" s="66"/>
      <c r="AC36" s="67"/>
    </row>
    <row r="37" spans="1:29" x14ac:dyDescent="0.2">
      <c r="A37" s="68">
        <v>43985.333333333336</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9"/>
      <c r="AB37" s="66"/>
      <c r="AC37" s="67"/>
    </row>
    <row r="38" spans="1:29" x14ac:dyDescent="0.2">
      <c r="A38" s="68">
        <v>43986.333333333336</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9"/>
      <c r="AB38" s="66"/>
      <c r="AC38" s="67"/>
    </row>
    <row r="39" spans="1:29" x14ac:dyDescent="0.2">
      <c r="A39" s="68">
        <v>43987.333333333336</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9"/>
      <c r="AB39" s="66"/>
      <c r="AC39" s="67"/>
    </row>
    <row r="40" spans="1:29" x14ac:dyDescent="0.2">
      <c r="A40" s="68">
        <v>43988.333333333336</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9"/>
      <c r="AB40" s="66"/>
      <c r="AC40" s="67"/>
    </row>
    <row r="41" spans="1:29" x14ac:dyDescent="0.2">
      <c r="A41" s="68">
        <v>43989.333333333336</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9"/>
      <c r="AB41" s="66"/>
      <c r="AC41" s="67"/>
    </row>
    <row r="42" spans="1:29" x14ac:dyDescent="0.2">
      <c r="A42" s="68">
        <v>43990.333333333336</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9"/>
      <c r="AB42" s="66"/>
      <c r="AC42" s="67"/>
    </row>
    <row r="43" spans="1:29" x14ac:dyDescent="0.2">
      <c r="A43" s="68">
        <v>43991.333333333336</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9"/>
      <c r="AB43" s="66"/>
      <c r="AC43" s="67"/>
    </row>
    <row r="44" spans="1:29" x14ac:dyDescent="0.2">
      <c r="A44" s="68">
        <v>43992.333333333336</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9"/>
      <c r="AB44" s="66"/>
      <c r="AC44" s="67"/>
    </row>
    <row r="45" spans="1:29" x14ac:dyDescent="0.2">
      <c r="A45" s="68">
        <v>43993.333333333336</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9"/>
      <c r="AB45" s="66"/>
      <c r="AC45" s="67"/>
    </row>
    <row r="46" spans="1:29" x14ac:dyDescent="0.2">
      <c r="A46" s="68">
        <v>43994.333333333336</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9"/>
      <c r="AB46" s="66"/>
      <c r="AC46" s="67"/>
    </row>
    <row r="47" spans="1:29" x14ac:dyDescent="0.2">
      <c r="A47" s="70">
        <v>43997.333333333336</v>
      </c>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69"/>
      <c r="AB47" s="71"/>
      <c r="AC47" s="72"/>
    </row>
    <row r="48" spans="1:29" x14ac:dyDescent="0.2">
      <c r="A48" s="70">
        <v>43998.333333333336</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69"/>
      <c r="AB48" s="71"/>
      <c r="AC48" s="72"/>
    </row>
    <row r="49" spans="1:29" x14ac:dyDescent="0.2">
      <c r="A49" s="70">
        <v>43999.333333333336</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69"/>
      <c r="AB49" s="71"/>
      <c r="AC49" s="72"/>
    </row>
    <row r="50" spans="1:29" x14ac:dyDescent="0.2">
      <c r="A50" s="70">
        <v>44000</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69"/>
      <c r="AB50" s="71"/>
      <c r="AC50" s="72"/>
    </row>
    <row r="51" spans="1:29" x14ac:dyDescent="0.2">
      <c r="A51" s="70">
        <v>44001</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69"/>
      <c r="AB51" s="71"/>
      <c r="AC51" s="72"/>
    </row>
    <row r="52" spans="1:29" x14ac:dyDescent="0.2">
      <c r="A52" s="70">
        <v>44004</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69"/>
      <c r="AB52" s="71"/>
      <c r="AC52" s="72"/>
    </row>
    <row r="53" spans="1:29" x14ac:dyDescent="0.2">
      <c r="A53" s="70">
        <v>44005</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69"/>
      <c r="AB53" s="71"/>
      <c r="AC53" s="72"/>
    </row>
    <row r="54" spans="1:29" x14ac:dyDescent="0.2">
      <c r="A54" s="70">
        <v>44006</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69"/>
      <c r="AB54" s="71"/>
      <c r="AC54" s="72"/>
    </row>
    <row r="55" spans="1:29" x14ac:dyDescent="0.2">
      <c r="A55" s="70">
        <v>44007</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69"/>
      <c r="AB55" s="71"/>
      <c r="AC55" s="72"/>
    </row>
    <row r="56" spans="1:29" x14ac:dyDescent="0.2">
      <c r="A56" s="70">
        <v>44008</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69"/>
      <c r="AB56" s="71"/>
      <c r="AC56" s="72"/>
    </row>
    <row r="57" spans="1:29" x14ac:dyDescent="0.2">
      <c r="A57" s="70">
        <v>44011</v>
      </c>
      <c r="B57" s="71"/>
      <c r="C57" s="71"/>
      <c r="D57" s="71"/>
      <c r="E57" s="71"/>
      <c r="F57" s="71"/>
      <c r="G57" s="71"/>
      <c r="H57" s="71"/>
      <c r="I57" s="71"/>
      <c r="J57" s="71">
        <v>1</v>
      </c>
      <c r="K57" s="71">
        <v>1</v>
      </c>
      <c r="L57" s="71"/>
      <c r="M57" s="71"/>
      <c r="N57" s="71"/>
      <c r="O57" s="71"/>
      <c r="P57" s="71"/>
      <c r="Q57" s="71"/>
      <c r="R57" s="71"/>
      <c r="S57" s="71"/>
      <c r="T57" s="71"/>
      <c r="U57" s="71"/>
      <c r="V57" s="71"/>
      <c r="W57" s="71"/>
      <c r="X57" s="71"/>
      <c r="Y57" s="71"/>
      <c r="Z57" s="71"/>
      <c r="AA57" s="69"/>
      <c r="AB57" s="71"/>
      <c r="AC57" s="72"/>
    </row>
    <row r="58" spans="1:29" x14ac:dyDescent="0.2">
      <c r="A58" s="70">
        <v>44012</v>
      </c>
      <c r="B58" s="71"/>
      <c r="C58" s="71"/>
      <c r="D58" s="71"/>
      <c r="E58" s="71"/>
      <c r="F58" s="71"/>
      <c r="G58" s="71"/>
      <c r="H58" s="71"/>
      <c r="I58" s="71"/>
      <c r="J58" s="71">
        <v>1</v>
      </c>
      <c r="K58" s="71">
        <v>2</v>
      </c>
      <c r="L58" s="71"/>
      <c r="M58" s="71"/>
      <c r="N58" s="71"/>
      <c r="O58" s="71"/>
      <c r="P58" s="71"/>
      <c r="Q58" s="71"/>
      <c r="R58" s="71"/>
      <c r="S58" s="71"/>
      <c r="T58" s="71"/>
      <c r="U58" s="71"/>
      <c r="V58" s="71"/>
      <c r="W58" s="71"/>
      <c r="X58" s="71"/>
      <c r="Y58" s="71"/>
      <c r="Z58" s="71"/>
      <c r="AA58" s="69"/>
      <c r="AB58" s="71"/>
      <c r="AC58" s="72"/>
    </row>
    <row r="59" spans="1:29" x14ac:dyDescent="0.2">
      <c r="A59" s="70">
        <v>44013</v>
      </c>
      <c r="B59" s="71"/>
      <c r="C59" s="71"/>
      <c r="D59" s="71"/>
      <c r="E59" s="71"/>
      <c r="F59" s="71"/>
      <c r="G59" s="71"/>
      <c r="H59" s="71"/>
      <c r="I59" s="71"/>
      <c r="J59" s="71">
        <v>0</v>
      </c>
      <c r="K59" s="71">
        <v>2</v>
      </c>
      <c r="L59" s="71"/>
      <c r="M59" s="71"/>
      <c r="N59" s="71"/>
      <c r="O59" s="71"/>
      <c r="P59" s="71"/>
      <c r="Q59" s="71"/>
      <c r="R59" s="71"/>
      <c r="S59" s="71"/>
      <c r="T59" s="71"/>
      <c r="U59" s="71"/>
      <c r="V59" s="71"/>
      <c r="W59" s="71"/>
      <c r="X59" s="71"/>
      <c r="Y59" s="71"/>
      <c r="Z59" s="71"/>
      <c r="AA59" s="69"/>
      <c r="AB59" s="71"/>
      <c r="AC59" s="72"/>
    </row>
    <row r="60" spans="1:29" x14ac:dyDescent="0.2">
      <c r="A60" s="70">
        <v>44014</v>
      </c>
      <c r="B60" s="71">
        <v>70</v>
      </c>
      <c r="C60" s="71">
        <v>70</v>
      </c>
      <c r="D60" s="71">
        <v>46</v>
      </c>
      <c r="E60" s="71">
        <v>46</v>
      </c>
      <c r="F60" s="71">
        <v>13</v>
      </c>
      <c r="G60" s="71">
        <v>13</v>
      </c>
      <c r="H60" s="71">
        <v>13</v>
      </c>
      <c r="I60" s="71">
        <v>13</v>
      </c>
      <c r="J60" s="71">
        <v>0</v>
      </c>
      <c r="K60" s="71">
        <v>2</v>
      </c>
      <c r="L60" s="71">
        <v>4</v>
      </c>
      <c r="M60" s="71">
        <v>4</v>
      </c>
      <c r="N60" s="71">
        <v>13</v>
      </c>
      <c r="O60" s="71">
        <v>13</v>
      </c>
      <c r="P60" s="71">
        <v>1</v>
      </c>
      <c r="Q60" s="71">
        <v>1</v>
      </c>
      <c r="R60" s="71"/>
      <c r="S60" s="71"/>
      <c r="T60" s="71">
        <v>3</v>
      </c>
      <c r="U60" s="71">
        <v>3</v>
      </c>
      <c r="V60" s="71">
        <v>1</v>
      </c>
      <c r="W60" s="71">
        <v>1</v>
      </c>
      <c r="X60" s="71">
        <v>1</v>
      </c>
      <c r="Y60" s="71">
        <v>1</v>
      </c>
      <c r="Z60" s="71"/>
      <c r="AA60" s="69"/>
      <c r="AB60" s="71"/>
      <c r="AC60" s="72"/>
    </row>
    <row r="61" spans="1:29" x14ac:dyDescent="0.2">
      <c r="A61" s="70">
        <v>44015</v>
      </c>
      <c r="B61" s="71">
        <v>3</v>
      </c>
      <c r="C61" s="71">
        <f>SUM(C60,B61)</f>
        <v>73</v>
      </c>
      <c r="D61" s="71">
        <v>2</v>
      </c>
      <c r="E61" s="71">
        <f>SUM(E60,D61)</f>
        <v>48</v>
      </c>
      <c r="F61" s="71">
        <v>0</v>
      </c>
      <c r="G61" s="71">
        <f t="shared" ref="G61:G124" si="0">SUM(G60,F61)</f>
        <v>13</v>
      </c>
      <c r="H61" s="71">
        <v>1</v>
      </c>
      <c r="I61" s="71">
        <f>SUM(I60,H61)</f>
        <v>14</v>
      </c>
      <c r="J61" s="71">
        <v>0</v>
      </c>
      <c r="K61" s="71">
        <v>2</v>
      </c>
      <c r="L61" s="71">
        <v>0</v>
      </c>
      <c r="M61" s="71">
        <f>SUM(M60,L61)</f>
        <v>4</v>
      </c>
      <c r="N61" s="71">
        <v>0</v>
      </c>
      <c r="O61" s="71">
        <f>SUM(O60,N61)</f>
        <v>13</v>
      </c>
      <c r="P61" s="71">
        <v>0</v>
      </c>
      <c r="Q61" s="71">
        <f>SUM(Q60,P61)</f>
        <v>1</v>
      </c>
      <c r="R61" s="71"/>
      <c r="S61" s="71"/>
      <c r="T61" s="71">
        <v>0</v>
      </c>
      <c r="U61" s="71">
        <f>SUM(U60,T61)</f>
        <v>3</v>
      </c>
      <c r="V61" s="71">
        <v>0</v>
      </c>
      <c r="W61" s="71">
        <f>SUM(W60,V61)</f>
        <v>1</v>
      </c>
      <c r="X61" s="71">
        <v>0</v>
      </c>
      <c r="Y61" s="71">
        <f t="shared" ref="Y61:Y124" si="1">SUM(Y60,X61)</f>
        <v>1</v>
      </c>
      <c r="Z61" s="71"/>
      <c r="AA61" s="69"/>
      <c r="AB61" s="71"/>
      <c r="AC61" s="72"/>
    </row>
    <row r="62" spans="1:29" x14ac:dyDescent="0.2">
      <c r="A62" s="70">
        <v>44018</v>
      </c>
      <c r="B62" s="71">
        <v>7</v>
      </c>
      <c r="C62" s="71">
        <f t="shared" ref="C62:C125" si="2">SUM(C61,B62)</f>
        <v>80</v>
      </c>
      <c r="D62" s="71">
        <v>2</v>
      </c>
      <c r="E62" s="71">
        <f t="shared" ref="E62:E125" si="3">SUM(E61,D62)</f>
        <v>50</v>
      </c>
      <c r="F62" s="71">
        <v>0</v>
      </c>
      <c r="G62" s="71">
        <f t="shared" si="0"/>
        <v>13</v>
      </c>
      <c r="H62" s="71">
        <v>0</v>
      </c>
      <c r="I62" s="71">
        <f t="shared" ref="I62:I125" si="4">SUM(I61,H62)</f>
        <v>14</v>
      </c>
      <c r="J62" s="71">
        <v>0</v>
      </c>
      <c r="K62" s="71">
        <f>K61+J62</f>
        <v>2</v>
      </c>
      <c r="L62" s="71">
        <v>1</v>
      </c>
      <c r="M62" s="71">
        <f t="shared" ref="M62:M125" si="5">SUM(M61,L62)</f>
        <v>5</v>
      </c>
      <c r="N62" s="71">
        <v>0</v>
      </c>
      <c r="O62" s="71">
        <f t="shared" ref="O62:O125" si="6">SUM(O61,N62)</f>
        <v>13</v>
      </c>
      <c r="P62" s="71">
        <v>0</v>
      </c>
      <c r="Q62" s="71">
        <f t="shared" ref="Q62:Q125" si="7">SUM(Q61,P62)</f>
        <v>1</v>
      </c>
      <c r="R62" s="71"/>
      <c r="S62" s="71"/>
      <c r="T62" s="71">
        <v>0</v>
      </c>
      <c r="U62" s="71">
        <f t="shared" ref="U62:U125" si="8">SUM(U61,T62)</f>
        <v>3</v>
      </c>
      <c r="V62" s="71">
        <v>0</v>
      </c>
      <c r="W62" s="71">
        <f t="shared" ref="W62:W125" si="9">SUM(W61,V62)</f>
        <v>1</v>
      </c>
      <c r="X62" s="71">
        <v>0</v>
      </c>
      <c r="Y62" s="71">
        <f t="shared" si="1"/>
        <v>1</v>
      </c>
      <c r="Z62" s="71"/>
      <c r="AA62" s="69"/>
      <c r="AB62" s="71"/>
      <c r="AC62" s="72"/>
    </row>
    <row r="63" spans="1:29" x14ac:dyDescent="0.2">
      <c r="A63" s="70">
        <v>44019</v>
      </c>
      <c r="B63" s="71">
        <v>6</v>
      </c>
      <c r="C63" s="71">
        <f t="shared" si="2"/>
        <v>86</v>
      </c>
      <c r="D63" s="71">
        <v>2</v>
      </c>
      <c r="E63" s="71">
        <f t="shared" si="3"/>
        <v>52</v>
      </c>
      <c r="F63" s="71">
        <v>0</v>
      </c>
      <c r="G63" s="71">
        <f t="shared" si="0"/>
        <v>13</v>
      </c>
      <c r="H63" s="71">
        <v>1</v>
      </c>
      <c r="I63" s="71">
        <f t="shared" si="4"/>
        <v>15</v>
      </c>
      <c r="J63" s="71">
        <v>0</v>
      </c>
      <c r="K63" s="71">
        <f t="shared" ref="K63:K126" si="10">K62+J63</f>
        <v>2</v>
      </c>
      <c r="L63" s="71">
        <v>0</v>
      </c>
      <c r="M63" s="71">
        <f t="shared" si="5"/>
        <v>5</v>
      </c>
      <c r="N63" s="71">
        <v>0</v>
      </c>
      <c r="O63" s="71">
        <f t="shared" si="6"/>
        <v>13</v>
      </c>
      <c r="P63" s="71">
        <v>0</v>
      </c>
      <c r="Q63" s="71">
        <f t="shared" si="7"/>
        <v>1</v>
      </c>
      <c r="R63" s="71"/>
      <c r="S63" s="71"/>
      <c r="T63" s="71">
        <v>0</v>
      </c>
      <c r="U63" s="71">
        <f t="shared" si="8"/>
        <v>3</v>
      </c>
      <c r="V63" s="71">
        <v>0</v>
      </c>
      <c r="W63" s="71">
        <f t="shared" si="9"/>
        <v>1</v>
      </c>
      <c r="X63" s="71">
        <v>0</v>
      </c>
      <c r="Y63" s="71">
        <f t="shared" si="1"/>
        <v>1</v>
      </c>
      <c r="Z63" s="71"/>
      <c r="AA63" s="69"/>
      <c r="AB63" s="71"/>
      <c r="AC63" s="72"/>
    </row>
    <row r="64" spans="1:29" x14ac:dyDescent="0.2">
      <c r="A64" s="70">
        <v>44020</v>
      </c>
      <c r="B64" s="71">
        <v>3</v>
      </c>
      <c r="C64" s="71">
        <f t="shared" si="2"/>
        <v>89</v>
      </c>
      <c r="D64" s="71">
        <v>5</v>
      </c>
      <c r="E64" s="71">
        <f t="shared" si="3"/>
        <v>57</v>
      </c>
      <c r="F64" s="71">
        <v>0</v>
      </c>
      <c r="G64" s="71">
        <f t="shared" si="0"/>
        <v>13</v>
      </c>
      <c r="H64" s="71">
        <v>0</v>
      </c>
      <c r="I64" s="71">
        <f t="shared" si="4"/>
        <v>15</v>
      </c>
      <c r="J64" s="71">
        <v>0</v>
      </c>
      <c r="K64" s="71">
        <f t="shared" si="10"/>
        <v>2</v>
      </c>
      <c r="L64" s="71">
        <v>0</v>
      </c>
      <c r="M64" s="71">
        <f t="shared" si="5"/>
        <v>5</v>
      </c>
      <c r="N64" s="71">
        <v>0</v>
      </c>
      <c r="O64" s="71">
        <f t="shared" si="6"/>
        <v>13</v>
      </c>
      <c r="P64" s="71">
        <v>0</v>
      </c>
      <c r="Q64" s="71">
        <f t="shared" si="7"/>
        <v>1</v>
      </c>
      <c r="R64" s="71"/>
      <c r="S64" s="71"/>
      <c r="T64" s="71">
        <v>0</v>
      </c>
      <c r="U64" s="71">
        <f t="shared" si="8"/>
        <v>3</v>
      </c>
      <c r="V64" s="71">
        <v>0</v>
      </c>
      <c r="W64" s="71">
        <f t="shared" si="9"/>
        <v>1</v>
      </c>
      <c r="X64" s="71">
        <v>0</v>
      </c>
      <c r="Y64" s="71">
        <f t="shared" si="1"/>
        <v>1</v>
      </c>
      <c r="Z64" s="71"/>
      <c r="AA64" s="69"/>
      <c r="AB64" s="71"/>
      <c r="AC64" s="72"/>
    </row>
    <row r="65" spans="1:29" x14ac:dyDescent="0.2">
      <c r="A65" s="70">
        <v>44021</v>
      </c>
      <c r="B65" s="71">
        <v>5</v>
      </c>
      <c r="C65" s="71">
        <f t="shared" si="2"/>
        <v>94</v>
      </c>
      <c r="D65" s="71">
        <v>0</v>
      </c>
      <c r="E65" s="71">
        <f t="shared" si="3"/>
        <v>57</v>
      </c>
      <c r="F65" s="71">
        <v>0</v>
      </c>
      <c r="G65" s="71">
        <f t="shared" si="0"/>
        <v>13</v>
      </c>
      <c r="H65" s="71">
        <v>0</v>
      </c>
      <c r="I65" s="71">
        <f t="shared" si="4"/>
        <v>15</v>
      </c>
      <c r="J65" s="71">
        <v>0</v>
      </c>
      <c r="K65" s="71">
        <f t="shared" si="10"/>
        <v>2</v>
      </c>
      <c r="L65" s="71">
        <v>0</v>
      </c>
      <c r="M65" s="71">
        <f t="shared" si="5"/>
        <v>5</v>
      </c>
      <c r="N65" s="71">
        <v>0</v>
      </c>
      <c r="O65" s="71">
        <f t="shared" si="6"/>
        <v>13</v>
      </c>
      <c r="P65" s="71">
        <v>0</v>
      </c>
      <c r="Q65" s="71">
        <f t="shared" si="7"/>
        <v>1</v>
      </c>
      <c r="R65" s="71"/>
      <c r="S65" s="71"/>
      <c r="T65" s="71">
        <v>0</v>
      </c>
      <c r="U65" s="71">
        <f t="shared" si="8"/>
        <v>3</v>
      </c>
      <c r="V65" s="71">
        <v>0</v>
      </c>
      <c r="W65" s="71">
        <f t="shared" si="9"/>
        <v>1</v>
      </c>
      <c r="X65" s="71">
        <v>0</v>
      </c>
      <c r="Y65" s="71">
        <f t="shared" si="1"/>
        <v>1</v>
      </c>
      <c r="Z65" s="71"/>
      <c r="AA65" s="69"/>
      <c r="AB65" s="71"/>
      <c r="AC65" s="72"/>
    </row>
    <row r="66" spans="1:29" x14ac:dyDescent="0.2">
      <c r="A66" s="70">
        <v>44022</v>
      </c>
      <c r="B66" s="71">
        <v>7</v>
      </c>
      <c r="C66" s="71">
        <f t="shared" si="2"/>
        <v>101</v>
      </c>
      <c r="D66" s="71">
        <v>4</v>
      </c>
      <c r="E66" s="71">
        <f t="shared" si="3"/>
        <v>61</v>
      </c>
      <c r="F66" s="71">
        <v>0</v>
      </c>
      <c r="G66" s="71">
        <f t="shared" si="0"/>
        <v>13</v>
      </c>
      <c r="H66" s="71">
        <v>0</v>
      </c>
      <c r="I66" s="71">
        <f t="shared" si="4"/>
        <v>15</v>
      </c>
      <c r="J66" s="71">
        <v>0</v>
      </c>
      <c r="K66" s="71">
        <f t="shared" si="10"/>
        <v>2</v>
      </c>
      <c r="L66" s="71">
        <v>0</v>
      </c>
      <c r="M66" s="71">
        <f t="shared" si="5"/>
        <v>5</v>
      </c>
      <c r="N66" s="71">
        <v>0</v>
      </c>
      <c r="O66" s="71">
        <f t="shared" si="6"/>
        <v>13</v>
      </c>
      <c r="P66" s="71">
        <v>0</v>
      </c>
      <c r="Q66" s="71">
        <f t="shared" si="7"/>
        <v>1</v>
      </c>
      <c r="R66" s="71"/>
      <c r="S66" s="71"/>
      <c r="T66" s="71">
        <v>0</v>
      </c>
      <c r="U66" s="71">
        <f t="shared" si="8"/>
        <v>3</v>
      </c>
      <c r="V66" s="71">
        <v>0</v>
      </c>
      <c r="W66" s="71">
        <f t="shared" si="9"/>
        <v>1</v>
      </c>
      <c r="X66" s="71">
        <v>0</v>
      </c>
      <c r="Y66" s="71">
        <f t="shared" si="1"/>
        <v>1</v>
      </c>
      <c r="Z66" s="71"/>
      <c r="AA66" s="69"/>
      <c r="AB66" s="71"/>
      <c r="AC66" s="72"/>
    </row>
    <row r="67" spans="1:29" x14ac:dyDescent="0.2">
      <c r="A67" s="70">
        <v>44025</v>
      </c>
      <c r="B67" s="71">
        <v>7</v>
      </c>
      <c r="C67" s="71">
        <f t="shared" si="2"/>
        <v>108</v>
      </c>
      <c r="D67" s="71">
        <v>3</v>
      </c>
      <c r="E67" s="71">
        <f t="shared" si="3"/>
        <v>64</v>
      </c>
      <c r="F67" s="71">
        <v>2</v>
      </c>
      <c r="G67" s="71">
        <f t="shared" si="0"/>
        <v>15</v>
      </c>
      <c r="H67" s="71">
        <v>0</v>
      </c>
      <c r="I67" s="71">
        <f t="shared" si="4"/>
        <v>15</v>
      </c>
      <c r="J67" s="71">
        <v>1</v>
      </c>
      <c r="K67" s="71">
        <f t="shared" si="10"/>
        <v>3</v>
      </c>
      <c r="L67" s="71">
        <v>0</v>
      </c>
      <c r="M67" s="71">
        <f t="shared" si="5"/>
        <v>5</v>
      </c>
      <c r="N67" s="71">
        <v>0</v>
      </c>
      <c r="O67" s="71">
        <f t="shared" si="6"/>
        <v>13</v>
      </c>
      <c r="P67" s="71">
        <v>0</v>
      </c>
      <c r="Q67" s="71">
        <f t="shared" si="7"/>
        <v>1</v>
      </c>
      <c r="R67" s="71"/>
      <c r="S67" s="71"/>
      <c r="T67" s="71">
        <v>0</v>
      </c>
      <c r="U67" s="71">
        <f t="shared" si="8"/>
        <v>3</v>
      </c>
      <c r="V67" s="71">
        <v>0</v>
      </c>
      <c r="W67" s="71">
        <f t="shared" si="9"/>
        <v>1</v>
      </c>
      <c r="X67" s="71">
        <v>0</v>
      </c>
      <c r="Y67" s="71">
        <f t="shared" si="1"/>
        <v>1</v>
      </c>
      <c r="Z67" s="71"/>
      <c r="AA67" s="69"/>
      <c r="AB67" s="71"/>
      <c r="AC67" s="72"/>
    </row>
    <row r="68" spans="1:29" x14ac:dyDescent="0.2">
      <c r="A68" s="70">
        <v>44026</v>
      </c>
      <c r="B68" s="71">
        <v>11</v>
      </c>
      <c r="C68" s="71">
        <f t="shared" si="2"/>
        <v>119</v>
      </c>
      <c r="D68" s="71">
        <v>6</v>
      </c>
      <c r="E68" s="71">
        <f t="shared" si="3"/>
        <v>70</v>
      </c>
      <c r="F68" s="71">
        <v>1</v>
      </c>
      <c r="G68" s="71">
        <f t="shared" si="0"/>
        <v>16</v>
      </c>
      <c r="H68" s="71">
        <v>0</v>
      </c>
      <c r="I68" s="71">
        <f t="shared" si="4"/>
        <v>15</v>
      </c>
      <c r="J68" s="71">
        <v>0</v>
      </c>
      <c r="K68" s="71">
        <f t="shared" si="10"/>
        <v>3</v>
      </c>
      <c r="L68" s="71">
        <v>0</v>
      </c>
      <c r="M68" s="71">
        <f t="shared" si="5"/>
        <v>5</v>
      </c>
      <c r="N68" s="71">
        <v>0</v>
      </c>
      <c r="O68" s="71">
        <f t="shared" si="6"/>
        <v>13</v>
      </c>
      <c r="P68" s="71">
        <v>0</v>
      </c>
      <c r="Q68" s="71">
        <f t="shared" si="7"/>
        <v>1</v>
      </c>
      <c r="R68" s="71"/>
      <c r="S68" s="71"/>
      <c r="T68" s="71">
        <v>0</v>
      </c>
      <c r="U68" s="71">
        <f t="shared" si="8"/>
        <v>3</v>
      </c>
      <c r="V68" s="71">
        <v>0</v>
      </c>
      <c r="W68" s="71">
        <f t="shared" si="9"/>
        <v>1</v>
      </c>
      <c r="X68" s="71">
        <v>0</v>
      </c>
      <c r="Y68" s="71">
        <f t="shared" si="1"/>
        <v>1</v>
      </c>
      <c r="Z68" s="71"/>
      <c r="AA68" s="69"/>
      <c r="AB68" s="71"/>
      <c r="AC68" s="72"/>
    </row>
    <row r="69" spans="1:29" x14ac:dyDescent="0.2">
      <c r="A69" s="70">
        <v>44027</v>
      </c>
      <c r="B69" s="71">
        <v>6</v>
      </c>
      <c r="C69" s="71">
        <f t="shared" si="2"/>
        <v>125</v>
      </c>
      <c r="D69" s="71">
        <v>2</v>
      </c>
      <c r="E69" s="71">
        <f t="shared" si="3"/>
        <v>72</v>
      </c>
      <c r="F69" s="71">
        <v>1</v>
      </c>
      <c r="G69" s="71">
        <f t="shared" si="0"/>
        <v>17</v>
      </c>
      <c r="H69" s="71">
        <v>2</v>
      </c>
      <c r="I69" s="71">
        <f t="shared" si="4"/>
        <v>17</v>
      </c>
      <c r="J69" s="71">
        <v>0</v>
      </c>
      <c r="K69" s="71">
        <f t="shared" si="10"/>
        <v>3</v>
      </c>
      <c r="L69" s="71">
        <v>0</v>
      </c>
      <c r="M69" s="71">
        <f t="shared" si="5"/>
        <v>5</v>
      </c>
      <c r="N69" s="71">
        <v>0</v>
      </c>
      <c r="O69" s="71">
        <f t="shared" si="6"/>
        <v>13</v>
      </c>
      <c r="P69" s="71">
        <v>0</v>
      </c>
      <c r="Q69" s="71">
        <f t="shared" si="7"/>
        <v>1</v>
      </c>
      <c r="R69" s="71"/>
      <c r="S69" s="71"/>
      <c r="T69" s="71">
        <v>1</v>
      </c>
      <c r="U69" s="71">
        <f t="shared" si="8"/>
        <v>4</v>
      </c>
      <c r="V69" s="71">
        <v>0</v>
      </c>
      <c r="W69" s="71">
        <f t="shared" si="9"/>
        <v>1</v>
      </c>
      <c r="X69" s="71">
        <v>0</v>
      </c>
      <c r="Y69" s="71">
        <f t="shared" si="1"/>
        <v>1</v>
      </c>
      <c r="Z69" s="71"/>
      <c r="AA69" s="69"/>
      <c r="AB69" s="71"/>
      <c r="AC69" s="72"/>
    </row>
    <row r="70" spans="1:29" x14ac:dyDescent="0.2">
      <c r="A70" s="70">
        <v>44028</v>
      </c>
      <c r="B70" s="71">
        <v>4</v>
      </c>
      <c r="C70" s="71">
        <f t="shared" si="2"/>
        <v>129</v>
      </c>
      <c r="D70" s="71">
        <v>6</v>
      </c>
      <c r="E70" s="71">
        <f t="shared" si="3"/>
        <v>78</v>
      </c>
      <c r="F70" s="71">
        <v>0</v>
      </c>
      <c r="G70" s="71">
        <f t="shared" si="0"/>
        <v>17</v>
      </c>
      <c r="H70" s="71">
        <v>3</v>
      </c>
      <c r="I70" s="71">
        <f t="shared" si="4"/>
        <v>20</v>
      </c>
      <c r="J70" s="71">
        <v>0</v>
      </c>
      <c r="K70" s="71">
        <f t="shared" si="10"/>
        <v>3</v>
      </c>
      <c r="L70" s="71">
        <v>0</v>
      </c>
      <c r="M70" s="71">
        <f t="shared" si="5"/>
        <v>5</v>
      </c>
      <c r="N70" s="71">
        <v>0</v>
      </c>
      <c r="O70" s="71">
        <f t="shared" si="6"/>
        <v>13</v>
      </c>
      <c r="P70" s="71">
        <v>0</v>
      </c>
      <c r="Q70" s="71">
        <f t="shared" si="7"/>
        <v>1</v>
      </c>
      <c r="R70" s="71"/>
      <c r="S70" s="71"/>
      <c r="T70" s="71">
        <v>0</v>
      </c>
      <c r="U70" s="71">
        <f t="shared" si="8"/>
        <v>4</v>
      </c>
      <c r="V70" s="71">
        <v>0</v>
      </c>
      <c r="W70" s="71">
        <f t="shared" si="9"/>
        <v>1</v>
      </c>
      <c r="X70" s="71">
        <v>0</v>
      </c>
      <c r="Y70" s="71">
        <f t="shared" si="1"/>
        <v>1</v>
      </c>
      <c r="Z70" s="71"/>
      <c r="AA70" s="69"/>
      <c r="AB70" s="71"/>
      <c r="AC70" s="72"/>
    </row>
    <row r="71" spans="1:29" x14ac:dyDescent="0.2">
      <c r="A71" s="70">
        <v>44029</v>
      </c>
      <c r="B71" s="71">
        <v>2</v>
      </c>
      <c r="C71" s="71">
        <f t="shared" si="2"/>
        <v>131</v>
      </c>
      <c r="D71" s="71">
        <v>8</v>
      </c>
      <c r="E71" s="71">
        <f t="shared" si="3"/>
        <v>86</v>
      </c>
      <c r="F71" s="71">
        <v>0</v>
      </c>
      <c r="G71" s="71">
        <f t="shared" si="0"/>
        <v>17</v>
      </c>
      <c r="H71" s="71">
        <v>2</v>
      </c>
      <c r="I71" s="71">
        <f t="shared" si="4"/>
        <v>22</v>
      </c>
      <c r="J71" s="71">
        <v>0</v>
      </c>
      <c r="K71" s="71">
        <f t="shared" si="10"/>
        <v>3</v>
      </c>
      <c r="L71" s="71">
        <v>0</v>
      </c>
      <c r="M71" s="71">
        <f t="shared" si="5"/>
        <v>5</v>
      </c>
      <c r="N71" s="71">
        <v>0</v>
      </c>
      <c r="O71" s="71">
        <f t="shared" si="6"/>
        <v>13</v>
      </c>
      <c r="P71" s="71">
        <v>0</v>
      </c>
      <c r="Q71" s="71">
        <f t="shared" si="7"/>
        <v>1</v>
      </c>
      <c r="R71" s="71"/>
      <c r="S71" s="71"/>
      <c r="T71" s="71">
        <v>0</v>
      </c>
      <c r="U71" s="71">
        <f t="shared" si="8"/>
        <v>4</v>
      </c>
      <c r="V71" s="71">
        <v>0</v>
      </c>
      <c r="W71" s="71">
        <f t="shared" si="9"/>
        <v>1</v>
      </c>
      <c r="X71" s="71">
        <v>0</v>
      </c>
      <c r="Y71" s="71">
        <f t="shared" si="1"/>
        <v>1</v>
      </c>
      <c r="Z71" s="71"/>
      <c r="AA71" s="69"/>
      <c r="AB71" s="71"/>
      <c r="AC71" s="72"/>
    </row>
    <row r="72" spans="1:29" x14ac:dyDescent="0.2">
      <c r="A72" s="70">
        <v>44032</v>
      </c>
      <c r="B72" s="71">
        <v>6</v>
      </c>
      <c r="C72" s="71">
        <f t="shared" si="2"/>
        <v>137</v>
      </c>
      <c r="D72" s="71">
        <v>9</v>
      </c>
      <c r="E72" s="71">
        <f t="shared" si="3"/>
        <v>95</v>
      </c>
      <c r="F72" s="71">
        <v>1</v>
      </c>
      <c r="G72" s="71">
        <f t="shared" si="0"/>
        <v>18</v>
      </c>
      <c r="H72" s="71">
        <v>0</v>
      </c>
      <c r="I72" s="71">
        <f t="shared" si="4"/>
        <v>22</v>
      </c>
      <c r="J72" s="71">
        <v>0</v>
      </c>
      <c r="K72" s="71">
        <f t="shared" si="10"/>
        <v>3</v>
      </c>
      <c r="L72" s="71">
        <v>0</v>
      </c>
      <c r="M72" s="71">
        <f t="shared" si="5"/>
        <v>5</v>
      </c>
      <c r="N72" s="71">
        <v>0</v>
      </c>
      <c r="O72" s="71">
        <f t="shared" si="6"/>
        <v>13</v>
      </c>
      <c r="P72" s="71">
        <v>0</v>
      </c>
      <c r="Q72" s="71">
        <f t="shared" si="7"/>
        <v>1</v>
      </c>
      <c r="R72" s="71">
        <v>2</v>
      </c>
      <c r="S72" s="71">
        <v>2</v>
      </c>
      <c r="T72" s="71">
        <v>0</v>
      </c>
      <c r="U72" s="71">
        <f t="shared" si="8"/>
        <v>4</v>
      </c>
      <c r="V72" s="71">
        <v>0</v>
      </c>
      <c r="W72" s="71">
        <f t="shared" si="9"/>
        <v>1</v>
      </c>
      <c r="X72" s="71">
        <v>0</v>
      </c>
      <c r="Y72" s="71">
        <f t="shared" si="1"/>
        <v>1</v>
      </c>
      <c r="Z72" s="71"/>
      <c r="AA72" s="69"/>
      <c r="AB72" s="71"/>
      <c r="AC72" s="72"/>
    </row>
    <row r="73" spans="1:29" x14ac:dyDescent="0.2">
      <c r="A73" s="70">
        <v>44033</v>
      </c>
      <c r="B73" s="71">
        <v>3</v>
      </c>
      <c r="C73" s="71">
        <f t="shared" si="2"/>
        <v>140</v>
      </c>
      <c r="D73" s="71">
        <v>4</v>
      </c>
      <c r="E73" s="71">
        <f t="shared" si="3"/>
        <v>99</v>
      </c>
      <c r="F73" s="71">
        <v>8</v>
      </c>
      <c r="G73" s="71">
        <f t="shared" si="0"/>
        <v>26</v>
      </c>
      <c r="H73" s="71">
        <v>2</v>
      </c>
      <c r="I73" s="71">
        <f t="shared" si="4"/>
        <v>24</v>
      </c>
      <c r="J73" s="71">
        <v>0</v>
      </c>
      <c r="K73" s="71">
        <f t="shared" si="10"/>
        <v>3</v>
      </c>
      <c r="L73" s="71">
        <v>0</v>
      </c>
      <c r="M73" s="71">
        <f t="shared" si="5"/>
        <v>5</v>
      </c>
      <c r="N73" s="71">
        <v>0</v>
      </c>
      <c r="O73" s="71">
        <f t="shared" si="6"/>
        <v>13</v>
      </c>
      <c r="P73" s="71">
        <v>0</v>
      </c>
      <c r="Q73" s="71">
        <f t="shared" si="7"/>
        <v>1</v>
      </c>
      <c r="R73" s="71">
        <v>2</v>
      </c>
      <c r="S73" s="71">
        <f t="shared" ref="S73:S132" si="11">SUM(S72,R73)</f>
        <v>4</v>
      </c>
      <c r="T73" s="71">
        <v>0</v>
      </c>
      <c r="U73" s="71">
        <f t="shared" si="8"/>
        <v>4</v>
      </c>
      <c r="V73" s="71">
        <v>0</v>
      </c>
      <c r="W73" s="71">
        <f t="shared" si="9"/>
        <v>1</v>
      </c>
      <c r="X73" s="71">
        <v>0</v>
      </c>
      <c r="Y73" s="71">
        <f t="shared" si="1"/>
        <v>1</v>
      </c>
      <c r="Z73" s="71"/>
      <c r="AA73" s="69"/>
      <c r="AB73" s="71"/>
      <c r="AC73" s="72"/>
    </row>
    <row r="74" spans="1:29" x14ac:dyDescent="0.2">
      <c r="A74" s="70">
        <v>44034</v>
      </c>
      <c r="B74" s="71">
        <v>3</v>
      </c>
      <c r="C74" s="71">
        <f t="shared" si="2"/>
        <v>143</v>
      </c>
      <c r="D74" s="71">
        <v>4</v>
      </c>
      <c r="E74" s="71">
        <f t="shared" si="3"/>
        <v>103</v>
      </c>
      <c r="F74" s="71">
        <v>1</v>
      </c>
      <c r="G74" s="71">
        <f t="shared" si="0"/>
        <v>27</v>
      </c>
      <c r="H74" s="71">
        <v>0</v>
      </c>
      <c r="I74" s="71">
        <f t="shared" si="4"/>
        <v>24</v>
      </c>
      <c r="J74" s="71">
        <v>0</v>
      </c>
      <c r="K74" s="71">
        <f t="shared" si="10"/>
        <v>3</v>
      </c>
      <c r="L74" s="71">
        <v>0</v>
      </c>
      <c r="M74" s="71">
        <f t="shared" si="5"/>
        <v>5</v>
      </c>
      <c r="N74" s="71">
        <v>0</v>
      </c>
      <c r="O74" s="71">
        <f t="shared" si="6"/>
        <v>13</v>
      </c>
      <c r="P74" s="71">
        <v>0</v>
      </c>
      <c r="Q74" s="71">
        <f t="shared" si="7"/>
        <v>1</v>
      </c>
      <c r="R74" s="71">
        <v>1</v>
      </c>
      <c r="S74" s="71">
        <f t="shared" si="11"/>
        <v>5</v>
      </c>
      <c r="T74" s="71">
        <v>0</v>
      </c>
      <c r="U74" s="71">
        <f t="shared" si="8"/>
        <v>4</v>
      </c>
      <c r="V74" s="71">
        <v>0</v>
      </c>
      <c r="W74" s="71">
        <f t="shared" si="9"/>
        <v>1</v>
      </c>
      <c r="X74" s="71">
        <v>0</v>
      </c>
      <c r="Y74" s="71">
        <f t="shared" si="1"/>
        <v>1</v>
      </c>
      <c r="Z74" s="71"/>
      <c r="AA74" s="69"/>
      <c r="AB74" s="71"/>
      <c r="AC74" s="72"/>
    </row>
    <row r="75" spans="1:29" x14ac:dyDescent="0.2">
      <c r="A75" s="70">
        <v>44035</v>
      </c>
      <c r="B75" s="71">
        <v>8</v>
      </c>
      <c r="C75" s="71">
        <f t="shared" si="2"/>
        <v>151</v>
      </c>
      <c r="D75" s="71">
        <v>4</v>
      </c>
      <c r="E75" s="71">
        <f t="shared" si="3"/>
        <v>107</v>
      </c>
      <c r="F75" s="71">
        <v>2</v>
      </c>
      <c r="G75" s="71">
        <f t="shared" si="0"/>
        <v>29</v>
      </c>
      <c r="H75" s="71">
        <v>1</v>
      </c>
      <c r="I75" s="71">
        <f t="shared" si="4"/>
        <v>25</v>
      </c>
      <c r="J75" s="71">
        <v>0</v>
      </c>
      <c r="K75" s="71">
        <f t="shared" si="10"/>
        <v>3</v>
      </c>
      <c r="L75" s="71">
        <v>0</v>
      </c>
      <c r="M75" s="71">
        <f t="shared" si="5"/>
        <v>5</v>
      </c>
      <c r="N75" s="71">
        <v>0</v>
      </c>
      <c r="O75" s="71">
        <f t="shared" si="6"/>
        <v>13</v>
      </c>
      <c r="P75" s="71">
        <v>0</v>
      </c>
      <c r="Q75" s="71">
        <f t="shared" si="7"/>
        <v>1</v>
      </c>
      <c r="R75" s="71">
        <v>0</v>
      </c>
      <c r="S75" s="71">
        <f t="shared" si="11"/>
        <v>5</v>
      </c>
      <c r="T75" s="71">
        <v>0</v>
      </c>
      <c r="U75" s="71">
        <f t="shared" si="8"/>
        <v>4</v>
      </c>
      <c r="V75" s="71">
        <v>0</v>
      </c>
      <c r="W75" s="71">
        <f t="shared" si="9"/>
        <v>1</v>
      </c>
      <c r="X75" s="71">
        <v>0</v>
      </c>
      <c r="Y75" s="71">
        <f t="shared" si="1"/>
        <v>1</v>
      </c>
      <c r="Z75" s="71"/>
      <c r="AA75" s="69"/>
      <c r="AB75" s="71"/>
      <c r="AC75" s="72"/>
    </row>
    <row r="76" spans="1:29" x14ac:dyDescent="0.2">
      <c r="A76" s="70">
        <v>44036</v>
      </c>
      <c r="B76" s="71">
        <v>5</v>
      </c>
      <c r="C76" s="71">
        <f t="shared" si="2"/>
        <v>156</v>
      </c>
      <c r="D76" s="71">
        <v>2</v>
      </c>
      <c r="E76" s="71">
        <f t="shared" si="3"/>
        <v>109</v>
      </c>
      <c r="F76" s="71">
        <v>1</v>
      </c>
      <c r="G76" s="71">
        <f t="shared" si="0"/>
        <v>30</v>
      </c>
      <c r="H76" s="71">
        <v>0</v>
      </c>
      <c r="I76" s="71">
        <f t="shared" si="4"/>
        <v>25</v>
      </c>
      <c r="J76" s="71">
        <v>0</v>
      </c>
      <c r="K76" s="71">
        <f t="shared" si="10"/>
        <v>3</v>
      </c>
      <c r="L76" s="71">
        <v>0</v>
      </c>
      <c r="M76" s="71">
        <f t="shared" si="5"/>
        <v>5</v>
      </c>
      <c r="N76" s="71">
        <v>0</v>
      </c>
      <c r="O76" s="71">
        <f t="shared" si="6"/>
        <v>13</v>
      </c>
      <c r="P76" s="71">
        <v>0</v>
      </c>
      <c r="Q76" s="71">
        <f t="shared" si="7"/>
        <v>1</v>
      </c>
      <c r="R76" s="71">
        <v>0</v>
      </c>
      <c r="S76" s="71">
        <f t="shared" si="11"/>
        <v>5</v>
      </c>
      <c r="T76" s="71">
        <v>0</v>
      </c>
      <c r="U76" s="71">
        <f t="shared" si="8"/>
        <v>4</v>
      </c>
      <c r="V76" s="71">
        <v>0</v>
      </c>
      <c r="W76" s="71">
        <f t="shared" si="9"/>
        <v>1</v>
      </c>
      <c r="X76" s="71">
        <v>0</v>
      </c>
      <c r="Y76" s="71">
        <f t="shared" si="1"/>
        <v>1</v>
      </c>
      <c r="Z76" s="71"/>
      <c r="AA76" s="69"/>
      <c r="AB76" s="71"/>
      <c r="AC76" s="72"/>
    </row>
    <row r="77" spans="1:29" x14ac:dyDescent="0.2">
      <c r="A77" s="70">
        <v>44039</v>
      </c>
      <c r="B77" s="71">
        <v>3</v>
      </c>
      <c r="C77" s="71">
        <f t="shared" si="2"/>
        <v>159</v>
      </c>
      <c r="D77" s="71">
        <v>9</v>
      </c>
      <c r="E77" s="71">
        <f t="shared" si="3"/>
        <v>118</v>
      </c>
      <c r="F77" s="71">
        <v>3</v>
      </c>
      <c r="G77" s="71">
        <f t="shared" si="0"/>
        <v>33</v>
      </c>
      <c r="H77" s="71">
        <v>3</v>
      </c>
      <c r="I77" s="71">
        <f t="shared" si="4"/>
        <v>28</v>
      </c>
      <c r="J77" s="71">
        <v>0</v>
      </c>
      <c r="K77" s="71">
        <f t="shared" si="10"/>
        <v>3</v>
      </c>
      <c r="L77" s="71">
        <v>0</v>
      </c>
      <c r="M77" s="71">
        <f t="shared" si="5"/>
        <v>5</v>
      </c>
      <c r="N77" s="71">
        <v>0</v>
      </c>
      <c r="O77" s="71">
        <f t="shared" si="6"/>
        <v>13</v>
      </c>
      <c r="P77" s="71">
        <v>0</v>
      </c>
      <c r="Q77" s="71">
        <f t="shared" si="7"/>
        <v>1</v>
      </c>
      <c r="R77" s="71">
        <v>0</v>
      </c>
      <c r="S77" s="71">
        <f t="shared" si="11"/>
        <v>5</v>
      </c>
      <c r="T77" s="71">
        <v>0</v>
      </c>
      <c r="U77" s="71">
        <f t="shared" si="8"/>
        <v>4</v>
      </c>
      <c r="V77" s="71">
        <v>0</v>
      </c>
      <c r="W77" s="71">
        <f t="shared" si="9"/>
        <v>1</v>
      </c>
      <c r="X77" s="71">
        <v>0</v>
      </c>
      <c r="Y77" s="71">
        <f t="shared" si="1"/>
        <v>1</v>
      </c>
      <c r="Z77" s="71"/>
      <c r="AA77" s="69"/>
      <c r="AB77" s="71"/>
      <c r="AC77" s="72"/>
    </row>
    <row r="78" spans="1:29" x14ac:dyDescent="0.2">
      <c r="A78" s="70">
        <v>44040</v>
      </c>
      <c r="B78" s="71">
        <v>6</v>
      </c>
      <c r="C78" s="71">
        <f t="shared" si="2"/>
        <v>165</v>
      </c>
      <c r="D78" s="71">
        <v>2</v>
      </c>
      <c r="E78" s="71">
        <f t="shared" si="3"/>
        <v>120</v>
      </c>
      <c r="F78" s="71">
        <v>4</v>
      </c>
      <c r="G78" s="71">
        <f t="shared" si="0"/>
        <v>37</v>
      </c>
      <c r="H78" s="71">
        <v>0</v>
      </c>
      <c r="I78" s="71">
        <f t="shared" si="4"/>
        <v>28</v>
      </c>
      <c r="J78" s="71">
        <v>0</v>
      </c>
      <c r="K78" s="71">
        <f t="shared" si="10"/>
        <v>3</v>
      </c>
      <c r="L78" s="71">
        <v>0</v>
      </c>
      <c r="M78" s="71">
        <f t="shared" si="5"/>
        <v>5</v>
      </c>
      <c r="N78" s="71">
        <v>0</v>
      </c>
      <c r="O78" s="71">
        <f t="shared" si="6"/>
        <v>13</v>
      </c>
      <c r="P78" s="71">
        <v>0</v>
      </c>
      <c r="Q78" s="71">
        <f t="shared" si="7"/>
        <v>1</v>
      </c>
      <c r="R78" s="71">
        <v>0</v>
      </c>
      <c r="S78" s="71">
        <f t="shared" si="11"/>
        <v>5</v>
      </c>
      <c r="T78" s="71">
        <v>0</v>
      </c>
      <c r="U78" s="71">
        <f t="shared" si="8"/>
        <v>4</v>
      </c>
      <c r="V78" s="71">
        <v>0</v>
      </c>
      <c r="W78" s="71">
        <f t="shared" si="9"/>
        <v>1</v>
      </c>
      <c r="X78" s="71">
        <v>0</v>
      </c>
      <c r="Y78" s="71">
        <f t="shared" si="1"/>
        <v>1</v>
      </c>
      <c r="Z78" s="71"/>
      <c r="AA78" s="69"/>
      <c r="AB78" s="71"/>
      <c r="AC78" s="72"/>
    </row>
    <row r="79" spans="1:29" x14ac:dyDescent="0.2">
      <c r="A79" s="70">
        <v>44041</v>
      </c>
      <c r="B79" s="71">
        <v>6</v>
      </c>
      <c r="C79" s="71">
        <f t="shared" si="2"/>
        <v>171</v>
      </c>
      <c r="D79" s="71">
        <v>3</v>
      </c>
      <c r="E79" s="71">
        <f t="shared" si="3"/>
        <v>123</v>
      </c>
      <c r="F79" s="71">
        <v>0</v>
      </c>
      <c r="G79" s="71">
        <f t="shared" si="0"/>
        <v>37</v>
      </c>
      <c r="H79" s="71">
        <v>1</v>
      </c>
      <c r="I79" s="71">
        <f t="shared" si="4"/>
        <v>29</v>
      </c>
      <c r="J79" s="71">
        <v>0</v>
      </c>
      <c r="K79" s="71">
        <f t="shared" si="10"/>
        <v>3</v>
      </c>
      <c r="L79" s="71">
        <v>0</v>
      </c>
      <c r="M79" s="71">
        <f t="shared" si="5"/>
        <v>5</v>
      </c>
      <c r="N79" s="71">
        <v>0</v>
      </c>
      <c r="O79" s="71">
        <f t="shared" si="6"/>
        <v>13</v>
      </c>
      <c r="P79" s="71">
        <v>0</v>
      </c>
      <c r="Q79" s="71">
        <f t="shared" si="7"/>
        <v>1</v>
      </c>
      <c r="R79" s="71">
        <v>0</v>
      </c>
      <c r="S79" s="71">
        <f t="shared" si="11"/>
        <v>5</v>
      </c>
      <c r="T79" s="71">
        <v>0</v>
      </c>
      <c r="U79" s="71">
        <f t="shared" si="8"/>
        <v>4</v>
      </c>
      <c r="V79" s="71">
        <v>0</v>
      </c>
      <c r="W79" s="71">
        <f t="shared" si="9"/>
        <v>1</v>
      </c>
      <c r="X79" s="71">
        <v>0</v>
      </c>
      <c r="Y79" s="71">
        <f t="shared" si="1"/>
        <v>1</v>
      </c>
      <c r="Z79" s="71"/>
      <c r="AA79" s="69"/>
      <c r="AB79" s="71"/>
      <c r="AC79" s="72"/>
    </row>
    <row r="80" spans="1:29" x14ac:dyDescent="0.2">
      <c r="A80" s="70">
        <v>44042</v>
      </c>
      <c r="B80" s="71">
        <v>4</v>
      </c>
      <c r="C80" s="71">
        <f t="shared" si="2"/>
        <v>175</v>
      </c>
      <c r="D80" s="71">
        <v>1</v>
      </c>
      <c r="E80" s="71">
        <f t="shared" si="3"/>
        <v>124</v>
      </c>
      <c r="F80" s="71">
        <v>13</v>
      </c>
      <c r="G80" s="71">
        <f t="shared" si="0"/>
        <v>50</v>
      </c>
      <c r="H80" s="71">
        <v>2</v>
      </c>
      <c r="I80" s="71">
        <f t="shared" si="4"/>
        <v>31</v>
      </c>
      <c r="J80" s="71">
        <v>0</v>
      </c>
      <c r="K80" s="71">
        <f t="shared" si="10"/>
        <v>3</v>
      </c>
      <c r="L80" s="71">
        <v>0</v>
      </c>
      <c r="M80" s="71">
        <f t="shared" si="5"/>
        <v>5</v>
      </c>
      <c r="N80" s="71">
        <v>0</v>
      </c>
      <c r="O80" s="71">
        <f t="shared" si="6"/>
        <v>13</v>
      </c>
      <c r="P80" s="71">
        <v>1</v>
      </c>
      <c r="Q80" s="71">
        <f t="shared" si="7"/>
        <v>2</v>
      </c>
      <c r="R80" s="71">
        <v>0</v>
      </c>
      <c r="S80" s="71">
        <f t="shared" si="11"/>
        <v>5</v>
      </c>
      <c r="T80" s="71">
        <v>0</v>
      </c>
      <c r="U80" s="71">
        <f t="shared" si="8"/>
        <v>4</v>
      </c>
      <c r="V80" s="71">
        <v>0</v>
      </c>
      <c r="W80" s="71">
        <f t="shared" si="9"/>
        <v>1</v>
      </c>
      <c r="X80" s="71">
        <v>0</v>
      </c>
      <c r="Y80" s="71">
        <f t="shared" si="1"/>
        <v>1</v>
      </c>
      <c r="Z80" s="71"/>
      <c r="AA80" s="69"/>
      <c r="AB80" s="71"/>
      <c r="AC80" s="72"/>
    </row>
    <row r="81" spans="1:29" x14ac:dyDescent="0.2">
      <c r="A81" s="70">
        <v>44043</v>
      </c>
      <c r="B81" s="71">
        <v>4</v>
      </c>
      <c r="C81" s="71">
        <f t="shared" si="2"/>
        <v>179</v>
      </c>
      <c r="D81" s="71">
        <v>5</v>
      </c>
      <c r="E81" s="71">
        <f t="shared" si="3"/>
        <v>129</v>
      </c>
      <c r="F81" s="71">
        <v>2</v>
      </c>
      <c r="G81" s="71">
        <f t="shared" si="0"/>
        <v>52</v>
      </c>
      <c r="H81" s="71">
        <v>1</v>
      </c>
      <c r="I81" s="71">
        <f t="shared" si="4"/>
        <v>32</v>
      </c>
      <c r="J81" s="71">
        <v>0</v>
      </c>
      <c r="K81" s="71">
        <f t="shared" si="10"/>
        <v>3</v>
      </c>
      <c r="L81" s="71">
        <v>0</v>
      </c>
      <c r="M81" s="71">
        <f t="shared" si="5"/>
        <v>5</v>
      </c>
      <c r="N81" s="71">
        <v>0</v>
      </c>
      <c r="O81" s="71">
        <f t="shared" si="6"/>
        <v>13</v>
      </c>
      <c r="P81" s="71">
        <v>2</v>
      </c>
      <c r="Q81" s="71">
        <f t="shared" si="7"/>
        <v>4</v>
      </c>
      <c r="R81" s="71">
        <v>0</v>
      </c>
      <c r="S81" s="71">
        <f t="shared" si="11"/>
        <v>5</v>
      </c>
      <c r="T81" s="71">
        <v>0</v>
      </c>
      <c r="U81" s="71">
        <f t="shared" si="8"/>
        <v>4</v>
      </c>
      <c r="V81" s="71">
        <v>0</v>
      </c>
      <c r="W81" s="71">
        <f t="shared" si="9"/>
        <v>1</v>
      </c>
      <c r="X81" s="71">
        <v>0</v>
      </c>
      <c r="Y81" s="71">
        <f t="shared" si="1"/>
        <v>1</v>
      </c>
      <c r="Z81" s="71"/>
      <c r="AA81" s="69"/>
      <c r="AB81" s="71"/>
      <c r="AC81" s="72"/>
    </row>
    <row r="82" spans="1:29" x14ac:dyDescent="0.2">
      <c r="A82" s="70">
        <v>44044</v>
      </c>
      <c r="B82" s="71"/>
      <c r="C82" s="71">
        <f t="shared" si="2"/>
        <v>179</v>
      </c>
      <c r="D82" s="71"/>
      <c r="E82" s="71">
        <f t="shared" si="3"/>
        <v>129</v>
      </c>
      <c r="F82" s="71"/>
      <c r="G82" s="71">
        <f t="shared" si="0"/>
        <v>52</v>
      </c>
      <c r="H82" s="71"/>
      <c r="I82" s="71">
        <f t="shared" si="4"/>
        <v>32</v>
      </c>
      <c r="J82" s="71"/>
      <c r="K82" s="71">
        <f t="shared" si="10"/>
        <v>3</v>
      </c>
      <c r="L82" s="71"/>
      <c r="M82" s="71">
        <f t="shared" si="5"/>
        <v>5</v>
      </c>
      <c r="N82" s="71"/>
      <c r="O82" s="71">
        <f t="shared" si="6"/>
        <v>13</v>
      </c>
      <c r="P82" s="71"/>
      <c r="Q82" s="71">
        <f t="shared" si="7"/>
        <v>4</v>
      </c>
      <c r="R82" s="71"/>
      <c r="S82" s="71">
        <f t="shared" si="11"/>
        <v>5</v>
      </c>
      <c r="T82" s="71"/>
      <c r="U82" s="71">
        <f t="shared" si="8"/>
        <v>4</v>
      </c>
      <c r="V82" s="71"/>
      <c r="W82" s="71">
        <f t="shared" si="9"/>
        <v>1</v>
      </c>
      <c r="X82" s="71"/>
      <c r="Y82" s="71">
        <f t="shared" si="1"/>
        <v>1</v>
      </c>
      <c r="Z82" s="71"/>
      <c r="AA82" s="69"/>
      <c r="AB82" s="71"/>
      <c r="AC82" s="72"/>
    </row>
    <row r="83" spans="1:29" x14ac:dyDescent="0.2">
      <c r="A83" s="70">
        <v>44045</v>
      </c>
      <c r="B83" s="71"/>
      <c r="C83" s="71">
        <f t="shared" si="2"/>
        <v>179</v>
      </c>
      <c r="D83" s="71"/>
      <c r="E83" s="71">
        <f t="shared" si="3"/>
        <v>129</v>
      </c>
      <c r="F83" s="71"/>
      <c r="G83" s="71">
        <f t="shared" si="0"/>
        <v>52</v>
      </c>
      <c r="H83" s="71"/>
      <c r="I83" s="71">
        <f t="shared" si="4"/>
        <v>32</v>
      </c>
      <c r="J83" s="71"/>
      <c r="K83" s="71">
        <f t="shared" si="10"/>
        <v>3</v>
      </c>
      <c r="L83" s="71"/>
      <c r="M83" s="71">
        <f t="shared" si="5"/>
        <v>5</v>
      </c>
      <c r="N83" s="71"/>
      <c r="O83" s="71">
        <f t="shared" si="6"/>
        <v>13</v>
      </c>
      <c r="P83" s="71"/>
      <c r="Q83" s="71">
        <f t="shared" si="7"/>
        <v>4</v>
      </c>
      <c r="R83" s="71"/>
      <c r="S83" s="71">
        <f t="shared" si="11"/>
        <v>5</v>
      </c>
      <c r="T83" s="71"/>
      <c r="U83" s="71">
        <f t="shared" si="8"/>
        <v>4</v>
      </c>
      <c r="V83" s="71"/>
      <c r="W83" s="71">
        <f t="shared" si="9"/>
        <v>1</v>
      </c>
      <c r="X83" s="71"/>
      <c r="Y83" s="71">
        <f t="shared" si="1"/>
        <v>1</v>
      </c>
      <c r="Z83" s="71"/>
      <c r="AA83" s="69"/>
      <c r="AB83" s="71"/>
      <c r="AC83" s="72"/>
    </row>
    <row r="84" spans="1:29" x14ac:dyDescent="0.2">
      <c r="A84" s="70">
        <v>44046</v>
      </c>
      <c r="B84" s="71">
        <v>8</v>
      </c>
      <c r="C84" s="71">
        <f t="shared" si="2"/>
        <v>187</v>
      </c>
      <c r="D84" s="71">
        <v>5</v>
      </c>
      <c r="E84" s="71">
        <f t="shared" si="3"/>
        <v>134</v>
      </c>
      <c r="F84" s="71">
        <v>9</v>
      </c>
      <c r="G84" s="71">
        <f t="shared" si="0"/>
        <v>61</v>
      </c>
      <c r="H84" s="71">
        <v>0</v>
      </c>
      <c r="I84" s="71">
        <f t="shared" si="4"/>
        <v>32</v>
      </c>
      <c r="J84" s="71">
        <v>0</v>
      </c>
      <c r="K84" s="71">
        <f t="shared" si="10"/>
        <v>3</v>
      </c>
      <c r="L84" s="71">
        <v>0</v>
      </c>
      <c r="M84" s="71">
        <f t="shared" si="5"/>
        <v>5</v>
      </c>
      <c r="N84" s="71">
        <v>0</v>
      </c>
      <c r="O84" s="71">
        <f t="shared" si="6"/>
        <v>13</v>
      </c>
      <c r="P84" s="71">
        <v>0</v>
      </c>
      <c r="Q84" s="71">
        <f t="shared" si="7"/>
        <v>4</v>
      </c>
      <c r="R84" s="71">
        <v>0</v>
      </c>
      <c r="S84" s="71">
        <f t="shared" si="11"/>
        <v>5</v>
      </c>
      <c r="T84" s="71">
        <v>0</v>
      </c>
      <c r="U84" s="71">
        <f t="shared" si="8"/>
        <v>4</v>
      </c>
      <c r="V84" s="71">
        <v>0</v>
      </c>
      <c r="W84" s="71">
        <f t="shared" si="9"/>
        <v>1</v>
      </c>
      <c r="X84" s="71">
        <v>0</v>
      </c>
      <c r="Y84" s="71">
        <f t="shared" si="1"/>
        <v>1</v>
      </c>
      <c r="Z84" s="71"/>
      <c r="AA84" s="69"/>
      <c r="AB84" s="71"/>
      <c r="AC84" s="72"/>
    </row>
    <row r="85" spans="1:29" x14ac:dyDescent="0.2">
      <c r="A85" s="70">
        <v>44047</v>
      </c>
      <c r="B85" s="71">
        <v>8</v>
      </c>
      <c r="C85" s="71">
        <f t="shared" si="2"/>
        <v>195</v>
      </c>
      <c r="D85" s="71">
        <v>1</v>
      </c>
      <c r="E85" s="71">
        <f t="shared" si="3"/>
        <v>135</v>
      </c>
      <c r="F85" s="71">
        <v>1</v>
      </c>
      <c r="G85" s="71">
        <f t="shared" si="0"/>
        <v>62</v>
      </c>
      <c r="H85" s="71">
        <v>1</v>
      </c>
      <c r="I85" s="71">
        <f t="shared" si="4"/>
        <v>33</v>
      </c>
      <c r="J85" s="71">
        <v>0</v>
      </c>
      <c r="K85" s="71">
        <f t="shared" si="10"/>
        <v>3</v>
      </c>
      <c r="L85" s="71">
        <v>0</v>
      </c>
      <c r="M85" s="71">
        <f t="shared" si="5"/>
        <v>5</v>
      </c>
      <c r="N85" s="71">
        <v>0</v>
      </c>
      <c r="O85" s="71">
        <f t="shared" si="6"/>
        <v>13</v>
      </c>
      <c r="P85" s="71">
        <v>0</v>
      </c>
      <c r="Q85" s="71">
        <f t="shared" si="7"/>
        <v>4</v>
      </c>
      <c r="R85" s="71">
        <v>0</v>
      </c>
      <c r="S85" s="71">
        <f t="shared" si="11"/>
        <v>5</v>
      </c>
      <c r="T85" s="71">
        <v>0</v>
      </c>
      <c r="U85" s="71">
        <f t="shared" si="8"/>
        <v>4</v>
      </c>
      <c r="V85" s="71">
        <v>1</v>
      </c>
      <c r="W85" s="71">
        <f t="shared" si="9"/>
        <v>2</v>
      </c>
      <c r="X85" s="71">
        <v>0</v>
      </c>
      <c r="Y85" s="71">
        <f t="shared" si="1"/>
        <v>1</v>
      </c>
      <c r="Z85" s="71"/>
      <c r="AA85" s="69"/>
      <c r="AB85" s="71"/>
      <c r="AC85" s="72"/>
    </row>
    <row r="86" spans="1:29" x14ac:dyDescent="0.2">
      <c r="A86" s="70">
        <v>44048</v>
      </c>
      <c r="B86" s="71">
        <v>11</v>
      </c>
      <c r="C86" s="71">
        <f t="shared" si="2"/>
        <v>206</v>
      </c>
      <c r="D86" s="71">
        <v>1</v>
      </c>
      <c r="E86" s="71">
        <f t="shared" si="3"/>
        <v>136</v>
      </c>
      <c r="F86" s="71">
        <v>7</v>
      </c>
      <c r="G86" s="71">
        <f t="shared" si="0"/>
        <v>69</v>
      </c>
      <c r="H86" s="71">
        <v>0</v>
      </c>
      <c r="I86" s="71">
        <f t="shared" si="4"/>
        <v>33</v>
      </c>
      <c r="J86" s="71">
        <v>0</v>
      </c>
      <c r="K86" s="71">
        <f t="shared" si="10"/>
        <v>3</v>
      </c>
      <c r="L86" s="71">
        <v>0</v>
      </c>
      <c r="M86" s="71">
        <f t="shared" si="5"/>
        <v>5</v>
      </c>
      <c r="N86" s="71">
        <v>0</v>
      </c>
      <c r="O86" s="71">
        <f t="shared" si="6"/>
        <v>13</v>
      </c>
      <c r="P86" s="71">
        <v>0</v>
      </c>
      <c r="Q86" s="71">
        <f t="shared" si="7"/>
        <v>4</v>
      </c>
      <c r="R86" s="71">
        <v>0</v>
      </c>
      <c r="S86" s="71">
        <f t="shared" si="11"/>
        <v>5</v>
      </c>
      <c r="T86" s="71">
        <v>0</v>
      </c>
      <c r="U86" s="71">
        <f t="shared" si="8"/>
        <v>4</v>
      </c>
      <c r="V86" s="71">
        <v>0</v>
      </c>
      <c r="W86" s="71">
        <f t="shared" si="9"/>
        <v>2</v>
      </c>
      <c r="X86" s="71">
        <v>0</v>
      </c>
      <c r="Y86" s="71">
        <f t="shared" si="1"/>
        <v>1</v>
      </c>
      <c r="Z86" s="71"/>
      <c r="AA86" s="69"/>
      <c r="AB86" s="71"/>
      <c r="AC86" s="72"/>
    </row>
    <row r="87" spans="1:29" x14ac:dyDescent="0.2">
      <c r="A87" s="70">
        <v>44049</v>
      </c>
      <c r="B87" s="71">
        <v>7</v>
      </c>
      <c r="C87" s="71">
        <f t="shared" si="2"/>
        <v>213</v>
      </c>
      <c r="D87" s="71">
        <v>3</v>
      </c>
      <c r="E87" s="71">
        <f t="shared" si="3"/>
        <v>139</v>
      </c>
      <c r="F87" s="71">
        <v>5</v>
      </c>
      <c r="G87" s="71">
        <f t="shared" si="0"/>
        <v>74</v>
      </c>
      <c r="H87" s="71">
        <v>0</v>
      </c>
      <c r="I87" s="71">
        <f t="shared" si="4"/>
        <v>33</v>
      </c>
      <c r="J87" s="71">
        <v>0</v>
      </c>
      <c r="K87" s="71">
        <f t="shared" si="10"/>
        <v>3</v>
      </c>
      <c r="L87" s="71">
        <v>0</v>
      </c>
      <c r="M87" s="71">
        <f t="shared" si="5"/>
        <v>5</v>
      </c>
      <c r="N87" s="71">
        <v>0</v>
      </c>
      <c r="O87" s="71">
        <f t="shared" si="6"/>
        <v>13</v>
      </c>
      <c r="P87" s="71">
        <v>0</v>
      </c>
      <c r="Q87" s="71">
        <f t="shared" si="7"/>
        <v>4</v>
      </c>
      <c r="R87" s="71">
        <v>0</v>
      </c>
      <c r="S87" s="71">
        <f t="shared" si="11"/>
        <v>5</v>
      </c>
      <c r="T87" s="71">
        <v>0</v>
      </c>
      <c r="U87" s="71">
        <f t="shared" si="8"/>
        <v>4</v>
      </c>
      <c r="V87" s="71">
        <v>0</v>
      </c>
      <c r="W87" s="71">
        <f t="shared" si="9"/>
        <v>2</v>
      </c>
      <c r="X87" s="71">
        <v>0</v>
      </c>
      <c r="Y87" s="71">
        <f t="shared" si="1"/>
        <v>1</v>
      </c>
      <c r="Z87" s="71"/>
      <c r="AA87" s="69"/>
      <c r="AB87" s="71"/>
      <c r="AC87" s="72"/>
    </row>
    <row r="88" spans="1:29" x14ac:dyDescent="0.2">
      <c r="A88" s="70">
        <v>44050</v>
      </c>
      <c r="B88" s="71">
        <v>4</v>
      </c>
      <c r="C88" s="71">
        <f t="shared" si="2"/>
        <v>217</v>
      </c>
      <c r="D88" s="71">
        <v>4</v>
      </c>
      <c r="E88" s="71">
        <f t="shared" si="3"/>
        <v>143</v>
      </c>
      <c r="F88" s="71">
        <v>1</v>
      </c>
      <c r="G88" s="71">
        <f t="shared" si="0"/>
        <v>75</v>
      </c>
      <c r="H88" s="71">
        <v>0</v>
      </c>
      <c r="I88" s="71">
        <f t="shared" si="4"/>
        <v>33</v>
      </c>
      <c r="J88" s="71">
        <v>0</v>
      </c>
      <c r="K88" s="71">
        <f t="shared" si="10"/>
        <v>3</v>
      </c>
      <c r="L88" s="71">
        <v>0</v>
      </c>
      <c r="M88" s="71">
        <f t="shared" si="5"/>
        <v>5</v>
      </c>
      <c r="N88" s="71">
        <v>0</v>
      </c>
      <c r="O88" s="71">
        <f t="shared" si="6"/>
        <v>13</v>
      </c>
      <c r="P88" s="71">
        <v>0</v>
      </c>
      <c r="Q88" s="71">
        <f t="shared" si="7"/>
        <v>4</v>
      </c>
      <c r="R88" s="71">
        <v>0</v>
      </c>
      <c r="S88" s="71">
        <f t="shared" si="11"/>
        <v>5</v>
      </c>
      <c r="T88" s="71">
        <v>0</v>
      </c>
      <c r="U88" s="71">
        <f t="shared" si="8"/>
        <v>4</v>
      </c>
      <c r="V88" s="71">
        <v>0</v>
      </c>
      <c r="W88" s="71">
        <f t="shared" si="9"/>
        <v>2</v>
      </c>
      <c r="X88" s="71">
        <v>0</v>
      </c>
      <c r="Y88" s="71">
        <f t="shared" si="1"/>
        <v>1</v>
      </c>
      <c r="Z88" s="71"/>
      <c r="AA88" s="69"/>
      <c r="AB88" s="71"/>
      <c r="AC88" s="72"/>
    </row>
    <row r="89" spans="1:29" x14ac:dyDescent="0.2">
      <c r="A89" s="70">
        <v>44051</v>
      </c>
      <c r="B89" s="71"/>
      <c r="C89" s="71">
        <f t="shared" si="2"/>
        <v>217</v>
      </c>
      <c r="D89" s="71"/>
      <c r="E89" s="71">
        <f t="shared" si="3"/>
        <v>143</v>
      </c>
      <c r="F89" s="71"/>
      <c r="G89" s="71">
        <f t="shared" si="0"/>
        <v>75</v>
      </c>
      <c r="H89" s="71"/>
      <c r="I89" s="71">
        <f t="shared" si="4"/>
        <v>33</v>
      </c>
      <c r="J89" s="71"/>
      <c r="K89" s="71">
        <f t="shared" si="10"/>
        <v>3</v>
      </c>
      <c r="L89" s="71"/>
      <c r="M89" s="71">
        <f t="shared" si="5"/>
        <v>5</v>
      </c>
      <c r="N89" s="71"/>
      <c r="O89" s="71">
        <f t="shared" si="6"/>
        <v>13</v>
      </c>
      <c r="P89" s="71"/>
      <c r="Q89" s="71">
        <f t="shared" si="7"/>
        <v>4</v>
      </c>
      <c r="R89" s="71"/>
      <c r="S89" s="71">
        <f t="shared" si="11"/>
        <v>5</v>
      </c>
      <c r="T89" s="71"/>
      <c r="U89" s="71">
        <f t="shared" si="8"/>
        <v>4</v>
      </c>
      <c r="V89" s="71"/>
      <c r="W89" s="71">
        <f t="shared" si="9"/>
        <v>2</v>
      </c>
      <c r="X89" s="71"/>
      <c r="Y89" s="71">
        <f t="shared" si="1"/>
        <v>1</v>
      </c>
      <c r="Z89" s="71"/>
      <c r="AA89" s="69"/>
      <c r="AB89" s="71"/>
      <c r="AC89" s="72"/>
    </row>
    <row r="90" spans="1:29" x14ac:dyDescent="0.2">
      <c r="A90" s="70">
        <v>44052</v>
      </c>
      <c r="B90" s="71"/>
      <c r="C90" s="71">
        <f t="shared" si="2"/>
        <v>217</v>
      </c>
      <c r="D90" s="71"/>
      <c r="E90" s="71">
        <f t="shared" si="3"/>
        <v>143</v>
      </c>
      <c r="F90" s="71"/>
      <c r="G90" s="71">
        <f t="shared" si="0"/>
        <v>75</v>
      </c>
      <c r="H90" s="71"/>
      <c r="I90" s="71">
        <f t="shared" si="4"/>
        <v>33</v>
      </c>
      <c r="J90" s="71"/>
      <c r="K90" s="71">
        <f t="shared" si="10"/>
        <v>3</v>
      </c>
      <c r="L90" s="71"/>
      <c r="M90" s="71">
        <f t="shared" si="5"/>
        <v>5</v>
      </c>
      <c r="N90" s="71"/>
      <c r="O90" s="71">
        <f t="shared" si="6"/>
        <v>13</v>
      </c>
      <c r="P90" s="71"/>
      <c r="Q90" s="71">
        <f t="shared" si="7"/>
        <v>4</v>
      </c>
      <c r="R90" s="71"/>
      <c r="S90" s="71">
        <f t="shared" si="11"/>
        <v>5</v>
      </c>
      <c r="T90" s="71"/>
      <c r="U90" s="71">
        <f t="shared" si="8"/>
        <v>4</v>
      </c>
      <c r="V90" s="71"/>
      <c r="W90" s="71">
        <f t="shared" si="9"/>
        <v>2</v>
      </c>
      <c r="X90" s="71"/>
      <c r="Y90" s="71">
        <f t="shared" si="1"/>
        <v>1</v>
      </c>
      <c r="Z90" s="71"/>
      <c r="AA90" s="69"/>
      <c r="AB90" s="71"/>
      <c r="AC90" s="72"/>
    </row>
    <row r="91" spans="1:29" x14ac:dyDescent="0.2">
      <c r="A91" s="70">
        <v>44053</v>
      </c>
      <c r="B91" s="71">
        <v>7</v>
      </c>
      <c r="C91" s="71">
        <f t="shared" si="2"/>
        <v>224</v>
      </c>
      <c r="D91" s="71">
        <v>3</v>
      </c>
      <c r="E91" s="71">
        <f t="shared" si="3"/>
        <v>146</v>
      </c>
      <c r="F91" s="71">
        <v>9</v>
      </c>
      <c r="G91" s="71">
        <f t="shared" si="0"/>
        <v>84</v>
      </c>
      <c r="H91" s="71">
        <v>2</v>
      </c>
      <c r="I91" s="71">
        <f t="shared" si="4"/>
        <v>35</v>
      </c>
      <c r="J91" s="71">
        <v>0</v>
      </c>
      <c r="K91" s="71">
        <f t="shared" si="10"/>
        <v>3</v>
      </c>
      <c r="L91" s="71">
        <v>0</v>
      </c>
      <c r="M91" s="71">
        <f t="shared" si="5"/>
        <v>5</v>
      </c>
      <c r="N91" s="71">
        <v>0</v>
      </c>
      <c r="O91" s="71">
        <f t="shared" si="6"/>
        <v>13</v>
      </c>
      <c r="P91" s="71">
        <v>0</v>
      </c>
      <c r="Q91" s="71">
        <f t="shared" si="7"/>
        <v>4</v>
      </c>
      <c r="R91" s="71">
        <v>0</v>
      </c>
      <c r="S91" s="71">
        <f t="shared" si="11"/>
        <v>5</v>
      </c>
      <c r="T91" s="71">
        <v>0</v>
      </c>
      <c r="U91" s="71">
        <f t="shared" si="8"/>
        <v>4</v>
      </c>
      <c r="V91" s="71">
        <v>0</v>
      </c>
      <c r="W91" s="71">
        <f t="shared" si="9"/>
        <v>2</v>
      </c>
      <c r="X91" s="71">
        <v>0</v>
      </c>
      <c r="Y91" s="71">
        <f t="shared" si="1"/>
        <v>1</v>
      </c>
      <c r="Z91" s="71"/>
      <c r="AA91" s="69"/>
      <c r="AB91" s="71"/>
      <c r="AC91" s="72"/>
    </row>
    <row r="92" spans="1:29" x14ac:dyDescent="0.2">
      <c r="A92" s="70">
        <v>44054</v>
      </c>
      <c r="B92" s="71">
        <v>10</v>
      </c>
      <c r="C92" s="71">
        <f t="shared" si="2"/>
        <v>234</v>
      </c>
      <c r="D92" s="71">
        <v>3</v>
      </c>
      <c r="E92" s="71">
        <f t="shared" si="3"/>
        <v>149</v>
      </c>
      <c r="F92" s="71">
        <v>12</v>
      </c>
      <c r="G92" s="71">
        <f t="shared" si="0"/>
        <v>96</v>
      </c>
      <c r="H92" s="71">
        <v>2</v>
      </c>
      <c r="I92" s="71">
        <f t="shared" si="4"/>
        <v>37</v>
      </c>
      <c r="J92" s="71">
        <v>0</v>
      </c>
      <c r="K92" s="71">
        <f t="shared" si="10"/>
        <v>3</v>
      </c>
      <c r="L92" s="71">
        <v>0</v>
      </c>
      <c r="M92" s="71">
        <f t="shared" si="5"/>
        <v>5</v>
      </c>
      <c r="N92" s="71">
        <v>0</v>
      </c>
      <c r="O92" s="71">
        <f t="shared" si="6"/>
        <v>13</v>
      </c>
      <c r="P92" s="71">
        <v>0</v>
      </c>
      <c r="Q92" s="71">
        <f t="shared" si="7"/>
        <v>4</v>
      </c>
      <c r="R92" s="71">
        <v>0</v>
      </c>
      <c r="S92" s="71">
        <f t="shared" si="11"/>
        <v>5</v>
      </c>
      <c r="T92" s="71">
        <v>0</v>
      </c>
      <c r="U92" s="71">
        <f t="shared" si="8"/>
        <v>4</v>
      </c>
      <c r="V92" s="71">
        <v>0</v>
      </c>
      <c r="W92" s="71">
        <f t="shared" si="9"/>
        <v>2</v>
      </c>
      <c r="X92" s="71">
        <v>0</v>
      </c>
      <c r="Y92" s="71">
        <f t="shared" si="1"/>
        <v>1</v>
      </c>
      <c r="Z92" s="71"/>
      <c r="AA92" s="69"/>
      <c r="AB92" s="71"/>
      <c r="AC92" s="72"/>
    </row>
    <row r="93" spans="1:29" x14ac:dyDescent="0.2">
      <c r="A93" s="70">
        <v>44055</v>
      </c>
      <c r="B93" s="71">
        <v>7</v>
      </c>
      <c r="C93" s="71">
        <f t="shared" si="2"/>
        <v>241</v>
      </c>
      <c r="D93" s="71">
        <v>2</v>
      </c>
      <c r="E93" s="71">
        <f t="shared" si="3"/>
        <v>151</v>
      </c>
      <c r="F93" s="71">
        <v>7</v>
      </c>
      <c r="G93" s="71">
        <f t="shared" si="0"/>
        <v>103</v>
      </c>
      <c r="H93" s="71">
        <v>3</v>
      </c>
      <c r="I93" s="71">
        <f t="shared" si="4"/>
        <v>40</v>
      </c>
      <c r="J93" s="71">
        <v>0</v>
      </c>
      <c r="K93" s="71">
        <f t="shared" si="10"/>
        <v>3</v>
      </c>
      <c r="L93" s="71">
        <v>1</v>
      </c>
      <c r="M93" s="71">
        <f t="shared" si="5"/>
        <v>6</v>
      </c>
      <c r="N93" s="71">
        <v>0</v>
      </c>
      <c r="O93" s="71">
        <f t="shared" si="6"/>
        <v>13</v>
      </c>
      <c r="P93" s="71">
        <v>0</v>
      </c>
      <c r="Q93" s="71">
        <f t="shared" si="7"/>
        <v>4</v>
      </c>
      <c r="R93" s="71">
        <v>0</v>
      </c>
      <c r="S93" s="71">
        <f t="shared" si="11"/>
        <v>5</v>
      </c>
      <c r="T93" s="71">
        <v>0</v>
      </c>
      <c r="U93" s="71">
        <f t="shared" si="8"/>
        <v>4</v>
      </c>
      <c r="V93" s="71">
        <v>0</v>
      </c>
      <c r="W93" s="71">
        <f t="shared" si="9"/>
        <v>2</v>
      </c>
      <c r="X93" s="71">
        <v>0</v>
      </c>
      <c r="Y93" s="71">
        <f t="shared" si="1"/>
        <v>1</v>
      </c>
      <c r="Z93" s="71"/>
      <c r="AA93" s="69"/>
      <c r="AB93" s="71"/>
      <c r="AC93" s="72"/>
    </row>
    <row r="94" spans="1:29" x14ac:dyDescent="0.2">
      <c r="A94" s="70">
        <v>44056</v>
      </c>
      <c r="B94" s="71">
        <v>9</v>
      </c>
      <c r="C94" s="71">
        <f t="shared" si="2"/>
        <v>250</v>
      </c>
      <c r="D94" s="71">
        <v>3</v>
      </c>
      <c r="E94" s="71">
        <f t="shared" si="3"/>
        <v>154</v>
      </c>
      <c r="F94" s="71">
        <v>7</v>
      </c>
      <c r="G94" s="71">
        <f t="shared" si="0"/>
        <v>110</v>
      </c>
      <c r="H94" s="71">
        <v>1</v>
      </c>
      <c r="I94" s="71">
        <f t="shared" si="4"/>
        <v>41</v>
      </c>
      <c r="J94" s="71">
        <v>0</v>
      </c>
      <c r="K94" s="71">
        <f t="shared" si="10"/>
        <v>3</v>
      </c>
      <c r="L94" s="71">
        <v>0</v>
      </c>
      <c r="M94" s="71">
        <f t="shared" si="5"/>
        <v>6</v>
      </c>
      <c r="N94" s="71">
        <v>0</v>
      </c>
      <c r="O94" s="71">
        <f t="shared" si="6"/>
        <v>13</v>
      </c>
      <c r="P94" s="71">
        <v>0</v>
      </c>
      <c r="Q94" s="71">
        <f t="shared" si="7"/>
        <v>4</v>
      </c>
      <c r="R94" s="71">
        <v>0</v>
      </c>
      <c r="S94" s="71">
        <f t="shared" si="11"/>
        <v>5</v>
      </c>
      <c r="T94" s="71">
        <v>0</v>
      </c>
      <c r="U94" s="71">
        <f t="shared" si="8"/>
        <v>4</v>
      </c>
      <c r="V94" s="71">
        <v>0</v>
      </c>
      <c r="W94" s="71">
        <f t="shared" si="9"/>
        <v>2</v>
      </c>
      <c r="X94" s="71">
        <v>0</v>
      </c>
      <c r="Y94" s="71">
        <f t="shared" si="1"/>
        <v>1</v>
      </c>
      <c r="Z94" s="71"/>
      <c r="AA94" s="69"/>
      <c r="AB94" s="71"/>
      <c r="AC94" s="72"/>
    </row>
    <row r="95" spans="1:29" x14ac:dyDescent="0.2">
      <c r="A95" s="70">
        <v>44057</v>
      </c>
      <c r="B95" s="71">
        <v>2</v>
      </c>
      <c r="C95" s="71">
        <f t="shared" si="2"/>
        <v>252</v>
      </c>
      <c r="D95" s="71">
        <v>1</v>
      </c>
      <c r="E95" s="71">
        <f t="shared" si="3"/>
        <v>155</v>
      </c>
      <c r="F95" s="71">
        <v>9</v>
      </c>
      <c r="G95" s="71">
        <f t="shared" si="0"/>
        <v>119</v>
      </c>
      <c r="H95" s="71">
        <v>0</v>
      </c>
      <c r="I95" s="71">
        <f t="shared" si="4"/>
        <v>41</v>
      </c>
      <c r="J95" s="71">
        <v>0</v>
      </c>
      <c r="K95" s="71">
        <f t="shared" si="10"/>
        <v>3</v>
      </c>
      <c r="L95" s="71">
        <v>0</v>
      </c>
      <c r="M95" s="71">
        <f t="shared" si="5"/>
        <v>6</v>
      </c>
      <c r="N95" s="71">
        <v>1</v>
      </c>
      <c r="O95" s="71">
        <f t="shared" si="6"/>
        <v>14</v>
      </c>
      <c r="P95" s="71">
        <v>0</v>
      </c>
      <c r="Q95" s="71">
        <f t="shared" si="7"/>
        <v>4</v>
      </c>
      <c r="R95" s="71">
        <v>0</v>
      </c>
      <c r="S95" s="71">
        <f t="shared" si="11"/>
        <v>5</v>
      </c>
      <c r="T95" s="71">
        <v>0</v>
      </c>
      <c r="U95" s="71">
        <f t="shared" si="8"/>
        <v>4</v>
      </c>
      <c r="V95" s="71">
        <v>0</v>
      </c>
      <c r="W95" s="71">
        <f t="shared" si="9"/>
        <v>2</v>
      </c>
      <c r="X95" s="71">
        <v>0</v>
      </c>
      <c r="Y95" s="71">
        <f t="shared" si="1"/>
        <v>1</v>
      </c>
      <c r="Z95" s="71"/>
      <c r="AA95" s="69"/>
      <c r="AB95" s="71"/>
      <c r="AC95" s="72"/>
    </row>
    <row r="96" spans="1:29" x14ac:dyDescent="0.2">
      <c r="A96" s="70">
        <v>44058</v>
      </c>
      <c r="B96" s="71"/>
      <c r="C96" s="71">
        <f t="shared" si="2"/>
        <v>252</v>
      </c>
      <c r="D96" s="71"/>
      <c r="E96" s="71">
        <f t="shared" si="3"/>
        <v>155</v>
      </c>
      <c r="F96" s="71"/>
      <c r="G96" s="71">
        <f t="shared" si="0"/>
        <v>119</v>
      </c>
      <c r="H96" s="71"/>
      <c r="I96" s="71">
        <f t="shared" si="4"/>
        <v>41</v>
      </c>
      <c r="J96" s="71"/>
      <c r="K96" s="71">
        <f t="shared" si="10"/>
        <v>3</v>
      </c>
      <c r="L96" s="71"/>
      <c r="M96" s="71">
        <f t="shared" si="5"/>
        <v>6</v>
      </c>
      <c r="N96" s="71"/>
      <c r="O96" s="71">
        <f t="shared" si="6"/>
        <v>14</v>
      </c>
      <c r="P96" s="71"/>
      <c r="Q96" s="71">
        <f t="shared" si="7"/>
        <v>4</v>
      </c>
      <c r="R96" s="71"/>
      <c r="S96" s="71">
        <f t="shared" si="11"/>
        <v>5</v>
      </c>
      <c r="T96" s="71"/>
      <c r="U96" s="71">
        <f t="shared" si="8"/>
        <v>4</v>
      </c>
      <c r="V96" s="71"/>
      <c r="W96" s="71">
        <f t="shared" si="9"/>
        <v>2</v>
      </c>
      <c r="X96" s="71"/>
      <c r="Y96" s="71">
        <f t="shared" si="1"/>
        <v>1</v>
      </c>
      <c r="Z96" s="71"/>
      <c r="AA96" s="69"/>
      <c r="AB96" s="71"/>
      <c r="AC96" s="72"/>
    </row>
    <row r="97" spans="1:29" x14ac:dyDescent="0.2">
      <c r="A97" s="70">
        <v>44059</v>
      </c>
      <c r="B97" s="71"/>
      <c r="C97" s="71">
        <f t="shared" si="2"/>
        <v>252</v>
      </c>
      <c r="D97" s="71"/>
      <c r="E97" s="71">
        <f t="shared" si="3"/>
        <v>155</v>
      </c>
      <c r="F97" s="71"/>
      <c r="G97" s="71">
        <f t="shared" si="0"/>
        <v>119</v>
      </c>
      <c r="H97" s="71"/>
      <c r="I97" s="71">
        <f t="shared" si="4"/>
        <v>41</v>
      </c>
      <c r="J97" s="71"/>
      <c r="K97" s="71">
        <f t="shared" si="10"/>
        <v>3</v>
      </c>
      <c r="L97" s="71"/>
      <c r="M97" s="71">
        <f t="shared" si="5"/>
        <v>6</v>
      </c>
      <c r="N97" s="71"/>
      <c r="O97" s="71">
        <f t="shared" si="6"/>
        <v>14</v>
      </c>
      <c r="P97" s="71"/>
      <c r="Q97" s="71">
        <f t="shared" si="7"/>
        <v>4</v>
      </c>
      <c r="R97" s="71"/>
      <c r="S97" s="71">
        <f t="shared" si="11"/>
        <v>5</v>
      </c>
      <c r="T97" s="71"/>
      <c r="U97" s="71">
        <f t="shared" si="8"/>
        <v>4</v>
      </c>
      <c r="V97" s="71"/>
      <c r="W97" s="71">
        <f t="shared" si="9"/>
        <v>2</v>
      </c>
      <c r="X97" s="71"/>
      <c r="Y97" s="71">
        <f t="shared" si="1"/>
        <v>1</v>
      </c>
      <c r="Z97" s="71"/>
      <c r="AA97" s="69"/>
      <c r="AB97" s="71"/>
      <c r="AC97" s="72"/>
    </row>
    <row r="98" spans="1:29" x14ac:dyDescent="0.2">
      <c r="A98" s="70">
        <v>44060</v>
      </c>
      <c r="B98" s="71">
        <v>12</v>
      </c>
      <c r="C98" s="71">
        <f t="shared" si="2"/>
        <v>264</v>
      </c>
      <c r="D98" s="71">
        <v>8</v>
      </c>
      <c r="E98" s="71">
        <f t="shared" si="3"/>
        <v>163</v>
      </c>
      <c r="F98" s="71">
        <v>14</v>
      </c>
      <c r="G98" s="71">
        <f t="shared" si="0"/>
        <v>133</v>
      </c>
      <c r="H98" s="71">
        <v>0</v>
      </c>
      <c r="I98" s="71">
        <f t="shared" si="4"/>
        <v>41</v>
      </c>
      <c r="J98" s="71">
        <v>0</v>
      </c>
      <c r="K98" s="71">
        <f t="shared" si="10"/>
        <v>3</v>
      </c>
      <c r="L98" s="71">
        <v>1</v>
      </c>
      <c r="M98" s="71">
        <f t="shared" si="5"/>
        <v>7</v>
      </c>
      <c r="N98" s="71">
        <v>1</v>
      </c>
      <c r="O98" s="71">
        <f t="shared" si="6"/>
        <v>15</v>
      </c>
      <c r="P98" s="71">
        <v>0</v>
      </c>
      <c r="Q98" s="71">
        <f t="shared" si="7"/>
        <v>4</v>
      </c>
      <c r="R98" s="71">
        <v>0</v>
      </c>
      <c r="S98" s="71">
        <f t="shared" si="11"/>
        <v>5</v>
      </c>
      <c r="T98" s="71">
        <v>0</v>
      </c>
      <c r="U98" s="71">
        <f t="shared" si="8"/>
        <v>4</v>
      </c>
      <c r="V98" s="71">
        <v>0</v>
      </c>
      <c r="W98" s="71">
        <f t="shared" si="9"/>
        <v>2</v>
      </c>
      <c r="X98" s="71">
        <v>0</v>
      </c>
      <c r="Y98" s="71">
        <f t="shared" si="1"/>
        <v>1</v>
      </c>
      <c r="Z98" s="71"/>
      <c r="AA98" s="69"/>
      <c r="AB98" s="71"/>
      <c r="AC98" s="72"/>
    </row>
    <row r="99" spans="1:29" x14ac:dyDescent="0.2">
      <c r="A99" s="70">
        <v>44061</v>
      </c>
      <c r="B99" s="71">
        <v>10</v>
      </c>
      <c r="C99" s="71">
        <f t="shared" si="2"/>
        <v>274</v>
      </c>
      <c r="D99" s="71">
        <v>3</v>
      </c>
      <c r="E99" s="71">
        <f t="shared" si="3"/>
        <v>166</v>
      </c>
      <c r="F99" s="71">
        <v>6</v>
      </c>
      <c r="G99" s="71">
        <f t="shared" si="0"/>
        <v>139</v>
      </c>
      <c r="H99" s="71">
        <v>1</v>
      </c>
      <c r="I99" s="71">
        <f t="shared" si="4"/>
        <v>42</v>
      </c>
      <c r="J99" s="71">
        <v>0</v>
      </c>
      <c r="K99" s="71">
        <f t="shared" si="10"/>
        <v>3</v>
      </c>
      <c r="L99" s="71">
        <v>0</v>
      </c>
      <c r="M99" s="71">
        <f t="shared" si="5"/>
        <v>7</v>
      </c>
      <c r="N99" s="71">
        <v>0</v>
      </c>
      <c r="O99" s="71">
        <f t="shared" si="6"/>
        <v>15</v>
      </c>
      <c r="P99" s="71">
        <v>1</v>
      </c>
      <c r="Q99" s="71">
        <f t="shared" si="7"/>
        <v>5</v>
      </c>
      <c r="R99" s="71">
        <v>0</v>
      </c>
      <c r="S99" s="71">
        <f t="shared" si="11"/>
        <v>5</v>
      </c>
      <c r="T99" s="71">
        <v>1</v>
      </c>
      <c r="U99" s="71">
        <f t="shared" si="8"/>
        <v>5</v>
      </c>
      <c r="V99" s="71">
        <v>0</v>
      </c>
      <c r="W99" s="71">
        <f t="shared" si="9"/>
        <v>2</v>
      </c>
      <c r="X99" s="71">
        <v>0</v>
      </c>
      <c r="Y99" s="71">
        <f t="shared" si="1"/>
        <v>1</v>
      </c>
      <c r="Z99" s="71"/>
      <c r="AA99" s="69"/>
      <c r="AB99" s="71"/>
      <c r="AC99" s="72"/>
    </row>
    <row r="100" spans="1:29" x14ac:dyDescent="0.2">
      <c r="A100" s="70">
        <v>44062</v>
      </c>
      <c r="B100" s="71">
        <v>8</v>
      </c>
      <c r="C100" s="71">
        <f t="shared" si="2"/>
        <v>282</v>
      </c>
      <c r="D100" s="71">
        <v>6</v>
      </c>
      <c r="E100" s="71">
        <f t="shared" si="3"/>
        <v>172</v>
      </c>
      <c r="F100" s="71">
        <v>4</v>
      </c>
      <c r="G100" s="71">
        <f t="shared" si="0"/>
        <v>143</v>
      </c>
      <c r="H100" s="71">
        <v>0</v>
      </c>
      <c r="I100" s="71">
        <f t="shared" si="4"/>
        <v>42</v>
      </c>
      <c r="J100" s="71">
        <v>0</v>
      </c>
      <c r="K100" s="71">
        <f t="shared" si="10"/>
        <v>3</v>
      </c>
      <c r="L100" s="71">
        <v>3</v>
      </c>
      <c r="M100" s="71">
        <f t="shared" si="5"/>
        <v>10</v>
      </c>
      <c r="N100" s="71">
        <v>2</v>
      </c>
      <c r="O100" s="71">
        <f t="shared" si="6"/>
        <v>17</v>
      </c>
      <c r="P100" s="71">
        <v>0</v>
      </c>
      <c r="Q100" s="71">
        <f t="shared" si="7"/>
        <v>5</v>
      </c>
      <c r="R100" s="71">
        <v>0</v>
      </c>
      <c r="S100" s="71">
        <f t="shared" si="11"/>
        <v>5</v>
      </c>
      <c r="T100" s="71">
        <v>0</v>
      </c>
      <c r="U100" s="71">
        <f t="shared" si="8"/>
        <v>5</v>
      </c>
      <c r="V100" s="71">
        <v>0</v>
      </c>
      <c r="W100" s="71">
        <f t="shared" si="9"/>
        <v>2</v>
      </c>
      <c r="X100" s="71">
        <v>0</v>
      </c>
      <c r="Y100" s="71">
        <f t="shared" si="1"/>
        <v>1</v>
      </c>
      <c r="Z100" s="71"/>
      <c r="AA100" s="69"/>
      <c r="AB100" s="71"/>
      <c r="AC100" s="72"/>
    </row>
    <row r="101" spans="1:29" x14ac:dyDescent="0.2">
      <c r="A101" s="70">
        <v>44063</v>
      </c>
      <c r="B101" s="71">
        <v>11</v>
      </c>
      <c r="C101" s="71">
        <f t="shared" si="2"/>
        <v>293</v>
      </c>
      <c r="D101" s="71">
        <v>4</v>
      </c>
      <c r="E101" s="71">
        <f t="shared" si="3"/>
        <v>176</v>
      </c>
      <c r="F101" s="71">
        <v>2</v>
      </c>
      <c r="G101" s="71">
        <f t="shared" si="0"/>
        <v>145</v>
      </c>
      <c r="H101" s="71">
        <v>1</v>
      </c>
      <c r="I101" s="71">
        <f t="shared" si="4"/>
        <v>43</v>
      </c>
      <c r="J101" s="71">
        <v>0</v>
      </c>
      <c r="K101" s="71">
        <f t="shared" si="10"/>
        <v>3</v>
      </c>
      <c r="L101" s="71">
        <v>3</v>
      </c>
      <c r="M101" s="71">
        <f t="shared" si="5"/>
        <v>13</v>
      </c>
      <c r="N101" s="71">
        <v>2</v>
      </c>
      <c r="O101" s="71">
        <f t="shared" si="6"/>
        <v>19</v>
      </c>
      <c r="P101" s="71">
        <v>0</v>
      </c>
      <c r="Q101" s="71">
        <f t="shared" si="7"/>
        <v>5</v>
      </c>
      <c r="R101" s="71">
        <v>0</v>
      </c>
      <c r="S101" s="71">
        <f t="shared" si="11"/>
        <v>5</v>
      </c>
      <c r="T101" s="71">
        <v>0</v>
      </c>
      <c r="U101" s="71">
        <f t="shared" si="8"/>
        <v>5</v>
      </c>
      <c r="V101" s="71">
        <v>0</v>
      </c>
      <c r="W101" s="71">
        <f t="shared" si="9"/>
        <v>2</v>
      </c>
      <c r="X101" s="71">
        <v>0</v>
      </c>
      <c r="Y101" s="71">
        <f t="shared" si="1"/>
        <v>1</v>
      </c>
      <c r="Z101" s="71"/>
      <c r="AA101" s="69"/>
      <c r="AB101" s="71"/>
      <c r="AC101" s="72"/>
    </row>
    <row r="102" spans="1:29" x14ac:dyDescent="0.2">
      <c r="A102" s="70">
        <v>44064</v>
      </c>
      <c r="B102" s="71">
        <v>4</v>
      </c>
      <c r="C102" s="71">
        <f t="shared" si="2"/>
        <v>297</v>
      </c>
      <c r="D102" s="71">
        <v>2</v>
      </c>
      <c r="E102" s="71">
        <f t="shared" si="3"/>
        <v>178</v>
      </c>
      <c r="F102" s="71">
        <v>2</v>
      </c>
      <c r="G102" s="71">
        <f t="shared" si="0"/>
        <v>147</v>
      </c>
      <c r="H102" s="71">
        <v>3</v>
      </c>
      <c r="I102" s="71">
        <f t="shared" si="4"/>
        <v>46</v>
      </c>
      <c r="J102" s="71">
        <v>0</v>
      </c>
      <c r="K102" s="71">
        <f t="shared" si="10"/>
        <v>3</v>
      </c>
      <c r="L102" s="71">
        <v>1</v>
      </c>
      <c r="M102" s="71">
        <f t="shared" si="5"/>
        <v>14</v>
      </c>
      <c r="N102" s="71">
        <v>0</v>
      </c>
      <c r="O102" s="71">
        <f t="shared" si="6"/>
        <v>19</v>
      </c>
      <c r="P102" s="71">
        <v>0</v>
      </c>
      <c r="Q102" s="71">
        <f t="shared" si="7"/>
        <v>5</v>
      </c>
      <c r="R102" s="71">
        <v>0</v>
      </c>
      <c r="S102" s="71">
        <f t="shared" si="11"/>
        <v>5</v>
      </c>
      <c r="T102" s="71">
        <v>0</v>
      </c>
      <c r="U102" s="71">
        <f t="shared" si="8"/>
        <v>5</v>
      </c>
      <c r="V102" s="71">
        <v>0</v>
      </c>
      <c r="W102" s="71">
        <f t="shared" si="9"/>
        <v>2</v>
      </c>
      <c r="X102" s="71">
        <v>0</v>
      </c>
      <c r="Y102" s="71">
        <f t="shared" si="1"/>
        <v>1</v>
      </c>
      <c r="Z102" s="71"/>
      <c r="AA102" s="69"/>
      <c r="AB102" s="71"/>
      <c r="AC102" s="72"/>
    </row>
    <row r="103" spans="1:29" x14ac:dyDescent="0.2">
      <c r="A103" s="70">
        <v>44065</v>
      </c>
      <c r="B103" s="71"/>
      <c r="C103" s="71">
        <f t="shared" si="2"/>
        <v>297</v>
      </c>
      <c r="D103" s="71"/>
      <c r="E103" s="71">
        <f t="shared" si="3"/>
        <v>178</v>
      </c>
      <c r="F103" s="71"/>
      <c r="G103" s="71">
        <f t="shared" si="0"/>
        <v>147</v>
      </c>
      <c r="H103" s="71"/>
      <c r="I103" s="71">
        <f t="shared" si="4"/>
        <v>46</v>
      </c>
      <c r="J103" s="71"/>
      <c r="K103" s="71">
        <f t="shared" si="10"/>
        <v>3</v>
      </c>
      <c r="L103" s="71"/>
      <c r="M103" s="71">
        <f t="shared" si="5"/>
        <v>14</v>
      </c>
      <c r="N103" s="71"/>
      <c r="O103" s="71">
        <f t="shared" si="6"/>
        <v>19</v>
      </c>
      <c r="P103" s="71"/>
      <c r="Q103" s="71">
        <f t="shared" si="7"/>
        <v>5</v>
      </c>
      <c r="R103" s="71"/>
      <c r="S103" s="71">
        <f t="shared" si="11"/>
        <v>5</v>
      </c>
      <c r="T103" s="71"/>
      <c r="U103" s="71">
        <f t="shared" si="8"/>
        <v>5</v>
      </c>
      <c r="V103" s="71"/>
      <c r="W103" s="71">
        <f t="shared" si="9"/>
        <v>2</v>
      </c>
      <c r="X103" s="71"/>
      <c r="Y103" s="71">
        <f t="shared" si="1"/>
        <v>1</v>
      </c>
      <c r="Z103" s="71"/>
      <c r="AA103" s="69"/>
      <c r="AB103" s="71"/>
      <c r="AC103" s="72"/>
    </row>
    <row r="104" spans="1:29" x14ac:dyDescent="0.2">
      <c r="A104" s="70">
        <v>44066</v>
      </c>
      <c r="B104" s="71"/>
      <c r="C104" s="71">
        <f t="shared" si="2"/>
        <v>297</v>
      </c>
      <c r="D104" s="71"/>
      <c r="E104" s="71">
        <f t="shared" si="3"/>
        <v>178</v>
      </c>
      <c r="F104" s="71"/>
      <c r="G104" s="71">
        <f t="shared" si="0"/>
        <v>147</v>
      </c>
      <c r="H104" s="71"/>
      <c r="I104" s="71">
        <f t="shared" si="4"/>
        <v>46</v>
      </c>
      <c r="J104" s="71"/>
      <c r="K104" s="71">
        <f t="shared" si="10"/>
        <v>3</v>
      </c>
      <c r="L104" s="71"/>
      <c r="M104" s="71">
        <f t="shared" si="5"/>
        <v>14</v>
      </c>
      <c r="N104" s="71"/>
      <c r="O104" s="71">
        <f t="shared" si="6"/>
        <v>19</v>
      </c>
      <c r="P104" s="71"/>
      <c r="Q104" s="71">
        <f t="shared" si="7"/>
        <v>5</v>
      </c>
      <c r="R104" s="71"/>
      <c r="S104" s="71">
        <f t="shared" si="11"/>
        <v>5</v>
      </c>
      <c r="T104" s="71"/>
      <c r="U104" s="71">
        <f t="shared" si="8"/>
        <v>5</v>
      </c>
      <c r="V104" s="71"/>
      <c r="W104" s="71">
        <f t="shared" si="9"/>
        <v>2</v>
      </c>
      <c r="X104" s="71"/>
      <c r="Y104" s="71">
        <f t="shared" si="1"/>
        <v>1</v>
      </c>
      <c r="Z104" s="71"/>
      <c r="AA104" s="69"/>
      <c r="AB104" s="71"/>
      <c r="AC104" s="72"/>
    </row>
    <row r="105" spans="1:29" x14ac:dyDescent="0.2">
      <c r="A105" s="70">
        <v>44067</v>
      </c>
      <c r="B105" s="71">
        <v>21</v>
      </c>
      <c r="C105" s="71">
        <f t="shared" si="2"/>
        <v>318</v>
      </c>
      <c r="D105" s="71">
        <v>11</v>
      </c>
      <c r="E105" s="71">
        <f t="shared" si="3"/>
        <v>189</v>
      </c>
      <c r="F105" s="71">
        <v>6</v>
      </c>
      <c r="G105" s="71">
        <f t="shared" si="0"/>
        <v>153</v>
      </c>
      <c r="H105" s="71">
        <v>3</v>
      </c>
      <c r="I105" s="71">
        <f t="shared" si="4"/>
        <v>49</v>
      </c>
      <c r="J105" s="71">
        <v>1</v>
      </c>
      <c r="K105" s="71">
        <f t="shared" si="10"/>
        <v>4</v>
      </c>
      <c r="L105" s="71">
        <v>2</v>
      </c>
      <c r="M105" s="71">
        <f t="shared" si="5"/>
        <v>16</v>
      </c>
      <c r="N105" s="71">
        <v>3</v>
      </c>
      <c r="O105" s="71">
        <f t="shared" si="6"/>
        <v>22</v>
      </c>
      <c r="P105" s="71">
        <v>0</v>
      </c>
      <c r="Q105" s="71">
        <f t="shared" si="7"/>
        <v>5</v>
      </c>
      <c r="R105" s="71">
        <v>2</v>
      </c>
      <c r="S105" s="71">
        <f t="shared" si="11"/>
        <v>7</v>
      </c>
      <c r="T105" s="71">
        <v>0</v>
      </c>
      <c r="U105" s="71">
        <f t="shared" si="8"/>
        <v>5</v>
      </c>
      <c r="V105" s="71">
        <v>0</v>
      </c>
      <c r="W105" s="71">
        <f t="shared" si="9"/>
        <v>2</v>
      </c>
      <c r="X105" s="71">
        <v>0</v>
      </c>
      <c r="Y105" s="71">
        <f t="shared" si="1"/>
        <v>1</v>
      </c>
      <c r="Z105" s="71"/>
      <c r="AA105" s="69"/>
      <c r="AB105" s="71"/>
      <c r="AC105" s="72"/>
    </row>
    <row r="106" spans="1:29" x14ac:dyDescent="0.2">
      <c r="A106" s="70">
        <v>44068</v>
      </c>
      <c r="B106" s="71">
        <v>12</v>
      </c>
      <c r="C106" s="71">
        <f>SUM(C105,B106)</f>
        <v>330</v>
      </c>
      <c r="D106" s="71">
        <v>5</v>
      </c>
      <c r="E106" s="71">
        <f t="shared" si="3"/>
        <v>194</v>
      </c>
      <c r="F106" s="71">
        <v>2</v>
      </c>
      <c r="G106" s="71">
        <f t="shared" si="0"/>
        <v>155</v>
      </c>
      <c r="H106" s="71">
        <v>1</v>
      </c>
      <c r="I106" s="71">
        <f t="shared" si="4"/>
        <v>50</v>
      </c>
      <c r="J106" s="71">
        <v>1</v>
      </c>
      <c r="K106" s="71">
        <f t="shared" si="10"/>
        <v>5</v>
      </c>
      <c r="L106" s="71">
        <v>0</v>
      </c>
      <c r="M106" s="71">
        <f t="shared" si="5"/>
        <v>16</v>
      </c>
      <c r="N106" s="71">
        <v>0</v>
      </c>
      <c r="O106" s="71">
        <f t="shared" si="6"/>
        <v>22</v>
      </c>
      <c r="P106" s="71">
        <v>1</v>
      </c>
      <c r="Q106" s="71">
        <f t="shared" si="7"/>
        <v>6</v>
      </c>
      <c r="R106" s="71">
        <v>1</v>
      </c>
      <c r="S106" s="71">
        <f t="shared" si="11"/>
        <v>8</v>
      </c>
      <c r="T106" s="71">
        <v>0</v>
      </c>
      <c r="U106" s="71">
        <f t="shared" si="8"/>
        <v>5</v>
      </c>
      <c r="V106" s="71">
        <v>0</v>
      </c>
      <c r="W106" s="71">
        <f t="shared" si="9"/>
        <v>2</v>
      </c>
      <c r="X106" s="71">
        <v>0</v>
      </c>
      <c r="Y106" s="71">
        <f t="shared" si="1"/>
        <v>1</v>
      </c>
      <c r="Z106" s="71"/>
      <c r="AA106" s="69"/>
      <c r="AB106" s="71"/>
      <c r="AC106" s="72"/>
    </row>
    <row r="107" spans="1:29" x14ac:dyDescent="0.2">
      <c r="A107" s="70">
        <v>44069</v>
      </c>
      <c r="B107" s="71">
        <v>11</v>
      </c>
      <c r="C107" s="71">
        <f t="shared" si="2"/>
        <v>341</v>
      </c>
      <c r="D107" s="71">
        <v>3</v>
      </c>
      <c r="E107" s="71">
        <f>SUM(E106,D107)</f>
        <v>197</v>
      </c>
      <c r="F107" s="71">
        <v>2</v>
      </c>
      <c r="G107" s="71">
        <f t="shared" si="0"/>
        <v>157</v>
      </c>
      <c r="H107" s="71">
        <v>1</v>
      </c>
      <c r="I107" s="71">
        <f t="shared" si="4"/>
        <v>51</v>
      </c>
      <c r="J107" s="71">
        <v>1</v>
      </c>
      <c r="K107" s="71">
        <f t="shared" si="10"/>
        <v>6</v>
      </c>
      <c r="L107" s="71">
        <v>1</v>
      </c>
      <c r="M107" s="71">
        <f t="shared" si="5"/>
        <v>17</v>
      </c>
      <c r="N107" s="71">
        <v>1</v>
      </c>
      <c r="O107" s="71">
        <f t="shared" si="6"/>
        <v>23</v>
      </c>
      <c r="P107" s="71">
        <v>0</v>
      </c>
      <c r="Q107" s="71">
        <f t="shared" si="7"/>
        <v>6</v>
      </c>
      <c r="R107" s="71">
        <v>1</v>
      </c>
      <c r="S107" s="71">
        <f t="shared" si="11"/>
        <v>9</v>
      </c>
      <c r="T107" s="71">
        <v>0</v>
      </c>
      <c r="U107" s="71">
        <f t="shared" si="8"/>
        <v>5</v>
      </c>
      <c r="V107" s="71">
        <v>0</v>
      </c>
      <c r="W107" s="71">
        <f t="shared" si="9"/>
        <v>2</v>
      </c>
      <c r="X107" s="71">
        <v>0</v>
      </c>
      <c r="Y107" s="71">
        <f t="shared" si="1"/>
        <v>1</v>
      </c>
      <c r="Z107" s="71"/>
      <c r="AA107" s="69"/>
      <c r="AB107" s="71"/>
      <c r="AC107" s="72"/>
    </row>
    <row r="108" spans="1:29" x14ac:dyDescent="0.2">
      <c r="A108" s="70">
        <v>44070</v>
      </c>
      <c r="B108" s="71">
        <v>23</v>
      </c>
      <c r="C108" s="71">
        <f t="shared" si="2"/>
        <v>364</v>
      </c>
      <c r="D108" s="71">
        <v>7</v>
      </c>
      <c r="E108" s="71">
        <f t="shared" si="3"/>
        <v>204</v>
      </c>
      <c r="F108" s="71">
        <v>1</v>
      </c>
      <c r="G108" s="71">
        <f t="shared" si="0"/>
        <v>158</v>
      </c>
      <c r="H108" s="71">
        <v>0</v>
      </c>
      <c r="I108" s="71">
        <f t="shared" si="4"/>
        <v>51</v>
      </c>
      <c r="J108" s="71">
        <v>1</v>
      </c>
      <c r="K108" s="71">
        <f t="shared" si="10"/>
        <v>7</v>
      </c>
      <c r="L108" s="71">
        <v>1</v>
      </c>
      <c r="M108" s="71">
        <f t="shared" si="5"/>
        <v>18</v>
      </c>
      <c r="N108" s="71">
        <v>0</v>
      </c>
      <c r="O108" s="71">
        <f t="shared" si="6"/>
        <v>23</v>
      </c>
      <c r="P108" s="71">
        <v>0</v>
      </c>
      <c r="Q108" s="71">
        <f t="shared" si="7"/>
        <v>6</v>
      </c>
      <c r="R108" s="71">
        <v>0</v>
      </c>
      <c r="S108" s="71">
        <f t="shared" si="11"/>
        <v>9</v>
      </c>
      <c r="T108" s="71">
        <v>0</v>
      </c>
      <c r="U108" s="71">
        <f t="shared" si="8"/>
        <v>5</v>
      </c>
      <c r="V108" s="71">
        <v>0</v>
      </c>
      <c r="W108" s="71">
        <f t="shared" si="9"/>
        <v>2</v>
      </c>
      <c r="X108" s="71">
        <v>0</v>
      </c>
      <c r="Y108" s="71">
        <f t="shared" si="1"/>
        <v>1</v>
      </c>
      <c r="Z108" s="71"/>
      <c r="AA108" s="69"/>
      <c r="AB108" s="71"/>
      <c r="AC108" s="72"/>
    </row>
    <row r="109" spans="1:29" x14ac:dyDescent="0.2">
      <c r="A109" s="70">
        <v>44071</v>
      </c>
      <c r="B109" s="71">
        <v>9</v>
      </c>
      <c r="C109" s="71">
        <f t="shared" si="2"/>
        <v>373</v>
      </c>
      <c r="D109" s="71">
        <v>4</v>
      </c>
      <c r="E109" s="71">
        <f t="shared" si="3"/>
        <v>208</v>
      </c>
      <c r="F109" s="71">
        <v>1</v>
      </c>
      <c r="G109" s="71">
        <f t="shared" si="0"/>
        <v>159</v>
      </c>
      <c r="H109" s="71">
        <v>2</v>
      </c>
      <c r="I109" s="71">
        <f t="shared" si="4"/>
        <v>53</v>
      </c>
      <c r="J109" s="71">
        <v>0</v>
      </c>
      <c r="K109" s="71">
        <f t="shared" si="10"/>
        <v>7</v>
      </c>
      <c r="L109" s="71">
        <v>0</v>
      </c>
      <c r="M109" s="71">
        <f t="shared" si="5"/>
        <v>18</v>
      </c>
      <c r="N109" s="71">
        <v>0</v>
      </c>
      <c r="O109" s="71">
        <f t="shared" si="6"/>
        <v>23</v>
      </c>
      <c r="P109" s="71">
        <v>0</v>
      </c>
      <c r="Q109" s="71">
        <f t="shared" si="7"/>
        <v>6</v>
      </c>
      <c r="R109" s="71">
        <v>0</v>
      </c>
      <c r="S109" s="71">
        <f t="shared" si="11"/>
        <v>9</v>
      </c>
      <c r="T109" s="71">
        <v>0</v>
      </c>
      <c r="U109" s="71">
        <f t="shared" si="8"/>
        <v>5</v>
      </c>
      <c r="V109" s="71">
        <v>0</v>
      </c>
      <c r="W109" s="71">
        <f t="shared" si="9"/>
        <v>2</v>
      </c>
      <c r="X109" s="71">
        <v>0</v>
      </c>
      <c r="Y109" s="71">
        <f t="shared" si="1"/>
        <v>1</v>
      </c>
      <c r="Z109" s="71"/>
      <c r="AA109" s="69"/>
      <c r="AB109" s="71"/>
      <c r="AC109" s="72"/>
    </row>
    <row r="110" spans="1:29" x14ac:dyDescent="0.2">
      <c r="A110" s="70">
        <v>44072</v>
      </c>
      <c r="B110" s="71"/>
      <c r="C110" s="71">
        <f t="shared" si="2"/>
        <v>373</v>
      </c>
      <c r="D110" s="71"/>
      <c r="E110" s="71">
        <f t="shared" si="3"/>
        <v>208</v>
      </c>
      <c r="F110" s="71"/>
      <c r="G110" s="71">
        <f t="shared" si="0"/>
        <v>159</v>
      </c>
      <c r="H110" s="71"/>
      <c r="I110" s="71">
        <f t="shared" si="4"/>
        <v>53</v>
      </c>
      <c r="J110" s="71"/>
      <c r="K110" s="71">
        <f t="shared" si="10"/>
        <v>7</v>
      </c>
      <c r="L110" s="71"/>
      <c r="M110" s="71">
        <f t="shared" si="5"/>
        <v>18</v>
      </c>
      <c r="N110" s="71"/>
      <c r="O110" s="71">
        <f t="shared" si="6"/>
        <v>23</v>
      </c>
      <c r="P110" s="71"/>
      <c r="Q110" s="71">
        <f t="shared" si="7"/>
        <v>6</v>
      </c>
      <c r="R110" s="71"/>
      <c r="S110" s="71">
        <f t="shared" si="11"/>
        <v>9</v>
      </c>
      <c r="T110" s="71"/>
      <c r="U110" s="71">
        <f t="shared" si="8"/>
        <v>5</v>
      </c>
      <c r="V110" s="71"/>
      <c r="W110" s="71">
        <f t="shared" si="9"/>
        <v>2</v>
      </c>
      <c r="X110" s="71"/>
      <c r="Y110" s="71">
        <f t="shared" si="1"/>
        <v>1</v>
      </c>
      <c r="Z110" s="71"/>
      <c r="AA110" s="69"/>
      <c r="AB110" s="71"/>
      <c r="AC110" s="72"/>
    </row>
    <row r="111" spans="1:29" x14ac:dyDescent="0.2">
      <c r="A111" s="70">
        <v>44073</v>
      </c>
      <c r="B111" s="71"/>
      <c r="C111" s="71">
        <f t="shared" si="2"/>
        <v>373</v>
      </c>
      <c r="D111" s="71"/>
      <c r="E111" s="71">
        <f t="shared" si="3"/>
        <v>208</v>
      </c>
      <c r="F111" s="71"/>
      <c r="G111" s="71">
        <f t="shared" si="0"/>
        <v>159</v>
      </c>
      <c r="H111" s="71"/>
      <c r="I111" s="71">
        <f t="shared" si="4"/>
        <v>53</v>
      </c>
      <c r="J111" s="71"/>
      <c r="K111" s="71">
        <f t="shared" si="10"/>
        <v>7</v>
      </c>
      <c r="L111" s="71"/>
      <c r="M111" s="71">
        <f t="shared" si="5"/>
        <v>18</v>
      </c>
      <c r="N111" s="71"/>
      <c r="O111" s="71">
        <f t="shared" si="6"/>
        <v>23</v>
      </c>
      <c r="P111" s="71"/>
      <c r="Q111" s="71">
        <f t="shared" si="7"/>
        <v>6</v>
      </c>
      <c r="R111" s="71"/>
      <c r="S111" s="71">
        <f t="shared" si="11"/>
        <v>9</v>
      </c>
      <c r="T111" s="71"/>
      <c r="U111" s="71">
        <f t="shared" si="8"/>
        <v>5</v>
      </c>
      <c r="V111" s="71"/>
      <c r="W111" s="71">
        <f t="shared" si="9"/>
        <v>2</v>
      </c>
      <c r="X111" s="71"/>
      <c r="Y111" s="71">
        <f t="shared" si="1"/>
        <v>1</v>
      </c>
      <c r="Z111" s="71"/>
      <c r="AA111" s="69"/>
      <c r="AB111" s="71"/>
      <c r="AC111" s="72"/>
    </row>
    <row r="112" spans="1:29" x14ac:dyDescent="0.2">
      <c r="A112" s="70">
        <v>44074</v>
      </c>
      <c r="B112" s="71">
        <v>14</v>
      </c>
      <c r="C112" s="71">
        <f t="shared" si="2"/>
        <v>387</v>
      </c>
      <c r="D112" s="71">
        <v>5</v>
      </c>
      <c r="E112" s="71">
        <f t="shared" si="3"/>
        <v>213</v>
      </c>
      <c r="F112" s="71">
        <v>4</v>
      </c>
      <c r="G112" s="71">
        <f t="shared" si="0"/>
        <v>163</v>
      </c>
      <c r="H112" s="71">
        <v>1</v>
      </c>
      <c r="I112" s="71">
        <f t="shared" si="4"/>
        <v>54</v>
      </c>
      <c r="J112" s="71">
        <v>5</v>
      </c>
      <c r="K112" s="71">
        <f t="shared" si="10"/>
        <v>12</v>
      </c>
      <c r="L112" s="71">
        <v>0</v>
      </c>
      <c r="M112" s="71">
        <f t="shared" si="5"/>
        <v>18</v>
      </c>
      <c r="N112" s="71">
        <v>0</v>
      </c>
      <c r="O112" s="71">
        <f t="shared" si="6"/>
        <v>23</v>
      </c>
      <c r="P112" s="71">
        <v>0</v>
      </c>
      <c r="Q112" s="71">
        <f t="shared" si="7"/>
        <v>6</v>
      </c>
      <c r="R112" s="71">
        <v>0</v>
      </c>
      <c r="S112" s="71">
        <f t="shared" si="11"/>
        <v>9</v>
      </c>
      <c r="T112" s="71">
        <v>0</v>
      </c>
      <c r="U112" s="71">
        <f t="shared" si="8"/>
        <v>5</v>
      </c>
      <c r="V112" s="71">
        <v>0</v>
      </c>
      <c r="W112" s="71">
        <f t="shared" si="9"/>
        <v>2</v>
      </c>
      <c r="X112" s="71">
        <v>0</v>
      </c>
      <c r="Y112" s="71">
        <f t="shared" si="1"/>
        <v>1</v>
      </c>
      <c r="Z112" s="71"/>
      <c r="AA112" s="69"/>
      <c r="AB112" s="71"/>
      <c r="AC112" s="72"/>
    </row>
    <row r="113" spans="1:29" x14ac:dyDescent="0.2">
      <c r="A113" s="70">
        <v>44075</v>
      </c>
      <c r="B113" s="71">
        <v>11</v>
      </c>
      <c r="C113" s="71">
        <f t="shared" si="2"/>
        <v>398</v>
      </c>
      <c r="D113" s="71">
        <v>0</v>
      </c>
      <c r="E113" s="71">
        <f t="shared" si="3"/>
        <v>213</v>
      </c>
      <c r="F113" s="71">
        <v>3</v>
      </c>
      <c r="G113" s="71">
        <f t="shared" si="0"/>
        <v>166</v>
      </c>
      <c r="H113" s="71">
        <v>0</v>
      </c>
      <c r="I113" s="71">
        <f t="shared" si="4"/>
        <v>54</v>
      </c>
      <c r="J113" s="71">
        <v>0</v>
      </c>
      <c r="K113" s="71">
        <f t="shared" si="10"/>
        <v>12</v>
      </c>
      <c r="L113" s="71">
        <v>0</v>
      </c>
      <c r="M113" s="71">
        <f t="shared" si="5"/>
        <v>18</v>
      </c>
      <c r="N113" s="71">
        <v>1</v>
      </c>
      <c r="O113" s="71">
        <f t="shared" si="6"/>
        <v>24</v>
      </c>
      <c r="P113" s="71">
        <v>0</v>
      </c>
      <c r="Q113" s="71">
        <f t="shared" si="7"/>
        <v>6</v>
      </c>
      <c r="R113" s="71">
        <v>0</v>
      </c>
      <c r="S113" s="71">
        <f t="shared" si="11"/>
        <v>9</v>
      </c>
      <c r="T113" s="71">
        <v>0</v>
      </c>
      <c r="U113" s="71">
        <f t="shared" si="8"/>
        <v>5</v>
      </c>
      <c r="V113" s="71">
        <v>0</v>
      </c>
      <c r="W113" s="71">
        <f t="shared" si="9"/>
        <v>2</v>
      </c>
      <c r="X113" s="71">
        <v>0</v>
      </c>
      <c r="Y113" s="71">
        <f t="shared" si="1"/>
        <v>1</v>
      </c>
      <c r="Z113" s="71"/>
      <c r="AA113" s="69"/>
      <c r="AB113" s="71"/>
      <c r="AC113" s="72"/>
    </row>
    <row r="114" spans="1:29" x14ac:dyDescent="0.2">
      <c r="A114" s="70">
        <v>44076</v>
      </c>
      <c r="B114" s="71">
        <v>25</v>
      </c>
      <c r="C114" s="71">
        <f t="shared" si="2"/>
        <v>423</v>
      </c>
      <c r="D114" s="71">
        <v>8</v>
      </c>
      <c r="E114" s="71">
        <f t="shared" si="3"/>
        <v>221</v>
      </c>
      <c r="F114" s="71">
        <v>1</v>
      </c>
      <c r="G114" s="71">
        <f t="shared" si="0"/>
        <v>167</v>
      </c>
      <c r="H114" s="71">
        <v>1</v>
      </c>
      <c r="I114" s="71">
        <f t="shared" si="4"/>
        <v>55</v>
      </c>
      <c r="J114" s="71">
        <v>0</v>
      </c>
      <c r="K114" s="71">
        <f t="shared" si="10"/>
        <v>12</v>
      </c>
      <c r="L114" s="71">
        <v>0</v>
      </c>
      <c r="M114" s="71">
        <f t="shared" si="5"/>
        <v>18</v>
      </c>
      <c r="N114" s="71">
        <v>0</v>
      </c>
      <c r="O114" s="71">
        <f t="shared" si="6"/>
        <v>24</v>
      </c>
      <c r="P114" s="71">
        <v>0</v>
      </c>
      <c r="Q114" s="71">
        <f t="shared" si="7"/>
        <v>6</v>
      </c>
      <c r="R114" s="71">
        <v>0</v>
      </c>
      <c r="S114" s="71">
        <f t="shared" si="11"/>
        <v>9</v>
      </c>
      <c r="T114" s="71">
        <v>0</v>
      </c>
      <c r="U114" s="71">
        <f t="shared" si="8"/>
        <v>5</v>
      </c>
      <c r="V114" s="71">
        <v>0</v>
      </c>
      <c r="W114" s="71">
        <f t="shared" si="9"/>
        <v>2</v>
      </c>
      <c r="X114" s="71">
        <v>0</v>
      </c>
      <c r="Y114" s="71">
        <f t="shared" si="1"/>
        <v>1</v>
      </c>
      <c r="Z114" s="71"/>
      <c r="AA114" s="69"/>
      <c r="AB114" s="71"/>
      <c r="AC114" s="72"/>
    </row>
    <row r="115" spans="1:29" x14ac:dyDescent="0.2">
      <c r="A115" s="70">
        <v>44077</v>
      </c>
      <c r="B115" s="71">
        <v>15</v>
      </c>
      <c r="C115" s="71">
        <f t="shared" si="2"/>
        <v>438</v>
      </c>
      <c r="D115" s="71">
        <v>7</v>
      </c>
      <c r="E115" s="71">
        <f t="shared" si="3"/>
        <v>228</v>
      </c>
      <c r="F115" s="71">
        <v>1</v>
      </c>
      <c r="G115" s="71">
        <f t="shared" si="0"/>
        <v>168</v>
      </c>
      <c r="H115" s="71">
        <v>1</v>
      </c>
      <c r="I115" s="71">
        <f t="shared" si="4"/>
        <v>56</v>
      </c>
      <c r="J115" s="71">
        <v>0</v>
      </c>
      <c r="K115" s="71">
        <f t="shared" si="10"/>
        <v>12</v>
      </c>
      <c r="L115" s="71">
        <v>0</v>
      </c>
      <c r="M115" s="71">
        <f t="shared" si="5"/>
        <v>18</v>
      </c>
      <c r="N115" s="71">
        <v>0</v>
      </c>
      <c r="O115" s="71">
        <f t="shared" si="6"/>
        <v>24</v>
      </c>
      <c r="P115" s="71">
        <v>0</v>
      </c>
      <c r="Q115" s="71">
        <f t="shared" si="7"/>
        <v>6</v>
      </c>
      <c r="R115" s="71">
        <v>0</v>
      </c>
      <c r="S115" s="71">
        <f t="shared" si="11"/>
        <v>9</v>
      </c>
      <c r="T115" s="71">
        <v>0</v>
      </c>
      <c r="U115" s="71">
        <f t="shared" si="8"/>
        <v>5</v>
      </c>
      <c r="V115" s="71">
        <v>0</v>
      </c>
      <c r="W115" s="71">
        <f t="shared" si="9"/>
        <v>2</v>
      </c>
      <c r="X115" s="71">
        <v>0</v>
      </c>
      <c r="Y115" s="71">
        <f t="shared" si="1"/>
        <v>1</v>
      </c>
      <c r="Z115" s="71"/>
      <c r="AA115" s="69"/>
      <c r="AB115" s="71"/>
      <c r="AC115" s="72"/>
    </row>
    <row r="116" spans="1:29" x14ac:dyDescent="0.2">
      <c r="A116" s="70">
        <v>44078</v>
      </c>
      <c r="B116" s="73">
        <v>10</v>
      </c>
      <c r="C116" s="71">
        <f t="shared" si="2"/>
        <v>448</v>
      </c>
      <c r="D116" s="73">
        <v>4</v>
      </c>
      <c r="E116" s="71">
        <f t="shared" si="3"/>
        <v>232</v>
      </c>
      <c r="F116" s="73">
        <v>2</v>
      </c>
      <c r="G116" s="71">
        <f t="shared" si="0"/>
        <v>170</v>
      </c>
      <c r="H116" s="73">
        <v>1</v>
      </c>
      <c r="I116" s="71">
        <f t="shared" si="4"/>
        <v>57</v>
      </c>
      <c r="J116" s="73">
        <v>1</v>
      </c>
      <c r="K116" s="71">
        <f t="shared" si="10"/>
        <v>13</v>
      </c>
      <c r="L116" s="73">
        <v>0</v>
      </c>
      <c r="M116" s="71">
        <f t="shared" si="5"/>
        <v>18</v>
      </c>
      <c r="N116" s="73">
        <v>0</v>
      </c>
      <c r="O116" s="71">
        <f t="shared" si="6"/>
        <v>24</v>
      </c>
      <c r="P116" s="73">
        <v>0</v>
      </c>
      <c r="Q116" s="71">
        <f t="shared" si="7"/>
        <v>6</v>
      </c>
      <c r="R116" s="73">
        <v>0</v>
      </c>
      <c r="S116" s="71">
        <f t="shared" si="11"/>
        <v>9</v>
      </c>
      <c r="T116" s="73">
        <v>0</v>
      </c>
      <c r="U116" s="71">
        <f t="shared" si="8"/>
        <v>5</v>
      </c>
      <c r="V116" s="73">
        <v>0</v>
      </c>
      <c r="W116" s="71">
        <f t="shared" si="9"/>
        <v>2</v>
      </c>
      <c r="X116" s="73">
        <v>0</v>
      </c>
      <c r="Y116" s="71">
        <f t="shared" si="1"/>
        <v>1</v>
      </c>
      <c r="Z116" s="71"/>
      <c r="AA116" s="69"/>
      <c r="AB116" s="71"/>
      <c r="AC116" s="72"/>
    </row>
    <row r="117" spans="1:29" x14ac:dyDescent="0.2">
      <c r="A117" s="70">
        <v>44079</v>
      </c>
      <c r="B117" s="73"/>
      <c r="C117" s="71">
        <f t="shared" si="2"/>
        <v>448</v>
      </c>
      <c r="D117" s="73"/>
      <c r="E117" s="71">
        <f t="shared" si="3"/>
        <v>232</v>
      </c>
      <c r="F117" s="73"/>
      <c r="G117" s="71">
        <f t="shared" si="0"/>
        <v>170</v>
      </c>
      <c r="H117" s="73"/>
      <c r="I117" s="71">
        <f t="shared" si="4"/>
        <v>57</v>
      </c>
      <c r="J117" s="73"/>
      <c r="K117" s="71">
        <f t="shared" si="10"/>
        <v>13</v>
      </c>
      <c r="L117" s="73"/>
      <c r="M117" s="71">
        <f t="shared" si="5"/>
        <v>18</v>
      </c>
      <c r="N117" s="73"/>
      <c r="O117" s="71">
        <f t="shared" si="6"/>
        <v>24</v>
      </c>
      <c r="P117" s="73"/>
      <c r="Q117" s="71">
        <f t="shared" si="7"/>
        <v>6</v>
      </c>
      <c r="R117" s="73"/>
      <c r="S117" s="71">
        <f t="shared" si="11"/>
        <v>9</v>
      </c>
      <c r="T117" s="73"/>
      <c r="U117" s="71">
        <f t="shared" si="8"/>
        <v>5</v>
      </c>
      <c r="V117" s="73"/>
      <c r="W117" s="71">
        <f t="shared" si="9"/>
        <v>2</v>
      </c>
      <c r="X117" s="73"/>
      <c r="Y117" s="71">
        <f t="shared" si="1"/>
        <v>1</v>
      </c>
      <c r="Z117" s="71"/>
      <c r="AA117" s="69"/>
      <c r="AB117" s="71"/>
      <c r="AC117" s="72"/>
    </row>
    <row r="118" spans="1:29" x14ac:dyDescent="0.2">
      <c r="A118" s="70">
        <v>44080</v>
      </c>
      <c r="B118" s="73"/>
      <c r="C118" s="71">
        <f t="shared" si="2"/>
        <v>448</v>
      </c>
      <c r="D118" s="73"/>
      <c r="E118" s="71">
        <f t="shared" si="3"/>
        <v>232</v>
      </c>
      <c r="F118" s="73"/>
      <c r="G118" s="71">
        <f t="shared" si="0"/>
        <v>170</v>
      </c>
      <c r="H118" s="73"/>
      <c r="I118" s="71">
        <f t="shared" si="4"/>
        <v>57</v>
      </c>
      <c r="J118" s="73"/>
      <c r="K118" s="71">
        <f t="shared" si="10"/>
        <v>13</v>
      </c>
      <c r="L118" s="73"/>
      <c r="M118" s="71">
        <f t="shared" si="5"/>
        <v>18</v>
      </c>
      <c r="N118" s="73"/>
      <c r="O118" s="71">
        <f t="shared" si="6"/>
        <v>24</v>
      </c>
      <c r="P118" s="73"/>
      <c r="Q118" s="71">
        <f t="shared" si="7"/>
        <v>6</v>
      </c>
      <c r="R118" s="73"/>
      <c r="S118" s="71">
        <f t="shared" si="11"/>
        <v>9</v>
      </c>
      <c r="T118" s="73"/>
      <c r="U118" s="71">
        <f t="shared" si="8"/>
        <v>5</v>
      </c>
      <c r="V118" s="73"/>
      <c r="W118" s="71">
        <f t="shared" si="9"/>
        <v>2</v>
      </c>
      <c r="X118" s="73"/>
      <c r="Y118" s="71">
        <f t="shared" si="1"/>
        <v>1</v>
      </c>
      <c r="Z118" s="71"/>
      <c r="AA118" s="69"/>
      <c r="AB118" s="71"/>
      <c r="AC118" s="72"/>
    </row>
    <row r="119" spans="1:29" x14ac:dyDescent="0.2">
      <c r="A119" s="70">
        <v>44081</v>
      </c>
      <c r="B119" s="73">
        <v>26</v>
      </c>
      <c r="C119" s="71">
        <f t="shared" si="2"/>
        <v>474</v>
      </c>
      <c r="D119" s="73">
        <v>7</v>
      </c>
      <c r="E119" s="71">
        <f t="shared" si="3"/>
        <v>239</v>
      </c>
      <c r="F119" s="73">
        <v>2</v>
      </c>
      <c r="G119" s="71">
        <f t="shared" si="0"/>
        <v>172</v>
      </c>
      <c r="H119" s="73">
        <v>2</v>
      </c>
      <c r="I119" s="71">
        <f t="shared" si="4"/>
        <v>59</v>
      </c>
      <c r="J119" s="73">
        <v>1</v>
      </c>
      <c r="K119" s="71">
        <f t="shared" si="10"/>
        <v>14</v>
      </c>
      <c r="L119" s="73">
        <v>1</v>
      </c>
      <c r="M119" s="71">
        <f t="shared" si="5"/>
        <v>19</v>
      </c>
      <c r="N119" s="73">
        <v>0</v>
      </c>
      <c r="O119" s="71">
        <f t="shared" si="6"/>
        <v>24</v>
      </c>
      <c r="P119" s="73">
        <v>0</v>
      </c>
      <c r="Q119" s="71">
        <f t="shared" si="7"/>
        <v>6</v>
      </c>
      <c r="R119" s="73">
        <v>0</v>
      </c>
      <c r="S119" s="71">
        <f t="shared" si="11"/>
        <v>9</v>
      </c>
      <c r="T119" s="73">
        <v>0</v>
      </c>
      <c r="U119" s="71">
        <f t="shared" si="8"/>
        <v>5</v>
      </c>
      <c r="V119" s="73">
        <v>0</v>
      </c>
      <c r="W119" s="71">
        <f t="shared" si="9"/>
        <v>2</v>
      </c>
      <c r="X119" s="73">
        <v>0</v>
      </c>
      <c r="Y119" s="71">
        <f t="shared" si="1"/>
        <v>1</v>
      </c>
      <c r="Z119" s="71"/>
      <c r="AA119" s="69"/>
      <c r="AB119" s="71"/>
      <c r="AC119" s="72"/>
    </row>
    <row r="120" spans="1:29" x14ac:dyDescent="0.2">
      <c r="A120" s="70">
        <v>44082</v>
      </c>
      <c r="B120" s="73">
        <v>29</v>
      </c>
      <c r="C120" s="71">
        <f t="shared" si="2"/>
        <v>503</v>
      </c>
      <c r="D120" s="73">
        <v>5</v>
      </c>
      <c r="E120" s="71">
        <f t="shared" si="3"/>
        <v>244</v>
      </c>
      <c r="F120" s="73">
        <v>0</v>
      </c>
      <c r="G120" s="71">
        <f t="shared" si="0"/>
        <v>172</v>
      </c>
      <c r="H120" s="73">
        <v>1</v>
      </c>
      <c r="I120" s="71">
        <f t="shared" si="4"/>
        <v>60</v>
      </c>
      <c r="J120" s="73">
        <v>0</v>
      </c>
      <c r="K120" s="71">
        <f t="shared" si="10"/>
        <v>14</v>
      </c>
      <c r="L120" s="73">
        <v>2</v>
      </c>
      <c r="M120" s="71">
        <f t="shared" si="5"/>
        <v>21</v>
      </c>
      <c r="N120" s="73">
        <v>0</v>
      </c>
      <c r="O120" s="71">
        <f t="shared" si="6"/>
        <v>24</v>
      </c>
      <c r="P120" s="73">
        <v>0</v>
      </c>
      <c r="Q120" s="71">
        <f t="shared" si="7"/>
        <v>6</v>
      </c>
      <c r="R120" s="73">
        <v>0</v>
      </c>
      <c r="S120" s="71">
        <f t="shared" si="11"/>
        <v>9</v>
      </c>
      <c r="T120" s="73">
        <v>0</v>
      </c>
      <c r="U120" s="71">
        <f t="shared" si="8"/>
        <v>5</v>
      </c>
      <c r="V120" s="73">
        <v>0</v>
      </c>
      <c r="W120" s="71">
        <f t="shared" si="9"/>
        <v>2</v>
      </c>
      <c r="X120" s="73">
        <v>0</v>
      </c>
      <c r="Y120" s="71">
        <f t="shared" si="1"/>
        <v>1</v>
      </c>
      <c r="Z120" s="71"/>
      <c r="AA120" s="69"/>
      <c r="AB120" s="71"/>
      <c r="AC120" s="72"/>
    </row>
    <row r="121" spans="1:29" x14ac:dyDescent="0.2">
      <c r="A121" s="70">
        <v>44083</v>
      </c>
      <c r="B121" s="73">
        <v>8</v>
      </c>
      <c r="C121" s="71">
        <f t="shared" si="2"/>
        <v>511</v>
      </c>
      <c r="D121" s="73">
        <v>3</v>
      </c>
      <c r="E121" s="71">
        <f t="shared" si="3"/>
        <v>247</v>
      </c>
      <c r="F121" s="73">
        <v>2</v>
      </c>
      <c r="G121" s="71">
        <f t="shared" si="0"/>
        <v>174</v>
      </c>
      <c r="H121" s="73">
        <v>1</v>
      </c>
      <c r="I121" s="71">
        <f t="shared" si="4"/>
        <v>61</v>
      </c>
      <c r="J121" s="73">
        <v>1</v>
      </c>
      <c r="K121" s="71">
        <f t="shared" si="10"/>
        <v>15</v>
      </c>
      <c r="L121" s="73">
        <v>0</v>
      </c>
      <c r="M121" s="71">
        <f t="shared" si="5"/>
        <v>21</v>
      </c>
      <c r="N121" s="73">
        <v>0</v>
      </c>
      <c r="O121" s="71">
        <f t="shared" si="6"/>
        <v>24</v>
      </c>
      <c r="P121" s="73">
        <v>0</v>
      </c>
      <c r="Q121" s="71">
        <f t="shared" si="7"/>
        <v>6</v>
      </c>
      <c r="R121" s="73">
        <v>0</v>
      </c>
      <c r="S121" s="71">
        <f t="shared" si="11"/>
        <v>9</v>
      </c>
      <c r="T121" s="73">
        <v>0</v>
      </c>
      <c r="U121" s="71">
        <f t="shared" si="8"/>
        <v>5</v>
      </c>
      <c r="V121" s="73">
        <v>0</v>
      </c>
      <c r="W121" s="71">
        <f t="shared" si="9"/>
        <v>2</v>
      </c>
      <c r="X121" s="73">
        <v>0</v>
      </c>
      <c r="Y121" s="71">
        <f t="shared" si="1"/>
        <v>1</v>
      </c>
      <c r="Z121" s="71"/>
      <c r="AA121" s="69"/>
      <c r="AB121" s="71"/>
      <c r="AC121" s="72"/>
    </row>
    <row r="122" spans="1:29" x14ac:dyDescent="0.2">
      <c r="A122" s="70">
        <v>44084</v>
      </c>
      <c r="B122" s="73">
        <v>11</v>
      </c>
      <c r="C122" s="71">
        <f t="shared" si="2"/>
        <v>522</v>
      </c>
      <c r="D122" s="73">
        <v>4</v>
      </c>
      <c r="E122" s="71">
        <f t="shared" si="3"/>
        <v>251</v>
      </c>
      <c r="F122" s="73">
        <v>0</v>
      </c>
      <c r="G122" s="71">
        <f t="shared" si="0"/>
        <v>174</v>
      </c>
      <c r="H122" s="73">
        <v>1</v>
      </c>
      <c r="I122" s="71">
        <f t="shared" si="4"/>
        <v>62</v>
      </c>
      <c r="J122" s="73">
        <v>3</v>
      </c>
      <c r="K122" s="71">
        <f t="shared" si="10"/>
        <v>18</v>
      </c>
      <c r="L122" s="73">
        <v>3</v>
      </c>
      <c r="M122" s="71">
        <f t="shared" si="5"/>
        <v>24</v>
      </c>
      <c r="N122" s="73">
        <v>0</v>
      </c>
      <c r="O122" s="71">
        <f t="shared" si="6"/>
        <v>24</v>
      </c>
      <c r="P122" s="73">
        <v>0</v>
      </c>
      <c r="Q122" s="71">
        <f t="shared" si="7"/>
        <v>6</v>
      </c>
      <c r="R122" s="73">
        <v>0</v>
      </c>
      <c r="S122" s="71">
        <f t="shared" si="11"/>
        <v>9</v>
      </c>
      <c r="T122" s="73">
        <v>0</v>
      </c>
      <c r="U122" s="71">
        <f t="shared" si="8"/>
        <v>5</v>
      </c>
      <c r="V122" s="73">
        <v>0</v>
      </c>
      <c r="W122" s="71">
        <f t="shared" si="9"/>
        <v>2</v>
      </c>
      <c r="X122" s="73">
        <v>0</v>
      </c>
      <c r="Y122" s="71">
        <f t="shared" si="1"/>
        <v>1</v>
      </c>
      <c r="Z122" s="71"/>
      <c r="AA122" s="69"/>
      <c r="AB122" s="71"/>
      <c r="AC122" s="72"/>
    </row>
    <row r="123" spans="1:29" x14ac:dyDescent="0.2">
      <c r="A123" s="70">
        <v>44085</v>
      </c>
      <c r="B123" s="73">
        <v>9</v>
      </c>
      <c r="C123" s="71">
        <f t="shared" si="2"/>
        <v>531</v>
      </c>
      <c r="D123" s="73">
        <v>3</v>
      </c>
      <c r="E123" s="71">
        <f t="shared" si="3"/>
        <v>254</v>
      </c>
      <c r="F123" s="73">
        <v>0</v>
      </c>
      <c r="G123" s="71">
        <f t="shared" si="0"/>
        <v>174</v>
      </c>
      <c r="H123" s="73">
        <v>0</v>
      </c>
      <c r="I123" s="71">
        <f t="shared" si="4"/>
        <v>62</v>
      </c>
      <c r="J123" s="73">
        <v>8</v>
      </c>
      <c r="K123" s="71">
        <f t="shared" si="10"/>
        <v>26</v>
      </c>
      <c r="L123" s="73">
        <v>4</v>
      </c>
      <c r="M123" s="71">
        <f t="shared" si="5"/>
        <v>28</v>
      </c>
      <c r="N123" s="73">
        <v>0</v>
      </c>
      <c r="O123" s="71">
        <f t="shared" si="6"/>
        <v>24</v>
      </c>
      <c r="P123" s="73">
        <v>0</v>
      </c>
      <c r="Q123" s="71">
        <f t="shared" si="7"/>
        <v>6</v>
      </c>
      <c r="R123" s="73">
        <v>0</v>
      </c>
      <c r="S123" s="71">
        <f t="shared" si="11"/>
        <v>9</v>
      </c>
      <c r="T123" s="73">
        <v>0</v>
      </c>
      <c r="U123" s="71">
        <f t="shared" si="8"/>
        <v>5</v>
      </c>
      <c r="V123" s="73">
        <v>0</v>
      </c>
      <c r="W123" s="71">
        <f t="shared" si="9"/>
        <v>2</v>
      </c>
      <c r="X123" s="73">
        <v>0</v>
      </c>
      <c r="Y123" s="71">
        <f t="shared" si="1"/>
        <v>1</v>
      </c>
      <c r="Z123" s="71"/>
      <c r="AA123" s="69"/>
      <c r="AB123" s="71"/>
      <c r="AC123" s="72"/>
    </row>
    <row r="124" spans="1:29" x14ac:dyDescent="0.2">
      <c r="A124" s="70">
        <v>44086</v>
      </c>
      <c r="B124" s="73"/>
      <c r="C124" s="71">
        <f t="shared" si="2"/>
        <v>531</v>
      </c>
      <c r="D124" s="73"/>
      <c r="E124" s="71">
        <f t="shared" si="3"/>
        <v>254</v>
      </c>
      <c r="F124" s="73"/>
      <c r="G124" s="71">
        <f t="shared" si="0"/>
        <v>174</v>
      </c>
      <c r="H124" s="73"/>
      <c r="I124" s="71">
        <f t="shared" si="4"/>
        <v>62</v>
      </c>
      <c r="J124" s="73"/>
      <c r="K124" s="71">
        <f t="shared" si="10"/>
        <v>26</v>
      </c>
      <c r="L124" s="73"/>
      <c r="M124" s="71">
        <f t="shared" si="5"/>
        <v>28</v>
      </c>
      <c r="N124" s="73"/>
      <c r="O124" s="71">
        <f t="shared" si="6"/>
        <v>24</v>
      </c>
      <c r="P124" s="73"/>
      <c r="Q124" s="71">
        <f t="shared" si="7"/>
        <v>6</v>
      </c>
      <c r="R124" s="73"/>
      <c r="S124" s="71">
        <f t="shared" si="11"/>
        <v>9</v>
      </c>
      <c r="T124" s="73"/>
      <c r="U124" s="71">
        <f t="shared" si="8"/>
        <v>5</v>
      </c>
      <c r="V124" s="73"/>
      <c r="W124" s="71">
        <f t="shared" si="9"/>
        <v>2</v>
      </c>
      <c r="X124" s="73"/>
      <c r="Y124" s="71">
        <f t="shared" si="1"/>
        <v>1</v>
      </c>
      <c r="Z124" s="71"/>
      <c r="AA124" s="69"/>
      <c r="AB124" s="71"/>
      <c r="AC124" s="72"/>
    </row>
    <row r="125" spans="1:29" x14ac:dyDescent="0.2">
      <c r="A125" s="70">
        <v>44087</v>
      </c>
      <c r="B125" s="73"/>
      <c r="C125" s="71">
        <f t="shared" si="2"/>
        <v>531</v>
      </c>
      <c r="D125" s="73"/>
      <c r="E125" s="71">
        <f t="shared" si="3"/>
        <v>254</v>
      </c>
      <c r="F125" s="73"/>
      <c r="G125" s="71">
        <f t="shared" ref="G125:G132" si="12">SUM(G124,F125)</f>
        <v>174</v>
      </c>
      <c r="H125" s="73"/>
      <c r="I125" s="71">
        <f t="shared" si="4"/>
        <v>62</v>
      </c>
      <c r="J125" s="73"/>
      <c r="K125" s="71">
        <f t="shared" si="10"/>
        <v>26</v>
      </c>
      <c r="L125" s="73"/>
      <c r="M125" s="71">
        <f t="shared" si="5"/>
        <v>28</v>
      </c>
      <c r="N125" s="73"/>
      <c r="O125" s="71">
        <f t="shared" si="6"/>
        <v>24</v>
      </c>
      <c r="P125" s="73"/>
      <c r="Q125" s="71">
        <f t="shared" si="7"/>
        <v>6</v>
      </c>
      <c r="R125" s="73"/>
      <c r="S125" s="71">
        <f t="shared" si="11"/>
        <v>9</v>
      </c>
      <c r="T125" s="73"/>
      <c r="U125" s="71">
        <f t="shared" si="8"/>
        <v>5</v>
      </c>
      <c r="V125" s="73"/>
      <c r="W125" s="71">
        <f t="shared" si="9"/>
        <v>2</v>
      </c>
      <c r="X125" s="73"/>
      <c r="Y125" s="71">
        <f t="shared" ref="Y125:Y137" si="13">SUM(Y124,X125)</f>
        <v>1</v>
      </c>
      <c r="Z125" s="71"/>
      <c r="AA125" s="69"/>
      <c r="AB125" s="71"/>
      <c r="AC125" s="72"/>
    </row>
    <row r="126" spans="1:29" x14ac:dyDescent="0.2">
      <c r="A126" s="70">
        <v>44088</v>
      </c>
      <c r="B126" s="73">
        <v>8</v>
      </c>
      <c r="C126" s="71">
        <f t="shared" ref="C126:C137" si="14">SUM(C125,B126)</f>
        <v>539</v>
      </c>
      <c r="D126" s="73">
        <v>6</v>
      </c>
      <c r="E126" s="71">
        <f t="shared" ref="E126:E137" si="15">SUM(E125,D126)</f>
        <v>260</v>
      </c>
      <c r="F126" s="73">
        <v>3</v>
      </c>
      <c r="G126" s="71">
        <f t="shared" si="12"/>
        <v>177</v>
      </c>
      <c r="H126" s="73">
        <v>0</v>
      </c>
      <c r="I126" s="71">
        <f t="shared" ref="I126:I137" si="16">SUM(I125,H126)</f>
        <v>62</v>
      </c>
      <c r="J126" s="73">
        <v>2</v>
      </c>
      <c r="K126" s="71">
        <f t="shared" si="10"/>
        <v>28</v>
      </c>
      <c r="L126" s="73">
        <v>0</v>
      </c>
      <c r="M126" s="71">
        <f t="shared" ref="M126:M137" si="17">SUM(M125,L126)</f>
        <v>28</v>
      </c>
      <c r="N126" s="73">
        <v>0</v>
      </c>
      <c r="O126" s="71">
        <f t="shared" ref="O126:O137" si="18">SUM(O125,N126)</f>
        <v>24</v>
      </c>
      <c r="P126" s="73">
        <v>1</v>
      </c>
      <c r="Q126" s="71">
        <f t="shared" ref="Q126:Q137" si="19">SUM(Q125,P126)</f>
        <v>7</v>
      </c>
      <c r="R126" s="73">
        <v>0</v>
      </c>
      <c r="S126" s="71">
        <f t="shared" si="11"/>
        <v>9</v>
      </c>
      <c r="T126" s="73">
        <v>0</v>
      </c>
      <c r="U126" s="71">
        <f t="shared" ref="U126:U137" si="20">SUM(U125,T126)</f>
        <v>5</v>
      </c>
      <c r="V126" s="73">
        <v>0</v>
      </c>
      <c r="W126" s="71">
        <f t="shared" ref="W126:W137" si="21">SUM(W125,V126)</f>
        <v>2</v>
      </c>
      <c r="X126" s="73">
        <v>0</v>
      </c>
      <c r="Y126" s="71">
        <f t="shared" si="13"/>
        <v>1</v>
      </c>
      <c r="Z126" s="71">
        <v>0</v>
      </c>
      <c r="AA126" s="69">
        <f>SUM(AA125,Z126)</f>
        <v>0</v>
      </c>
      <c r="AB126" s="71"/>
      <c r="AC126" s="72"/>
    </row>
    <row r="127" spans="1:29" x14ac:dyDescent="0.2">
      <c r="A127" s="70">
        <v>44089</v>
      </c>
      <c r="B127" s="73">
        <v>10</v>
      </c>
      <c r="C127" s="71">
        <f t="shared" si="14"/>
        <v>549</v>
      </c>
      <c r="D127" s="73">
        <v>7</v>
      </c>
      <c r="E127" s="71">
        <f t="shared" si="15"/>
        <v>267</v>
      </c>
      <c r="F127" s="73">
        <v>1</v>
      </c>
      <c r="G127" s="71">
        <f t="shared" si="12"/>
        <v>178</v>
      </c>
      <c r="H127" s="73">
        <v>0</v>
      </c>
      <c r="I127" s="71">
        <f t="shared" si="16"/>
        <v>62</v>
      </c>
      <c r="J127" s="73">
        <v>7</v>
      </c>
      <c r="K127" s="71">
        <f t="shared" ref="K127:K137" si="22">K126+J127</f>
        <v>35</v>
      </c>
      <c r="L127" s="73">
        <v>0</v>
      </c>
      <c r="M127" s="71">
        <f t="shared" si="17"/>
        <v>28</v>
      </c>
      <c r="N127" s="73">
        <v>0</v>
      </c>
      <c r="O127" s="71">
        <f t="shared" si="18"/>
        <v>24</v>
      </c>
      <c r="P127" s="73">
        <v>6</v>
      </c>
      <c r="Q127" s="71">
        <f t="shared" si="19"/>
        <v>13</v>
      </c>
      <c r="R127" s="73">
        <v>0</v>
      </c>
      <c r="S127" s="71">
        <f t="shared" si="11"/>
        <v>9</v>
      </c>
      <c r="T127" s="73">
        <v>0</v>
      </c>
      <c r="U127" s="71">
        <f t="shared" si="20"/>
        <v>5</v>
      </c>
      <c r="V127" s="73">
        <v>0</v>
      </c>
      <c r="W127" s="71">
        <f t="shared" si="21"/>
        <v>2</v>
      </c>
      <c r="X127" s="73">
        <v>0</v>
      </c>
      <c r="Y127" s="71">
        <f t="shared" si="13"/>
        <v>1</v>
      </c>
      <c r="Z127" s="73">
        <v>0</v>
      </c>
      <c r="AA127" s="69">
        <f>SUM(AA126,Z127)</f>
        <v>0</v>
      </c>
      <c r="AB127" s="73"/>
      <c r="AC127" s="72"/>
    </row>
    <row r="128" spans="1:29" x14ac:dyDescent="0.2">
      <c r="A128" s="70">
        <v>44090</v>
      </c>
      <c r="B128" s="73">
        <v>13</v>
      </c>
      <c r="C128" s="71">
        <f t="shared" si="14"/>
        <v>562</v>
      </c>
      <c r="D128" s="73">
        <v>5</v>
      </c>
      <c r="E128" s="71">
        <f t="shared" si="15"/>
        <v>272</v>
      </c>
      <c r="F128" s="73">
        <v>1</v>
      </c>
      <c r="G128" s="71">
        <f t="shared" si="12"/>
        <v>179</v>
      </c>
      <c r="H128" s="73">
        <v>2</v>
      </c>
      <c r="I128" s="71">
        <f t="shared" si="16"/>
        <v>64</v>
      </c>
      <c r="J128" s="73">
        <v>1</v>
      </c>
      <c r="K128" s="71">
        <f t="shared" si="22"/>
        <v>36</v>
      </c>
      <c r="L128" s="73">
        <v>0</v>
      </c>
      <c r="M128" s="71">
        <f t="shared" si="17"/>
        <v>28</v>
      </c>
      <c r="N128" s="73">
        <v>0</v>
      </c>
      <c r="O128" s="71">
        <f t="shared" si="18"/>
        <v>24</v>
      </c>
      <c r="P128" s="73">
        <v>1</v>
      </c>
      <c r="Q128" s="71">
        <f t="shared" si="19"/>
        <v>14</v>
      </c>
      <c r="R128" s="73">
        <v>0</v>
      </c>
      <c r="S128" s="71">
        <f t="shared" si="11"/>
        <v>9</v>
      </c>
      <c r="T128" s="73">
        <v>0</v>
      </c>
      <c r="U128" s="71">
        <f t="shared" si="20"/>
        <v>5</v>
      </c>
      <c r="V128" s="73">
        <v>0</v>
      </c>
      <c r="W128" s="71">
        <f t="shared" si="21"/>
        <v>2</v>
      </c>
      <c r="X128" s="73">
        <v>0</v>
      </c>
      <c r="Y128" s="71">
        <f>SUM(Y127,X128)</f>
        <v>1</v>
      </c>
      <c r="Z128" s="73">
        <v>0</v>
      </c>
      <c r="AA128" s="69">
        <f>SUM(AA127,Z128)</f>
        <v>0</v>
      </c>
      <c r="AB128" s="73"/>
      <c r="AC128" s="72"/>
    </row>
    <row r="129" spans="1:29" x14ac:dyDescent="0.2">
      <c r="A129" s="70">
        <v>44091</v>
      </c>
      <c r="B129" s="73">
        <v>16</v>
      </c>
      <c r="C129" s="71">
        <f t="shared" si="14"/>
        <v>578</v>
      </c>
      <c r="D129" s="73">
        <v>5</v>
      </c>
      <c r="E129" s="71">
        <f t="shared" si="15"/>
        <v>277</v>
      </c>
      <c r="F129" s="73">
        <v>0</v>
      </c>
      <c r="G129" s="71">
        <f t="shared" si="12"/>
        <v>179</v>
      </c>
      <c r="H129" s="73">
        <v>2</v>
      </c>
      <c r="I129" s="71">
        <f t="shared" si="16"/>
        <v>66</v>
      </c>
      <c r="J129" s="73">
        <v>0</v>
      </c>
      <c r="K129" s="71">
        <f t="shared" si="22"/>
        <v>36</v>
      </c>
      <c r="L129" s="73">
        <v>0</v>
      </c>
      <c r="M129" s="71">
        <f t="shared" si="17"/>
        <v>28</v>
      </c>
      <c r="N129" s="73">
        <v>0</v>
      </c>
      <c r="O129" s="71">
        <f t="shared" si="18"/>
        <v>24</v>
      </c>
      <c r="P129" s="73">
        <v>2</v>
      </c>
      <c r="Q129" s="71">
        <f t="shared" si="19"/>
        <v>16</v>
      </c>
      <c r="R129" s="73">
        <v>0</v>
      </c>
      <c r="S129" s="71">
        <f t="shared" si="11"/>
        <v>9</v>
      </c>
      <c r="T129" s="73">
        <v>0</v>
      </c>
      <c r="U129" s="71">
        <f t="shared" si="20"/>
        <v>5</v>
      </c>
      <c r="V129" s="73">
        <v>0</v>
      </c>
      <c r="W129" s="71">
        <f t="shared" si="21"/>
        <v>2</v>
      </c>
      <c r="X129" s="73">
        <v>0</v>
      </c>
      <c r="Y129" s="71">
        <f t="shared" si="13"/>
        <v>1</v>
      </c>
      <c r="Z129" s="73">
        <v>0</v>
      </c>
      <c r="AA129" s="69">
        <f>SUM(AA128,Z129)</f>
        <v>0</v>
      </c>
      <c r="AB129" s="73"/>
      <c r="AC129" s="72"/>
    </row>
    <row r="130" spans="1:29" x14ac:dyDescent="0.2">
      <c r="A130" s="70">
        <v>44092</v>
      </c>
      <c r="B130" s="73">
        <v>18</v>
      </c>
      <c r="C130" s="71">
        <f t="shared" si="14"/>
        <v>596</v>
      </c>
      <c r="D130" s="73">
        <v>3</v>
      </c>
      <c r="E130" s="71">
        <f t="shared" si="15"/>
        <v>280</v>
      </c>
      <c r="F130" s="73">
        <v>0</v>
      </c>
      <c r="G130" s="71">
        <f t="shared" si="12"/>
        <v>179</v>
      </c>
      <c r="H130" s="73">
        <v>1</v>
      </c>
      <c r="I130" s="71">
        <f t="shared" si="16"/>
        <v>67</v>
      </c>
      <c r="J130" s="73">
        <v>0</v>
      </c>
      <c r="K130" s="71">
        <f t="shared" si="22"/>
        <v>36</v>
      </c>
      <c r="L130" s="73">
        <v>2</v>
      </c>
      <c r="M130" s="71">
        <f t="shared" si="17"/>
        <v>30</v>
      </c>
      <c r="N130" s="73">
        <v>0</v>
      </c>
      <c r="O130" s="71">
        <f t="shared" si="18"/>
        <v>24</v>
      </c>
      <c r="P130" s="73">
        <v>0</v>
      </c>
      <c r="Q130" s="71">
        <f t="shared" si="19"/>
        <v>16</v>
      </c>
      <c r="R130" s="73">
        <v>0</v>
      </c>
      <c r="S130" s="71">
        <f t="shared" si="11"/>
        <v>9</v>
      </c>
      <c r="T130" s="73">
        <v>0</v>
      </c>
      <c r="U130" s="71">
        <f t="shared" si="20"/>
        <v>5</v>
      </c>
      <c r="V130" s="73">
        <v>0</v>
      </c>
      <c r="W130" s="71">
        <f t="shared" si="21"/>
        <v>2</v>
      </c>
      <c r="X130" s="73">
        <v>0</v>
      </c>
      <c r="Y130" s="71">
        <f t="shared" si="13"/>
        <v>1</v>
      </c>
      <c r="Z130" s="73">
        <v>0</v>
      </c>
      <c r="AA130" s="69">
        <f>SUM(AA129,Z130)</f>
        <v>0</v>
      </c>
      <c r="AB130" s="73"/>
      <c r="AC130" s="72"/>
    </row>
    <row r="131" spans="1:29" x14ac:dyDescent="0.2">
      <c r="A131" s="70">
        <v>44093</v>
      </c>
      <c r="B131" s="73"/>
      <c r="C131" s="71">
        <f t="shared" si="14"/>
        <v>596</v>
      </c>
      <c r="D131" s="73"/>
      <c r="E131" s="71">
        <f t="shared" si="15"/>
        <v>280</v>
      </c>
      <c r="F131" s="73"/>
      <c r="G131" s="71">
        <f t="shared" si="12"/>
        <v>179</v>
      </c>
      <c r="H131" s="73"/>
      <c r="I131" s="71">
        <f t="shared" si="16"/>
        <v>67</v>
      </c>
      <c r="J131" s="73"/>
      <c r="K131" s="71">
        <f t="shared" si="22"/>
        <v>36</v>
      </c>
      <c r="L131" s="73"/>
      <c r="M131" s="71">
        <f t="shared" si="17"/>
        <v>30</v>
      </c>
      <c r="N131" s="73"/>
      <c r="O131" s="71">
        <f t="shared" si="18"/>
        <v>24</v>
      </c>
      <c r="P131" s="73"/>
      <c r="Q131" s="71">
        <f t="shared" si="19"/>
        <v>16</v>
      </c>
      <c r="R131" s="73"/>
      <c r="S131" s="71">
        <f t="shared" si="11"/>
        <v>9</v>
      </c>
      <c r="T131" s="73"/>
      <c r="U131" s="71">
        <f t="shared" si="20"/>
        <v>5</v>
      </c>
      <c r="V131" s="73"/>
      <c r="W131" s="71">
        <f t="shared" si="21"/>
        <v>2</v>
      </c>
      <c r="X131" s="73"/>
      <c r="Y131" s="71">
        <f t="shared" si="13"/>
        <v>1</v>
      </c>
      <c r="Z131" s="73"/>
      <c r="AA131" s="69">
        <f t="shared" ref="AA131:AA132" si="23">SUM(AA130,Z131)</f>
        <v>0</v>
      </c>
      <c r="AB131" s="73"/>
      <c r="AC131" s="72"/>
    </row>
    <row r="132" spans="1:29" x14ac:dyDescent="0.2">
      <c r="A132" s="70">
        <v>44094</v>
      </c>
      <c r="B132" s="73"/>
      <c r="C132" s="71">
        <f t="shared" si="14"/>
        <v>596</v>
      </c>
      <c r="D132" s="73"/>
      <c r="E132" s="71">
        <f t="shared" si="15"/>
        <v>280</v>
      </c>
      <c r="F132" s="73"/>
      <c r="G132" s="71">
        <f t="shared" si="12"/>
        <v>179</v>
      </c>
      <c r="H132" s="73"/>
      <c r="I132" s="71">
        <f t="shared" si="16"/>
        <v>67</v>
      </c>
      <c r="J132" s="73"/>
      <c r="K132" s="71">
        <f t="shared" si="22"/>
        <v>36</v>
      </c>
      <c r="L132" s="73"/>
      <c r="M132" s="71">
        <f t="shared" si="17"/>
        <v>30</v>
      </c>
      <c r="N132" s="73"/>
      <c r="O132" s="71">
        <f t="shared" si="18"/>
        <v>24</v>
      </c>
      <c r="P132" s="73"/>
      <c r="Q132" s="71">
        <f t="shared" si="19"/>
        <v>16</v>
      </c>
      <c r="R132" s="73"/>
      <c r="S132" s="71">
        <f t="shared" si="11"/>
        <v>9</v>
      </c>
      <c r="T132" s="73"/>
      <c r="U132" s="71">
        <f t="shared" si="20"/>
        <v>5</v>
      </c>
      <c r="V132" s="73"/>
      <c r="W132" s="71">
        <f t="shared" si="21"/>
        <v>2</v>
      </c>
      <c r="X132" s="73"/>
      <c r="Y132" s="71">
        <f t="shared" si="13"/>
        <v>1</v>
      </c>
      <c r="Z132" s="73"/>
      <c r="AA132" s="69">
        <f t="shared" si="23"/>
        <v>0</v>
      </c>
      <c r="AB132" s="73"/>
      <c r="AC132" s="72"/>
    </row>
    <row r="133" spans="1:29" x14ac:dyDescent="0.2">
      <c r="A133" s="70">
        <v>44095</v>
      </c>
      <c r="B133" s="73">
        <v>35</v>
      </c>
      <c r="C133" s="71">
        <f t="shared" si="14"/>
        <v>631</v>
      </c>
      <c r="D133" s="73">
        <v>12</v>
      </c>
      <c r="E133" s="71">
        <f t="shared" si="15"/>
        <v>292</v>
      </c>
      <c r="F133" s="73">
        <v>0</v>
      </c>
      <c r="G133" s="71">
        <f t="shared" ref="G133:G137" si="24">SUM(G132,F133)</f>
        <v>179</v>
      </c>
      <c r="H133" s="73">
        <v>1</v>
      </c>
      <c r="I133" s="71">
        <f t="shared" si="16"/>
        <v>68</v>
      </c>
      <c r="J133" s="73">
        <v>0</v>
      </c>
      <c r="K133" s="71">
        <f t="shared" si="22"/>
        <v>36</v>
      </c>
      <c r="L133" s="73">
        <v>0</v>
      </c>
      <c r="M133" s="71">
        <f t="shared" si="17"/>
        <v>30</v>
      </c>
      <c r="N133" s="73">
        <v>0</v>
      </c>
      <c r="O133" s="71">
        <f t="shared" si="18"/>
        <v>24</v>
      </c>
      <c r="P133" s="73">
        <v>4</v>
      </c>
      <c r="Q133" s="71">
        <f t="shared" si="19"/>
        <v>20</v>
      </c>
      <c r="R133" s="73">
        <v>2</v>
      </c>
      <c r="S133" s="71">
        <f t="shared" ref="S133:S137" si="25">SUM(S132,R133)</f>
        <v>11</v>
      </c>
      <c r="T133" s="73">
        <v>0</v>
      </c>
      <c r="U133" s="71">
        <f t="shared" si="20"/>
        <v>5</v>
      </c>
      <c r="V133" s="73">
        <v>0</v>
      </c>
      <c r="W133" s="71">
        <f t="shared" si="21"/>
        <v>2</v>
      </c>
      <c r="X133" s="73">
        <v>0</v>
      </c>
      <c r="Y133" s="71">
        <f t="shared" si="13"/>
        <v>1</v>
      </c>
      <c r="Z133" s="73">
        <v>1</v>
      </c>
      <c r="AA133" s="69">
        <f>SUM(AA132+Z133)</f>
        <v>1</v>
      </c>
      <c r="AB133" s="73"/>
      <c r="AC133" s="72"/>
    </row>
    <row r="134" spans="1:29" x14ac:dyDescent="0.2">
      <c r="A134" s="70">
        <v>44096</v>
      </c>
      <c r="B134" s="73">
        <v>26</v>
      </c>
      <c r="C134" s="71">
        <f t="shared" si="14"/>
        <v>657</v>
      </c>
      <c r="D134" s="73">
        <v>10</v>
      </c>
      <c r="E134" s="71">
        <f t="shared" si="15"/>
        <v>302</v>
      </c>
      <c r="F134" s="73">
        <v>0</v>
      </c>
      <c r="G134" s="71">
        <f t="shared" si="24"/>
        <v>179</v>
      </c>
      <c r="H134" s="73">
        <v>1</v>
      </c>
      <c r="I134" s="71">
        <f t="shared" si="16"/>
        <v>69</v>
      </c>
      <c r="J134" s="73">
        <v>0</v>
      </c>
      <c r="K134" s="71">
        <f t="shared" si="22"/>
        <v>36</v>
      </c>
      <c r="L134" s="73">
        <v>0</v>
      </c>
      <c r="M134" s="71">
        <f t="shared" si="17"/>
        <v>30</v>
      </c>
      <c r="N134" s="73">
        <v>0</v>
      </c>
      <c r="O134" s="71">
        <f t="shared" si="18"/>
        <v>24</v>
      </c>
      <c r="P134" s="73">
        <v>0</v>
      </c>
      <c r="Q134" s="71">
        <f t="shared" si="19"/>
        <v>20</v>
      </c>
      <c r="R134" s="73">
        <v>0</v>
      </c>
      <c r="S134" s="71">
        <f t="shared" si="25"/>
        <v>11</v>
      </c>
      <c r="T134" s="73">
        <v>0</v>
      </c>
      <c r="U134" s="71">
        <f t="shared" si="20"/>
        <v>5</v>
      </c>
      <c r="V134" s="73">
        <v>0</v>
      </c>
      <c r="W134" s="71">
        <f t="shared" si="21"/>
        <v>2</v>
      </c>
      <c r="X134" s="73">
        <v>0</v>
      </c>
      <c r="Y134" s="71">
        <f t="shared" si="13"/>
        <v>1</v>
      </c>
      <c r="Z134" s="73">
        <v>0</v>
      </c>
      <c r="AA134" s="69">
        <f t="shared" ref="AA134:AA158" si="26">SUM(AA133+Z134)</f>
        <v>1</v>
      </c>
      <c r="AB134" s="73"/>
      <c r="AC134" s="72"/>
    </row>
    <row r="135" spans="1:29" x14ac:dyDescent="0.2">
      <c r="A135" s="70">
        <v>44097</v>
      </c>
      <c r="B135" s="73">
        <v>15</v>
      </c>
      <c r="C135" s="71">
        <f t="shared" si="14"/>
        <v>672</v>
      </c>
      <c r="D135" s="73">
        <v>4</v>
      </c>
      <c r="E135" s="71">
        <f t="shared" si="15"/>
        <v>306</v>
      </c>
      <c r="F135" s="73">
        <v>0</v>
      </c>
      <c r="G135" s="71">
        <f t="shared" si="24"/>
        <v>179</v>
      </c>
      <c r="H135" s="73">
        <v>1</v>
      </c>
      <c r="I135" s="71">
        <f t="shared" si="16"/>
        <v>70</v>
      </c>
      <c r="J135" s="73">
        <v>0</v>
      </c>
      <c r="K135" s="71">
        <f t="shared" si="22"/>
        <v>36</v>
      </c>
      <c r="L135" s="73">
        <v>0</v>
      </c>
      <c r="M135" s="71">
        <f t="shared" si="17"/>
        <v>30</v>
      </c>
      <c r="N135" s="73">
        <v>0</v>
      </c>
      <c r="O135" s="71">
        <f t="shared" si="18"/>
        <v>24</v>
      </c>
      <c r="P135" s="73">
        <v>0</v>
      </c>
      <c r="Q135" s="71">
        <f t="shared" si="19"/>
        <v>20</v>
      </c>
      <c r="R135" s="73">
        <v>0</v>
      </c>
      <c r="S135" s="71">
        <f t="shared" si="25"/>
        <v>11</v>
      </c>
      <c r="T135" s="73">
        <v>0</v>
      </c>
      <c r="U135" s="71">
        <f t="shared" si="20"/>
        <v>5</v>
      </c>
      <c r="V135" s="73">
        <v>0</v>
      </c>
      <c r="W135" s="71">
        <f t="shared" si="21"/>
        <v>2</v>
      </c>
      <c r="X135" s="73">
        <v>0</v>
      </c>
      <c r="Y135" s="71">
        <f t="shared" si="13"/>
        <v>1</v>
      </c>
      <c r="Z135" s="73">
        <v>0</v>
      </c>
      <c r="AA135" s="69">
        <f t="shared" si="26"/>
        <v>1</v>
      </c>
      <c r="AB135" s="73"/>
      <c r="AC135" s="72"/>
    </row>
    <row r="136" spans="1:29" x14ac:dyDescent="0.2">
      <c r="A136" s="70">
        <v>44098</v>
      </c>
      <c r="B136" s="69">
        <v>8</v>
      </c>
      <c r="C136" s="71">
        <f t="shared" si="14"/>
        <v>680</v>
      </c>
      <c r="D136" s="69">
        <v>4</v>
      </c>
      <c r="E136" s="71">
        <f t="shared" si="15"/>
        <v>310</v>
      </c>
      <c r="F136" s="69">
        <v>0</v>
      </c>
      <c r="G136" s="71">
        <f t="shared" si="24"/>
        <v>179</v>
      </c>
      <c r="H136" s="69">
        <v>0</v>
      </c>
      <c r="I136" s="71">
        <f t="shared" si="16"/>
        <v>70</v>
      </c>
      <c r="J136" s="69">
        <v>0</v>
      </c>
      <c r="K136" s="71">
        <f t="shared" si="22"/>
        <v>36</v>
      </c>
      <c r="L136" s="69">
        <v>0</v>
      </c>
      <c r="M136" s="71">
        <f t="shared" si="17"/>
        <v>30</v>
      </c>
      <c r="N136" s="69">
        <v>0</v>
      </c>
      <c r="O136" s="71">
        <f t="shared" si="18"/>
        <v>24</v>
      </c>
      <c r="P136" s="69">
        <v>0</v>
      </c>
      <c r="Q136" s="71">
        <f t="shared" si="19"/>
        <v>20</v>
      </c>
      <c r="R136" s="69">
        <v>0</v>
      </c>
      <c r="S136" s="71">
        <f t="shared" si="25"/>
        <v>11</v>
      </c>
      <c r="T136" s="69">
        <v>0</v>
      </c>
      <c r="U136" s="71">
        <f t="shared" si="20"/>
        <v>5</v>
      </c>
      <c r="V136" s="69">
        <v>0</v>
      </c>
      <c r="W136" s="71">
        <f t="shared" si="21"/>
        <v>2</v>
      </c>
      <c r="X136" s="69">
        <v>0</v>
      </c>
      <c r="Y136" s="71">
        <f t="shared" si="13"/>
        <v>1</v>
      </c>
      <c r="Z136" s="69">
        <v>0</v>
      </c>
      <c r="AA136" s="69">
        <f t="shared" si="26"/>
        <v>1</v>
      </c>
      <c r="AB136" s="69"/>
      <c r="AC136" s="72"/>
    </row>
    <row r="137" spans="1:29" x14ac:dyDescent="0.2">
      <c r="A137" s="70">
        <v>44099</v>
      </c>
      <c r="B137" s="69">
        <v>9</v>
      </c>
      <c r="C137" s="71">
        <f t="shared" si="14"/>
        <v>689</v>
      </c>
      <c r="D137" s="69">
        <v>1</v>
      </c>
      <c r="E137" s="71">
        <f t="shared" si="15"/>
        <v>311</v>
      </c>
      <c r="F137" s="69">
        <v>0</v>
      </c>
      <c r="G137" s="71">
        <f t="shared" si="24"/>
        <v>179</v>
      </c>
      <c r="H137" s="69">
        <v>0</v>
      </c>
      <c r="I137" s="71">
        <f t="shared" si="16"/>
        <v>70</v>
      </c>
      <c r="J137" s="69">
        <v>0</v>
      </c>
      <c r="K137" s="71">
        <f t="shared" si="22"/>
        <v>36</v>
      </c>
      <c r="L137" s="69">
        <v>0</v>
      </c>
      <c r="M137" s="71">
        <f t="shared" si="17"/>
        <v>30</v>
      </c>
      <c r="N137" s="69">
        <v>0</v>
      </c>
      <c r="O137" s="71">
        <f t="shared" si="18"/>
        <v>24</v>
      </c>
      <c r="P137" s="69">
        <v>0</v>
      </c>
      <c r="Q137" s="71">
        <f t="shared" si="19"/>
        <v>20</v>
      </c>
      <c r="R137" s="69">
        <v>0</v>
      </c>
      <c r="S137" s="71">
        <f t="shared" si="25"/>
        <v>11</v>
      </c>
      <c r="T137" s="69">
        <v>0</v>
      </c>
      <c r="U137" s="71">
        <f t="shared" si="20"/>
        <v>5</v>
      </c>
      <c r="V137" s="69">
        <v>0</v>
      </c>
      <c r="W137" s="71">
        <f t="shared" si="21"/>
        <v>2</v>
      </c>
      <c r="X137" s="69">
        <v>0</v>
      </c>
      <c r="Y137" s="71">
        <f t="shared" si="13"/>
        <v>1</v>
      </c>
      <c r="Z137" s="69">
        <v>0</v>
      </c>
      <c r="AA137" s="69">
        <f t="shared" si="26"/>
        <v>1</v>
      </c>
      <c r="AB137" s="69"/>
      <c r="AC137" s="72"/>
    </row>
    <row r="138" spans="1:29" x14ac:dyDescent="0.2">
      <c r="A138" s="70">
        <v>44100</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f t="shared" si="26"/>
        <v>1</v>
      </c>
      <c r="AB138" s="69"/>
      <c r="AC138" s="72"/>
    </row>
    <row r="139" spans="1:29" x14ac:dyDescent="0.2">
      <c r="A139" s="70">
        <v>44101</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f t="shared" si="26"/>
        <v>1</v>
      </c>
      <c r="AB139" s="69"/>
      <c r="AC139" s="72"/>
    </row>
    <row r="140" spans="1:29" x14ac:dyDescent="0.2">
      <c r="A140" s="70">
        <v>44102</v>
      </c>
      <c r="B140" s="69">
        <v>12</v>
      </c>
      <c r="C140" s="71">
        <f>SUM(C137,B140)</f>
        <v>701</v>
      </c>
      <c r="D140" s="69">
        <v>5</v>
      </c>
      <c r="E140" s="71">
        <f>SUM(E137,D140)</f>
        <v>316</v>
      </c>
      <c r="F140" s="69">
        <v>0</v>
      </c>
      <c r="G140" s="71">
        <f>SUM(G137,F140)</f>
        <v>179</v>
      </c>
      <c r="H140" s="69">
        <v>2</v>
      </c>
      <c r="I140" s="71">
        <f>SUM(I137,H140)</f>
        <v>72</v>
      </c>
      <c r="J140" s="69">
        <v>0</v>
      </c>
      <c r="K140" s="71">
        <f>K137+J140</f>
        <v>36</v>
      </c>
      <c r="L140" s="69">
        <v>0</v>
      </c>
      <c r="M140" s="71">
        <f>SUM(M137,L140)</f>
        <v>30</v>
      </c>
      <c r="N140" s="69">
        <v>0</v>
      </c>
      <c r="O140" s="71">
        <f>SUM(O137,N140)</f>
        <v>24</v>
      </c>
      <c r="P140" s="69">
        <v>1</v>
      </c>
      <c r="Q140" s="71">
        <f>SUM(Q137,P140)</f>
        <v>21</v>
      </c>
      <c r="R140" s="69">
        <v>0</v>
      </c>
      <c r="S140" s="71">
        <f>SUM(S137,R140)</f>
        <v>11</v>
      </c>
      <c r="T140" s="69">
        <v>0</v>
      </c>
      <c r="U140" s="71">
        <f>SUM(U137,T140)</f>
        <v>5</v>
      </c>
      <c r="V140" s="69">
        <v>0</v>
      </c>
      <c r="W140" s="71">
        <f>SUM(W137,V140)</f>
        <v>2</v>
      </c>
      <c r="X140" s="69">
        <v>0</v>
      </c>
      <c r="Y140" s="71">
        <f>SUM(Y137,X140)</f>
        <v>1</v>
      </c>
      <c r="Z140" s="69">
        <v>0</v>
      </c>
      <c r="AA140" s="69">
        <f t="shared" si="26"/>
        <v>1</v>
      </c>
      <c r="AB140" s="69"/>
      <c r="AC140" s="72"/>
    </row>
    <row r="141" spans="1:29" x14ac:dyDescent="0.2">
      <c r="A141" s="70">
        <v>44103</v>
      </c>
      <c r="B141" s="69">
        <v>7</v>
      </c>
      <c r="C141" s="71">
        <f>SUM(C140,B141)</f>
        <v>708</v>
      </c>
      <c r="D141" s="69">
        <v>0</v>
      </c>
      <c r="E141" s="71">
        <f>SUM(E140,D141)</f>
        <v>316</v>
      </c>
      <c r="F141" s="69">
        <v>0</v>
      </c>
      <c r="G141" s="71">
        <f>SUM(G140,F141)</f>
        <v>179</v>
      </c>
      <c r="H141" s="69">
        <v>0</v>
      </c>
      <c r="I141" s="71">
        <f>SUM(I140,H141)</f>
        <v>72</v>
      </c>
      <c r="J141" s="69">
        <v>0</v>
      </c>
      <c r="K141" s="71">
        <f>K140+J141</f>
        <v>36</v>
      </c>
      <c r="L141" s="69">
        <v>0</v>
      </c>
      <c r="M141" s="71">
        <f>SUM(M140,L141)</f>
        <v>30</v>
      </c>
      <c r="N141" s="69">
        <v>0</v>
      </c>
      <c r="O141" s="71">
        <f>SUM(O140,N141)</f>
        <v>24</v>
      </c>
      <c r="P141" s="69">
        <v>0</v>
      </c>
      <c r="Q141" s="71">
        <f>SUM(Q140,P141)</f>
        <v>21</v>
      </c>
      <c r="R141" s="69">
        <v>0</v>
      </c>
      <c r="S141" s="71">
        <f>SUM(S140,R141)</f>
        <v>11</v>
      </c>
      <c r="T141" s="69">
        <v>0</v>
      </c>
      <c r="U141" s="71">
        <f>SUM(U140,T141)</f>
        <v>5</v>
      </c>
      <c r="V141" s="69">
        <v>0</v>
      </c>
      <c r="W141" s="71">
        <f>SUM(W140,V141)</f>
        <v>2</v>
      </c>
      <c r="X141" s="69">
        <v>0</v>
      </c>
      <c r="Y141" s="71">
        <f>SUM(Y140,X141)</f>
        <v>1</v>
      </c>
      <c r="Z141" s="69">
        <v>0</v>
      </c>
      <c r="AA141" s="69">
        <f t="shared" si="26"/>
        <v>1</v>
      </c>
      <c r="AB141" s="69"/>
      <c r="AC141" s="72"/>
    </row>
    <row r="142" spans="1:29" x14ac:dyDescent="0.2">
      <c r="A142" s="70">
        <v>44104</v>
      </c>
      <c r="B142" s="69">
        <v>17</v>
      </c>
      <c r="C142" s="71">
        <f>SUM(C141,B142)</f>
        <v>725</v>
      </c>
      <c r="D142" s="69">
        <v>0</v>
      </c>
      <c r="E142" s="71">
        <f>SUM(E141,D142)</f>
        <v>316</v>
      </c>
      <c r="F142" s="69">
        <v>0</v>
      </c>
      <c r="G142" s="71">
        <f>SUM(G141,F142)</f>
        <v>179</v>
      </c>
      <c r="H142" s="69">
        <v>1</v>
      </c>
      <c r="I142" s="71">
        <f>SUM(I141,H142)</f>
        <v>73</v>
      </c>
      <c r="J142" s="69">
        <v>0</v>
      </c>
      <c r="K142" s="71">
        <f>K141+J142</f>
        <v>36</v>
      </c>
      <c r="L142" s="69">
        <v>0</v>
      </c>
      <c r="M142" s="71">
        <f>SUM(M141,L142)</f>
        <v>30</v>
      </c>
      <c r="N142" s="69">
        <v>0</v>
      </c>
      <c r="O142" s="71">
        <f>SUM(O141,N142)</f>
        <v>24</v>
      </c>
      <c r="P142" s="69">
        <v>0</v>
      </c>
      <c r="Q142" s="71">
        <f>SUM(Q141,P142)</f>
        <v>21</v>
      </c>
      <c r="R142" s="69">
        <v>0</v>
      </c>
      <c r="S142" s="71">
        <f>SUM(S141,R142)</f>
        <v>11</v>
      </c>
      <c r="T142" s="69">
        <v>0</v>
      </c>
      <c r="U142" s="71">
        <f>SUM(U141,T142)</f>
        <v>5</v>
      </c>
      <c r="V142" s="69">
        <v>0</v>
      </c>
      <c r="W142" s="71">
        <f>SUM(W141,V142)</f>
        <v>2</v>
      </c>
      <c r="X142" s="69">
        <v>0</v>
      </c>
      <c r="Y142" s="71">
        <f>SUM(Y141,X142)</f>
        <v>1</v>
      </c>
      <c r="Z142" s="69">
        <v>0</v>
      </c>
      <c r="AA142" s="69">
        <f t="shared" si="26"/>
        <v>1</v>
      </c>
      <c r="AB142" s="69"/>
      <c r="AC142" s="72"/>
    </row>
    <row r="143" spans="1:29" x14ac:dyDescent="0.2">
      <c r="A143" s="70">
        <v>44105</v>
      </c>
      <c r="B143" s="69">
        <v>8</v>
      </c>
      <c r="C143" s="71">
        <f>SUM(C142,B143)</f>
        <v>733</v>
      </c>
      <c r="D143" s="69">
        <v>0</v>
      </c>
      <c r="E143" s="71">
        <f>SUM(E142,D143)</f>
        <v>316</v>
      </c>
      <c r="F143" s="69">
        <v>0</v>
      </c>
      <c r="G143" s="71">
        <f>SUM(G142,F143)</f>
        <v>179</v>
      </c>
      <c r="H143" s="69">
        <v>1</v>
      </c>
      <c r="I143" s="71">
        <f>SUM(I142,H143)</f>
        <v>74</v>
      </c>
      <c r="J143" s="69">
        <v>0</v>
      </c>
      <c r="K143" s="71">
        <f>K142+J143</f>
        <v>36</v>
      </c>
      <c r="L143" s="69">
        <v>2</v>
      </c>
      <c r="M143" s="71">
        <f t="shared" ref="M143:M158" si="27">SUM(M142,L143)</f>
        <v>32</v>
      </c>
      <c r="N143" s="69">
        <v>0</v>
      </c>
      <c r="O143" s="71">
        <f>SUM(O142,N143)</f>
        <v>24</v>
      </c>
      <c r="P143" s="69">
        <v>0</v>
      </c>
      <c r="Q143" s="71">
        <f>SUM(Q142,P143)</f>
        <v>21</v>
      </c>
      <c r="R143" s="69">
        <v>1</v>
      </c>
      <c r="S143" s="71">
        <f>SUM(S142,R143)</f>
        <v>12</v>
      </c>
      <c r="T143" s="69">
        <v>0</v>
      </c>
      <c r="U143" s="71">
        <f>SUM(U142,T143)</f>
        <v>5</v>
      </c>
      <c r="V143" s="69">
        <v>0</v>
      </c>
      <c r="W143" s="71">
        <f>SUM(W142,V143)</f>
        <v>2</v>
      </c>
      <c r="X143" s="69">
        <v>0</v>
      </c>
      <c r="Y143" s="71">
        <f>SUM(Y142,X143)</f>
        <v>1</v>
      </c>
      <c r="Z143" s="69">
        <v>0</v>
      </c>
      <c r="AA143" s="69">
        <f t="shared" si="26"/>
        <v>1</v>
      </c>
      <c r="AB143" s="69"/>
      <c r="AC143" s="72"/>
    </row>
    <row r="144" spans="1:29" x14ac:dyDescent="0.2">
      <c r="A144" s="70">
        <v>44106</v>
      </c>
      <c r="B144" s="69">
        <v>10</v>
      </c>
      <c r="C144" s="71">
        <f>SUM(C143,B144)</f>
        <v>743</v>
      </c>
      <c r="D144" s="69">
        <v>4</v>
      </c>
      <c r="E144" s="71">
        <f>SUM(E143,D144)</f>
        <v>320</v>
      </c>
      <c r="F144" s="69">
        <v>1</v>
      </c>
      <c r="G144" s="71">
        <f>SUM(G143,F144)</f>
        <v>180</v>
      </c>
      <c r="H144" s="69">
        <v>1</v>
      </c>
      <c r="I144" s="71">
        <f>SUM(I143,H144)</f>
        <v>75</v>
      </c>
      <c r="J144" s="69">
        <v>0</v>
      </c>
      <c r="K144" s="71">
        <f>K143+J144</f>
        <v>36</v>
      </c>
      <c r="L144" s="69">
        <v>0</v>
      </c>
      <c r="M144" s="71">
        <f t="shared" si="27"/>
        <v>32</v>
      </c>
      <c r="N144" s="69">
        <v>0</v>
      </c>
      <c r="O144" s="71">
        <f>SUM(O143,N144)</f>
        <v>24</v>
      </c>
      <c r="P144" s="69">
        <v>1</v>
      </c>
      <c r="Q144" s="71">
        <f>SUM(Q143,P144)</f>
        <v>22</v>
      </c>
      <c r="R144" s="69">
        <v>1</v>
      </c>
      <c r="S144" s="71">
        <f>SUM(S143,R144)</f>
        <v>13</v>
      </c>
      <c r="T144" s="69">
        <v>0</v>
      </c>
      <c r="U144" s="71">
        <f>SUM(U143,T144)</f>
        <v>5</v>
      </c>
      <c r="V144" s="69">
        <v>0</v>
      </c>
      <c r="W144" s="71">
        <f>SUM(W143,V144)</f>
        <v>2</v>
      </c>
      <c r="X144" s="69">
        <v>0</v>
      </c>
      <c r="Y144" s="71">
        <f>SUM(Y143,X144)</f>
        <v>1</v>
      </c>
      <c r="Z144" s="69">
        <v>0</v>
      </c>
      <c r="AA144" s="69">
        <f t="shared" si="26"/>
        <v>1</v>
      </c>
      <c r="AB144" s="69"/>
      <c r="AC144" s="72"/>
    </row>
    <row r="145" spans="1:29" x14ac:dyDescent="0.2">
      <c r="A145" s="70">
        <v>44107</v>
      </c>
      <c r="B145" s="69"/>
      <c r="C145" s="71">
        <f t="shared" ref="C145:C158" si="28">SUM(C144,B145)</f>
        <v>743</v>
      </c>
      <c r="D145" s="69"/>
      <c r="E145" s="71">
        <f t="shared" ref="E145:E158" si="29">SUM(E144,D145)</f>
        <v>320</v>
      </c>
      <c r="F145" s="69"/>
      <c r="G145" s="71">
        <f t="shared" ref="G145:G158" si="30">SUM(G144,F145)</f>
        <v>180</v>
      </c>
      <c r="H145" s="69"/>
      <c r="I145" s="71">
        <f t="shared" ref="I145:I158" si="31">SUM(I144,H145)</f>
        <v>75</v>
      </c>
      <c r="J145" s="69"/>
      <c r="K145" s="71">
        <f t="shared" ref="K145:K158" si="32">K144+J145</f>
        <v>36</v>
      </c>
      <c r="L145" s="69"/>
      <c r="M145" s="71">
        <f t="shared" si="27"/>
        <v>32</v>
      </c>
      <c r="N145" s="69"/>
      <c r="O145" s="71">
        <f t="shared" ref="O145:O158" si="33">SUM(O144,N145)</f>
        <v>24</v>
      </c>
      <c r="P145" s="69"/>
      <c r="Q145" s="71">
        <f t="shared" ref="Q145:Q158" si="34">SUM(Q144,P145)</f>
        <v>22</v>
      </c>
      <c r="R145" s="69"/>
      <c r="S145" s="71">
        <f t="shared" ref="S145:S158" si="35">SUM(S144,R145)</f>
        <v>13</v>
      </c>
      <c r="T145" s="69"/>
      <c r="U145" s="71">
        <f t="shared" ref="U145:U158" si="36">SUM(U144,T145)</f>
        <v>5</v>
      </c>
      <c r="V145" s="69"/>
      <c r="W145" s="71">
        <f t="shared" ref="W145:W158" si="37">SUM(W144,V145)</f>
        <v>2</v>
      </c>
      <c r="X145" s="69"/>
      <c r="Y145" s="71">
        <f t="shared" ref="Y145:Y158" si="38">SUM(Y144,X145)</f>
        <v>1</v>
      </c>
      <c r="Z145" s="69"/>
      <c r="AA145" s="69">
        <f t="shared" si="26"/>
        <v>1</v>
      </c>
      <c r="AB145" s="69"/>
      <c r="AC145" s="72"/>
    </row>
    <row r="146" spans="1:29" x14ac:dyDescent="0.2">
      <c r="A146" s="70">
        <v>44108</v>
      </c>
      <c r="B146" s="69"/>
      <c r="C146" s="71">
        <f t="shared" si="28"/>
        <v>743</v>
      </c>
      <c r="D146" s="69"/>
      <c r="E146" s="71">
        <f t="shared" si="29"/>
        <v>320</v>
      </c>
      <c r="F146" s="69"/>
      <c r="G146" s="71">
        <f t="shared" si="30"/>
        <v>180</v>
      </c>
      <c r="H146" s="69"/>
      <c r="I146" s="71">
        <f t="shared" si="31"/>
        <v>75</v>
      </c>
      <c r="J146" s="69"/>
      <c r="K146" s="71">
        <f t="shared" si="32"/>
        <v>36</v>
      </c>
      <c r="L146" s="69"/>
      <c r="M146" s="71">
        <f t="shared" si="27"/>
        <v>32</v>
      </c>
      <c r="N146" s="69"/>
      <c r="O146" s="71">
        <f t="shared" si="33"/>
        <v>24</v>
      </c>
      <c r="P146" s="69"/>
      <c r="Q146" s="71">
        <f t="shared" si="34"/>
        <v>22</v>
      </c>
      <c r="R146" s="69"/>
      <c r="S146" s="71">
        <f t="shared" si="35"/>
        <v>13</v>
      </c>
      <c r="T146" s="69"/>
      <c r="U146" s="71">
        <f t="shared" si="36"/>
        <v>5</v>
      </c>
      <c r="V146" s="69"/>
      <c r="W146" s="71">
        <f t="shared" si="37"/>
        <v>2</v>
      </c>
      <c r="X146" s="69"/>
      <c r="Y146" s="71">
        <f t="shared" si="38"/>
        <v>1</v>
      </c>
      <c r="Z146" s="69"/>
      <c r="AA146" s="69">
        <f t="shared" si="26"/>
        <v>1</v>
      </c>
      <c r="AB146" s="69"/>
      <c r="AC146" s="72"/>
    </row>
    <row r="147" spans="1:29" x14ac:dyDescent="0.2">
      <c r="A147" s="70">
        <v>44109</v>
      </c>
      <c r="B147" s="69">
        <v>21</v>
      </c>
      <c r="C147" s="71">
        <f t="shared" si="28"/>
        <v>764</v>
      </c>
      <c r="D147" s="69">
        <v>5</v>
      </c>
      <c r="E147" s="71">
        <f t="shared" si="29"/>
        <v>325</v>
      </c>
      <c r="F147" s="69">
        <v>0</v>
      </c>
      <c r="G147" s="71">
        <f t="shared" si="30"/>
        <v>180</v>
      </c>
      <c r="H147" s="69">
        <v>5</v>
      </c>
      <c r="I147" s="71">
        <f t="shared" si="31"/>
        <v>80</v>
      </c>
      <c r="J147" s="69">
        <v>0</v>
      </c>
      <c r="K147" s="71">
        <f t="shared" si="32"/>
        <v>36</v>
      </c>
      <c r="L147" s="69">
        <v>2</v>
      </c>
      <c r="M147" s="71">
        <f t="shared" si="27"/>
        <v>34</v>
      </c>
      <c r="N147" s="69">
        <v>0</v>
      </c>
      <c r="O147" s="71">
        <f t="shared" si="33"/>
        <v>24</v>
      </c>
      <c r="P147" s="69">
        <v>3</v>
      </c>
      <c r="Q147" s="71">
        <f t="shared" si="34"/>
        <v>25</v>
      </c>
      <c r="R147" s="69">
        <v>1</v>
      </c>
      <c r="S147" s="71">
        <f t="shared" si="35"/>
        <v>14</v>
      </c>
      <c r="T147" s="69">
        <v>0</v>
      </c>
      <c r="U147" s="71">
        <f t="shared" si="36"/>
        <v>5</v>
      </c>
      <c r="V147" s="69">
        <v>0</v>
      </c>
      <c r="W147" s="71">
        <f t="shared" si="37"/>
        <v>2</v>
      </c>
      <c r="X147" s="69">
        <v>0</v>
      </c>
      <c r="Y147" s="71">
        <f t="shared" si="38"/>
        <v>1</v>
      </c>
      <c r="Z147" s="69">
        <v>0</v>
      </c>
      <c r="AA147" s="69">
        <f t="shared" si="26"/>
        <v>1</v>
      </c>
      <c r="AB147" s="69"/>
      <c r="AC147" s="72"/>
    </row>
    <row r="148" spans="1:29" x14ac:dyDescent="0.2">
      <c r="A148" s="70">
        <v>44110</v>
      </c>
      <c r="B148" s="69">
        <v>17</v>
      </c>
      <c r="C148" s="71">
        <f t="shared" si="28"/>
        <v>781</v>
      </c>
      <c r="D148" s="69">
        <v>6</v>
      </c>
      <c r="E148" s="71">
        <f t="shared" si="29"/>
        <v>331</v>
      </c>
      <c r="F148" s="69">
        <v>0</v>
      </c>
      <c r="G148" s="71">
        <f t="shared" si="30"/>
        <v>180</v>
      </c>
      <c r="H148" s="69">
        <v>3</v>
      </c>
      <c r="I148" s="71">
        <f t="shared" si="31"/>
        <v>83</v>
      </c>
      <c r="J148" s="69">
        <v>0</v>
      </c>
      <c r="K148" s="71">
        <f t="shared" si="32"/>
        <v>36</v>
      </c>
      <c r="L148" s="69">
        <v>1</v>
      </c>
      <c r="M148" s="71">
        <f t="shared" si="27"/>
        <v>35</v>
      </c>
      <c r="N148" s="69">
        <v>0</v>
      </c>
      <c r="O148" s="71">
        <f t="shared" si="33"/>
        <v>24</v>
      </c>
      <c r="P148" s="69">
        <v>1</v>
      </c>
      <c r="Q148" s="71">
        <f t="shared" si="34"/>
        <v>26</v>
      </c>
      <c r="R148" s="69">
        <v>0</v>
      </c>
      <c r="S148" s="71">
        <f t="shared" si="35"/>
        <v>14</v>
      </c>
      <c r="T148" s="69">
        <v>0</v>
      </c>
      <c r="U148" s="71">
        <f t="shared" si="36"/>
        <v>5</v>
      </c>
      <c r="V148" s="69">
        <v>0</v>
      </c>
      <c r="W148" s="71">
        <f t="shared" si="37"/>
        <v>2</v>
      </c>
      <c r="X148" s="69">
        <v>0</v>
      </c>
      <c r="Y148" s="71">
        <f t="shared" si="38"/>
        <v>1</v>
      </c>
      <c r="Z148" s="69">
        <v>0</v>
      </c>
      <c r="AA148" s="69">
        <f t="shared" si="26"/>
        <v>1</v>
      </c>
      <c r="AB148" s="69"/>
      <c r="AC148" s="72"/>
    </row>
    <row r="149" spans="1:29" x14ac:dyDescent="0.2">
      <c r="A149" s="70">
        <v>44111</v>
      </c>
      <c r="B149" s="69">
        <v>15</v>
      </c>
      <c r="C149" s="71">
        <f t="shared" si="28"/>
        <v>796</v>
      </c>
      <c r="D149" s="69">
        <v>5</v>
      </c>
      <c r="E149" s="71">
        <f t="shared" si="29"/>
        <v>336</v>
      </c>
      <c r="F149" s="69">
        <v>7</v>
      </c>
      <c r="G149" s="71">
        <f t="shared" si="30"/>
        <v>187</v>
      </c>
      <c r="H149" s="69">
        <v>2</v>
      </c>
      <c r="I149" s="71">
        <f t="shared" si="31"/>
        <v>85</v>
      </c>
      <c r="J149" s="69">
        <v>0</v>
      </c>
      <c r="K149" s="71">
        <f t="shared" si="32"/>
        <v>36</v>
      </c>
      <c r="L149" s="69">
        <v>0</v>
      </c>
      <c r="M149" s="71">
        <f t="shared" si="27"/>
        <v>35</v>
      </c>
      <c r="N149" s="69">
        <v>0</v>
      </c>
      <c r="O149" s="71">
        <f t="shared" si="33"/>
        <v>24</v>
      </c>
      <c r="P149" s="69">
        <v>3</v>
      </c>
      <c r="Q149" s="71">
        <f t="shared" si="34"/>
        <v>29</v>
      </c>
      <c r="R149" s="69">
        <v>0</v>
      </c>
      <c r="S149" s="71">
        <f t="shared" si="35"/>
        <v>14</v>
      </c>
      <c r="T149" s="69">
        <v>0</v>
      </c>
      <c r="U149" s="71">
        <f t="shared" si="36"/>
        <v>5</v>
      </c>
      <c r="V149" s="69">
        <v>0</v>
      </c>
      <c r="W149" s="71">
        <f t="shared" si="37"/>
        <v>2</v>
      </c>
      <c r="X149" s="69">
        <v>0</v>
      </c>
      <c r="Y149" s="71">
        <f t="shared" si="38"/>
        <v>1</v>
      </c>
      <c r="Z149" s="69">
        <v>0</v>
      </c>
      <c r="AA149" s="69">
        <f t="shared" si="26"/>
        <v>1</v>
      </c>
      <c r="AB149" s="69"/>
      <c r="AC149" s="72"/>
    </row>
    <row r="150" spans="1:29" x14ac:dyDescent="0.2">
      <c r="A150" s="70">
        <v>44112</v>
      </c>
      <c r="B150" s="69">
        <v>14</v>
      </c>
      <c r="C150" s="71">
        <f t="shared" si="28"/>
        <v>810</v>
      </c>
      <c r="D150" s="69">
        <v>13</v>
      </c>
      <c r="E150" s="71">
        <f t="shared" si="29"/>
        <v>349</v>
      </c>
      <c r="F150" s="69">
        <v>0</v>
      </c>
      <c r="G150" s="71">
        <f t="shared" si="30"/>
        <v>187</v>
      </c>
      <c r="H150" s="69">
        <v>3</v>
      </c>
      <c r="I150" s="71">
        <f t="shared" si="31"/>
        <v>88</v>
      </c>
      <c r="J150" s="69">
        <v>0</v>
      </c>
      <c r="K150" s="71">
        <f t="shared" si="32"/>
        <v>36</v>
      </c>
      <c r="L150" s="69">
        <v>4</v>
      </c>
      <c r="M150" s="71">
        <f t="shared" si="27"/>
        <v>39</v>
      </c>
      <c r="N150" s="69">
        <v>1</v>
      </c>
      <c r="O150" s="71">
        <f t="shared" si="33"/>
        <v>25</v>
      </c>
      <c r="P150" s="69">
        <v>0</v>
      </c>
      <c r="Q150" s="71">
        <f t="shared" si="34"/>
        <v>29</v>
      </c>
      <c r="R150" s="69">
        <v>0</v>
      </c>
      <c r="S150" s="71">
        <f t="shared" si="35"/>
        <v>14</v>
      </c>
      <c r="T150" s="69">
        <v>2</v>
      </c>
      <c r="U150" s="71">
        <f t="shared" si="36"/>
        <v>7</v>
      </c>
      <c r="V150" s="69">
        <v>0</v>
      </c>
      <c r="W150" s="71">
        <f t="shared" si="37"/>
        <v>2</v>
      </c>
      <c r="X150" s="69">
        <v>0</v>
      </c>
      <c r="Y150" s="71">
        <f t="shared" si="38"/>
        <v>1</v>
      </c>
      <c r="Z150" s="69">
        <v>0</v>
      </c>
      <c r="AA150" s="69">
        <f t="shared" si="26"/>
        <v>1</v>
      </c>
      <c r="AB150" s="69"/>
      <c r="AC150" s="72"/>
    </row>
    <row r="151" spans="1:29" x14ac:dyDescent="0.2">
      <c r="A151" s="70">
        <v>44113</v>
      </c>
      <c r="B151" s="69">
        <v>21</v>
      </c>
      <c r="C151" s="71">
        <f t="shared" si="28"/>
        <v>831</v>
      </c>
      <c r="D151" s="69">
        <v>6</v>
      </c>
      <c r="E151" s="71">
        <f t="shared" si="29"/>
        <v>355</v>
      </c>
      <c r="F151" s="69">
        <v>4</v>
      </c>
      <c r="G151" s="71">
        <f t="shared" si="30"/>
        <v>191</v>
      </c>
      <c r="H151" s="69">
        <v>0</v>
      </c>
      <c r="I151" s="71">
        <f t="shared" si="31"/>
        <v>88</v>
      </c>
      <c r="J151" s="69">
        <v>0</v>
      </c>
      <c r="K151" s="71">
        <f t="shared" si="32"/>
        <v>36</v>
      </c>
      <c r="L151" s="69">
        <v>2</v>
      </c>
      <c r="M151" s="71">
        <f t="shared" si="27"/>
        <v>41</v>
      </c>
      <c r="N151" s="69">
        <v>0</v>
      </c>
      <c r="O151" s="71">
        <f t="shared" si="33"/>
        <v>25</v>
      </c>
      <c r="P151" s="69">
        <v>2</v>
      </c>
      <c r="Q151" s="71">
        <f t="shared" si="34"/>
        <v>31</v>
      </c>
      <c r="R151" s="69">
        <v>0</v>
      </c>
      <c r="S151" s="71">
        <f t="shared" si="35"/>
        <v>14</v>
      </c>
      <c r="T151" s="69">
        <v>0</v>
      </c>
      <c r="U151" s="71">
        <f t="shared" si="36"/>
        <v>7</v>
      </c>
      <c r="V151" s="69">
        <v>0</v>
      </c>
      <c r="W151" s="71">
        <f t="shared" si="37"/>
        <v>2</v>
      </c>
      <c r="X151" s="69">
        <v>0</v>
      </c>
      <c r="Y151" s="71">
        <f t="shared" si="38"/>
        <v>1</v>
      </c>
      <c r="Z151" s="69">
        <v>0</v>
      </c>
      <c r="AA151" s="69">
        <f t="shared" si="26"/>
        <v>1</v>
      </c>
      <c r="AB151" s="69"/>
      <c r="AC151" s="72"/>
    </row>
    <row r="152" spans="1:29" x14ac:dyDescent="0.2">
      <c r="A152" s="70">
        <v>44114</v>
      </c>
      <c r="B152" s="69"/>
      <c r="C152" s="71">
        <f t="shared" si="28"/>
        <v>831</v>
      </c>
      <c r="D152" s="69"/>
      <c r="E152" s="71">
        <f t="shared" si="29"/>
        <v>355</v>
      </c>
      <c r="F152" s="69"/>
      <c r="G152" s="71">
        <f t="shared" si="30"/>
        <v>191</v>
      </c>
      <c r="H152" s="69"/>
      <c r="I152" s="71">
        <f t="shared" si="31"/>
        <v>88</v>
      </c>
      <c r="J152" s="69"/>
      <c r="K152" s="71">
        <f t="shared" si="32"/>
        <v>36</v>
      </c>
      <c r="L152" s="69"/>
      <c r="M152" s="71">
        <f t="shared" si="27"/>
        <v>41</v>
      </c>
      <c r="N152" s="69"/>
      <c r="O152" s="71">
        <f t="shared" si="33"/>
        <v>25</v>
      </c>
      <c r="P152" s="69"/>
      <c r="Q152" s="71">
        <f t="shared" si="34"/>
        <v>31</v>
      </c>
      <c r="R152" s="69"/>
      <c r="S152" s="71">
        <f t="shared" si="35"/>
        <v>14</v>
      </c>
      <c r="T152" s="69"/>
      <c r="U152" s="71">
        <f t="shared" si="36"/>
        <v>7</v>
      </c>
      <c r="V152" s="69"/>
      <c r="W152" s="71">
        <f t="shared" si="37"/>
        <v>2</v>
      </c>
      <c r="X152" s="69"/>
      <c r="Y152" s="71">
        <f t="shared" si="38"/>
        <v>1</v>
      </c>
      <c r="Z152" s="69"/>
      <c r="AA152" s="69">
        <f t="shared" si="26"/>
        <v>1</v>
      </c>
      <c r="AB152" s="69"/>
      <c r="AC152" s="72"/>
    </row>
    <row r="153" spans="1:29" x14ac:dyDescent="0.2">
      <c r="A153" s="70">
        <v>44115</v>
      </c>
      <c r="B153" s="69"/>
      <c r="C153" s="71">
        <f t="shared" si="28"/>
        <v>831</v>
      </c>
      <c r="D153" s="69"/>
      <c r="E153" s="71">
        <f t="shared" si="29"/>
        <v>355</v>
      </c>
      <c r="F153" s="69"/>
      <c r="G153" s="71">
        <f t="shared" si="30"/>
        <v>191</v>
      </c>
      <c r="H153" s="69"/>
      <c r="I153" s="71">
        <f t="shared" si="31"/>
        <v>88</v>
      </c>
      <c r="J153" s="69"/>
      <c r="K153" s="71">
        <f t="shared" si="32"/>
        <v>36</v>
      </c>
      <c r="L153" s="69"/>
      <c r="M153" s="71">
        <f t="shared" si="27"/>
        <v>41</v>
      </c>
      <c r="N153" s="69"/>
      <c r="O153" s="71">
        <f t="shared" si="33"/>
        <v>25</v>
      </c>
      <c r="P153" s="69"/>
      <c r="Q153" s="71">
        <f t="shared" si="34"/>
        <v>31</v>
      </c>
      <c r="R153" s="69"/>
      <c r="S153" s="71">
        <f t="shared" si="35"/>
        <v>14</v>
      </c>
      <c r="T153" s="69"/>
      <c r="U153" s="71">
        <f t="shared" si="36"/>
        <v>7</v>
      </c>
      <c r="V153" s="69"/>
      <c r="W153" s="71">
        <f t="shared" si="37"/>
        <v>2</v>
      </c>
      <c r="X153" s="69"/>
      <c r="Y153" s="71">
        <f t="shared" si="38"/>
        <v>1</v>
      </c>
      <c r="Z153" s="69"/>
      <c r="AA153" s="69">
        <f t="shared" si="26"/>
        <v>1</v>
      </c>
      <c r="AB153" s="69"/>
      <c r="AC153" s="72"/>
    </row>
    <row r="154" spans="1:29" x14ac:dyDescent="0.2">
      <c r="A154" s="70">
        <v>44116</v>
      </c>
      <c r="B154" s="69">
        <v>65</v>
      </c>
      <c r="C154" s="71">
        <f t="shared" si="28"/>
        <v>896</v>
      </c>
      <c r="D154" s="69">
        <v>23</v>
      </c>
      <c r="E154" s="71">
        <f t="shared" si="29"/>
        <v>378</v>
      </c>
      <c r="F154" s="69">
        <v>14</v>
      </c>
      <c r="G154" s="71">
        <f t="shared" si="30"/>
        <v>205</v>
      </c>
      <c r="H154" s="69">
        <v>12</v>
      </c>
      <c r="I154" s="71">
        <f t="shared" si="31"/>
        <v>100</v>
      </c>
      <c r="J154" s="69">
        <v>0</v>
      </c>
      <c r="K154" s="71">
        <f t="shared" si="32"/>
        <v>36</v>
      </c>
      <c r="L154" s="69">
        <v>9</v>
      </c>
      <c r="M154" s="71">
        <f t="shared" si="27"/>
        <v>50</v>
      </c>
      <c r="N154" s="69">
        <v>2</v>
      </c>
      <c r="O154" s="71">
        <f t="shared" si="33"/>
        <v>27</v>
      </c>
      <c r="P154" s="69">
        <v>6</v>
      </c>
      <c r="Q154" s="71">
        <f t="shared" si="34"/>
        <v>37</v>
      </c>
      <c r="R154" s="69">
        <v>1</v>
      </c>
      <c r="S154" s="71">
        <f t="shared" si="35"/>
        <v>15</v>
      </c>
      <c r="T154" s="69">
        <v>0</v>
      </c>
      <c r="U154" s="71">
        <f t="shared" si="36"/>
        <v>7</v>
      </c>
      <c r="V154" s="69">
        <v>0</v>
      </c>
      <c r="W154" s="71">
        <f t="shared" si="37"/>
        <v>2</v>
      </c>
      <c r="X154" s="69">
        <v>1</v>
      </c>
      <c r="Y154" s="71">
        <f t="shared" si="38"/>
        <v>2</v>
      </c>
      <c r="Z154" s="69">
        <v>0</v>
      </c>
      <c r="AA154" s="69">
        <f t="shared" si="26"/>
        <v>1</v>
      </c>
      <c r="AB154" s="69"/>
      <c r="AC154" s="72"/>
    </row>
    <row r="155" spans="1:29" x14ac:dyDescent="0.2">
      <c r="A155" s="70">
        <v>44117</v>
      </c>
      <c r="B155" s="69">
        <v>13</v>
      </c>
      <c r="C155" s="71">
        <f t="shared" si="28"/>
        <v>909</v>
      </c>
      <c r="D155" s="69">
        <v>3</v>
      </c>
      <c r="E155" s="71">
        <f t="shared" si="29"/>
        <v>381</v>
      </c>
      <c r="F155" s="69">
        <v>3</v>
      </c>
      <c r="G155" s="71">
        <f t="shared" si="30"/>
        <v>208</v>
      </c>
      <c r="H155" s="69">
        <v>4</v>
      </c>
      <c r="I155" s="71">
        <f t="shared" si="31"/>
        <v>104</v>
      </c>
      <c r="J155" s="69">
        <v>0</v>
      </c>
      <c r="K155" s="71">
        <f t="shared" si="32"/>
        <v>36</v>
      </c>
      <c r="L155" s="69">
        <v>3</v>
      </c>
      <c r="M155" s="71">
        <f t="shared" si="27"/>
        <v>53</v>
      </c>
      <c r="N155" s="69">
        <v>0</v>
      </c>
      <c r="O155" s="71">
        <f t="shared" si="33"/>
        <v>27</v>
      </c>
      <c r="P155" s="69">
        <v>3</v>
      </c>
      <c r="Q155" s="71">
        <f t="shared" si="34"/>
        <v>40</v>
      </c>
      <c r="R155" s="69">
        <v>0</v>
      </c>
      <c r="S155" s="71">
        <f t="shared" si="35"/>
        <v>15</v>
      </c>
      <c r="T155" s="69">
        <v>2</v>
      </c>
      <c r="U155" s="71">
        <f t="shared" si="36"/>
        <v>9</v>
      </c>
      <c r="V155" s="69">
        <v>0</v>
      </c>
      <c r="W155" s="71">
        <f t="shared" si="37"/>
        <v>2</v>
      </c>
      <c r="X155" s="69">
        <v>0</v>
      </c>
      <c r="Y155" s="71">
        <f t="shared" si="38"/>
        <v>2</v>
      </c>
      <c r="Z155" s="69">
        <v>0</v>
      </c>
      <c r="AA155" s="69">
        <f t="shared" si="26"/>
        <v>1</v>
      </c>
      <c r="AB155" s="69">
        <v>1</v>
      </c>
      <c r="AC155" s="72">
        <f>SUM(AC154,AB155)</f>
        <v>1</v>
      </c>
    </row>
    <row r="156" spans="1:29" x14ac:dyDescent="0.2">
      <c r="A156" s="70">
        <v>44118</v>
      </c>
      <c r="B156" s="69">
        <v>17</v>
      </c>
      <c r="C156" s="71">
        <f t="shared" si="28"/>
        <v>926</v>
      </c>
      <c r="D156" s="69">
        <v>9</v>
      </c>
      <c r="E156" s="71">
        <f t="shared" si="29"/>
        <v>390</v>
      </c>
      <c r="F156" s="69">
        <v>6</v>
      </c>
      <c r="G156" s="71">
        <f t="shared" si="30"/>
        <v>214</v>
      </c>
      <c r="H156" s="69">
        <v>8</v>
      </c>
      <c r="I156" s="71">
        <f t="shared" si="31"/>
        <v>112</v>
      </c>
      <c r="J156" s="69">
        <v>2</v>
      </c>
      <c r="K156" s="71">
        <f t="shared" si="32"/>
        <v>38</v>
      </c>
      <c r="L156" s="69">
        <v>7</v>
      </c>
      <c r="M156" s="71">
        <f t="shared" si="27"/>
        <v>60</v>
      </c>
      <c r="N156" s="69">
        <v>0</v>
      </c>
      <c r="O156" s="71">
        <f t="shared" si="33"/>
        <v>27</v>
      </c>
      <c r="P156" s="69">
        <v>3</v>
      </c>
      <c r="Q156" s="71">
        <f t="shared" si="34"/>
        <v>43</v>
      </c>
      <c r="R156" s="69">
        <v>0</v>
      </c>
      <c r="S156" s="71">
        <f t="shared" si="35"/>
        <v>15</v>
      </c>
      <c r="T156" s="69">
        <v>0</v>
      </c>
      <c r="U156" s="71">
        <f t="shared" si="36"/>
        <v>9</v>
      </c>
      <c r="V156" s="69">
        <v>0</v>
      </c>
      <c r="W156" s="71">
        <f t="shared" si="37"/>
        <v>2</v>
      </c>
      <c r="X156" s="69">
        <v>0</v>
      </c>
      <c r="Y156" s="71">
        <f t="shared" si="38"/>
        <v>2</v>
      </c>
      <c r="Z156" s="69">
        <v>1</v>
      </c>
      <c r="AA156" s="69">
        <f t="shared" si="26"/>
        <v>2</v>
      </c>
      <c r="AB156" s="69">
        <v>0</v>
      </c>
      <c r="AC156" s="72">
        <f t="shared" ref="AC156:AC185" si="39">SUM(AC155,AB156)</f>
        <v>1</v>
      </c>
    </row>
    <row r="157" spans="1:29" x14ac:dyDescent="0.2">
      <c r="A157" s="70">
        <v>44119</v>
      </c>
      <c r="B157" s="69">
        <v>22</v>
      </c>
      <c r="C157" s="71">
        <f t="shared" si="28"/>
        <v>948</v>
      </c>
      <c r="D157" s="69">
        <v>10</v>
      </c>
      <c r="E157" s="71">
        <f t="shared" si="29"/>
        <v>400</v>
      </c>
      <c r="F157" s="69">
        <v>6</v>
      </c>
      <c r="G157" s="71">
        <f t="shared" si="30"/>
        <v>220</v>
      </c>
      <c r="H157" s="69">
        <v>8</v>
      </c>
      <c r="I157" s="71">
        <f t="shared" si="31"/>
        <v>120</v>
      </c>
      <c r="J157" s="69">
        <v>0</v>
      </c>
      <c r="K157" s="71">
        <f t="shared" si="32"/>
        <v>38</v>
      </c>
      <c r="L157" s="69">
        <v>1</v>
      </c>
      <c r="M157" s="71">
        <f t="shared" si="27"/>
        <v>61</v>
      </c>
      <c r="N157" s="69">
        <v>0</v>
      </c>
      <c r="O157" s="71">
        <f t="shared" si="33"/>
        <v>27</v>
      </c>
      <c r="P157" s="69">
        <v>4</v>
      </c>
      <c r="Q157" s="71">
        <f t="shared" si="34"/>
        <v>47</v>
      </c>
      <c r="R157" s="69">
        <v>0</v>
      </c>
      <c r="S157" s="71">
        <f t="shared" si="35"/>
        <v>15</v>
      </c>
      <c r="T157" s="69">
        <v>0</v>
      </c>
      <c r="U157" s="71">
        <f t="shared" si="36"/>
        <v>9</v>
      </c>
      <c r="V157" s="69">
        <v>0</v>
      </c>
      <c r="W157" s="71">
        <f t="shared" si="37"/>
        <v>2</v>
      </c>
      <c r="X157" s="69">
        <v>0</v>
      </c>
      <c r="Y157" s="71">
        <f t="shared" si="38"/>
        <v>2</v>
      </c>
      <c r="Z157" s="69">
        <v>0</v>
      </c>
      <c r="AA157" s="69">
        <f t="shared" si="26"/>
        <v>2</v>
      </c>
      <c r="AB157" s="69">
        <v>0</v>
      </c>
      <c r="AC157" s="72">
        <f t="shared" si="39"/>
        <v>1</v>
      </c>
    </row>
    <row r="158" spans="1:29" x14ac:dyDescent="0.2">
      <c r="A158" s="70">
        <v>44120</v>
      </c>
      <c r="B158" s="69">
        <v>14</v>
      </c>
      <c r="C158" s="71">
        <f t="shared" si="28"/>
        <v>962</v>
      </c>
      <c r="D158" s="69">
        <v>5</v>
      </c>
      <c r="E158" s="71">
        <f t="shared" si="29"/>
        <v>405</v>
      </c>
      <c r="F158" s="69">
        <v>0</v>
      </c>
      <c r="G158" s="71">
        <f t="shared" si="30"/>
        <v>220</v>
      </c>
      <c r="H158" s="69">
        <v>3</v>
      </c>
      <c r="I158" s="71">
        <f t="shared" si="31"/>
        <v>123</v>
      </c>
      <c r="J158" s="69">
        <v>0</v>
      </c>
      <c r="K158" s="71">
        <f t="shared" si="32"/>
        <v>38</v>
      </c>
      <c r="L158" s="69">
        <v>0</v>
      </c>
      <c r="M158" s="71">
        <f t="shared" si="27"/>
        <v>61</v>
      </c>
      <c r="N158" s="69">
        <v>0</v>
      </c>
      <c r="O158" s="71">
        <f t="shared" si="33"/>
        <v>27</v>
      </c>
      <c r="P158" s="69">
        <v>2</v>
      </c>
      <c r="Q158" s="71">
        <f t="shared" si="34"/>
        <v>49</v>
      </c>
      <c r="R158" s="69">
        <v>0</v>
      </c>
      <c r="S158" s="71">
        <f t="shared" si="35"/>
        <v>15</v>
      </c>
      <c r="T158" s="69">
        <v>0</v>
      </c>
      <c r="U158" s="71">
        <f t="shared" si="36"/>
        <v>9</v>
      </c>
      <c r="V158" s="69">
        <v>0</v>
      </c>
      <c r="W158" s="71">
        <f t="shared" si="37"/>
        <v>2</v>
      </c>
      <c r="X158" s="69">
        <v>0</v>
      </c>
      <c r="Y158" s="71">
        <f t="shared" si="38"/>
        <v>2</v>
      </c>
      <c r="Z158" s="69">
        <v>0</v>
      </c>
      <c r="AA158" s="69">
        <f t="shared" si="26"/>
        <v>2</v>
      </c>
      <c r="AB158" s="69">
        <v>0</v>
      </c>
      <c r="AC158" s="72">
        <f t="shared" si="39"/>
        <v>1</v>
      </c>
    </row>
    <row r="159" spans="1:29" x14ac:dyDescent="0.2">
      <c r="A159" s="70">
        <v>44121</v>
      </c>
      <c r="B159" s="69"/>
      <c r="C159" s="71">
        <f t="shared" ref="C159:C160" si="40">SUM(C158,B159)</f>
        <v>962</v>
      </c>
      <c r="D159" s="69"/>
      <c r="E159" s="71">
        <f t="shared" ref="E159:E160" si="41">SUM(E158,D159)</f>
        <v>405</v>
      </c>
      <c r="F159" s="69"/>
      <c r="G159" s="71">
        <f t="shared" ref="G159:G160" si="42">SUM(G158,F159)</f>
        <v>220</v>
      </c>
      <c r="H159" s="69"/>
      <c r="I159" s="71">
        <f t="shared" ref="I159:I160" si="43">SUM(I158,H159)</f>
        <v>123</v>
      </c>
      <c r="J159" s="69"/>
      <c r="K159" s="71">
        <f t="shared" ref="K159:K160" si="44">K158+J159</f>
        <v>38</v>
      </c>
      <c r="L159" s="69"/>
      <c r="M159" s="71">
        <f t="shared" ref="M159:M160" si="45">SUM(M158,L159)</f>
        <v>61</v>
      </c>
      <c r="N159" s="69"/>
      <c r="O159" s="71">
        <f t="shared" ref="O159:O160" si="46">SUM(O158,N159)</f>
        <v>27</v>
      </c>
      <c r="P159" s="69"/>
      <c r="Q159" s="71">
        <f t="shared" ref="Q159:Q160" si="47">SUM(Q158,P159)</f>
        <v>49</v>
      </c>
      <c r="R159" s="69"/>
      <c r="S159" s="71">
        <f t="shared" ref="S159:S160" si="48">SUM(S158,R159)</f>
        <v>15</v>
      </c>
      <c r="T159" s="69"/>
      <c r="U159" s="71">
        <f t="shared" ref="U159:U160" si="49">SUM(U158,T159)</f>
        <v>9</v>
      </c>
      <c r="V159" s="69"/>
      <c r="W159" s="71">
        <f t="shared" ref="W159:W160" si="50">SUM(W158,V159)</f>
        <v>2</v>
      </c>
      <c r="X159" s="69"/>
      <c r="Y159" s="71">
        <f t="shared" ref="Y159:Y160" si="51">SUM(Y158,X159)</f>
        <v>2</v>
      </c>
      <c r="Z159" s="69"/>
      <c r="AA159" s="69">
        <f t="shared" ref="AA159:AA160" si="52">SUM(AA158+Z159)</f>
        <v>2</v>
      </c>
      <c r="AB159" s="69"/>
      <c r="AC159" s="72">
        <f t="shared" si="39"/>
        <v>1</v>
      </c>
    </row>
    <row r="160" spans="1:29" x14ac:dyDescent="0.2">
      <c r="A160" s="70">
        <v>44122</v>
      </c>
      <c r="B160" s="69"/>
      <c r="C160" s="71">
        <f t="shared" si="40"/>
        <v>962</v>
      </c>
      <c r="D160" s="69"/>
      <c r="E160" s="71">
        <f t="shared" si="41"/>
        <v>405</v>
      </c>
      <c r="F160" s="69"/>
      <c r="G160" s="71">
        <f t="shared" si="42"/>
        <v>220</v>
      </c>
      <c r="H160" s="69"/>
      <c r="I160" s="71">
        <f t="shared" si="43"/>
        <v>123</v>
      </c>
      <c r="J160" s="69"/>
      <c r="K160" s="71">
        <f t="shared" si="44"/>
        <v>38</v>
      </c>
      <c r="L160" s="69"/>
      <c r="M160" s="71">
        <f t="shared" si="45"/>
        <v>61</v>
      </c>
      <c r="N160" s="69"/>
      <c r="O160" s="71">
        <f t="shared" si="46"/>
        <v>27</v>
      </c>
      <c r="P160" s="69"/>
      <c r="Q160" s="71">
        <f t="shared" si="47"/>
        <v>49</v>
      </c>
      <c r="R160" s="69"/>
      <c r="S160" s="71">
        <f t="shared" si="48"/>
        <v>15</v>
      </c>
      <c r="T160" s="69"/>
      <c r="U160" s="71">
        <f t="shared" si="49"/>
        <v>9</v>
      </c>
      <c r="V160" s="69"/>
      <c r="W160" s="71">
        <f t="shared" si="50"/>
        <v>2</v>
      </c>
      <c r="X160" s="69"/>
      <c r="Y160" s="71">
        <f t="shared" si="51"/>
        <v>2</v>
      </c>
      <c r="Z160" s="69"/>
      <c r="AA160" s="69">
        <f t="shared" si="52"/>
        <v>2</v>
      </c>
      <c r="AB160" s="69"/>
      <c r="AC160" s="72">
        <f t="shared" si="39"/>
        <v>1</v>
      </c>
    </row>
    <row r="161" spans="1:29" x14ac:dyDescent="0.2">
      <c r="A161" s="70">
        <v>44123</v>
      </c>
      <c r="B161" s="69">
        <v>61</v>
      </c>
      <c r="C161" s="71">
        <f t="shared" ref="C161:C183" si="53">SUM(C160,B161)</f>
        <v>1023</v>
      </c>
      <c r="D161" s="69">
        <v>30</v>
      </c>
      <c r="E161" s="71">
        <f t="shared" ref="E161:E181" si="54">SUM(E160,D161)</f>
        <v>435</v>
      </c>
      <c r="F161" s="69">
        <v>6</v>
      </c>
      <c r="G161" s="71">
        <f t="shared" ref="G161:G185" si="55">SUM(G160,F161)</f>
        <v>226</v>
      </c>
      <c r="H161" s="69">
        <v>16</v>
      </c>
      <c r="I161" s="71">
        <f t="shared" ref="I161:I185" si="56">SUM(I160,H161)</f>
        <v>139</v>
      </c>
      <c r="J161" s="69">
        <v>0</v>
      </c>
      <c r="K161" s="71">
        <f t="shared" ref="K161:K185" si="57">K160+J161</f>
        <v>38</v>
      </c>
      <c r="L161" s="69">
        <v>1</v>
      </c>
      <c r="M161" s="71">
        <f t="shared" ref="M161:M185" si="58">SUM(M160,L161)</f>
        <v>62</v>
      </c>
      <c r="N161" s="69">
        <v>1</v>
      </c>
      <c r="O161" s="71">
        <f t="shared" ref="O161:O185" si="59">SUM(O160,N161)</f>
        <v>28</v>
      </c>
      <c r="P161" s="69">
        <v>1</v>
      </c>
      <c r="Q161" s="71">
        <f t="shared" ref="Q161:Q185" si="60">SUM(Q160,P161)</f>
        <v>50</v>
      </c>
      <c r="R161" s="69">
        <v>3</v>
      </c>
      <c r="S161" s="71">
        <f t="shared" ref="S161:S185" si="61">SUM(S160,R161)</f>
        <v>18</v>
      </c>
      <c r="T161" s="69">
        <v>1</v>
      </c>
      <c r="U161" s="71">
        <f t="shared" ref="U161:U185" si="62">SUM(U160,T161)</f>
        <v>10</v>
      </c>
      <c r="V161" s="69">
        <v>0</v>
      </c>
      <c r="W161" s="71">
        <f t="shared" ref="W161:W185" si="63">SUM(W160,V161)</f>
        <v>2</v>
      </c>
      <c r="X161" s="69">
        <v>0</v>
      </c>
      <c r="Y161" s="71">
        <f t="shared" ref="Y161:Y185" si="64">SUM(Y160,X161)</f>
        <v>2</v>
      </c>
      <c r="Z161" s="69">
        <v>0</v>
      </c>
      <c r="AA161" s="69">
        <f t="shared" ref="AA161:AA185" si="65">SUM(AA160+Z161)</f>
        <v>2</v>
      </c>
      <c r="AB161" s="69">
        <v>0</v>
      </c>
      <c r="AC161" s="72">
        <f t="shared" si="39"/>
        <v>1</v>
      </c>
    </row>
    <row r="162" spans="1:29" x14ac:dyDescent="0.2">
      <c r="A162" s="70">
        <v>44124</v>
      </c>
      <c r="B162" s="69">
        <v>43</v>
      </c>
      <c r="C162" s="71">
        <f t="shared" si="53"/>
        <v>1066</v>
      </c>
      <c r="D162" s="69">
        <v>47</v>
      </c>
      <c r="E162" s="71">
        <f t="shared" si="54"/>
        <v>482</v>
      </c>
      <c r="F162" s="69">
        <v>10</v>
      </c>
      <c r="G162" s="71">
        <f t="shared" si="55"/>
        <v>236</v>
      </c>
      <c r="H162" s="69">
        <v>14</v>
      </c>
      <c r="I162" s="71">
        <f t="shared" si="56"/>
        <v>153</v>
      </c>
      <c r="J162" s="69">
        <v>0</v>
      </c>
      <c r="K162" s="71">
        <f t="shared" si="57"/>
        <v>38</v>
      </c>
      <c r="L162" s="69">
        <v>0</v>
      </c>
      <c r="M162" s="71">
        <f t="shared" si="58"/>
        <v>62</v>
      </c>
      <c r="N162" s="69">
        <v>0</v>
      </c>
      <c r="O162" s="71">
        <f t="shared" si="59"/>
        <v>28</v>
      </c>
      <c r="P162" s="69">
        <v>4</v>
      </c>
      <c r="Q162" s="71">
        <f t="shared" si="60"/>
        <v>54</v>
      </c>
      <c r="R162" s="69">
        <v>1</v>
      </c>
      <c r="S162" s="71">
        <f t="shared" si="61"/>
        <v>19</v>
      </c>
      <c r="T162" s="69">
        <v>0</v>
      </c>
      <c r="U162" s="71">
        <f t="shared" si="62"/>
        <v>10</v>
      </c>
      <c r="V162" s="69">
        <v>0</v>
      </c>
      <c r="W162" s="71">
        <f t="shared" si="63"/>
        <v>2</v>
      </c>
      <c r="X162" s="69">
        <v>0</v>
      </c>
      <c r="Y162" s="71">
        <f t="shared" si="64"/>
        <v>2</v>
      </c>
      <c r="Z162" s="69">
        <v>0</v>
      </c>
      <c r="AA162" s="69">
        <f t="shared" si="65"/>
        <v>2</v>
      </c>
      <c r="AB162" s="69">
        <v>0</v>
      </c>
      <c r="AC162" s="72">
        <f t="shared" si="39"/>
        <v>1</v>
      </c>
    </row>
    <row r="163" spans="1:29" x14ac:dyDescent="0.2">
      <c r="A163" s="70">
        <v>44125</v>
      </c>
      <c r="B163" s="69">
        <v>74</v>
      </c>
      <c r="C163" s="71">
        <f t="shared" si="53"/>
        <v>1140</v>
      </c>
      <c r="D163" s="69">
        <v>38</v>
      </c>
      <c r="E163" s="71">
        <f t="shared" si="54"/>
        <v>520</v>
      </c>
      <c r="F163" s="69">
        <v>0</v>
      </c>
      <c r="G163" s="71">
        <f t="shared" si="55"/>
        <v>236</v>
      </c>
      <c r="H163" s="69">
        <v>11</v>
      </c>
      <c r="I163" s="71">
        <f t="shared" si="56"/>
        <v>164</v>
      </c>
      <c r="J163" s="69">
        <v>0</v>
      </c>
      <c r="K163" s="71">
        <f t="shared" si="57"/>
        <v>38</v>
      </c>
      <c r="L163" s="69">
        <v>0</v>
      </c>
      <c r="M163" s="71">
        <f t="shared" si="58"/>
        <v>62</v>
      </c>
      <c r="N163" s="69">
        <v>2</v>
      </c>
      <c r="O163" s="71">
        <f t="shared" si="59"/>
        <v>30</v>
      </c>
      <c r="P163" s="69">
        <v>5</v>
      </c>
      <c r="Q163" s="71">
        <f t="shared" si="60"/>
        <v>59</v>
      </c>
      <c r="R163" s="69">
        <v>2</v>
      </c>
      <c r="S163" s="71">
        <f t="shared" si="61"/>
        <v>21</v>
      </c>
      <c r="T163" s="69">
        <v>0</v>
      </c>
      <c r="U163" s="71">
        <f t="shared" si="62"/>
        <v>10</v>
      </c>
      <c r="V163" s="69">
        <v>0</v>
      </c>
      <c r="W163" s="71">
        <f t="shared" si="63"/>
        <v>2</v>
      </c>
      <c r="X163" s="69">
        <v>0</v>
      </c>
      <c r="Y163" s="71">
        <f t="shared" si="64"/>
        <v>2</v>
      </c>
      <c r="Z163" s="69">
        <v>0</v>
      </c>
      <c r="AA163" s="69">
        <f t="shared" si="65"/>
        <v>2</v>
      </c>
      <c r="AB163" s="69">
        <v>0</v>
      </c>
      <c r="AC163" s="72">
        <f t="shared" si="39"/>
        <v>1</v>
      </c>
    </row>
    <row r="164" spans="1:29" x14ac:dyDescent="0.2">
      <c r="A164" s="70">
        <v>44126</v>
      </c>
      <c r="B164" s="69">
        <v>41</v>
      </c>
      <c r="C164" s="71">
        <f t="shared" si="53"/>
        <v>1181</v>
      </c>
      <c r="D164" s="69">
        <v>34</v>
      </c>
      <c r="E164" s="71">
        <f t="shared" si="54"/>
        <v>554</v>
      </c>
      <c r="F164" s="69">
        <v>1</v>
      </c>
      <c r="G164" s="71">
        <f t="shared" si="55"/>
        <v>237</v>
      </c>
      <c r="H164" s="69">
        <v>8</v>
      </c>
      <c r="I164" s="71">
        <f t="shared" si="56"/>
        <v>172</v>
      </c>
      <c r="J164" s="69">
        <v>6</v>
      </c>
      <c r="K164" s="71">
        <f t="shared" si="57"/>
        <v>44</v>
      </c>
      <c r="L164" s="69">
        <v>1</v>
      </c>
      <c r="M164" s="71">
        <f t="shared" si="58"/>
        <v>63</v>
      </c>
      <c r="N164" s="69">
        <v>0</v>
      </c>
      <c r="O164" s="71">
        <f t="shared" si="59"/>
        <v>30</v>
      </c>
      <c r="P164" s="69">
        <v>3</v>
      </c>
      <c r="Q164" s="71">
        <f t="shared" si="60"/>
        <v>62</v>
      </c>
      <c r="R164" s="69">
        <v>1</v>
      </c>
      <c r="S164" s="71">
        <f t="shared" si="61"/>
        <v>22</v>
      </c>
      <c r="T164" s="69">
        <v>0</v>
      </c>
      <c r="U164" s="71">
        <f t="shared" si="62"/>
        <v>10</v>
      </c>
      <c r="V164" s="69">
        <v>1</v>
      </c>
      <c r="W164" s="71">
        <f t="shared" si="63"/>
        <v>3</v>
      </c>
      <c r="X164" s="69">
        <v>0</v>
      </c>
      <c r="Y164" s="71">
        <f t="shared" si="64"/>
        <v>2</v>
      </c>
      <c r="Z164" s="69">
        <v>0</v>
      </c>
      <c r="AA164" s="69">
        <f t="shared" si="65"/>
        <v>2</v>
      </c>
      <c r="AB164" s="69">
        <v>0</v>
      </c>
      <c r="AC164" s="72">
        <f t="shared" si="39"/>
        <v>1</v>
      </c>
    </row>
    <row r="165" spans="1:29" x14ac:dyDescent="0.2">
      <c r="A165" s="70">
        <v>44127</v>
      </c>
      <c r="B165" s="69">
        <v>40</v>
      </c>
      <c r="C165" s="71">
        <f t="shared" si="53"/>
        <v>1221</v>
      </c>
      <c r="D165" s="69">
        <v>20</v>
      </c>
      <c r="E165" s="71">
        <f t="shared" si="54"/>
        <v>574</v>
      </c>
      <c r="F165" s="69">
        <v>0</v>
      </c>
      <c r="G165" s="71">
        <f t="shared" si="55"/>
        <v>237</v>
      </c>
      <c r="H165" s="69">
        <v>15</v>
      </c>
      <c r="I165" s="71">
        <f t="shared" si="56"/>
        <v>187</v>
      </c>
      <c r="J165" s="69">
        <v>0</v>
      </c>
      <c r="K165" s="71">
        <f t="shared" si="57"/>
        <v>44</v>
      </c>
      <c r="L165" s="69">
        <v>0</v>
      </c>
      <c r="M165" s="71">
        <f t="shared" si="58"/>
        <v>63</v>
      </c>
      <c r="N165" s="69">
        <v>0</v>
      </c>
      <c r="O165" s="71">
        <f t="shared" si="59"/>
        <v>30</v>
      </c>
      <c r="P165" s="69">
        <v>2</v>
      </c>
      <c r="Q165" s="71">
        <f t="shared" si="60"/>
        <v>64</v>
      </c>
      <c r="R165" s="69">
        <v>0</v>
      </c>
      <c r="S165" s="71">
        <f t="shared" si="61"/>
        <v>22</v>
      </c>
      <c r="T165" s="69">
        <v>0</v>
      </c>
      <c r="U165" s="71">
        <f t="shared" si="62"/>
        <v>10</v>
      </c>
      <c r="V165" s="69">
        <v>0</v>
      </c>
      <c r="W165" s="71">
        <f t="shared" si="63"/>
        <v>3</v>
      </c>
      <c r="X165" s="69">
        <v>0</v>
      </c>
      <c r="Y165" s="71">
        <f t="shared" si="64"/>
        <v>2</v>
      </c>
      <c r="Z165" s="69">
        <v>0</v>
      </c>
      <c r="AA165" s="69">
        <f t="shared" si="65"/>
        <v>2</v>
      </c>
      <c r="AB165" s="69">
        <v>0</v>
      </c>
      <c r="AC165" s="72">
        <f t="shared" si="39"/>
        <v>1</v>
      </c>
    </row>
    <row r="166" spans="1:29" x14ac:dyDescent="0.2">
      <c r="A166" s="70">
        <v>44128</v>
      </c>
      <c r="B166" s="69"/>
      <c r="C166" s="71">
        <f t="shared" si="53"/>
        <v>1221</v>
      </c>
      <c r="D166" s="69"/>
      <c r="E166" s="71">
        <f t="shared" si="54"/>
        <v>574</v>
      </c>
      <c r="F166" s="69"/>
      <c r="G166" s="71">
        <f t="shared" si="55"/>
        <v>237</v>
      </c>
      <c r="H166" s="69"/>
      <c r="I166" s="71">
        <f t="shared" si="56"/>
        <v>187</v>
      </c>
      <c r="J166" s="69"/>
      <c r="K166" s="71">
        <f t="shared" si="57"/>
        <v>44</v>
      </c>
      <c r="L166" s="69"/>
      <c r="M166" s="71">
        <f t="shared" si="58"/>
        <v>63</v>
      </c>
      <c r="N166" s="69"/>
      <c r="O166" s="71">
        <f t="shared" si="59"/>
        <v>30</v>
      </c>
      <c r="P166" s="69"/>
      <c r="Q166" s="71">
        <f t="shared" si="60"/>
        <v>64</v>
      </c>
      <c r="R166" s="69"/>
      <c r="S166" s="71">
        <f t="shared" si="61"/>
        <v>22</v>
      </c>
      <c r="T166" s="69"/>
      <c r="U166" s="71">
        <f t="shared" si="62"/>
        <v>10</v>
      </c>
      <c r="V166" s="69"/>
      <c r="W166" s="71">
        <f t="shared" si="63"/>
        <v>3</v>
      </c>
      <c r="X166" s="69"/>
      <c r="Y166" s="71">
        <f t="shared" si="64"/>
        <v>2</v>
      </c>
      <c r="Z166" s="69"/>
      <c r="AA166" s="69">
        <f t="shared" si="65"/>
        <v>2</v>
      </c>
      <c r="AB166" s="69"/>
      <c r="AC166" s="72">
        <f t="shared" si="39"/>
        <v>1</v>
      </c>
    </row>
    <row r="167" spans="1:29" x14ac:dyDescent="0.2">
      <c r="A167" s="70">
        <v>44129</v>
      </c>
      <c r="B167" s="69"/>
      <c r="C167" s="71">
        <f t="shared" si="53"/>
        <v>1221</v>
      </c>
      <c r="D167" s="69"/>
      <c r="E167" s="71">
        <f t="shared" si="54"/>
        <v>574</v>
      </c>
      <c r="F167" s="69"/>
      <c r="G167" s="71">
        <f t="shared" si="55"/>
        <v>237</v>
      </c>
      <c r="H167" s="69"/>
      <c r="I167" s="71">
        <f t="shared" si="56"/>
        <v>187</v>
      </c>
      <c r="J167" s="69"/>
      <c r="K167" s="71">
        <f t="shared" si="57"/>
        <v>44</v>
      </c>
      <c r="L167" s="69"/>
      <c r="M167" s="71">
        <f t="shared" si="58"/>
        <v>63</v>
      </c>
      <c r="N167" s="69"/>
      <c r="O167" s="71">
        <f t="shared" si="59"/>
        <v>30</v>
      </c>
      <c r="P167" s="69"/>
      <c r="Q167" s="71">
        <f t="shared" si="60"/>
        <v>64</v>
      </c>
      <c r="R167" s="69"/>
      <c r="S167" s="71">
        <f t="shared" si="61"/>
        <v>22</v>
      </c>
      <c r="T167" s="69"/>
      <c r="U167" s="71">
        <f t="shared" si="62"/>
        <v>10</v>
      </c>
      <c r="V167" s="69"/>
      <c r="W167" s="71">
        <f t="shared" si="63"/>
        <v>3</v>
      </c>
      <c r="X167" s="69"/>
      <c r="Y167" s="71">
        <f t="shared" si="64"/>
        <v>2</v>
      </c>
      <c r="Z167" s="69"/>
      <c r="AA167" s="69">
        <f t="shared" si="65"/>
        <v>2</v>
      </c>
      <c r="AB167" s="69"/>
      <c r="AC167" s="72">
        <f t="shared" si="39"/>
        <v>1</v>
      </c>
    </row>
    <row r="168" spans="1:29" x14ac:dyDescent="0.2">
      <c r="A168" s="70">
        <v>44130</v>
      </c>
      <c r="B168" s="69">
        <v>196</v>
      </c>
      <c r="C168" s="71">
        <f t="shared" si="53"/>
        <v>1417</v>
      </c>
      <c r="D168" s="69">
        <v>76</v>
      </c>
      <c r="E168" s="71">
        <f t="shared" si="54"/>
        <v>650</v>
      </c>
      <c r="F168" s="69">
        <v>16</v>
      </c>
      <c r="G168" s="71">
        <f t="shared" si="55"/>
        <v>253</v>
      </c>
      <c r="H168" s="69">
        <v>18</v>
      </c>
      <c r="I168" s="71">
        <f t="shared" si="56"/>
        <v>205</v>
      </c>
      <c r="J168" s="69">
        <v>1</v>
      </c>
      <c r="K168" s="71">
        <f t="shared" si="57"/>
        <v>45</v>
      </c>
      <c r="L168" s="69">
        <v>14</v>
      </c>
      <c r="M168" s="71">
        <f t="shared" si="58"/>
        <v>77</v>
      </c>
      <c r="N168" s="69">
        <v>0</v>
      </c>
      <c r="O168" s="71">
        <f t="shared" si="59"/>
        <v>30</v>
      </c>
      <c r="P168" s="69">
        <v>11</v>
      </c>
      <c r="Q168" s="71">
        <f t="shared" si="60"/>
        <v>75</v>
      </c>
      <c r="R168" s="69">
        <v>3</v>
      </c>
      <c r="S168" s="71">
        <f t="shared" si="61"/>
        <v>25</v>
      </c>
      <c r="T168" s="69">
        <v>1</v>
      </c>
      <c r="U168" s="71">
        <f t="shared" si="62"/>
        <v>11</v>
      </c>
      <c r="V168" s="69">
        <v>2</v>
      </c>
      <c r="W168" s="71">
        <f t="shared" si="63"/>
        <v>5</v>
      </c>
      <c r="X168" s="69">
        <v>0</v>
      </c>
      <c r="Y168" s="71">
        <f t="shared" si="64"/>
        <v>2</v>
      </c>
      <c r="Z168" s="69">
        <v>0</v>
      </c>
      <c r="AA168" s="69">
        <f t="shared" si="65"/>
        <v>2</v>
      </c>
      <c r="AB168" s="69">
        <v>0</v>
      </c>
      <c r="AC168" s="72">
        <f t="shared" si="39"/>
        <v>1</v>
      </c>
    </row>
    <row r="169" spans="1:29" x14ac:dyDescent="0.2">
      <c r="A169" s="70">
        <v>44131</v>
      </c>
      <c r="B169" s="69">
        <f>1987-1417</f>
        <v>570</v>
      </c>
      <c r="C169" s="71">
        <f t="shared" si="53"/>
        <v>1987</v>
      </c>
      <c r="D169" s="69">
        <v>0</v>
      </c>
      <c r="E169" s="71">
        <f t="shared" si="54"/>
        <v>650</v>
      </c>
      <c r="F169" s="69">
        <v>0</v>
      </c>
      <c r="G169" s="71">
        <f t="shared" si="55"/>
        <v>253</v>
      </c>
      <c r="H169" s="69">
        <v>10</v>
      </c>
      <c r="I169" s="71">
        <f t="shared" si="56"/>
        <v>215</v>
      </c>
      <c r="J169" s="69">
        <v>3</v>
      </c>
      <c r="K169" s="71">
        <f t="shared" si="57"/>
        <v>48</v>
      </c>
      <c r="L169" s="69">
        <v>0</v>
      </c>
      <c r="M169" s="71">
        <f t="shared" si="58"/>
        <v>77</v>
      </c>
      <c r="N169" s="69">
        <v>0</v>
      </c>
      <c r="O169" s="71">
        <f t="shared" si="59"/>
        <v>30</v>
      </c>
      <c r="P169" s="69">
        <v>0</v>
      </c>
      <c r="Q169" s="71">
        <f t="shared" si="60"/>
        <v>75</v>
      </c>
      <c r="R169" s="69">
        <v>0</v>
      </c>
      <c r="S169" s="71">
        <f t="shared" si="61"/>
        <v>25</v>
      </c>
      <c r="T169" s="69">
        <v>0</v>
      </c>
      <c r="U169" s="71">
        <f t="shared" si="62"/>
        <v>11</v>
      </c>
      <c r="V169" s="69">
        <v>0</v>
      </c>
      <c r="W169" s="71">
        <f t="shared" si="63"/>
        <v>5</v>
      </c>
      <c r="X169" s="69">
        <v>0</v>
      </c>
      <c r="Y169" s="71">
        <f t="shared" si="64"/>
        <v>2</v>
      </c>
      <c r="Z169" s="69">
        <v>0</v>
      </c>
      <c r="AA169" s="69">
        <f t="shared" si="65"/>
        <v>2</v>
      </c>
      <c r="AB169" s="69">
        <v>0</v>
      </c>
      <c r="AC169" s="72">
        <f t="shared" si="39"/>
        <v>1</v>
      </c>
    </row>
    <row r="170" spans="1:29" x14ac:dyDescent="0.2">
      <c r="A170" s="70">
        <v>44132</v>
      </c>
      <c r="B170" s="69">
        <f>2190-1987</f>
        <v>203</v>
      </c>
      <c r="C170" s="71">
        <f t="shared" si="53"/>
        <v>2190</v>
      </c>
      <c r="D170" s="69">
        <v>149</v>
      </c>
      <c r="E170" s="71">
        <f t="shared" si="54"/>
        <v>799</v>
      </c>
      <c r="F170" s="69">
        <v>1</v>
      </c>
      <c r="G170" s="71">
        <f t="shared" si="55"/>
        <v>254</v>
      </c>
      <c r="H170" s="69">
        <v>5</v>
      </c>
      <c r="I170" s="71">
        <f t="shared" si="56"/>
        <v>220</v>
      </c>
      <c r="J170" s="69">
        <v>0</v>
      </c>
      <c r="K170" s="71">
        <f t="shared" si="57"/>
        <v>48</v>
      </c>
      <c r="L170" s="69">
        <v>1</v>
      </c>
      <c r="M170" s="71">
        <f t="shared" si="58"/>
        <v>78</v>
      </c>
      <c r="N170" s="69">
        <v>0</v>
      </c>
      <c r="O170" s="71">
        <f t="shared" si="59"/>
        <v>30</v>
      </c>
      <c r="P170" s="69">
        <v>0</v>
      </c>
      <c r="Q170" s="71">
        <f t="shared" si="60"/>
        <v>75</v>
      </c>
      <c r="R170" s="69">
        <v>0</v>
      </c>
      <c r="S170" s="71">
        <f t="shared" si="61"/>
        <v>25</v>
      </c>
      <c r="T170" s="69">
        <v>0</v>
      </c>
      <c r="U170" s="71">
        <f t="shared" si="62"/>
        <v>11</v>
      </c>
      <c r="V170" s="69">
        <v>0</v>
      </c>
      <c r="W170" s="71">
        <f t="shared" si="63"/>
        <v>5</v>
      </c>
      <c r="X170" s="69">
        <v>0</v>
      </c>
      <c r="Y170" s="71">
        <f t="shared" si="64"/>
        <v>2</v>
      </c>
      <c r="Z170" s="69">
        <v>0</v>
      </c>
      <c r="AA170" s="69">
        <f t="shared" si="65"/>
        <v>2</v>
      </c>
      <c r="AB170" s="69">
        <v>0</v>
      </c>
      <c r="AC170" s="72">
        <f t="shared" si="39"/>
        <v>1</v>
      </c>
    </row>
    <row r="171" spans="1:29" x14ac:dyDescent="0.2">
      <c r="A171" s="70">
        <v>44133</v>
      </c>
      <c r="B171" s="69">
        <v>150</v>
      </c>
      <c r="C171" s="71">
        <f t="shared" si="53"/>
        <v>2340</v>
      </c>
      <c r="D171" s="69">
        <v>107</v>
      </c>
      <c r="E171" s="71">
        <f t="shared" si="54"/>
        <v>906</v>
      </c>
      <c r="F171" s="69">
        <v>3</v>
      </c>
      <c r="G171" s="71">
        <f t="shared" si="55"/>
        <v>257</v>
      </c>
      <c r="H171" s="69">
        <v>23</v>
      </c>
      <c r="I171" s="71">
        <f t="shared" si="56"/>
        <v>243</v>
      </c>
      <c r="J171" s="69">
        <v>0</v>
      </c>
      <c r="K171" s="71">
        <f t="shared" si="57"/>
        <v>48</v>
      </c>
      <c r="L171" s="69">
        <v>3</v>
      </c>
      <c r="M171" s="71">
        <f t="shared" si="58"/>
        <v>81</v>
      </c>
      <c r="N171" s="69">
        <v>0</v>
      </c>
      <c r="O171" s="71">
        <f t="shared" si="59"/>
        <v>30</v>
      </c>
      <c r="P171" s="69">
        <v>0</v>
      </c>
      <c r="Q171" s="71">
        <f t="shared" si="60"/>
        <v>75</v>
      </c>
      <c r="R171" s="69">
        <v>8</v>
      </c>
      <c r="S171" s="71">
        <f t="shared" si="61"/>
        <v>33</v>
      </c>
      <c r="T171" s="69">
        <v>0</v>
      </c>
      <c r="U171" s="71">
        <f t="shared" si="62"/>
        <v>11</v>
      </c>
      <c r="V171" s="69">
        <v>2</v>
      </c>
      <c r="W171" s="71">
        <f t="shared" si="63"/>
        <v>7</v>
      </c>
      <c r="X171" s="69">
        <v>0</v>
      </c>
      <c r="Y171" s="71">
        <f t="shared" si="64"/>
        <v>2</v>
      </c>
      <c r="Z171" s="69">
        <v>0</v>
      </c>
      <c r="AA171" s="69">
        <f t="shared" si="65"/>
        <v>2</v>
      </c>
      <c r="AB171" s="69">
        <v>0</v>
      </c>
      <c r="AC171" s="72">
        <f t="shared" si="39"/>
        <v>1</v>
      </c>
    </row>
    <row r="172" spans="1:29" x14ac:dyDescent="0.2">
      <c r="A172" s="70">
        <v>44134</v>
      </c>
      <c r="B172" s="69">
        <v>233</v>
      </c>
      <c r="C172" s="71">
        <f t="shared" si="53"/>
        <v>2573</v>
      </c>
      <c r="D172" s="69">
        <v>0</v>
      </c>
      <c r="E172" s="71">
        <f t="shared" si="54"/>
        <v>906</v>
      </c>
      <c r="F172" s="69">
        <v>0</v>
      </c>
      <c r="G172" s="71">
        <f t="shared" si="55"/>
        <v>257</v>
      </c>
      <c r="H172" s="69">
        <v>0</v>
      </c>
      <c r="I172" s="71">
        <f t="shared" si="56"/>
        <v>243</v>
      </c>
      <c r="J172" s="69">
        <v>0</v>
      </c>
      <c r="K172" s="71">
        <f t="shared" si="57"/>
        <v>48</v>
      </c>
      <c r="L172" s="69">
        <v>0</v>
      </c>
      <c r="M172" s="71">
        <f t="shared" si="58"/>
        <v>81</v>
      </c>
      <c r="N172" s="69">
        <v>0</v>
      </c>
      <c r="O172" s="71">
        <f t="shared" si="59"/>
        <v>30</v>
      </c>
      <c r="P172" s="69">
        <v>0</v>
      </c>
      <c r="Q172" s="71">
        <f t="shared" si="60"/>
        <v>75</v>
      </c>
      <c r="R172" s="69">
        <v>0</v>
      </c>
      <c r="S172" s="71">
        <f t="shared" si="61"/>
        <v>33</v>
      </c>
      <c r="T172" s="69">
        <v>0</v>
      </c>
      <c r="U172" s="71">
        <f t="shared" si="62"/>
        <v>11</v>
      </c>
      <c r="V172" s="69">
        <v>0</v>
      </c>
      <c r="W172" s="71">
        <f t="shared" si="63"/>
        <v>7</v>
      </c>
      <c r="X172" s="69">
        <v>0</v>
      </c>
      <c r="Y172" s="71">
        <f t="shared" si="64"/>
        <v>2</v>
      </c>
      <c r="Z172" s="69">
        <v>0</v>
      </c>
      <c r="AA172" s="69">
        <f t="shared" si="65"/>
        <v>2</v>
      </c>
      <c r="AB172" s="69">
        <v>0</v>
      </c>
      <c r="AC172" s="72">
        <f t="shared" si="39"/>
        <v>1</v>
      </c>
    </row>
    <row r="173" spans="1:29" x14ac:dyDescent="0.2">
      <c r="A173" s="70">
        <v>44135</v>
      </c>
      <c r="B173" s="69"/>
      <c r="C173" s="71">
        <f t="shared" si="53"/>
        <v>2573</v>
      </c>
      <c r="D173" s="69"/>
      <c r="E173" s="71">
        <f t="shared" si="54"/>
        <v>906</v>
      </c>
      <c r="F173" s="69"/>
      <c r="G173" s="71">
        <f t="shared" si="55"/>
        <v>257</v>
      </c>
      <c r="H173" s="69"/>
      <c r="I173" s="71">
        <f t="shared" si="56"/>
        <v>243</v>
      </c>
      <c r="J173" s="69"/>
      <c r="K173" s="71">
        <f t="shared" si="57"/>
        <v>48</v>
      </c>
      <c r="L173" s="69"/>
      <c r="M173" s="71">
        <f t="shared" si="58"/>
        <v>81</v>
      </c>
      <c r="N173" s="69"/>
      <c r="O173" s="71">
        <f t="shared" si="59"/>
        <v>30</v>
      </c>
      <c r="P173" s="69"/>
      <c r="Q173" s="71">
        <f t="shared" si="60"/>
        <v>75</v>
      </c>
      <c r="R173" s="69"/>
      <c r="S173" s="71">
        <f t="shared" si="61"/>
        <v>33</v>
      </c>
      <c r="T173" s="69"/>
      <c r="U173" s="71">
        <f t="shared" si="62"/>
        <v>11</v>
      </c>
      <c r="V173" s="69"/>
      <c r="W173" s="71">
        <f t="shared" si="63"/>
        <v>7</v>
      </c>
      <c r="X173" s="69"/>
      <c r="Y173" s="71">
        <f t="shared" si="64"/>
        <v>2</v>
      </c>
      <c r="Z173" s="69"/>
      <c r="AA173" s="69">
        <f t="shared" si="65"/>
        <v>2</v>
      </c>
      <c r="AB173" s="69"/>
      <c r="AC173" s="72">
        <f t="shared" si="39"/>
        <v>1</v>
      </c>
    </row>
    <row r="174" spans="1:29" x14ac:dyDescent="0.2">
      <c r="A174" s="70">
        <v>44136</v>
      </c>
      <c r="B174" s="69"/>
      <c r="C174" s="71">
        <f t="shared" si="53"/>
        <v>2573</v>
      </c>
      <c r="D174" s="69"/>
      <c r="E174" s="71">
        <f t="shared" si="54"/>
        <v>906</v>
      </c>
      <c r="F174" s="69"/>
      <c r="G174" s="71">
        <f t="shared" si="55"/>
        <v>257</v>
      </c>
      <c r="H174" s="69"/>
      <c r="I174" s="71">
        <f t="shared" si="56"/>
        <v>243</v>
      </c>
      <c r="J174" s="69"/>
      <c r="K174" s="71">
        <f t="shared" si="57"/>
        <v>48</v>
      </c>
      <c r="L174" s="69"/>
      <c r="M174" s="71">
        <f t="shared" si="58"/>
        <v>81</v>
      </c>
      <c r="N174" s="69"/>
      <c r="O174" s="71">
        <f t="shared" si="59"/>
        <v>30</v>
      </c>
      <c r="P174" s="69"/>
      <c r="Q174" s="71">
        <f t="shared" si="60"/>
        <v>75</v>
      </c>
      <c r="R174" s="69"/>
      <c r="S174" s="71">
        <f t="shared" si="61"/>
        <v>33</v>
      </c>
      <c r="T174" s="69"/>
      <c r="U174" s="71">
        <f t="shared" si="62"/>
        <v>11</v>
      </c>
      <c r="V174" s="69"/>
      <c r="W174" s="71">
        <f t="shared" si="63"/>
        <v>7</v>
      </c>
      <c r="X174" s="69"/>
      <c r="Y174" s="71">
        <f t="shared" si="64"/>
        <v>2</v>
      </c>
      <c r="Z174" s="69"/>
      <c r="AA174" s="69">
        <f t="shared" si="65"/>
        <v>2</v>
      </c>
      <c r="AB174" s="69"/>
      <c r="AC174" s="72">
        <f t="shared" si="39"/>
        <v>1</v>
      </c>
    </row>
    <row r="175" spans="1:29" x14ac:dyDescent="0.2">
      <c r="A175" s="70">
        <v>44137</v>
      </c>
      <c r="B175" s="69">
        <f>3163-C172</f>
        <v>590</v>
      </c>
      <c r="C175" s="71">
        <f t="shared" si="53"/>
        <v>3163</v>
      </c>
      <c r="D175" s="69">
        <v>88</v>
      </c>
      <c r="E175" s="71">
        <f t="shared" si="54"/>
        <v>994</v>
      </c>
      <c r="F175" s="69">
        <v>9</v>
      </c>
      <c r="G175" s="71">
        <f t="shared" si="55"/>
        <v>266</v>
      </c>
      <c r="H175" s="69">
        <v>37</v>
      </c>
      <c r="I175" s="71">
        <f t="shared" si="56"/>
        <v>280</v>
      </c>
      <c r="J175" s="69">
        <v>7</v>
      </c>
      <c r="K175" s="71">
        <f t="shared" si="57"/>
        <v>55</v>
      </c>
      <c r="L175" s="69">
        <v>12</v>
      </c>
      <c r="M175" s="71">
        <f t="shared" si="58"/>
        <v>93</v>
      </c>
      <c r="N175" s="69">
        <v>0</v>
      </c>
      <c r="O175" s="71">
        <f t="shared" si="59"/>
        <v>30</v>
      </c>
      <c r="P175" s="69">
        <v>3</v>
      </c>
      <c r="Q175" s="71">
        <f t="shared" si="60"/>
        <v>78</v>
      </c>
      <c r="R175" s="69">
        <v>7</v>
      </c>
      <c r="S175" s="71">
        <f t="shared" si="61"/>
        <v>40</v>
      </c>
      <c r="T175" s="69">
        <v>2</v>
      </c>
      <c r="U175" s="71">
        <f t="shared" si="62"/>
        <v>13</v>
      </c>
      <c r="V175" s="69">
        <v>0</v>
      </c>
      <c r="W175" s="71">
        <f t="shared" si="63"/>
        <v>7</v>
      </c>
      <c r="X175" s="69">
        <v>2</v>
      </c>
      <c r="Y175" s="71">
        <f t="shared" si="64"/>
        <v>4</v>
      </c>
      <c r="Z175" s="69">
        <v>1</v>
      </c>
      <c r="AA175" s="69">
        <f t="shared" si="65"/>
        <v>3</v>
      </c>
      <c r="AB175" s="69">
        <v>1</v>
      </c>
      <c r="AC175" s="72">
        <f t="shared" si="39"/>
        <v>2</v>
      </c>
    </row>
    <row r="176" spans="1:29" x14ac:dyDescent="0.2">
      <c r="A176" s="70">
        <v>44138</v>
      </c>
      <c r="B176" s="69">
        <f>3290-C175</f>
        <v>127</v>
      </c>
      <c r="C176" s="71">
        <f t="shared" si="53"/>
        <v>3290</v>
      </c>
      <c r="D176" s="69">
        <v>38</v>
      </c>
      <c r="E176" s="71">
        <f t="shared" si="54"/>
        <v>1032</v>
      </c>
      <c r="F176" s="69">
        <v>0</v>
      </c>
      <c r="G176" s="71">
        <f t="shared" si="55"/>
        <v>266</v>
      </c>
      <c r="H176" s="69">
        <v>0</v>
      </c>
      <c r="I176" s="71">
        <f t="shared" si="56"/>
        <v>280</v>
      </c>
      <c r="J176" s="69">
        <v>13</v>
      </c>
      <c r="K176" s="71">
        <f t="shared" si="57"/>
        <v>68</v>
      </c>
      <c r="L176" s="69">
        <v>9</v>
      </c>
      <c r="M176" s="71">
        <f t="shared" si="58"/>
        <v>102</v>
      </c>
      <c r="N176" s="69">
        <v>0</v>
      </c>
      <c r="O176" s="71">
        <f t="shared" si="59"/>
        <v>30</v>
      </c>
      <c r="P176" s="69">
        <v>21</v>
      </c>
      <c r="Q176" s="71">
        <f t="shared" si="60"/>
        <v>99</v>
      </c>
      <c r="R176" s="69">
        <v>8</v>
      </c>
      <c r="S176" s="71">
        <f t="shared" si="61"/>
        <v>48</v>
      </c>
      <c r="T176" s="69">
        <v>0</v>
      </c>
      <c r="U176" s="71">
        <f t="shared" si="62"/>
        <v>13</v>
      </c>
      <c r="V176" s="69">
        <v>0</v>
      </c>
      <c r="W176" s="71">
        <f t="shared" si="63"/>
        <v>7</v>
      </c>
      <c r="X176" s="69">
        <v>0</v>
      </c>
      <c r="Y176" s="71">
        <f t="shared" si="64"/>
        <v>4</v>
      </c>
      <c r="Z176" s="69">
        <v>0</v>
      </c>
      <c r="AA176" s="69">
        <f t="shared" si="65"/>
        <v>3</v>
      </c>
      <c r="AB176" s="69">
        <v>0</v>
      </c>
      <c r="AC176" s="72">
        <f t="shared" si="39"/>
        <v>2</v>
      </c>
    </row>
    <row r="177" spans="1:29" x14ac:dyDescent="0.2">
      <c r="A177" s="70">
        <v>44139</v>
      </c>
      <c r="B177" s="69">
        <f>3497-C176</f>
        <v>207</v>
      </c>
      <c r="C177" s="71">
        <f t="shared" si="53"/>
        <v>3497</v>
      </c>
      <c r="D177" s="69">
        <v>222</v>
      </c>
      <c r="E177" s="71">
        <f t="shared" si="54"/>
        <v>1254</v>
      </c>
      <c r="F177" s="69">
        <v>8</v>
      </c>
      <c r="G177" s="71">
        <f t="shared" si="55"/>
        <v>274</v>
      </c>
      <c r="H177" s="69">
        <v>25</v>
      </c>
      <c r="I177" s="71">
        <f t="shared" si="56"/>
        <v>305</v>
      </c>
      <c r="J177" s="69">
        <v>12</v>
      </c>
      <c r="K177" s="71">
        <f t="shared" si="57"/>
        <v>80</v>
      </c>
      <c r="L177" s="69">
        <v>35</v>
      </c>
      <c r="M177" s="71">
        <f t="shared" si="58"/>
        <v>137</v>
      </c>
      <c r="N177" s="69">
        <v>0</v>
      </c>
      <c r="O177" s="71">
        <f t="shared" si="59"/>
        <v>30</v>
      </c>
      <c r="P177" s="69">
        <v>48</v>
      </c>
      <c r="Q177" s="71">
        <f t="shared" si="60"/>
        <v>147</v>
      </c>
      <c r="R177" s="69">
        <v>32</v>
      </c>
      <c r="S177" s="71">
        <f t="shared" si="61"/>
        <v>80</v>
      </c>
      <c r="T177" s="69">
        <v>0</v>
      </c>
      <c r="U177" s="71">
        <f t="shared" si="62"/>
        <v>13</v>
      </c>
      <c r="V177" s="69">
        <v>0</v>
      </c>
      <c r="W177" s="71">
        <f t="shared" si="63"/>
        <v>7</v>
      </c>
      <c r="X177" s="69">
        <v>0</v>
      </c>
      <c r="Y177" s="71">
        <f t="shared" si="64"/>
        <v>4</v>
      </c>
      <c r="Z177" s="69">
        <v>0</v>
      </c>
      <c r="AA177" s="69">
        <f t="shared" si="65"/>
        <v>3</v>
      </c>
      <c r="AB177" s="69">
        <v>0</v>
      </c>
      <c r="AC177" s="72">
        <f t="shared" si="39"/>
        <v>2</v>
      </c>
    </row>
    <row r="178" spans="1:29" x14ac:dyDescent="0.2">
      <c r="A178" s="70">
        <v>44140</v>
      </c>
      <c r="B178" s="69">
        <f>3630-C177</f>
        <v>133</v>
      </c>
      <c r="C178" s="71">
        <f t="shared" si="53"/>
        <v>3630</v>
      </c>
      <c r="D178" s="69">
        <v>122</v>
      </c>
      <c r="E178" s="71">
        <f t="shared" si="54"/>
        <v>1376</v>
      </c>
      <c r="F178" s="69">
        <v>1</v>
      </c>
      <c r="G178" s="71">
        <f t="shared" si="55"/>
        <v>275</v>
      </c>
      <c r="H178" s="69">
        <v>41</v>
      </c>
      <c r="I178" s="71">
        <f t="shared" si="56"/>
        <v>346</v>
      </c>
      <c r="J178" s="69">
        <v>7</v>
      </c>
      <c r="K178" s="71">
        <f t="shared" si="57"/>
        <v>87</v>
      </c>
      <c r="L178" s="69">
        <v>18</v>
      </c>
      <c r="M178" s="71">
        <f t="shared" si="58"/>
        <v>155</v>
      </c>
      <c r="N178" s="69">
        <v>0</v>
      </c>
      <c r="O178" s="71">
        <f t="shared" si="59"/>
        <v>30</v>
      </c>
      <c r="P178" s="69">
        <v>18</v>
      </c>
      <c r="Q178" s="71">
        <f t="shared" si="60"/>
        <v>165</v>
      </c>
      <c r="R178" s="69">
        <v>15</v>
      </c>
      <c r="S178" s="71">
        <f t="shared" si="61"/>
        <v>95</v>
      </c>
      <c r="T178" s="69">
        <v>0</v>
      </c>
      <c r="U178" s="71">
        <f t="shared" si="62"/>
        <v>13</v>
      </c>
      <c r="V178" s="69">
        <v>2</v>
      </c>
      <c r="W178" s="71">
        <f t="shared" si="63"/>
        <v>9</v>
      </c>
      <c r="X178" s="69">
        <v>0</v>
      </c>
      <c r="Y178" s="71">
        <f t="shared" si="64"/>
        <v>4</v>
      </c>
      <c r="Z178" s="69">
        <v>0</v>
      </c>
      <c r="AA178" s="69">
        <f t="shared" si="65"/>
        <v>3</v>
      </c>
      <c r="AB178" s="69">
        <v>0</v>
      </c>
      <c r="AC178" s="72">
        <f t="shared" si="39"/>
        <v>2</v>
      </c>
    </row>
    <row r="179" spans="1:29" x14ac:dyDescent="0.2">
      <c r="A179" s="70">
        <v>44141</v>
      </c>
      <c r="B179" s="42">
        <v>263</v>
      </c>
      <c r="C179" s="71">
        <f t="shared" si="53"/>
        <v>3893</v>
      </c>
      <c r="D179" s="69">
        <v>77</v>
      </c>
      <c r="E179" s="71">
        <f t="shared" si="54"/>
        <v>1453</v>
      </c>
      <c r="F179" s="69">
        <v>0</v>
      </c>
      <c r="G179" s="71">
        <f t="shared" si="55"/>
        <v>275</v>
      </c>
      <c r="H179" s="69">
        <v>9</v>
      </c>
      <c r="I179" s="71">
        <f t="shared" si="56"/>
        <v>355</v>
      </c>
      <c r="J179" s="69">
        <v>0</v>
      </c>
      <c r="K179" s="71">
        <f t="shared" si="57"/>
        <v>87</v>
      </c>
      <c r="L179" s="69">
        <v>34</v>
      </c>
      <c r="M179" s="71">
        <f t="shared" si="58"/>
        <v>189</v>
      </c>
      <c r="N179" s="69">
        <v>0</v>
      </c>
      <c r="O179" s="71">
        <f t="shared" si="59"/>
        <v>30</v>
      </c>
      <c r="P179" s="69">
        <v>13</v>
      </c>
      <c r="Q179" s="71">
        <f t="shared" si="60"/>
        <v>178</v>
      </c>
      <c r="R179" s="69">
        <v>10</v>
      </c>
      <c r="S179" s="71">
        <f t="shared" si="61"/>
        <v>105</v>
      </c>
      <c r="T179" s="69">
        <v>0</v>
      </c>
      <c r="U179" s="71">
        <f t="shared" si="62"/>
        <v>13</v>
      </c>
      <c r="V179" s="69">
        <v>0</v>
      </c>
      <c r="W179" s="71">
        <f t="shared" si="63"/>
        <v>9</v>
      </c>
      <c r="X179" s="69">
        <v>0</v>
      </c>
      <c r="Y179" s="71">
        <f t="shared" si="64"/>
        <v>4</v>
      </c>
      <c r="Z179" s="69">
        <v>0</v>
      </c>
      <c r="AA179" s="69">
        <f t="shared" si="65"/>
        <v>3</v>
      </c>
      <c r="AB179" s="69">
        <v>0</v>
      </c>
      <c r="AC179" s="72">
        <f t="shared" si="39"/>
        <v>2</v>
      </c>
    </row>
    <row r="180" spans="1:29" x14ac:dyDescent="0.2">
      <c r="A180" s="70">
        <v>44142</v>
      </c>
      <c r="B180" s="69"/>
      <c r="C180" s="71">
        <f t="shared" si="53"/>
        <v>3893</v>
      </c>
      <c r="D180" s="69"/>
      <c r="E180" s="71">
        <f t="shared" si="54"/>
        <v>1453</v>
      </c>
      <c r="F180" s="69"/>
      <c r="G180" s="71">
        <f t="shared" si="55"/>
        <v>275</v>
      </c>
      <c r="H180" s="69"/>
      <c r="I180" s="71">
        <f t="shared" si="56"/>
        <v>355</v>
      </c>
      <c r="J180" s="69"/>
      <c r="K180" s="71">
        <f t="shared" si="57"/>
        <v>87</v>
      </c>
      <c r="L180" s="69"/>
      <c r="M180" s="71">
        <f t="shared" si="58"/>
        <v>189</v>
      </c>
      <c r="N180" s="69"/>
      <c r="O180" s="71">
        <f t="shared" si="59"/>
        <v>30</v>
      </c>
      <c r="P180" s="69"/>
      <c r="Q180" s="71">
        <f t="shared" si="60"/>
        <v>178</v>
      </c>
      <c r="R180" s="69"/>
      <c r="S180" s="71">
        <f t="shared" si="61"/>
        <v>105</v>
      </c>
      <c r="T180" s="69"/>
      <c r="U180" s="71">
        <f t="shared" si="62"/>
        <v>13</v>
      </c>
      <c r="V180" s="69"/>
      <c r="W180" s="71">
        <f t="shared" si="63"/>
        <v>9</v>
      </c>
      <c r="X180" s="69"/>
      <c r="Y180" s="71">
        <f t="shared" si="64"/>
        <v>4</v>
      </c>
      <c r="Z180" s="69"/>
      <c r="AA180" s="69">
        <f t="shared" si="65"/>
        <v>3</v>
      </c>
      <c r="AB180" s="69"/>
      <c r="AC180" s="72">
        <f t="shared" si="39"/>
        <v>2</v>
      </c>
    </row>
    <row r="181" spans="1:29" x14ac:dyDescent="0.2">
      <c r="A181" s="70">
        <v>44143</v>
      </c>
      <c r="B181" s="69"/>
      <c r="C181" s="71">
        <f t="shared" si="53"/>
        <v>3893</v>
      </c>
      <c r="D181" s="69"/>
      <c r="E181" s="71">
        <f t="shared" si="54"/>
        <v>1453</v>
      </c>
      <c r="F181" s="69"/>
      <c r="G181" s="71">
        <f t="shared" si="55"/>
        <v>275</v>
      </c>
      <c r="H181" s="69"/>
      <c r="I181" s="71">
        <f t="shared" si="56"/>
        <v>355</v>
      </c>
      <c r="J181" s="69"/>
      <c r="K181" s="71">
        <f t="shared" si="57"/>
        <v>87</v>
      </c>
      <c r="L181" s="69"/>
      <c r="M181" s="71">
        <f t="shared" si="58"/>
        <v>189</v>
      </c>
      <c r="N181" s="69"/>
      <c r="O181" s="71">
        <f t="shared" si="59"/>
        <v>30</v>
      </c>
      <c r="P181" s="69"/>
      <c r="Q181" s="71">
        <f t="shared" si="60"/>
        <v>178</v>
      </c>
      <c r="R181" s="69"/>
      <c r="S181" s="71">
        <f t="shared" si="61"/>
        <v>105</v>
      </c>
      <c r="T181" s="69"/>
      <c r="U181" s="71">
        <f t="shared" si="62"/>
        <v>13</v>
      </c>
      <c r="V181" s="69"/>
      <c r="W181" s="71">
        <f t="shared" si="63"/>
        <v>9</v>
      </c>
      <c r="X181" s="69"/>
      <c r="Y181" s="71">
        <f t="shared" si="64"/>
        <v>4</v>
      </c>
      <c r="Z181" s="69"/>
      <c r="AA181" s="69">
        <f t="shared" si="65"/>
        <v>3</v>
      </c>
      <c r="AB181" s="69"/>
      <c r="AC181" s="72">
        <f t="shared" si="39"/>
        <v>2</v>
      </c>
    </row>
    <row r="182" spans="1:29" x14ac:dyDescent="0.2">
      <c r="A182" s="70">
        <v>44144</v>
      </c>
      <c r="B182" s="69">
        <f>4106-C179</f>
        <v>213</v>
      </c>
      <c r="C182" s="71">
        <f t="shared" si="53"/>
        <v>4106</v>
      </c>
      <c r="D182" s="69">
        <f>E182-E181</f>
        <v>150</v>
      </c>
      <c r="E182" s="71">
        <v>1603</v>
      </c>
      <c r="F182" s="69">
        <v>0</v>
      </c>
      <c r="G182" s="71">
        <f t="shared" si="55"/>
        <v>275</v>
      </c>
      <c r="H182" s="69">
        <v>15</v>
      </c>
      <c r="I182" s="71">
        <f t="shared" si="56"/>
        <v>370</v>
      </c>
      <c r="J182" s="69">
        <v>4</v>
      </c>
      <c r="K182" s="71">
        <f t="shared" si="57"/>
        <v>91</v>
      </c>
      <c r="L182" s="69">
        <v>6</v>
      </c>
      <c r="M182" s="71">
        <f t="shared" si="58"/>
        <v>195</v>
      </c>
      <c r="N182" s="69">
        <v>0</v>
      </c>
      <c r="O182" s="71">
        <f t="shared" si="59"/>
        <v>30</v>
      </c>
      <c r="P182" s="69">
        <v>12</v>
      </c>
      <c r="Q182" s="71">
        <f t="shared" si="60"/>
        <v>190</v>
      </c>
      <c r="R182" s="69">
        <v>5</v>
      </c>
      <c r="S182" s="71">
        <f t="shared" si="61"/>
        <v>110</v>
      </c>
      <c r="T182" s="69">
        <v>0</v>
      </c>
      <c r="U182" s="71">
        <f t="shared" si="62"/>
        <v>13</v>
      </c>
      <c r="V182" s="69">
        <v>0</v>
      </c>
      <c r="W182" s="71">
        <f t="shared" si="63"/>
        <v>9</v>
      </c>
      <c r="X182" s="69">
        <v>0</v>
      </c>
      <c r="Y182" s="71">
        <f t="shared" si="64"/>
        <v>4</v>
      </c>
      <c r="Z182" s="69">
        <v>0</v>
      </c>
      <c r="AA182" s="69">
        <f t="shared" si="65"/>
        <v>3</v>
      </c>
      <c r="AB182" s="69">
        <v>1</v>
      </c>
      <c r="AC182" s="72">
        <f t="shared" si="39"/>
        <v>3</v>
      </c>
    </row>
    <row r="183" spans="1:29" x14ac:dyDescent="0.2">
      <c r="A183" s="70">
        <v>44145</v>
      </c>
      <c r="B183" s="69">
        <f>4688-4106</f>
        <v>582</v>
      </c>
      <c r="C183" s="71">
        <f t="shared" si="53"/>
        <v>4688</v>
      </c>
      <c r="D183" s="69">
        <f>E183-E182</f>
        <v>142</v>
      </c>
      <c r="E183" s="71">
        <v>1745</v>
      </c>
      <c r="F183" s="69">
        <v>6</v>
      </c>
      <c r="G183" s="71">
        <f t="shared" si="55"/>
        <v>281</v>
      </c>
      <c r="H183" s="69">
        <v>0</v>
      </c>
      <c r="I183" s="71">
        <f t="shared" si="56"/>
        <v>370</v>
      </c>
      <c r="J183" s="69">
        <v>4</v>
      </c>
      <c r="K183" s="71">
        <f t="shared" si="57"/>
        <v>95</v>
      </c>
      <c r="L183" s="69">
        <v>19</v>
      </c>
      <c r="M183" s="71">
        <f t="shared" si="58"/>
        <v>214</v>
      </c>
      <c r="N183" s="69">
        <v>0</v>
      </c>
      <c r="O183" s="71">
        <f t="shared" si="59"/>
        <v>30</v>
      </c>
      <c r="P183" s="69">
        <f>213-Q182</f>
        <v>23</v>
      </c>
      <c r="Q183" s="71">
        <f t="shared" si="60"/>
        <v>213</v>
      </c>
      <c r="R183" s="69">
        <v>13</v>
      </c>
      <c r="S183" s="71">
        <f t="shared" si="61"/>
        <v>123</v>
      </c>
      <c r="T183" s="69">
        <v>0</v>
      </c>
      <c r="U183" s="71">
        <f t="shared" si="62"/>
        <v>13</v>
      </c>
      <c r="V183" s="69">
        <v>0</v>
      </c>
      <c r="W183" s="71">
        <f t="shared" si="63"/>
        <v>9</v>
      </c>
      <c r="X183" s="69">
        <v>0</v>
      </c>
      <c r="Y183" s="71">
        <f t="shared" si="64"/>
        <v>4</v>
      </c>
      <c r="Z183" s="69">
        <v>0</v>
      </c>
      <c r="AA183" s="69">
        <f t="shared" si="65"/>
        <v>3</v>
      </c>
      <c r="AB183" s="69">
        <v>0</v>
      </c>
      <c r="AC183" s="72">
        <f t="shared" si="39"/>
        <v>3</v>
      </c>
    </row>
    <row r="184" spans="1:29" x14ac:dyDescent="0.2">
      <c r="A184" s="70">
        <v>44146</v>
      </c>
      <c r="B184" s="69">
        <f>C184-C183</f>
        <v>337</v>
      </c>
      <c r="C184" s="71">
        <v>5025</v>
      </c>
      <c r="D184" s="69">
        <f>E184-E183</f>
        <v>200</v>
      </c>
      <c r="E184" s="71">
        <v>1945</v>
      </c>
      <c r="F184" s="69">
        <f>G184-G183</f>
        <v>0</v>
      </c>
      <c r="G184" s="71">
        <v>281</v>
      </c>
      <c r="H184" s="69">
        <f>I184-I183</f>
        <v>10</v>
      </c>
      <c r="I184" s="71">
        <v>380</v>
      </c>
      <c r="J184" s="69">
        <f>K184-K183</f>
        <v>3</v>
      </c>
      <c r="K184" s="71">
        <v>98</v>
      </c>
      <c r="L184" s="69">
        <f>M184-M183</f>
        <v>75</v>
      </c>
      <c r="M184" s="71">
        <v>289</v>
      </c>
      <c r="N184" s="69">
        <f>O184-O183</f>
        <v>0</v>
      </c>
      <c r="O184" s="71">
        <v>30</v>
      </c>
      <c r="P184" s="69">
        <f>Q184-Q183</f>
        <v>14</v>
      </c>
      <c r="Q184" s="71">
        <v>227</v>
      </c>
      <c r="R184" s="69">
        <f>S184-S183</f>
        <v>13</v>
      </c>
      <c r="S184" s="71">
        <v>136</v>
      </c>
      <c r="T184" s="69">
        <f>U184-U183</f>
        <v>0</v>
      </c>
      <c r="U184" s="71">
        <v>13</v>
      </c>
      <c r="V184" s="69">
        <f>W184-W183</f>
        <v>1</v>
      </c>
      <c r="W184" s="71">
        <v>10</v>
      </c>
      <c r="X184" s="69">
        <f>Y184-Y183</f>
        <v>0</v>
      </c>
      <c r="Y184" s="71">
        <v>4</v>
      </c>
      <c r="Z184" s="69">
        <f>AA184-AA183</f>
        <v>0</v>
      </c>
      <c r="AA184" s="69">
        <v>3</v>
      </c>
      <c r="AB184" s="69">
        <f>AC184-AC183</f>
        <v>0</v>
      </c>
      <c r="AC184" s="72">
        <v>3</v>
      </c>
    </row>
    <row r="185" spans="1:29" x14ac:dyDescent="0.2">
      <c r="A185" s="70">
        <v>44147</v>
      </c>
      <c r="B185" s="69">
        <f>5423-C184</f>
        <v>398</v>
      </c>
      <c r="C185" s="71">
        <f>SUM(C184,B185)</f>
        <v>5423</v>
      </c>
      <c r="D185" s="69">
        <f>2163-E184</f>
        <v>218</v>
      </c>
      <c r="E185" s="71">
        <v>2163</v>
      </c>
      <c r="F185" s="69">
        <v>0</v>
      </c>
      <c r="G185" s="71">
        <f t="shared" si="55"/>
        <v>281</v>
      </c>
      <c r="H185" s="69">
        <v>17</v>
      </c>
      <c r="I185" s="71">
        <f t="shared" si="56"/>
        <v>397</v>
      </c>
      <c r="J185" s="69">
        <v>1</v>
      </c>
      <c r="K185" s="71">
        <f t="shared" si="57"/>
        <v>99</v>
      </c>
      <c r="L185" s="69">
        <f>325-M184</f>
        <v>36</v>
      </c>
      <c r="M185" s="71">
        <f t="shared" si="58"/>
        <v>325</v>
      </c>
      <c r="N185" s="69">
        <v>0</v>
      </c>
      <c r="O185" s="71">
        <f t="shared" si="59"/>
        <v>30</v>
      </c>
      <c r="P185" s="69">
        <v>9</v>
      </c>
      <c r="Q185" s="71">
        <f t="shared" si="60"/>
        <v>236</v>
      </c>
      <c r="R185" s="69">
        <v>11</v>
      </c>
      <c r="S185" s="71">
        <f t="shared" si="61"/>
        <v>147</v>
      </c>
      <c r="T185" s="69">
        <v>0</v>
      </c>
      <c r="U185" s="71">
        <f t="shared" si="62"/>
        <v>13</v>
      </c>
      <c r="V185" s="69">
        <v>0</v>
      </c>
      <c r="W185" s="71">
        <f t="shared" si="63"/>
        <v>10</v>
      </c>
      <c r="X185" s="69">
        <v>0</v>
      </c>
      <c r="Y185" s="71">
        <f t="shared" si="64"/>
        <v>4</v>
      </c>
      <c r="Z185" s="69">
        <v>0</v>
      </c>
      <c r="AA185" s="69">
        <f t="shared" si="65"/>
        <v>3</v>
      </c>
      <c r="AB185" s="69">
        <v>0</v>
      </c>
      <c r="AC185" s="72">
        <f t="shared" si="39"/>
        <v>3</v>
      </c>
    </row>
    <row r="186" spans="1:29" x14ac:dyDescent="0.2">
      <c r="A186" s="70">
        <v>44148</v>
      </c>
      <c r="B186" s="69">
        <f>C186-C185</f>
        <v>181</v>
      </c>
      <c r="C186" s="71">
        <v>5604</v>
      </c>
      <c r="D186" s="69">
        <f>E186-E185</f>
        <v>100</v>
      </c>
      <c r="E186" s="71">
        <v>2263</v>
      </c>
      <c r="F186" s="69">
        <f>G186-G185</f>
        <v>1</v>
      </c>
      <c r="G186" s="71">
        <v>282</v>
      </c>
      <c r="H186" s="69">
        <f>I186-I185</f>
        <v>5</v>
      </c>
      <c r="I186" s="71">
        <v>402</v>
      </c>
      <c r="J186" s="69">
        <f>K186-K185</f>
        <v>0</v>
      </c>
      <c r="K186" s="71">
        <v>99</v>
      </c>
      <c r="L186" s="69">
        <f>M186-M185</f>
        <v>11</v>
      </c>
      <c r="M186" s="71">
        <v>336</v>
      </c>
      <c r="N186" s="69">
        <f>O186-O185</f>
        <v>0</v>
      </c>
      <c r="O186" s="71">
        <v>30</v>
      </c>
      <c r="P186" s="69">
        <f>Q186-Q185</f>
        <v>2</v>
      </c>
      <c r="Q186" s="71">
        <v>238</v>
      </c>
      <c r="R186" s="69">
        <f>S186-S185</f>
        <v>1</v>
      </c>
      <c r="S186" s="71">
        <v>148</v>
      </c>
      <c r="T186" s="69">
        <f>U186-U185</f>
        <v>0</v>
      </c>
      <c r="U186" s="71">
        <v>13</v>
      </c>
      <c r="V186" s="69">
        <f>W186-W185</f>
        <v>0</v>
      </c>
      <c r="W186" s="71">
        <v>10</v>
      </c>
      <c r="X186" s="69">
        <f>Y186-Y185</f>
        <v>0</v>
      </c>
      <c r="Y186" s="71">
        <v>4</v>
      </c>
      <c r="Z186" s="69">
        <f>AA186-AA185</f>
        <v>0</v>
      </c>
      <c r="AA186" s="69">
        <v>3</v>
      </c>
      <c r="AB186" s="69">
        <f>AC186-AC185</f>
        <v>0</v>
      </c>
      <c r="AC186" s="72">
        <v>3</v>
      </c>
    </row>
    <row r="187" spans="1:29" x14ac:dyDescent="0.2">
      <c r="A187" s="70">
        <v>44149</v>
      </c>
      <c r="B187" s="69"/>
      <c r="C187" s="71">
        <v>5604</v>
      </c>
      <c r="D187" s="69"/>
      <c r="E187" s="71">
        <v>2263</v>
      </c>
      <c r="F187" s="69"/>
      <c r="G187" s="71">
        <v>282</v>
      </c>
      <c r="H187" s="69"/>
      <c r="I187" s="71">
        <v>402</v>
      </c>
      <c r="J187" s="69"/>
      <c r="K187" s="71">
        <v>99</v>
      </c>
      <c r="L187" s="69"/>
      <c r="M187" s="71">
        <v>336</v>
      </c>
      <c r="N187" s="69"/>
      <c r="O187" s="71">
        <v>30</v>
      </c>
      <c r="P187" s="69"/>
      <c r="Q187" s="71">
        <v>238</v>
      </c>
      <c r="R187" s="69"/>
      <c r="S187" s="71">
        <v>148</v>
      </c>
      <c r="T187" s="69"/>
      <c r="U187" s="71">
        <v>13</v>
      </c>
      <c r="V187" s="69"/>
      <c r="W187" s="71">
        <v>10</v>
      </c>
      <c r="X187" s="69"/>
      <c r="Y187" s="71">
        <v>4</v>
      </c>
      <c r="Z187" s="69"/>
      <c r="AA187" s="69">
        <v>3</v>
      </c>
      <c r="AB187" s="69"/>
      <c r="AC187" s="72"/>
    </row>
    <row r="188" spans="1:29" x14ac:dyDescent="0.2">
      <c r="A188" s="70">
        <v>44150</v>
      </c>
      <c r="B188" s="69"/>
      <c r="C188" s="71">
        <v>5604</v>
      </c>
      <c r="D188" s="69"/>
      <c r="E188" s="71">
        <v>2263</v>
      </c>
      <c r="F188" s="69"/>
      <c r="G188" s="71">
        <v>282</v>
      </c>
      <c r="H188" s="69"/>
      <c r="I188" s="71">
        <v>402</v>
      </c>
      <c r="J188" s="69"/>
      <c r="K188" s="71">
        <v>99</v>
      </c>
      <c r="L188" s="69"/>
      <c r="M188" s="71">
        <v>336</v>
      </c>
      <c r="N188" s="69"/>
      <c r="O188" s="71">
        <v>30</v>
      </c>
      <c r="P188" s="69"/>
      <c r="Q188" s="71">
        <v>238</v>
      </c>
      <c r="R188" s="69"/>
      <c r="S188" s="71">
        <v>148</v>
      </c>
      <c r="T188" s="69"/>
      <c r="U188" s="71">
        <v>13</v>
      </c>
      <c r="V188" s="69"/>
      <c r="W188" s="71">
        <v>10</v>
      </c>
      <c r="X188" s="69"/>
      <c r="Y188" s="71">
        <v>4</v>
      </c>
      <c r="Z188" s="69"/>
      <c r="AA188" s="69">
        <v>3</v>
      </c>
      <c r="AB188" s="69"/>
      <c r="AC188" s="72"/>
    </row>
    <row r="189" spans="1:29" ht="15" customHeight="1" x14ac:dyDescent="0.2">
      <c r="A189" s="70">
        <v>44151</v>
      </c>
      <c r="B189" s="69">
        <f>C189-C186</f>
        <v>227</v>
      </c>
      <c r="C189" s="71">
        <v>5831</v>
      </c>
      <c r="D189" s="69">
        <f>E189-E186</f>
        <v>186</v>
      </c>
      <c r="E189" s="71">
        <v>2449</v>
      </c>
      <c r="F189" s="69">
        <f>G189-G186</f>
        <v>3</v>
      </c>
      <c r="G189" s="71">
        <v>285</v>
      </c>
      <c r="H189" s="69">
        <f>I189-I186</f>
        <v>52</v>
      </c>
      <c r="I189" s="71">
        <v>454</v>
      </c>
      <c r="J189" s="69">
        <f>K189-K186</f>
        <v>9</v>
      </c>
      <c r="K189" s="71">
        <v>108</v>
      </c>
      <c r="L189" s="69">
        <f>M189-M186</f>
        <v>18</v>
      </c>
      <c r="M189" s="71">
        <v>354</v>
      </c>
      <c r="N189" s="69">
        <f>O189-O186</f>
        <v>0</v>
      </c>
      <c r="O189" s="71">
        <v>30</v>
      </c>
      <c r="P189" s="69">
        <f>Q189-Q186</f>
        <v>2</v>
      </c>
      <c r="Q189" s="71">
        <v>240</v>
      </c>
      <c r="R189" s="69">
        <f>S189-S186</f>
        <v>4</v>
      </c>
      <c r="S189" s="71">
        <v>152</v>
      </c>
      <c r="T189" s="69">
        <f>U189-U186</f>
        <v>0</v>
      </c>
      <c r="U189" s="71">
        <v>13</v>
      </c>
      <c r="V189" s="69">
        <f>W190-W189</f>
        <v>0</v>
      </c>
      <c r="W189" s="71">
        <v>10</v>
      </c>
      <c r="X189" s="69">
        <f>Y189-Y186</f>
        <v>0</v>
      </c>
      <c r="Y189" s="71">
        <v>4</v>
      </c>
      <c r="Z189" s="69">
        <f>AA189-AA186</f>
        <v>0</v>
      </c>
      <c r="AA189" s="69">
        <v>3</v>
      </c>
      <c r="AB189" s="69">
        <f>AC189-AC186</f>
        <v>1</v>
      </c>
      <c r="AC189" s="72">
        <v>4</v>
      </c>
    </row>
    <row r="190" spans="1:29" x14ac:dyDescent="0.2">
      <c r="A190" s="70">
        <v>44152</v>
      </c>
      <c r="B190" s="69">
        <f>C190-C189</f>
        <v>145</v>
      </c>
      <c r="C190" s="71">
        <v>5976</v>
      </c>
      <c r="D190" s="69">
        <f>E190-E189</f>
        <v>114</v>
      </c>
      <c r="E190" s="71">
        <v>2563</v>
      </c>
      <c r="F190" s="69">
        <f>G190-G189</f>
        <v>2</v>
      </c>
      <c r="G190" s="71">
        <v>287</v>
      </c>
      <c r="H190" s="69">
        <f>I190-I189</f>
        <v>44</v>
      </c>
      <c r="I190" s="71">
        <v>498</v>
      </c>
      <c r="J190" s="69">
        <f>K190-K189</f>
        <v>2</v>
      </c>
      <c r="K190" s="71">
        <v>110</v>
      </c>
      <c r="L190" s="69">
        <f>M190-M189</f>
        <v>6</v>
      </c>
      <c r="M190" s="71">
        <v>360</v>
      </c>
      <c r="N190" s="69">
        <f>O190-O189</f>
        <v>0</v>
      </c>
      <c r="O190" s="71">
        <v>30</v>
      </c>
      <c r="P190" s="69">
        <f>Q190-Q189</f>
        <v>3</v>
      </c>
      <c r="Q190" s="71">
        <v>243</v>
      </c>
      <c r="R190" s="69">
        <f>S190-S189</f>
        <v>6</v>
      </c>
      <c r="S190" s="71">
        <v>158</v>
      </c>
      <c r="T190" s="69">
        <f>U190-U189</f>
        <v>0</v>
      </c>
      <c r="U190" s="71">
        <v>13</v>
      </c>
      <c r="V190" s="69">
        <f>W190-W189</f>
        <v>0</v>
      </c>
      <c r="W190" s="71">
        <v>10</v>
      </c>
      <c r="X190" s="69">
        <f>Y190-Y189</f>
        <v>0</v>
      </c>
      <c r="Y190" s="71">
        <v>4</v>
      </c>
      <c r="Z190" s="69">
        <f>AA190-AA189</f>
        <v>0</v>
      </c>
      <c r="AA190" s="71">
        <v>3</v>
      </c>
      <c r="AB190" s="69">
        <f>AC190-AC189</f>
        <v>0</v>
      </c>
      <c r="AC190" s="72">
        <v>4</v>
      </c>
    </row>
    <row r="191" spans="1:29" x14ac:dyDescent="0.2">
      <c r="A191" s="70">
        <v>44153</v>
      </c>
      <c r="B191" s="69">
        <f>C191-C190</f>
        <v>47</v>
      </c>
      <c r="C191" s="71">
        <v>6023</v>
      </c>
      <c r="D191" s="69">
        <f>E191-E190</f>
        <v>149</v>
      </c>
      <c r="E191" s="71">
        <v>2712</v>
      </c>
      <c r="F191" s="69">
        <f>G191-G190</f>
        <v>4</v>
      </c>
      <c r="G191" s="71">
        <v>291</v>
      </c>
      <c r="H191" s="69">
        <f>I191-I190</f>
        <v>31</v>
      </c>
      <c r="I191" s="71">
        <v>529</v>
      </c>
      <c r="J191" s="69">
        <f>K191-K190</f>
        <v>4</v>
      </c>
      <c r="K191" s="71">
        <v>114</v>
      </c>
      <c r="L191" s="69">
        <f>M191-M190</f>
        <v>29</v>
      </c>
      <c r="M191" s="71">
        <v>389</v>
      </c>
      <c r="N191" s="69">
        <f>O191-O190</f>
        <v>0</v>
      </c>
      <c r="O191" s="71">
        <v>30</v>
      </c>
      <c r="P191" s="69">
        <f>Q191-Q190</f>
        <v>12</v>
      </c>
      <c r="Q191" s="71">
        <v>255</v>
      </c>
      <c r="R191" s="69">
        <f>S191-S190</f>
        <v>4</v>
      </c>
      <c r="S191" s="71">
        <v>162</v>
      </c>
      <c r="T191" s="69">
        <f>U191-U190</f>
        <v>0</v>
      </c>
      <c r="U191" s="71">
        <v>13</v>
      </c>
      <c r="V191" s="69">
        <f>W191-W190</f>
        <v>0</v>
      </c>
      <c r="W191" s="71">
        <v>10</v>
      </c>
      <c r="X191" s="69">
        <f>Y191-Y190</f>
        <v>0</v>
      </c>
      <c r="Y191" s="71">
        <v>4</v>
      </c>
      <c r="Z191" s="69">
        <f>AA191-AA190</f>
        <v>0</v>
      </c>
      <c r="AA191" s="71">
        <v>3</v>
      </c>
      <c r="AB191" s="69">
        <f>AC191-AC190</f>
        <v>0</v>
      </c>
      <c r="AC191" s="72">
        <v>4</v>
      </c>
    </row>
    <row r="192" spans="1:29" x14ac:dyDescent="0.2">
      <c r="A192" s="70">
        <v>44154</v>
      </c>
      <c r="B192" s="69">
        <f>C192-C191</f>
        <v>173</v>
      </c>
      <c r="C192" s="71">
        <v>6196</v>
      </c>
      <c r="D192" s="69">
        <f>E192-E191</f>
        <v>111</v>
      </c>
      <c r="E192" s="71">
        <v>2823</v>
      </c>
      <c r="F192" s="69">
        <f>G192-G191</f>
        <v>0</v>
      </c>
      <c r="G192" s="71">
        <v>291</v>
      </c>
      <c r="H192" s="69">
        <f>I192-I191</f>
        <v>15</v>
      </c>
      <c r="I192" s="71">
        <v>544</v>
      </c>
      <c r="J192" s="69">
        <f>K192-K191</f>
        <v>0</v>
      </c>
      <c r="K192" s="71">
        <v>114</v>
      </c>
      <c r="L192" s="69">
        <f>M192-M191</f>
        <v>12</v>
      </c>
      <c r="M192" s="71">
        <v>401</v>
      </c>
      <c r="N192" s="69">
        <f>O192-O191</f>
        <v>0</v>
      </c>
      <c r="O192" s="71">
        <v>30</v>
      </c>
      <c r="P192" s="69">
        <f>Q192-Q191</f>
        <v>4</v>
      </c>
      <c r="Q192" s="71">
        <v>259</v>
      </c>
      <c r="R192" s="69">
        <f>S192-S191</f>
        <v>0</v>
      </c>
      <c r="S192" s="71">
        <v>162</v>
      </c>
      <c r="T192" s="69">
        <f>U192-U191</f>
        <v>0</v>
      </c>
      <c r="U192" s="71">
        <v>13</v>
      </c>
      <c r="V192" s="69">
        <f>W192-W191</f>
        <v>0</v>
      </c>
      <c r="W192" s="71">
        <v>10</v>
      </c>
      <c r="X192" s="69">
        <f>Y192-Y191</f>
        <v>0</v>
      </c>
      <c r="Y192" s="71">
        <v>4</v>
      </c>
      <c r="Z192" s="69">
        <f>AA192-AA191</f>
        <v>0</v>
      </c>
      <c r="AA192" s="71">
        <v>3</v>
      </c>
      <c r="AB192" s="69">
        <f>AC192-AC191</f>
        <v>0</v>
      </c>
      <c r="AC192" s="72">
        <v>4</v>
      </c>
    </row>
    <row r="193" spans="1:29" x14ac:dyDescent="0.2">
      <c r="A193" s="70">
        <v>44155</v>
      </c>
      <c r="B193" s="69">
        <f>C193-C192</f>
        <v>49</v>
      </c>
      <c r="C193" s="71">
        <v>6245</v>
      </c>
      <c r="D193" s="69">
        <f>E193-E192</f>
        <v>127</v>
      </c>
      <c r="E193" s="71">
        <v>2950</v>
      </c>
      <c r="F193" s="69">
        <f>G193-G192</f>
        <v>5</v>
      </c>
      <c r="G193" s="71">
        <v>296</v>
      </c>
      <c r="H193" s="69">
        <f>I193-I192</f>
        <v>58</v>
      </c>
      <c r="I193" s="71">
        <v>602</v>
      </c>
      <c r="J193" s="69">
        <f>K193-K192</f>
        <v>3</v>
      </c>
      <c r="K193" s="71">
        <v>117</v>
      </c>
      <c r="L193" s="69">
        <f>M193-M192</f>
        <v>13</v>
      </c>
      <c r="M193" s="71">
        <v>414</v>
      </c>
      <c r="N193" s="69">
        <f>O193-O192</f>
        <v>0</v>
      </c>
      <c r="O193" s="71">
        <v>30</v>
      </c>
      <c r="P193" s="69">
        <f>Q193-Q192</f>
        <v>15</v>
      </c>
      <c r="Q193" s="71">
        <v>274</v>
      </c>
      <c r="R193" s="69">
        <f>S193-S192</f>
        <v>7</v>
      </c>
      <c r="S193" s="71">
        <v>169</v>
      </c>
      <c r="T193" s="69">
        <f>U193-U192</f>
        <v>0</v>
      </c>
      <c r="U193" s="71">
        <v>13</v>
      </c>
      <c r="V193" s="69">
        <f>W193-W192</f>
        <v>0</v>
      </c>
      <c r="W193" s="71">
        <v>10</v>
      </c>
      <c r="X193" s="69">
        <f>Y193-Y192</f>
        <v>0</v>
      </c>
      <c r="Y193" s="71">
        <v>4</v>
      </c>
      <c r="Z193" s="69">
        <f>AA193-AA192</f>
        <v>0</v>
      </c>
      <c r="AA193" s="71">
        <v>3</v>
      </c>
      <c r="AB193" s="69">
        <f>AC193-AC192</f>
        <v>0</v>
      </c>
      <c r="AC193" s="72">
        <v>4</v>
      </c>
    </row>
    <row r="194" spans="1:29" x14ac:dyDescent="0.2">
      <c r="A194" s="70">
        <v>44156</v>
      </c>
      <c r="B194" s="69"/>
      <c r="C194" s="71">
        <v>6245</v>
      </c>
      <c r="D194" s="69"/>
      <c r="E194" s="71">
        <v>2950</v>
      </c>
      <c r="F194" s="69"/>
      <c r="G194" s="71">
        <v>296</v>
      </c>
      <c r="H194" s="69"/>
      <c r="I194" s="71">
        <v>602</v>
      </c>
      <c r="J194" s="69"/>
      <c r="K194" s="71">
        <v>117</v>
      </c>
      <c r="L194" s="69"/>
      <c r="M194" s="71">
        <v>414</v>
      </c>
      <c r="N194" s="69"/>
      <c r="O194" s="71">
        <v>30</v>
      </c>
      <c r="P194" s="69"/>
      <c r="Q194" s="71">
        <v>274</v>
      </c>
      <c r="R194" s="69"/>
      <c r="S194" s="71">
        <v>169</v>
      </c>
      <c r="T194" s="69"/>
      <c r="U194" s="71">
        <v>13</v>
      </c>
      <c r="V194" s="69"/>
      <c r="W194" s="71">
        <v>10</v>
      </c>
      <c r="X194" s="69"/>
      <c r="Y194" s="71">
        <v>4</v>
      </c>
      <c r="Z194" s="69"/>
      <c r="AA194" s="71">
        <v>3</v>
      </c>
      <c r="AB194" s="69"/>
      <c r="AC194" s="72">
        <v>4</v>
      </c>
    </row>
    <row r="195" spans="1:29" x14ac:dyDescent="0.2">
      <c r="A195" s="70">
        <v>44157</v>
      </c>
      <c r="B195" s="69"/>
      <c r="C195" s="71">
        <v>6245</v>
      </c>
      <c r="D195" s="69"/>
      <c r="E195" s="71">
        <v>2950</v>
      </c>
      <c r="F195" s="69"/>
      <c r="G195" s="71">
        <v>296</v>
      </c>
      <c r="H195" s="69"/>
      <c r="I195" s="71">
        <v>602</v>
      </c>
      <c r="J195" s="69"/>
      <c r="K195" s="71">
        <v>117</v>
      </c>
      <c r="L195" s="69"/>
      <c r="M195" s="71">
        <v>414</v>
      </c>
      <c r="N195" s="69"/>
      <c r="O195" s="71">
        <v>30</v>
      </c>
      <c r="P195" s="69"/>
      <c r="Q195" s="71">
        <v>274</v>
      </c>
      <c r="R195" s="69"/>
      <c r="S195" s="71">
        <v>169</v>
      </c>
      <c r="T195" s="69"/>
      <c r="U195" s="71">
        <v>13</v>
      </c>
      <c r="V195" s="69"/>
      <c r="W195" s="71">
        <v>10</v>
      </c>
      <c r="X195" s="69"/>
      <c r="Y195" s="71">
        <v>4</v>
      </c>
      <c r="Z195" s="69"/>
      <c r="AA195" s="71">
        <v>3</v>
      </c>
      <c r="AB195" s="69"/>
      <c r="AC195" s="72">
        <v>4</v>
      </c>
    </row>
    <row r="196" spans="1:29" x14ac:dyDescent="0.2">
      <c r="A196" s="70">
        <v>44158</v>
      </c>
      <c r="B196" s="69">
        <f t="shared" ref="B196:B200" si="66">C196-C195</f>
        <v>291</v>
      </c>
      <c r="C196" s="71">
        <v>6536</v>
      </c>
      <c r="D196" s="69">
        <f t="shared" ref="D196:D200" si="67">E196-E195</f>
        <v>315</v>
      </c>
      <c r="E196" s="71">
        <v>3265</v>
      </c>
      <c r="F196" s="69">
        <f t="shared" ref="F196:F200" si="68">G196-G195</f>
        <v>0</v>
      </c>
      <c r="G196" s="71">
        <v>296</v>
      </c>
      <c r="H196" s="69">
        <f t="shared" ref="H196:H200" si="69">I196-I195</f>
        <v>96</v>
      </c>
      <c r="I196" s="71">
        <v>698</v>
      </c>
      <c r="J196" s="69">
        <f t="shared" ref="J196:J200" si="70">K196-K195</f>
        <v>5</v>
      </c>
      <c r="K196" s="71">
        <v>122</v>
      </c>
      <c r="L196" s="69">
        <f t="shared" ref="L196:L200" si="71">M196-M195</f>
        <v>83</v>
      </c>
      <c r="M196" s="71">
        <v>497</v>
      </c>
      <c r="N196" s="69">
        <f t="shared" ref="N196:N200" si="72">O196-O195</f>
        <v>0</v>
      </c>
      <c r="O196" s="71">
        <v>30</v>
      </c>
      <c r="P196" s="69">
        <f t="shared" ref="P196:P200" si="73">Q196-Q195</f>
        <v>0</v>
      </c>
      <c r="Q196" s="71">
        <v>274</v>
      </c>
      <c r="R196" s="69">
        <f t="shared" ref="R196:R200" si="74">S196-S195</f>
        <v>17</v>
      </c>
      <c r="S196" s="71">
        <v>186</v>
      </c>
      <c r="T196" s="69">
        <f t="shared" ref="T196:T200" si="75">U196-U195</f>
        <v>0</v>
      </c>
      <c r="U196" s="71">
        <v>13</v>
      </c>
      <c r="V196" s="69">
        <f t="shared" ref="V196:V200" si="76">W196-W195</f>
        <v>0</v>
      </c>
      <c r="W196" s="71">
        <v>10</v>
      </c>
      <c r="X196" s="69">
        <f>Y196-Y195</f>
        <v>0</v>
      </c>
      <c r="Y196" s="71">
        <v>4</v>
      </c>
      <c r="Z196" s="69">
        <f>AA196-AA195</f>
        <v>0</v>
      </c>
      <c r="AA196" s="71">
        <v>3</v>
      </c>
      <c r="AB196" s="69">
        <f t="shared" ref="AB196:AB200" si="77">AC196-AC195</f>
        <v>0</v>
      </c>
      <c r="AC196" s="72">
        <v>4</v>
      </c>
    </row>
    <row r="197" spans="1:29" x14ac:dyDescent="0.2">
      <c r="A197" s="70">
        <v>44159</v>
      </c>
      <c r="B197" s="69">
        <f t="shared" si="66"/>
        <v>118</v>
      </c>
      <c r="C197" s="71">
        <v>6654</v>
      </c>
      <c r="D197" s="69">
        <f t="shared" si="67"/>
        <v>100</v>
      </c>
      <c r="E197" s="71">
        <v>3365</v>
      </c>
      <c r="F197" s="69">
        <f t="shared" si="68"/>
        <v>2</v>
      </c>
      <c r="G197" s="71">
        <v>298</v>
      </c>
      <c r="H197" s="69">
        <f t="shared" si="69"/>
        <v>44</v>
      </c>
      <c r="I197" s="71">
        <v>742</v>
      </c>
      <c r="J197" s="69">
        <f t="shared" si="70"/>
        <v>0</v>
      </c>
      <c r="K197" s="71">
        <v>122</v>
      </c>
      <c r="L197" s="69">
        <f t="shared" si="71"/>
        <v>17</v>
      </c>
      <c r="M197" s="71">
        <v>514</v>
      </c>
      <c r="N197" s="69">
        <f t="shared" si="72"/>
        <v>0</v>
      </c>
      <c r="O197" s="71">
        <v>30</v>
      </c>
      <c r="P197" s="69">
        <f t="shared" si="73"/>
        <v>27</v>
      </c>
      <c r="Q197" s="71">
        <v>301</v>
      </c>
      <c r="R197" s="69">
        <f t="shared" si="74"/>
        <v>0</v>
      </c>
      <c r="S197" s="71">
        <v>186</v>
      </c>
      <c r="T197" s="69">
        <f t="shared" si="75"/>
        <v>0</v>
      </c>
      <c r="U197" s="71">
        <v>13</v>
      </c>
      <c r="V197" s="69">
        <f t="shared" si="76"/>
        <v>0</v>
      </c>
      <c r="W197" s="71">
        <v>10</v>
      </c>
      <c r="X197" s="69">
        <f>Y197-Y196</f>
        <v>0</v>
      </c>
      <c r="Y197" s="71">
        <v>4</v>
      </c>
      <c r="Z197" s="69">
        <f>AA197-AA196</f>
        <v>0</v>
      </c>
      <c r="AA197" s="71">
        <v>3</v>
      </c>
      <c r="AB197" s="69">
        <f t="shared" si="77"/>
        <v>0</v>
      </c>
      <c r="AC197" s="72">
        <v>4</v>
      </c>
    </row>
    <row r="198" spans="1:29" x14ac:dyDescent="0.2">
      <c r="A198" s="70">
        <v>44160</v>
      </c>
      <c r="B198" s="69">
        <f t="shared" si="66"/>
        <v>128</v>
      </c>
      <c r="C198" s="71">
        <v>6782</v>
      </c>
      <c r="D198" s="69">
        <f t="shared" si="67"/>
        <v>86</v>
      </c>
      <c r="E198" s="71">
        <v>3451</v>
      </c>
      <c r="F198" s="69">
        <f t="shared" si="68"/>
        <v>0</v>
      </c>
      <c r="G198" s="71">
        <v>298</v>
      </c>
      <c r="H198" s="69">
        <f t="shared" si="69"/>
        <v>103</v>
      </c>
      <c r="I198" s="71">
        <v>845</v>
      </c>
      <c r="J198" s="69">
        <f t="shared" si="70"/>
        <v>0</v>
      </c>
      <c r="K198" s="71">
        <v>122</v>
      </c>
      <c r="L198" s="69">
        <f t="shared" si="71"/>
        <v>73</v>
      </c>
      <c r="M198" s="71">
        <v>587</v>
      </c>
      <c r="N198" s="69">
        <f t="shared" si="72"/>
        <v>0</v>
      </c>
      <c r="O198" s="71">
        <v>30</v>
      </c>
      <c r="P198" s="69">
        <f t="shared" si="73"/>
        <v>10</v>
      </c>
      <c r="Q198" s="71">
        <v>311</v>
      </c>
      <c r="R198" s="69">
        <f t="shared" si="74"/>
        <v>3</v>
      </c>
      <c r="S198" s="71">
        <v>189</v>
      </c>
      <c r="T198" s="69">
        <f t="shared" si="75"/>
        <v>0</v>
      </c>
      <c r="U198" s="71">
        <v>13</v>
      </c>
      <c r="V198" s="69">
        <f t="shared" si="76"/>
        <v>0</v>
      </c>
      <c r="W198" s="71">
        <v>10</v>
      </c>
      <c r="X198" s="69">
        <f>Y198-Y197</f>
        <v>0</v>
      </c>
      <c r="Y198" s="71">
        <v>4</v>
      </c>
      <c r="Z198" s="69">
        <f>AA198-AA197</f>
        <v>0</v>
      </c>
      <c r="AA198" s="71">
        <v>3</v>
      </c>
      <c r="AB198" s="69">
        <f t="shared" si="77"/>
        <v>0</v>
      </c>
      <c r="AC198" s="72">
        <v>4</v>
      </c>
    </row>
    <row r="199" spans="1:29" x14ac:dyDescent="0.2">
      <c r="A199" s="70">
        <v>44161</v>
      </c>
      <c r="B199" s="69">
        <f t="shared" si="66"/>
        <v>236</v>
      </c>
      <c r="C199" s="71">
        <v>7018</v>
      </c>
      <c r="D199" s="69">
        <f t="shared" si="67"/>
        <v>129</v>
      </c>
      <c r="E199" s="71">
        <v>3580</v>
      </c>
      <c r="F199" s="69">
        <f t="shared" si="68"/>
        <v>1</v>
      </c>
      <c r="G199" s="71">
        <v>299</v>
      </c>
      <c r="H199" s="69">
        <f t="shared" si="69"/>
        <v>25</v>
      </c>
      <c r="I199" s="71">
        <v>870</v>
      </c>
      <c r="J199" s="69">
        <f t="shared" si="70"/>
        <v>7</v>
      </c>
      <c r="K199" s="71">
        <v>129</v>
      </c>
      <c r="L199" s="69">
        <f t="shared" si="71"/>
        <v>8</v>
      </c>
      <c r="M199" s="71">
        <v>595</v>
      </c>
      <c r="N199" s="69">
        <f t="shared" si="72"/>
        <v>0</v>
      </c>
      <c r="O199" s="71">
        <v>30</v>
      </c>
      <c r="P199" s="69">
        <f t="shared" si="73"/>
        <v>0</v>
      </c>
      <c r="Q199" s="71">
        <v>311</v>
      </c>
      <c r="R199" s="69">
        <f t="shared" si="74"/>
        <v>3</v>
      </c>
      <c r="S199" s="71">
        <v>192</v>
      </c>
      <c r="T199" s="69">
        <f t="shared" si="75"/>
        <v>2</v>
      </c>
      <c r="U199" s="71">
        <v>15</v>
      </c>
      <c r="V199" s="69">
        <f t="shared" si="76"/>
        <v>0</v>
      </c>
      <c r="W199" s="71">
        <v>10</v>
      </c>
      <c r="X199" s="69">
        <f>Y199-Y198</f>
        <v>2</v>
      </c>
      <c r="Y199" s="71">
        <v>6</v>
      </c>
      <c r="Z199" s="69">
        <f>AA199-AA198</f>
        <v>1</v>
      </c>
      <c r="AA199" s="71">
        <v>4</v>
      </c>
      <c r="AB199" s="69">
        <f t="shared" si="77"/>
        <v>0</v>
      </c>
      <c r="AC199" s="72">
        <v>4</v>
      </c>
    </row>
    <row r="200" spans="1:29" x14ac:dyDescent="0.2">
      <c r="A200" s="70">
        <v>44162</v>
      </c>
      <c r="B200" s="167">
        <f t="shared" si="66"/>
        <v>196</v>
      </c>
      <c r="C200" s="71">
        <v>7214</v>
      </c>
      <c r="D200" s="69">
        <f t="shared" si="67"/>
        <v>129</v>
      </c>
      <c r="E200" s="71">
        <v>3709</v>
      </c>
      <c r="F200" s="69">
        <f t="shared" si="68"/>
        <v>3</v>
      </c>
      <c r="G200" s="71">
        <v>302</v>
      </c>
      <c r="H200" s="69">
        <f t="shared" si="69"/>
        <v>38</v>
      </c>
      <c r="I200" s="71">
        <v>908</v>
      </c>
      <c r="J200" s="69">
        <f t="shared" si="70"/>
        <v>7</v>
      </c>
      <c r="K200" s="71">
        <v>136</v>
      </c>
      <c r="L200" s="69">
        <f t="shared" si="71"/>
        <v>9</v>
      </c>
      <c r="M200" s="71">
        <v>604</v>
      </c>
      <c r="N200" s="69">
        <f t="shared" si="72"/>
        <v>0</v>
      </c>
      <c r="O200" s="71">
        <v>30</v>
      </c>
      <c r="P200" s="69">
        <f t="shared" si="73"/>
        <v>1</v>
      </c>
      <c r="Q200" s="71">
        <v>312</v>
      </c>
      <c r="R200" s="69">
        <f t="shared" si="74"/>
        <v>4</v>
      </c>
      <c r="S200" s="71">
        <v>196</v>
      </c>
      <c r="T200" s="69">
        <f t="shared" si="75"/>
        <v>0</v>
      </c>
      <c r="U200" s="71">
        <v>15</v>
      </c>
      <c r="V200" s="69">
        <f t="shared" si="76"/>
        <v>0</v>
      </c>
      <c r="W200" s="71">
        <v>10</v>
      </c>
      <c r="X200" s="167">
        <f>Y200-Y199</f>
        <v>5</v>
      </c>
      <c r="Y200" s="71">
        <v>11</v>
      </c>
      <c r="Z200" s="69">
        <f>AA200-AA199</f>
        <v>2</v>
      </c>
      <c r="AA200" s="71">
        <v>6</v>
      </c>
      <c r="AB200" s="69">
        <f t="shared" si="77"/>
        <v>0</v>
      </c>
      <c r="AC200" s="72">
        <v>4</v>
      </c>
    </row>
    <row r="201" spans="1:29" x14ac:dyDescent="0.2">
      <c r="A201" s="70">
        <v>44163</v>
      </c>
      <c r="B201" s="167"/>
      <c r="C201" s="71">
        <v>7214</v>
      </c>
      <c r="D201" s="69"/>
      <c r="E201" s="71">
        <v>3709</v>
      </c>
      <c r="F201" s="69"/>
      <c r="G201" s="71">
        <v>302</v>
      </c>
      <c r="H201" s="69"/>
      <c r="I201" s="71">
        <v>908</v>
      </c>
      <c r="J201" s="69"/>
      <c r="K201" s="71">
        <v>136</v>
      </c>
      <c r="L201" s="69"/>
      <c r="M201" s="71">
        <v>604</v>
      </c>
      <c r="N201" s="69"/>
      <c r="O201" s="71">
        <v>30</v>
      </c>
      <c r="P201" s="69"/>
      <c r="Q201" s="71">
        <v>312</v>
      </c>
      <c r="R201" s="69"/>
      <c r="S201" s="71">
        <v>196</v>
      </c>
      <c r="T201" s="69"/>
      <c r="U201" s="71">
        <v>15</v>
      </c>
      <c r="V201" s="69"/>
      <c r="W201" s="71">
        <v>10</v>
      </c>
      <c r="X201" s="69"/>
      <c r="Y201" s="71">
        <v>11</v>
      </c>
      <c r="Z201" s="69"/>
      <c r="AA201" s="71">
        <v>6</v>
      </c>
      <c r="AB201" s="69"/>
      <c r="AC201" s="72">
        <v>4</v>
      </c>
    </row>
    <row r="202" spans="1:29" x14ac:dyDescent="0.2">
      <c r="A202" s="70">
        <v>44164</v>
      </c>
      <c r="B202" s="167"/>
      <c r="C202" s="71">
        <v>7214</v>
      </c>
      <c r="D202" s="69"/>
      <c r="E202" s="71">
        <v>3709</v>
      </c>
      <c r="F202" s="69"/>
      <c r="G202" s="71">
        <v>302</v>
      </c>
      <c r="H202" s="69"/>
      <c r="I202" s="71">
        <v>908</v>
      </c>
      <c r="J202" s="69"/>
      <c r="K202" s="71">
        <v>136</v>
      </c>
      <c r="L202" s="69"/>
      <c r="M202" s="71">
        <v>604</v>
      </c>
      <c r="N202" s="69"/>
      <c r="O202" s="71">
        <v>30</v>
      </c>
      <c r="P202" s="69"/>
      <c r="Q202" s="71">
        <v>312</v>
      </c>
      <c r="R202" s="69"/>
      <c r="S202" s="71">
        <v>196</v>
      </c>
      <c r="T202" s="69"/>
      <c r="U202" s="71">
        <v>15</v>
      </c>
      <c r="V202" s="69"/>
      <c r="W202" s="71">
        <v>10</v>
      </c>
      <c r="X202" s="69"/>
      <c r="Y202" s="71">
        <v>11</v>
      </c>
      <c r="Z202" s="69"/>
      <c r="AA202" s="71">
        <v>6</v>
      </c>
      <c r="AB202" s="69"/>
      <c r="AC202" s="72">
        <v>4</v>
      </c>
    </row>
    <row r="203" spans="1:29" x14ac:dyDescent="0.2">
      <c r="A203" s="70">
        <v>44165</v>
      </c>
      <c r="B203" s="168">
        <f>C203-C200</f>
        <v>382</v>
      </c>
      <c r="C203" s="71">
        <v>7596</v>
      </c>
      <c r="D203" s="168">
        <f>E203-E200</f>
        <v>275</v>
      </c>
      <c r="E203" s="71">
        <v>3984</v>
      </c>
      <c r="F203" s="168">
        <f>G203-G200</f>
        <v>0</v>
      </c>
      <c r="G203" s="71">
        <v>302</v>
      </c>
      <c r="H203" s="168">
        <f>I203-I200</f>
        <v>48</v>
      </c>
      <c r="I203" s="71">
        <v>956</v>
      </c>
      <c r="J203" s="168">
        <f>K203-K200</f>
        <v>0</v>
      </c>
      <c r="K203" s="71">
        <v>136</v>
      </c>
      <c r="L203" s="168">
        <f>M203-M200</f>
        <v>0</v>
      </c>
      <c r="M203" s="71">
        <v>604</v>
      </c>
      <c r="N203" s="168">
        <f>O203-O200</f>
        <v>0</v>
      </c>
      <c r="O203" s="71">
        <v>30</v>
      </c>
      <c r="P203" s="168">
        <f>Q203-Q200</f>
        <v>44</v>
      </c>
      <c r="Q203" s="71">
        <v>356</v>
      </c>
      <c r="R203" s="168">
        <f>S203-S200</f>
        <v>5</v>
      </c>
      <c r="S203" s="71">
        <v>201</v>
      </c>
      <c r="T203" s="168">
        <f>U203-U200</f>
        <v>0</v>
      </c>
      <c r="U203" s="71">
        <v>15</v>
      </c>
      <c r="V203" s="168">
        <f>W203-W200</f>
        <v>0</v>
      </c>
      <c r="W203" s="71">
        <v>10</v>
      </c>
      <c r="X203" s="168">
        <f>Y203-Y200</f>
        <v>0</v>
      </c>
      <c r="Y203" s="71">
        <v>11</v>
      </c>
      <c r="Z203" s="168">
        <f>AA203-AA200</f>
        <v>0</v>
      </c>
      <c r="AA203" s="71">
        <v>6</v>
      </c>
      <c r="AB203" s="168">
        <f>AC203-AC200</f>
        <v>0</v>
      </c>
      <c r="AC203" s="72">
        <v>4</v>
      </c>
    </row>
    <row r="204" spans="1:29" x14ac:dyDescent="0.2">
      <c r="A204" s="70">
        <v>44166</v>
      </c>
      <c r="B204" s="168">
        <f>C204-C203</f>
        <v>14</v>
      </c>
      <c r="C204" s="71">
        <v>7610</v>
      </c>
      <c r="D204" s="168">
        <f>E204-E203</f>
        <v>168</v>
      </c>
      <c r="E204" s="71">
        <v>4152</v>
      </c>
      <c r="F204" s="168">
        <f>G204-G201</f>
        <v>0</v>
      </c>
      <c r="G204" s="71">
        <v>302</v>
      </c>
      <c r="H204" s="168">
        <f>I204-I203</f>
        <v>22</v>
      </c>
      <c r="I204" s="71">
        <v>978</v>
      </c>
      <c r="J204" s="168">
        <f>K204-K203</f>
        <v>0</v>
      </c>
      <c r="K204" s="71">
        <v>136</v>
      </c>
      <c r="L204" s="168">
        <f>M204-M203</f>
        <v>50</v>
      </c>
      <c r="M204" s="71">
        <v>654</v>
      </c>
      <c r="N204" s="168">
        <f>O204-O203</f>
        <v>0</v>
      </c>
      <c r="O204" s="71">
        <v>30</v>
      </c>
      <c r="P204" s="168">
        <f>Q204-Q203</f>
        <v>22</v>
      </c>
      <c r="Q204" s="71">
        <v>378</v>
      </c>
      <c r="R204" s="168">
        <f>S204-S203</f>
        <v>4</v>
      </c>
      <c r="S204" s="71">
        <v>205</v>
      </c>
      <c r="T204" s="168">
        <f>U204-U203</f>
        <v>0</v>
      </c>
      <c r="U204" s="71">
        <v>15</v>
      </c>
      <c r="V204" s="168">
        <f>W204-W203</f>
        <v>0</v>
      </c>
      <c r="W204" s="71">
        <v>10</v>
      </c>
      <c r="X204" s="168">
        <f>Y204-Y203</f>
        <v>4</v>
      </c>
      <c r="Y204" s="71">
        <v>15</v>
      </c>
      <c r="Z204" s="168">
        <f>AA204-AA203</f>
        <v>0</v>
      </c>
      <c r="AA204" s="71">
        <v>6</v>
      </c>
      <c r="AB204" s="168">
        <f>AC204-AC203</f>
        <v>0</v>
      </c>
      <c r="AC204" s="72">
        <v>4</v>
      </c>
    </row>
    <row r="205" spans="1:29" x14ac:dyDescent="0.2">
      <c r="A205" s="70">
        <v>44167</v>
      </c>
      <c r="B205" s="168">
        <f>C205-C204</f>
        <v>300</v>
      </c>
      <c r="C205" s="71">
        <v>7910</v>
      </c>
      <c r="D205" s="168">
        <f>E205-E204</f>
        <v>100</v>
      </c>
      <c r="E205" s="71">
        <v>4252</v>
      </c>
      <c r="F205" s="168">
        <f>G205-G202</f>
        <v>0</v>
      </c>
      <c r="G205" s="71">
        <v>302</v>
      </c>
      <c r="H205" s="168">
        <f>I205-I204</f>
        <v>34</v>
      </c>
      <c r="I205" s="71">
        <v>1012</v>
      </c>
      <c r="J205" s="168">
        <f>K205-K204</f>
        <v>0</v>
      </c>
      <c r="K205" s="71">
        <v>136</v>
      </c>
      <c r="L205" s="168">
        <f>M205-M204</f>
        <v>2</v>
      </c>
      <c r="M205" s="71">
        <v>656</v>
      </c>
      <c r="N205" s="168">
        <f>O205-O204</f>
        <v>0</v>
      </c>
      <c r="O205" s="71">
        <v>30</v>
      </c>
      <c r="P205" s="168">
        <f>Q205-Q204</f>
        <v>0</v>
      </c>
      <c r="Q205" s="71">
        <v>378</v>
      </c>
      <c r="R205" s="168">
        <f>S205-S204</f>
        <v>0</v>
      </c>
      <c r="S205" s="71">
        <v>205</v>
      </c>
      <c r="T205" s="168">
        <f>U205-U204</f>
        <v>0</v>
      </c>
      <c r="U205" s="71">
        <v>15</v>
      </c>
      <c r="V205" s="168">
        <f>W205-W204</f>
        <v>0</v>
      </c>
      <c r="W205" s="71">
        <v>10</v>
      </c>
      <c r="X205" s="168">
        <f>Y205-Y204</f>
        <v>0</v>
      </c>
      <c r="Y205" s="71">
        <v>15</v>
      </c>
      <c r="Z205" s="168">
        <f>AA205-AA204</f>
        <v>0</v>
      </c>
      <c r="AA205" s="71">
        <v>6</v>
      </c>
      <c r="AB205" s="168">
        <f>AC205-AC204</f>
        <v>0</v>
      </c>
      <c r="AC205" s="72">
        <v>4</v>
      </c>
    </row>
    <row r="206" spans="1:29" x14ac:dyDescent="0.2">
      <c r="A206" s="70">
        <v>44168</v>
      </c>
      <c r="B206" s="168">
        <f>C206-C205</f>
        <v>115</v>
      </c>
      <c r="C206" s="71">
        <v>8025</v>
      </c>
      <c r="D206" s="168">
        <f>E206-E205</f>
        <v>74</v>
      </c>
      <c r="E206" s="71">
        <v>4326</v>
      </c>
      <c r="F206" s="168">
        <f>G206-G203</f>
        <v>0</v>
      </c>
      <c r="G206" s="71">
        <v>302</v>
      </c>
      <c r="H206" s="168">
        <f>I206-I205</f>
        <v>66</v>
      </c>
      <c r="I206" s="71">
        <v>1078</v>
      </c>
      <c r="J206" s="168">
        <f>K206-K205</f>
        <v>0</v>
      </c>
      <c r="K206" s="71">
        <v>136</v>
      </c>
      <c r="L206" s="168">
        <f>M206-M205</f>
        <v>27</v>
      </c>
      <c r="M206" s="71">
        <v>683</v>
      </c>
      <c r="N206" s="168">
        <f>O206-O205</f>
        <v>0</v>
      </c>
      <c r="O206" s="71">
        <v>30</v>
      </c>
      <c r="P206" s="168">
        <f>Q206-Q205</f>
        <v>3</v>
      </c>
      <c r="Q206" s="71">
        <v>381</v>
      </c>
      <c r="R206" s="168">
        <f>S206-S205</f>
        <v>0</v>
      </c>
      <c r="S206" s="71">
        <v>205</v>
      </c>
      <c r="T206" s="168">
        <f>U206-U205</f>
        <v>0</v>
      </c>
      <c r="U206" s="71">
        <v>15</v>
      </c>
      <c r="V206" s="168">
        <f>W206-W205</f>
        <v>0</v>
      </c>
      <c r="W206" s="71">
        <v>10</v>
      </c>
      <c r="X206" s="168">
        <f>Y206-Y205</f>
        <v>0</v>
      </c>
      <c r="Y206" s="71">
        <v>15</v>
      </c>
      <c r="Z206" s="168">
        <f>AA206-AA205</f>
        <v>0</v>
      </c>
      <c r="AA206" s="71">
        <v>6</v>
      </c>
      <c r="AB206" s="168">
        <f>AC206-AC205</f>
        <v>0</v>
      </c>
      <c r="AC206" s="72">
        <v>4</v>
      </c>
    </row>
    <row r="207" spans="1:29" x14ac:dyDescent="0.2">
      <c r="A207" s="70">
        <v>44169</v>
      </c>
      <c r="B207" s="167">
        <f>C207-C206</f>
        <v>138</v>
      </c>
      <c r="C207" s="170">
        <v>8163</v>
      </c>
      <c r="D207" s="167">
        <f>E207-E206</f>
        <v>161</v>
      </c>
      <c r="E207" s="170">
        <v>4487</v>
      </c>
      <c r="F207" s="168">
        <f>G207-G204</f>
        <v>0</v>
      </c>
      <c r="G207" s="71">
        <v>302</v>
      </c>
      <c r="H207" s="168">
        <f>I207-I206</f>
        <v>78</v>
      </c>
      <c r="I207" s="71">
        <v>1156</v>
      </c>
      <c r="J207" s="168">
        <f>K207-K206</f>
        <v>0</v>
      </c>
      <c r="K207" s="71">
        <v>136</v>
      </c>
      <c r="L207" s="167">
        <f>M207-M206</f>
        <v>18</v>
      </c>
      <c r="M207" s="170">
        <v>701</v>
      </c>
      <c r="N207" s="168">
        <f>O207-O206</f>
        <v>0</v>
      </c>
      <c r="O207" s="71">
        <v>30</v>
      </c>
      <c r="P207" s="168">
        <f>Q207-Q206</f>
        <v>8</v>
      </c>
      <c r="Q207" s="71">
        <v>389</v>
      </c>
      <c r="R207" s="167">
        <f>S207-S206</f>
        <v>4</v>
      </c>
      <c r="S207" s="170">
        <v>209</v>
      </c>
      <c r="T207" s="168">
        <f>U207-U206</f>
        <v>0</v>
      </c>
      <c r="U207" s="71">
        <v>15</v>
      </c>
      <c r="V207" s="168">
        <f>W207-W206</f>
        <v>0</v>
      </c>
      <c r="W207" s="71">
        <v>10</v>
      </c>
      <c r="X207" s="167">
        <f>Y207-Y206</f>
        <v>1</v>
      </c>
      <c r="Y207" s="170">
        <v>16</v>
      </c>
      <c r="Z207" s="168">
        <f>AA207-AA206</f>
        <v>0</v>
      </c>
      <c r="AA207" s="71">
        <v>6</v>
      </c>
      <c r="AB207" s="168">
        <f>AC207-AC206</f>
        <v>0</v>
      </c>
      <c r="AC207" s="72">
        <v>4</v>
      </c>
    </row>
    <row r="208" spans="1:29" s="171" customFormat="1" x14ac:dyDescent="0.2">
      <c r="A208" s="70">
        <v>44170</v>
      </c>
      <c r="B208" s="167"/>
      <c r="C208" s="71">
        <v>8163</v>
      </c>
      <c r="D208" s="69"/>
      <c r="E208" s="71">
        <v>4487</v>
      </c>
      <c r="F208" s="69"/>
      <c r="G208" s="71">
        <v>302</v>
      </c>
      <c r="H208" s="69"/>
      <c r="I208" s="71">
        <v>1156</v>
      </c>
      <c r="J208" s="69"/>
      <c r="K208" s="71">
        <v>136</v>
      </c>
      <c r="L208" s="69"/>
      <c r="M208" s="71">
        <v>701</v>
      </c>
      <c r="N208" s="69"/>
      <c r="O208" s="71">
        <v>30</v>
      </c>
      <c r="P208" s="69"/>
      <c r="Q208" s="71">
        <v>389</v>
      </c>
      <c r="R208" s="69"/>
      <c r="S208" s="71">
        <v>209</v>
      </c>
      <c r="T208" s="69"/>
      <c r="U208" s="71">
        <v>15</v>
      </c>
      <c r="V208" s="69"/>
      <c r="W208" s="71">
        <v>10</v>
      </c>
      <c r="X208" s="69"/>
      <c r="Y208" s="71">
        <v>16</v>
      </c>
      <c r="Z208" s="69"/>
      <c r="AA208" s="71">
        <v>6</v>
      </c>
      <c r="AB208" s="69"/>
      <c r="AC208" s="72">
        <v>4</v>
      </c>
    </row>
    <row r="209" spans="1:29" s="171" customFormat="1" x14ac:dyDescent="0.2">
      <c r="A209" s="70">
        <v>44171</v>
      </c>
      <c r="B209" s="167"/>
      <c r="C209" s="71">
        <v>8163</v>
      </c>
      <c r="D209" s="69"/>
      <c r="E209" s="71">
        <v>4487</v>
      </c>
      <c r="F209" s="69"/>
      <c r="G209" s="71">
        <v>302</v>
      </c>
      <c r="H209" s="69"/>
      <c r="I209" s="71">
        <v>1156</v>
      </c>
      <c r="J209" s="69"/>
      <c r="K209" s="71">
        <v>136</v>
      </c>
      <c r="L209" s="69"/>
      <c r="M209" s="71">
        <v>701</v>
      </c>
      <c r="N209" s="69"/>
      <c r="O209" s="71">
        <v>30</v>
      </c>
      <c r="P209" s="69"/>
      <c r="Q209" s="71">
        <v>389</v>
      </c>
      <c r="R209" s="69"/>
      <c r="S209" s="71">
        <v>209</v>
      </c>
      <c r="T209" s="69"/>
      <c r="U209" s="71">
        <v>15</v>
      </c>
      <c r="V209" s="69"/>
      <c r="W209" s="71">
        <v>10</v>
      </c>
      <c r="X209" s="69"/>
      <c r="Y209" s="71">
        <v>16</v>
      </c>
      <c r="Z209" s="69"/>
      <c r="AA209" s="71">
        <v>6</v>
      </c>
      <c r="AB209" s="69"/>
      <c r="AC209" s="72">
        <v>4</v>
      </c>
    </row>
    <row r="210" spans="1:29" x14ac:dyDescent="0.2">
      <c r="A210" s="70">
        <v>44172</v>
      </c>
      <c r="B210" s="69">
        <f>C210-C209</f>
        <v>378</v>
      </c>
      <c r="C210" s="71">
        <v>8541</v>
      </c>
      <c r="D210" s="69">
        <f>E210-E209</f>
        <v>127</v>
      </c>
      <c r="E210" s="71">
        <v>4614</v>
      </c>
      <c r="F210" s="69">
        <f>G210-G209</f>
        <v>0</v>
      </c>
      <c r="G210" s="71">
        <v>302</v>
      </c>
      <c r="H210" s="69">
        <f>I210-I209</f>
        <v>150</v>
      </c>
      <c r="I210" s="71">
        <v>1306</v>
      </c>
      <c r="J210" s="69">
        <f>K210-K209</f>
        <v>3</v>
      </c>
      <c r="K210" s="71">
        <v>139</v>
      </c>
      <c r="L210" s="69">
        <f>M210-M209</f>
        <v>12</v>
      </c>
      <c r="M210" s="71">
        <v>713</v>
      </c>
      <c r="N210" s="69">
        <f>O210-O209</f>
        <v>0</v>
      </c>
      <c r="O210" s="71">
        <v>30</v>
      </c>
      <c r="P210" s="69">
        <f>Q210-Q209</f>
        <v>13</v>
      </c>
      <c r="Q210" s="71">
        <v>402</v>
      </c>
      <c r="R210" s="69">
        <f>S210-S209</f>
        <v>3</v>
      </c>
      <c r="S210" s="71">
        <v>212</v>
      </c>
      <c r="T210" s="69">
        <f>U210-U209</f>
        <v>0</v>
      </c>
      <c r="U210" s="71">
        <v>15</v>
      </c>
      <c r="V210" s="69">
        <f>W210-W209</f>
        <v>0</v>
      </c>
      <c r="W210" s="71">
        <v>10</v>
      </c>
      <c r="X210" s="69">
        <f>Y210-Y209</f>
        <v>0</v>
      </c>
      <c r="Y210" s="71">
        <v>16</v>
      </c>
      <c r="Z210" s="69">
        <f>AA210-AA209</f>
        <v>0</v>
      </c>
      <c r="AA210" s="71">
        <v>6</v>
      </c>
      <c r="AB210" s="69">
        <f>AC210-AC209</f>
        <v>0</v>
      </c>
      <c r="AC210" s="72">
        <v>4</v>
      </c>
    </row>
    <row r="211" spans="1:29" x14ac:dyDescent="0.2">
      <c r="A211" s="70">
        <v>44173</v>
      </c>
      <c r="B211" s="69">
        <f>C211-C210</f>
        <v>104</v>
      </c>
      <c r="C211" s="71">
        <v>8645</v>
      </c>
      <c r="D211" s="69">
        <f>E211-E210</f>
        <v>87</v>
      </c>
      <c r="E211" s="71">
        <v>4701</v>
      </c>
      <c r="F211" s="69">
        <f>G211-G210</f>
        <v>0</v>
      </c>
      <c r="G211" s="71">
        <v>302</v>
      </c>
      <c r="H211" s="69">
        <f>I211-I210</f>
        <v>83</v>
      </c>
      <c r="I211" s="71">
        <v>1389</v>
      </c>
      <c r="J211" s="69">
        <f>K211-K210</f>
        <v>0</v>
      </c>
      <c r="K211" s="71">
        <v>139</v>
      </c>
      <c r="L211" s="69">
        <f>M211-M210</f>
        <v>13</v>
      </c>
      <c r="M211" s="71">
        <v>726</v>
      </c>
      <c r="N211" s="69">
        <f>O211-O210</f>
        <v>0</v>
      </c>
      <c r="O211" s="71">
        <v>30</v>
      </c>
      <c r="P211" s="69">
        <f>Q211-Q210</f>
        <v>7</v>
      </c>
      <c r="Q211" s="71">
        <v>409</v>
      </c>
      <c r="R211" s="69">
        <f>S211-S210</f>
        <v>1</v>
      </c>
      <c r="S211" s="71">
        <v>213</v>
      </c>
      <c r="T211" s="69">
        <f>U211-U210</f>
        <v>0</v>
      </c>
      <c r="U211" s="71">
        <v>15</v>
      </c>
      <c r="V211" s="69">
        <f>W211-W210</f>
        <v>0</v>
      </c>
      <c r="W211" s="71">
        <v>10</v>
      </c>
      <c r="X211" s="69">
        <f>Y211-Y210</f>
        <v>0</v>
      </c>
      <c r="Y211" s="71">
        <v>16</v>
      </c>
      <c r="Z211" s="69">
        <f>AA211-AA210</f>
        <v>0</v>
      </c>
      <c r="AA211" s="71">
        <v>6</v>
      </c>
      <c r="AB211" s="69">
        <f>AC211-AC210</f>
        <v>0</v>
      </c>
      <c r="AC211" s="72">
        <v>4</v>
      </c>
    </row>
    <row r="212" spans="1:29" x14ac:dyDescent="0.2">
      <c r="A212" s="70">
        <v>44174</v>
      </c>
      <c r="B212" s="69">
        <f>C212-C211</f>
        <v>128</v>
      </c>
      <c r="C212" s="71">
        <v>8773</v>
      </c>
      <c r="D212" s="69">
        <f>E212-E211</f>
        <v>102</v>
      </c>
      <c r="E212" s="71">
        <v>4803</v>
      </c>
      <c r="F212" s="69">
        <f>G212-G211</f>
        <v>1</v>
      </c>
      <c r="G212" s="71">
        <v>303</v>
      </c>
      <c r="H212" s="69">
        <f>I212-I211</f>
        <v>98</v>
      </c>
      <c r="I212" s="71">
        <v>1487</v>
      </c>
      <c r="J212" s="69">
        <f>K212-K211</f>
        <v>2</v>
      </c>
      <c r="K212" s="71">
        <v>141</v>
      </c>
      <c r="L212" s="69">
        <f>M212-M211</f>
        <v>23</v>
      </c>
      <c r="M212" s="71">
        <v>749</v>
      </c>
      <c r="N212" s="69">
        <f>O212-O211</f>
        <v>0</v>
      </c>
      <c r="O212" s="71">
        <v>30</v>
      </c>
      <c r="P212" s="69">
        <f>Q212-Q211</f>
        <v>6</v>
      </c>
      <c r="Q212" s="71">
        <v>415</v>
      </c>
      <c r="R212" s="69">
        <f>S212-S211</f>
        <v>3</v>
      </c>
      <c r="S212" s="71">
        <v>216</v>
      </c>
      <c r="T212" s="69">
        <f>U212-U211</f>
        <v>0</v>
      </c>
      <c r="U212" s="71">
        <v>15</v>
      </c>
      <c r="V212" s="69">
        <f>W212-W211</f>
        <v>0</v>
      </c>
      <c r="W212" s="71">
        <v>10</v>
      </c>
      <c r="X212" s="69">
        <f>Y212-Y211</f>
        <v>0</v>
      </c>
      <c r="Y212" s="71">
        <v>16</v>
      </c>
      <c r="Z212" s="69">
        <f>AA212-AA211</f>
        <v>0</v>
      </c>
      <c r="AA212" s="71">
        <v>6</v>
      </c>
      <c r="AB212" s="69">
        <f>AC212-AC211</f>
        <v>0</v>
      </c>
      <c r="AC212" s="72">
        <v>4</v>
      </c>
    </row>
    <row r="213" spans="1:29" x14ac:dyDescent="0.2">
      <c r="A213" s="70">
        <v>44175</v>
      </c>
      <c r="B213" s="69">
        <f>C213-C212</f>
        <v>65</v>
      </c>
      <c r="C213" s="71">
        <v>8838</v>
      </c>
      <c r="D213" s="69">
        <f>E213-E212</f>
        <v>184</v>
      </c>
      <c r="E213" s="71">
        <v>4987</v>
      </c>
      <c r="F213" s="69">
        <f>G213-G212</f>
        <v>0</v>
      </c>
      <c r="G213" s="71">
        <v>303</v>
      </c>
      <c r="H213" s="69">
        <f>I213-I212</f>
        <v>45</v>
      </c>
      <c r="I213" s="71">
        <v>1532</v>
      </c>
      <c r="J213" s="69">
        <f>K213-K212</f>
        <v>0</v>
      </c>
      <c r="K213" s="71">
        <v>141</v>
      </c>
      <c r="L213" s="69">
        <f>M213-M212</f>
        <v>40</v>
      </c>
      <c r="M213" s="71">
        <v>789</v>
      </c>
      <c r="N213" s="69">
        <f>O213-O212</f>
        <v>0</v>
      </c>
      <c r="O213" s="71">
        <v>30</v>
      </c>
      <c r="P213" s="69">
        <f>Q213-Q212</f>
        <v>24</v>
      </c>
      <c r="Q213" s="71">
        <v>439</v>
      </c>
      <c r="R213" s="69">
        <f>S213-S212</f>
        <v>2</v>
      </c>
      <c r="S213" s="71">
        <v>218</v>
      </c>
      <c r="T213" s="69">
        <f>U213-U212</f>
        <v>0</v>
      </c>
      <c r="U213" s="71">
        <v>15</v>
      </c>
      <c r="V213" s="69">
        <f>W213-W212</f>
        <v>0</v>
      </c>
      <c r="W213" s="71">
        <v>10</v>
      </c>
      <c r="X213" s="69">
        <f>Y213-Y212</f>
        <v>0</v>
      </c>
      <c r="Y213" s="71">
        <v>16</v>
      </c>
      <c r="Z213" s="69">
        <f>AA213-AA212</f>
        <v>0</v>
      </c>
      <c r="AA213" s="71">
        <v>6</v>
      </c>
      <c r="AB213" s="69">
        <f>AC213-AC212</f>
        <v>0</v>
      </c>
      <c r="AC213" s="72">
        <v>4</v>
      </c>
    </row>
    <row r="214" spans="1:29" x14ac:dyDescent="0.2">
      <c r="A214" s="70">
        <v>44176</v>
      </c>
      <c r="B214" s="69">
        <f>C214-C213</f>
        <v>149</v>
      </c>
      <c r="C214" s="71">
        <v>8987</v>
      </c>
      <c r="D214" s="69">
        <f>E214-E213</f>
        <v>136</v>
      </c>
      <c r="E214" s="71">
        <v>5123</v>
      </c>
      <c r="F214" s="69">
        <f>G214-G213</f>
        <v>0</v>
      </c>
      <c r="G214" s="71">
        <v>303</v>
      </c>
      <c r="H214" s="69">
        <f>I214-I213</f>
        <v>117</v>
      </c>
      <c r="I214" s="71">
        <v>1649</v>
      </c>
      <c r="J214" s="69">
        <f>K214-K213</f>
        <v>4</v>
      </c>
      <c r="K214" s="71">
        <v>145</v>
      </c>
      <c r="L214" s="69">
        <f>M214-M213</f>
        <v>6</v>
      </c>
      <c r="M214" s="71">
        <v>795</v>
      </c>
      <c r="N214" s="69">
        <f>O214-O213</f>
        <v>0</v>
      </c>
      <c r="O214" s="71">
        <v>30</v>
      </c>
      <c r="P214" s="69">
        <f>Q214-Q213</f>
        <v>2</v>
      </c>
      <c r="Q214" s="71">
        <v>441</v>
      </c>
      <c r="R214" s="69">
        <f>S214-S213</f>
        <v>2</v>
      </c>
      <c r="S214" s="71">
        <v>220</v>
      </c>
      <c r="T214" s="69">
        <f>U214-U213</f>
        <v>0</v>
      </c>
      <c r="U214" s="71">
        <v>15</v>
      </c>
      <c r="V214" s="69">
        <f>W214-W213</f>
        <v>0</v>
      </c>
      <c r="W214" s="71">
        <v>10</v>
      </c>
      <c r="X214" s="69">
        <f>Y214-Y213</f>
        <v>0</v>
      </c>
      <c r="Y214" s="71">
        <v>16</v>
      </c>
      <c r="Z214" s="69">
        <f>AA214-AA213</f>
        <v>0</v>
      </c>
      <c r="AA214" s="71">
        <v>6</v>
      </c>
      <c r="AB214" s="69">
        <f>AC214-AC213</f>
        <v>0</v>
      </c>
      <c r="AC214" s="72">
        <v>4</v>
      </c>
    </row>
    <row r="215" spans="1:29" x14ac:dyDescent="0.2">
      <c r="A215" s="70">
        <v>44177</v>
      </c>
      <c r="B215" s="69"/>
      <c r="C215" s="71"/>
      <c r="D215" s="69"/>
      <c r="E215" s="71"/>
      <c r="F215" s="69"/>
      <c r="G215" s="71"/>
      <c r="H215" s="69"/>
      <c r="I215" s="71"/>
      <c r="J215" s="69"/>
      <c r="K215" s="71"/>
      <c r="L215" s="69"/>
      <c r="M215" s="71"/>
      <c r="N215" s="69"/>
      <c r="O215" s="71"/>
      <c r="P215" s="69"/>
      <c r="Q215" s="71"/>
      <c r="R215" s="69"/>
      <c r="S215" s="71"/>
      <c r="T215" s="69"/>
      <c r="U215" s="71"/>
      <c r="V215" s="69"/>
      <c r="W215" s="71"/>
      <c r="X215" s="69"/>
      <c r="Y215" s="71"/>
      <c r="Z215" s="69"/>
      <c r="AA215" s="71"/>
      <c r="AB215" s="69"/>
      <c r="AC215" s="72"/>
    </row>
    <row r="216" spans="1:29" x14ac:dyDescent="0.2">
      <c r="A216" s="70">
        <v>44178</v>
      </c>
      <c r="B216" s="69"/>
      <c r="C216" s="71"/>
      <c r="D216" s="69"/>
      <c r="E216" s="71"/>
      <c r="F216" s="69"/>
      <c r="G216" s="71"/>
      <c r="H216" s="69"/>
      <c r="I216" s="71"/>
      <c r="J216" s="69"/>
      <c r="K216" s="71"/>
      <c r="L216" s="69"/>
      <c r="M216" s="71"/>
      <c r="N216" s="69"/>
      <c r="O216" s="71"/>
      <c r="P216" s="69"/>
      <c r="Q216" s="71"/>
      <c r="R216" s="69"/>
      <c r="S216" s="71"/>
      <c r="T216" s="69"/>
      <c r="U216" s="71"/>
      <c r="V216" s="69"/>
      <c r="W216" s="71"/>
      <c r="X216" s="69"/>
      <c r="Y216" s="71"/>
      <c r="Z216" s="69"/>
      <c r="AA216" s="71"/>
      <c r="AB216" s="69"/>
      <c r="AC216" s="72"/>
    </row>
    <row r="217" spans="1:29" x14ac:dyDescent="0.2">
      <c r="A217" s="70">
        <v>44179</v>
      </c>
      <c r="B217" s="69">
        <f>C217-C214</f>
        <v>425</v>
      </c>
      <c r="C217" s="71">
        <v>9412</v>
      </c>
      <c r="D217" s="69">
        <f>E217-E214</f>
        <v>244</v>
      </c>
      <c r="E217" s="71">
        <v>5367</v>
      </c>
      <c r="F217" s="69">
        <f>G217-G214</f>
        <v>2</v>
      </c>
      <c r="G217" s="71">
        <v>305</v>
      </c>
      <c r="H217" s="69">
        <f>I217-I214</f>
        <v>133</v>
      </c>
      <c r="I217" s="71">
        <v>1782</v>
      </c>
      <c r="J217" s="69">
        <f>K217-K214</f>
        <v>2</v>
      </c>
      <c r="K217" s="71">
        <v>147</v>
      </c>
      <c r="L217" s="69">
        <f>M217-M214</f>
        <v>68</v>
      </c>
      <c r="M217" s="71">
        <v>863</v>
      </c>
      <c r="N217" s="69">
        <f>O217-O214</f>
        <v>0</v>
      </c>
      <c r="O217" s="71">
        <v>30</v>
      </c>
      <c r="P217" s="69">
        <f>Q217-Q214</f>
        <v>57</v>
      </c>
      <c r="Q217" s="71">
        <v>498</v>
      </c>
      <c r="R217" s="69">
        <f>S217-S214</f>
        <v>8</v>
      </c>
      <c r="S217" s="71">
        <v>228</v>
      </c>
      <c r="T217" s="69">
        <f>U217-U214</f>
        <v>0</v>
      </c>
      <c r="U217" s="71">
        <v>15</v>
      </c>
      <c r="V217" s="69">
        <f>W217-W214</f>
        <v>0</v>
      </c>
      <c r="W217" s="71">
        <v>10</v>
      </c>
      <c r="X217" s="69">
        <f>Y217-Y214</f>
        <v>1</v>
      </c>
      <c r="Y217" s="71">
        <v>17</v>
      </c>
      <c r="Z217" s="69">
        <f>AA217-AA214</f>
        <v>0</v>
      </c>
      <c r="AA217" s="71">
        <v>6</v>
      </c>
      <c r="AB217" s="69">
        <f>AC217-AC214</f>
        <v>0</v>
      </c>
      <c r="AC217" s="72">
        <v>4</v>
      </c>
    </row>
    <row r="218" spans="1:29" x14ac:dyDescent="0.2">
      <c r="A218" s="70">
        <v>44180</v>
      </c>
      <c r="B218" s="69">
        <f>C218-C217</f>
        <v>50</v>
      </c>
      <c r="C218" s="71">
        <v>9462</v>
      </c>
      <c r="D218" s="69">
        <f>E218-E217</f>
        <v>112</v>
      </c>
      <c r="E218" s="71">
        <v>5479</v>
      </c>
      <c r="F218" s="69">
        <f>G218-G217</f>
        <v>2</v>
      </c>
      <c r="G218" s="71">
        <v>307</v>
      </c>
      <c r="H218" s="69">
        <f>I218-I217</f>
        <v>33</v>
      </c>
      <c r="I218" s="71">
        <v>1815</v>
      </c>
      <c r="J218" s="69">
        <f>K218-K217</f>
        <v>0</v>
      </c>
      <c r="K218" s="71">
        <v>147</v>
      </c>
      <c r="L218" s="69">
        <f>M218-M217</f>
        <v>39</v>
      </c>
      <c r="M218" s="71">
        <v>902</v>
      </c>
      <c r="N218" s="69">
        <f>O218-O217</f>
        <v>0</v>
      </c>
      <c r="O218" s="71">
        <v>30</v>
      </c>
      <c r="P218" s="69">
        <f>Q218-Q217</f>
        <v>5</v>
      </c>
      <c r="Q218" s="71">
        <v>503</v>
      </c>
      <c r="R218" s="69">
        <f>S218-S217</f>
        <v>2</v>
      </c>
      <c r="S218" s="71">
        <v>230</v>
      </c>
      <c r="T218" s="69">
        <f>U218-U217</f>
        <v>0</v>
      </c>
      <c r="U218" s="71">
        <v>15</v>
      </c>
      <c r="V218" s="69">
        <f>W218-W217</f>
        <v>0</v>
      </c>
      <c r="W218" s="71">
        <v>10</v>
      </c>
      <c r="X218" s="69">
        <f>Y218-Y217</f>
        <v>1</v>
      </c>
      <c r="Y218" s="71">
        <v>18</v>
      </c>
      <c r="Z218" s="69">
        <f>AA218-AA217</f>
        <v>0</v>
      </c>
      <c r="AA218" s="71">
        <v>6</v>
      </c>
      <c r="AB218" s="69">
        <f>AC218-AC217</f>
        <v>0</v>
      </c>
      <c r="AC218" s="72">
        <v>4</v>
      </c>
    </row>
    <row r="219" spans="1:29" x14ac:dyDescent="0.2">
      <c r="A219" s="70">
        <v>44181</v>
      </c>
      <c r="B219" s="69">
        <f>C219-C218</f>
        <v>305</v>
      </c>
      <c r="C219" s="71">
        <v>9767</v>
      </c>
      <c r="D219" s="69">
        <f>E219-E218</f>
        <v>65</v>
      </c>
      <c r="E219" s="71">
        <v>5544</v>
      </c>
      <c r="F219" s="69">
        <f>G219-G218</f>
        <v>0</v>
      </c>
      <c r="G219" s="71">
        <v>307</v>
      </c>
      <c r="H219" s="69">
        <f>I219-I218</f>
        <v>0</v>
      </c>
      <c r="I219" s="71">
        <v>1815</v>
      </c>
      <c r="J219" s="69">
        <f>K219-K218</f>
        <v>0</v>
      </c>
      <c r="K219" s="71">
        <v>147</v>
      </c>
      <c r="L219" s="69">
        <f>M219-M218</f>
        <v>50</v>
      </c>
      <c r="M219" s="71">
        <v>952</v>
      </c>
      <c r="N219" s="69">
        <f>O219-O218</f>
        <v>0</v>
      </c>
      <c r="O219" s="71">
        <v>30</v>
      </c>
      <c r="P219" s="69">
        <f>Q219-Q218</f>
        <v>0</v>
      </c>
      <c r="Q219" s="71">
        <v>503</v>
      </c>
      <c r="R219" s="69">
        <f>S219-S218</f>
        <v>0</v>
      </c>
      <c r="S219" s="71">
        <v>230</v>
      </c>
      <c r="T219" s="69">
        <f>U219-U218</f>
        <v>0</v>
      </c>
      <c r="U219" s="71">
        <v>15</v>
      </c>
      <c r="V219" s="69">
        <f>W219-W218</f>
        <v>0</v>
      </c>
      <c r="W219" s="71">
        <v>10</v>
      </c>
      <c r="X219" s="69">
        <f>Y219-Y218</f>
        <v>0</v>
      </c>
      <c r="Y219" s="71">
        <v>18</v>
      </c>
      <c r="Z219" s="69">
        <f>AA219-AA218</f>
        <v>0</v>
      </c>
      <c r="AA219" s="71">
        <v>6</v>
      </c>
      <c r="AB219" s="69">
        <f>AC219-AC218</f>
        <v>0</v>
      </c>
      <c r="AC219" s="72">
        <v>4</v>
      </c>
    </row>
    <row r="220" spans="1:29" x14ac:dyDescent="0.2">
      <c r="A220" s="70">
        <v>44182</v>
      </c>
      <c r="B220" s="69">
        <f>C220-C219</f>
        <v>303</v>
      </c>
      <c r="C220" s="71">
        <v>10070</v>
      </c>
      <c r="D220" s="69">
        <f>E220-E219</f>
        <v>45</v>
      </c>
      <c r="E220" s="71">
        <v>5589</v>
      </c>
      <c r="F220" s="69">
        <f>G220-G219</f>
        <v>0</v>
      </c>
      <c r="G220" s="71">
        <v>307</v>
      </c>
      <c r="H220" s="69">
        <f>I220-I219</f>
        <v>0</v>
      </c>
      <c r="I220" s="71">
        <v>1815</v>
      </c>
      <c r="J220" s="69">
        <f>K220-K219</f>
        <v>0</v>
      </c>
      <c r="K220" s="71">
        <v>147</v>
      </c>
      <c r="L220" s="69">
        <f>M220-M219</f>
        <v>17</v>
      </c>
      <c r="M220" s="71">
        <v>969</v>
      </c>
      <c r="N220" s="69">
        <f>O220-O219</f>
        <v>0</v>
      </c>
      <c r="O220" s="71">
        <v>30</v>
      </c>
      <c r="P220" s="69">
        <f>Q220-Q219</f>
        <v>0</v>
      </c>
      <c r="Q220" s="71">
        <v>503</v>
      </c>
      <c r="R220" s="69">
        <f>S220-S219</f>
        <v>0</v>
      </c>
      <c r="S220" s="71">
        <v>230</v>
      </c>
      <c r="T220" s="69">
        <f>U220-U219</f>
        <v>0</v>
      </c>
      <c r="U220" s="71">
        <v>15</v>
      </c>
      <c r="V220" s="69">
        <f t="shared" ref="V220:V221" si="78">W220-W219</f>
        <v>0</v>
      </c>
      <c r="W220" s="71">
        <v>10</v>
      </c>
      <c r="X220" s="69">
        <f>Y220-Y219</f>
        <v>0</v>
      </c>
      <c r="Y220" s="71">
        <v>18</v>
      </c>
      <c r="Z220" s="69">
        <f>AA220-AA219</f>
        <v>0</v>
      </c>
      <c r="AA220" s="71">
        <v>6</v>
      </c>
      <c r="AB220" s="69">
        <f>AC220-AC219</f>
        <v>0</v>
      </c>
      <c r="AC220" s="72">
        <v>4</v>
      </c>
    </row>
    <row r="221" spans="1:29" x14ac:dyDescent="0.2">
      <c r="A221" s="70">
        <v>44183</v>
      </c>
      <c r="B221" s="69">
        <f>C221-C220</f>
        <v>283</v>
      </c>
      <c r="C221" s="71">
        <v>10353</v>
      </c>
      <c r="D221" s="69">
        <f>E221-E220</f>
        <v>112</v>
      </c>
      <c r="E221" s="71">
        <v>5701</v>
      </c>
      <c r="F221" s="69">
        <f>G221-G220</f>
        <v>0</v>
      </c>
      <c r="G221" s="71">
        <v>307</v>
      </c>
      <c r="H221" s="69">
        <f>I221-I220</f>
        <v>0</v>
      </c>
      <c r="I221" s="71">
        <v>1815</v>
      </c>
      <c r="J221" s="69">
        <f>K221-K220</f>
        <v>0</v>
      </c>
      <c r="K221" s="71">
        <v>147</v>
      </c>
      <c r="L221" s="69">
        <f>M221-M220</f>
        <v>0</v>
      </c>
      <c r="M221" s="71">
        <v>969</v>
      </c>
      <c r="N221" s="69">
        <f>O221-O220</f>
        <v>0</v>
      </c>
      <c r="O221" s="71">
        <v>30</v>
      </c>
      <c r="P221" s="69">
        <f>Q221-Q220</f>
        <v>0</v>
      </c>
      <c r="Q221" s="71">
        <v>503</v>
      </c>
      <c r="R221" s="69">
        <f>S221-S220</f>
        <v>0</v>
      </c>
      <c r="S221" s="71">
        <v>230</v>
      </c>
      <c r="T221" s="69">
        <f>U221-U220</f>
        <v>0</v>
      </c>
      <c r="U221" s="71">
        <v>15</v>
      </c>
      <c r="V221" s="69">
        <f t="shared" si="78"/>
        <v>0</v>
      </c>
      <c r="W221" s="71">
        <v>10</v>
      </c>
      <c r="X221" s="69">
        <f>Y221-Y220</f>
        <v>0</v>
      </c>
      <c r="Y221" s="71">
        <v>18</v>
      </c>
      <c r="Z221" s="69">
        <f>AA221-AA220</f>
        <v>0</v>
      </c>
      <c r="AA221" s="71">
        <v>6</v>
      </c>
      <c r="AB221" s="69">
        <f>AC221-AC220</f>
        <v>0</v>
      </c>
      <c r="AC221" s="72">
        <v>4</v>
      </c>
    </row>
    <row r="222" spans="1:29" x14ac:dyDescent="0.2">
      <c r="A222" s="70">
        <v>44184</v>
      </c>
      <c r="B222" s="69"/>
      <c r="C222" s="71"/>
      <c r="D222" s="69"/>
      <c r="E222" s="71"/>
      <c r="F222" s="69"/>
      <c r="G222" s="71"/>
      <c r="H222" s="69"/>
      <c r="I222" s="71"/>
      <c r="J222" s="69"/>
      <c r="K222" s="71"/>
      <c r="L222" s="69"/>
      <c r="M222" s="71"/>
      <c r="N222" s="69"/>
      <c r="O222" s="71"/>
      <c r="P222" s="69"/>
      <c r="Q222" s="71"/>
      <c r="R222" s="69"/>
      <c r="S222" s="71"/>
      <c r="T222" s="69"/>
      <c r="U222" s="71"/>
      <c r="V222" s="69"/>
      <c r="W222" s="71"/>
      <c r="X222" s="69"/>
      <c r="Y222" s="71"/>
      <c r="Z222" s="69"/>
      <c r="AA222" s="71"/>
      <c r="AB222" s="69"/>
      <c r="AC222" s="72"/>
    </row>
    <row r="223" spans="1:29" x14ac:dyDescent="0.2">
      <c r="A223" s="70">
        <v>44185</v>
      </c>
      <c r="B223" s="69"/>
      <c r="C223" s="71"/>
      <c r="D223" s="69"/>
      <c r="E223" s="71"/>
      <c r="F223" s="69"/>
      <c r="G223" s="71"/>
      <c r="H223" s="69"/>
      <c r="I223" s="71"/>
      <c r="J223" s="69"/>
      <c r="K223" s="71"/>
      <c r="L223" s="69"/>
      <c r="M223" s="71"/>
      <c r="N223" s="69"/>
      <c r="O223" s="71"/>
      <c r="P223" s="69"/>
      <c r="Q223" s="71"/>
      <c r="R223" s="69"/>
      <c r="S223" s="71"/>
      <c r="T223" s="69"/>
      <c r="U223" s="71"/>
      <c r="V223" s="69"/>
      <c r="W223" s="71"/>
      <c r="X223" s="69"/>
      <c r="Y223" s="71"/>
      <c r="Z223" s="69"/>
      <c r="AA223" s="71"/>
      <c r="AB223" s="69"/>
      <c r="AC223" s="72"/>
    </row>
    <row r="224" spans="1:29" x14ac:dyDescent="0.2">
      <c r="A224" s="70">
        <v>44186</v>
      </c>
      <c r="B224" s="69">
        <f>C224-C221</f>
        <v>250</v>
      </c>
      <c r="C224" s="71">
        <v>10603</v>
      </c>
      <c r="D224" s="69">
        <f>E224-E221</f>
        <v>36</v>
      </c>
      <c r="E224" s="71">
        <v>5737</v>
      </c>
      <c r="F224" s="69">
        <f>G224-G221</f>
        <v>0</v>
      </c>
      <c r="G224" s="71">
        <v>307</v>
      </c>
      <c r="H224" s="69">
        <f>I224-I221</f>
        <v>0</v>
      </c>
      <c r="I224" s="71">
        <v>1815</v>
      </c>
      <c r="J224" s="69">
        <f>K224-K221</f>
        <v>0</v>
      </c>
      <c r="K224" s="71">
        <v>147</v>
      </c>
      <c r="L224" s="69">
        <f>M224-M221</f>
        <v>0</v>
      </c>
      <c r="M224" s="71">
        <v>969</v>
      </c>
      <c r="N224" s="69">
        <f>O224-O221</f>
        <v>0</v>
      </c>
      <c r="O224" s="71">
        <v>30</v>
      </c>
      <c r="P224" s="69">
        <f>Q224-Q221</f>
        <v>0</v>
      </c>
      <c r="Q224" s="71">
        <v>503</v>
      </c>
      <c r="R224" s="69">
        <f>S224-S221</f>
        <v>0</v>
      </c>
      <c r="S224" s="71">
        <v>230</v>
      </c>
      <c r="T224" s="69">
        <f>U224-U221</f>
        <v>0</v>
      </c>
      <c r="U224" s="71">
        <v>15</v>
      </c>
      <c r="V224" s="69">
        <f>W224-W221</f>
        <v>0</v>
      </c>
      <c r="W224" s="71">
        <v>10</v>
      </c>
      <c r="X224" s="69">
        <f>Y224-Y221</f>
        <v>0</v>
      </c>
      <c r="Y224" s="71">
        <v>18</v>
      </c>
      <c r="Z224" s="69">
        <f>AA224-AA221</f>
        <v>0</v>
      </c>
      <c r="AA224" s="71">
        <v>6</v>
      </c>
      <c r="AB224" s="69">
        <f>AC224-AC221</f>
        <v>0</v>
      </c>
      <c r="AC224" s="72">
        <v>4</v>
      </c>
    </row>
    <row r="225" spans="1:29" x14ac:dyDescent="0.2">
      <c r="A225" s="70">
        <v>44187</v>
      </c>
      <c r="B225" s="69">
        <f>C225-C224</f>
        <v>97</v>
      </c>
      <c r="C225" s="71">
        <v>10700</v>
      </c>
      <c r="D225" s="69">
        <f>E225-E224</f>
        <v>104</v>
      </c>
      <c r="E225" s="71">
        <v>5841</v>
      </c>
      <c r="F225" s="69">
        <f>G225-G224</f>
        <v>8</v>
      </c>
      <c r="G225" s="71">
        <v>315</v>
      </c>
      <c r="H225" s="69">
        <f>I225-I224</f>
        <v>87</v>
      </c>
      <c r="I225" s="71">
        <v>1902</v>
      </c>
      <c r="J225" s="69">
        <f>K225-K224</f>
        <v>0</v>
      </c>
      <c r="K225" s="71">
        <v>147</v>
      </c>
      <c r="L225" s="69">
        <f>M225-M224</f>
        <v>0</v>
      </c>
      <c r="M225" s="71">
        <v>969</v>
      </c>
      <c r="N225" s="69">
        <f>O225-O224</f>
        <v>0</v>
      </c>
      <c r="O225" s="71">
        <v>30</v>
      </c>
      <c r="P225" s="69">
        <f>Q225-Q224</f>
        <v>6</v>
      </c>
      <c r="Q225" s="71">
        <v>509</v>
      </c>
      <c r="R225" s="69">
        <f>S225-S224</f>
        <v>15</v>
      </c>
      <c r="S225" s="71">
        <v>245</v>
      </c>
      <c r="T225" s="69">
        <f>U225-U224</f>
        <v>0</v>
      </c>
      <c r="U225" s="71">
        <v>15</v>
      </c>
      <c r="V225" s="69">
        <f>W225-W224</f>
        <v>0</v>
      </c>
      <c r="W225" s="71">
        <v>10</v>
      </c>
      <c r="X225" s="69">
        <f>Y225-Y224</f>
        <v>1</v>
      </c>
      <c r="Y225" s="71">
        <v>19</v>
      </c>
      <c r="Z225" s="69">
        <f>AA225-AA224</f>
        <v>0</v>
      </c>
      <c r="AA225" s="71">
        <v>6</v>
      </c>
      <c r="AB225" s="69">
        <f>AC225-AC224</f>
        <v>0</v>
      </c>
      <c r="AC225" s="72">
        <v>4</v>
      </c>
    </row>
    <row r="226" spans="1:29" x14ac:dyDescent="0.2">
      <c r="A226" s="70">
        <v>44188</v>
      </c>
      <c r="B226" s="69">
        <f>C226-C225</f>
        <v>325</v>
      </c>
      <c r="C226" s="71">
        <v>11025</v>
      </c>
      <c r="D226" s="69">
        <f>E226-E225</f>
        <v>50</v>
      </c>
      <c r="E226" s="71">
        <v>5891</v>
      </c>
      <c r="F226" s="69">
        <f>G226-G225</f>
        <v>0</v>
      </c>
      <c r="G226" s="71">
        <v>315</v>
      </c>
      <c r="H226" s="69">
        <f>I226-I225</f>
        <v>0</v>
      </c>
      <c r="I226" s="71">
        <v>1902</v>
      </c>
      <c r="J226" s="69">
        <f>K226-K225</f>
        <v>0</v>
      </c>
      <c r="K226" s="71">
        <v>147</v>
      </c>
      <c r="L226" s="69">
        <f>M226-M225</f>
        <v>0</v>
      </c>
      <c r="M226" s="71">
        <v>969</v>
      </c>
      <c r="N226" s="69">
        <f>O226-O225</f>
        <v>0</v>
      </c>
      <c r="O226" s="71">
        <v>30</v>
      </c>
      <c r="P226" s="69">
        <f>Q226-Q225</f>
        <v>0</v>
      </c>
      <c r="Q226" s="71">
        <v>509</v>
      </c>
      <c r="R226" s="69">
        <f>S226-S225</f>
        <v>0</v>
      </c>
      <c r="S226" s="71">
        <v>245</v>
      </c>
      <c r="T226" s="69">
        <f>U226-U225</f>
        <v>0</v>
      </c>
      <c r="U226" s="71">
        <v>15</v>
      </c>
      <c r="V226" s="69">
        <f>W226-W225</f>
        <v>0</v>
      </c>
      <c r="W226" s="71">
        <v>10</v>
      </c>
      <c r="X226" s="69">
        <f>Y226-Y225</f>
        <v>0</v>
      </c>
      <c r="Y226" s="71">
        <v>19</v>
      </c>
      <c r="Z226" s="69">
        <f>AA226-AA225</f>
        <v>0</v>
      </c>
      <c r="AA226" s="71">
        <v>6</v>
      </c>
      <c r="AB226" s="69">
        <f>AC226-AC225</f>
        <v>0</v>
      </c>
      <c r="AC226" s="72">
        <v>4</v>
      </c>
    </row>
    <row r="227" spans="1:29" x14ac:dyDescent="0.2">
      <c r="A227" s="70">
        <v>44189</v>
      </c>
      <c r="B227" s="69">
        <f>C227-C226</f>
        <v>250</v>
      </c>
      <c r="C227" s="71">
        <v>11275</v>
      </c>
      <c r="D227" s="69">
        <f>E227-E226</f>
        <v>25</v>
      </c>
      <c r="E227" s="71">
        <v>5916</v>
      </c>
      <c r="F227" s="69">
        <f>G227-G226</f>
        <v>0</v>
      </c>
      <c r="G227" s="71">
        <v>315</v>
      </c>
      <c r="H227" s="69">
        <f>I227-I226</f>
        <v>0</v>
      </c>
      <c r="I227" s="71">
        <v>1902</v>
      </c>
      <c r="J227" s="69">
        <f>K227-K226</f>
        <v>0</v>
      </c>
      <c r="K227" s="71">
        <v>147</v>
      </c>
      <c r="L227" s="69">
        <f>M227-M226</f>
        <v>0</v>
      </c>
      <c r="M227" s="71">
        <v>969</v>
      </c>
      <c r="N227" s="69">
        <f>O227-O226</f>
        <v>0</v>
      </c>
      <c r="O227" s="71">
        <v>30</v>
      </c>
      <c r="P227" s="69">
        <f>Q227-Q226</f>
        <v>0</v>
      </c>
      <c r="Q227" s="71">
        <v>509</v>
      </c>
      <c r="R227" s="69">
        <f>S227-S226</f>
        <v>0</v>
      </c>
      <c r="S227" s="71">
        <v>245</v>
      </c>
      <c r="T227" s="69">
        <f>U227-U226</f>
        <v>0</v>
      </c>
      <c r="U227" s="71">
        <v>15</v>
      </c>
      <c r="V227" s="69">
        <f>W227-W226</f>
        <v>0</v>
      </c>
      <c r="W227" s="71">
        <v>10</v>
      </c>
      <c r="X227" s="69">
        <f>Y227-Y226</f>
        <v>0</v>
      </c>
      <c r="Y227" s="71">
        <v>19</v>
      </c>
      <c r="Z227" s="69">
        <f>AA227-AA226</f>
        <v>0</v>
      </c>
      <c r="AA227" s="71">
        <v>6</v>
      </c>
      <c r="AB227" s="69">
        <f>AC227-AC226</f>
        <v>0</v>
      </c>
      <c r="AC227" s="72">
        <v>4</v>
      </c>
    </row>
    <row r="228" spans="1:29" x14ac:dyDescent="0.2">
      <c r="A228" s="70">
        <v>44190</v>
      </c>
      <c r="B228" s="69"/>
      <c r="C228" s="71"/>
      <c r="D228" s="69"/>
      <c r="E228" s="71"/>
      <c r="F228" s="69"/>
      <c r="G228" s="71"/>
      <c r="H228" s="69"/>
      <c r="I228" s="71"/>
      <c r="J228" s="69"/>
      <c r="K228" s="71"/>
      <c r="L228" s="69"/>
      <c r="M228" s="71"/>
      <c r="N228" s="69"/>
      <c r="O228" s="71"/>
      <c r="P228" s="69"/>
      <c r="Q228" s="71"/>
      <c r="R228" s="69"/>
      <c r="S228" s="71"/>
      <c r="T228" s="69"/>
      <c r="U228" s="71"/>
      <c r="V228" s="69"/>
      <c r="W228" s="71"/>
      <c r="X228" s="69"/>
      <c r="Y228" s="71"/>
      <c r="Z228" s="69"/>
      <c r="AA228" s="71"/>
      <c r="AB228" s="69"/>
      <c r="AC228" s="72"/>
    </row>
    <row r="229" spans="1:29" x14ac:dyDescent="0.2">
      <c r="A229" s="70">
        <v>44191</v>
      </c>
      <c r="B229" s="69"/>
      <c r="C229" s="71"/>
      <c r="D229" s="69"/>
      <c r="E229" s="71"/>
      <c r="F229" s="69"/>
      <c r="G229" s="71"/>
      <c r="H229" s="69"/>
      <c r="I229" s="71"/>
      <c r="J229" s="69"/>
      <c r="K229" s="71"/>
      <c r="L229" s="69"/>
      <c r="M229" s="71"/>
      <c r="N229" s="69"/>
      <c r="O229" s="71"/>
      <c r="P229" s="69"/>
      <c r="Q229" s="71"/>
      <c r="R229" s="69"/>
      <c r="S229" s="71"/>
      <c r="T229" s="69"/>
      <c r="U229" s="71"/>
      <c r="V229" s="69"/>
      <c r="W229" s="71"/>
      <c r="X229" s="69"/>
      <c r="Y229" s="71"/>
      <c r="Z229" s="69"/>
      <c r="AA229" s="71"/>
      <c r="AB229" s="69"/>
      <c r="AC229" s="72"/>
    </row>
    <row r="230" spans="1:29" x14ac:dyDescent="0.2">
      <c r="A230" s="70">
        <v>44192</v>
      </c>
      <c r="B230" s="69"/>
      <c r="C230" s="71"/>
      <c r="D230" s="69"/>
      <c r="E230" s="71"/>
      <c r="F230" s="69"/>
      <c r="G230" s="71"/>
      <c r="H230" s="69"/>
      <c r="I230" s="71"/>
      <c r="J230" s="69"/>
      <c r="K230" s="71"/>
      <c r="L230" s="69"/>
      <c r="M230" s="71"/>
      <c r="N230" s="69"/>
      <c r="O230" s="71"/>
      <c r="P230" s="69"/>
      <c r="Q230" s="71"/>
      <c r="R230" s="69"/>
      <c r="S230" s="71"/>
      <c r="T230" s="69"/>
      <c r="U230" s="71"/>
      <c r="V230" s="69"/>
      <c r="W230" s="71"/>
      <c r="X230" s="69"/>
      <c r="Y230" s="71"/>
      <c r="Z230" s="69"/>
      <c r="AA230" s="71"/>
      <c r="AB230" s="69"/>
      <c r="AC230" s="72"/>
    </row>
    <row r="231" spans="1:29" x14ac:dyDescent="0.2">
      <c r="A231" s="70"/>
      <c r="B231" s="69"/>
      <c r="C231" s="71"/>
      <c r="D231" s="69"/>
      <c r="E231" s="71"/>
      <c r="F231" s="69"/>
      <c r="G231" s="71"/>
      <c r="H231" s="69"/>
      <c r="I231" s="71"/>
      <c r="J231" s="69"/>
      <c r="K231" s="71"/>
      <c r="L231" s="69"/>
      <c r="M231" s="71"/>
      <c r="N231" s="69"/>
      <c r="O231" s="71"/>
      <c r="P231" s="69"/>
      <c r="Q231" s="71"/>
      <c r="R231" s="69"/>
      <c r="S231" s="71"/>
      <c r="T231" s="69"/>
      <c r="U231" s="71"/>
      <c r="V231" s="69"/>
      <c r="W231" s="71"/>
      <c r="X231" s="69"/>
      <c r="Y231" s="71"/>
      <c r="Z231" s="69"/>
      <c r="AA231" s="71"/>
      <c r="AB231" s="69"/>
      <c r="AC231" s="72"/>
    </row>
    <row r="232" spans="1:29" x14ac:dyDescent="0.2">
      <c r="A232" s="65"/>
      <c r="B232" s="244" t="s">
        <v>11</v>
      </c>
      <c r="C232" s="251"/>
      <c r="D232" s="244" t="s">
        <v>12</v>
      </c>
      <c r="E232" s="251"/>
      <c r="F232" s="244" t="s">
        <v>16</v>
      </c>
      <c r="G232" s="251"/>
      <c r="H232" s="244" t="s">
        <v>52</v>
      </c>
      <c r="I232" s="251"/>
      <c r="J232" s="244" t="s">
        <v>53</v>
      </c>
      <c r="K232" s="251"/>
      <c r="L232" s="244" t="s">
        <v>13</v>
      </c>
      <c r="M232" s="251"/>
      <c r="N232" s="244" t="s">
        <v>15</v>
      </c>
      <c r="O232" s="251"/>
      <c r="P232" s="244" t="s">
        <v>17</v>
      </c>
      <c r="Q232" s="251"/>
      <c r="R232" s="244" t="s">
        <v>20</v>
      </c>
      <c r="S232" s="251"/>
      <c r="T232" s="244" t="s">
        <v>14</v>
      </c>
      <c r="U232" s="251"/>
      <c r="V232" s="244" t="s">
        <v>18</v>
      </c>
      <c r="W232" s="251"/>
      <c r="X232" s="244" t="s">
        <v>19</v>
      </c>
      <c r="Y232" s="251"/>
      <c r="Z232" s="244" t="s">
        <v>74</v>
      </c>
      <c r="AA232" s="251"/>
      <c r="AB232" s="244" t="s">
        <v>131</v>
      </c>
      <c r="AC232" s="245"/>
    </row>
    <row r="233" spans="1:29" ht="15" thickBot="1" x14ac:dyDescent="0.25">
      <c r="A233" s="74" t="s">
        <v>87</v>
      </c>
      <c r="B233" s="250">
        <f>SUM(B4:B231)</f>
        <v>11275</v>
      </c>
      <c r="C233" s="250"/>
      <c r="D233" s="250">
        <f t="shared" ref="D233" si="79">SUM(D4:D232)</f>
        <v>5916</v>
      </c>
      <c r="E233" s="250"/>
      <c r="F233" s="250">
        <f t="shared" ref="F233" si="80">SUM(F4:F232)</f>
        <v>315</v>
      </c>
      <c r="G233" s="250"/>
      <c r="H233" s="250">
        <f t="shared" ref="H233" si="81">SUM(H4:H232)</f>
        <v>1902</v>
      </c>
      <c r="I233" s="250"/>
      <c r="J233" s="250">
        <f t="shared" ref="J233" si="82">SUM(J4:J232)</f>
        <v>147</v>
      </c>
      <c r="K233" s="250"/>
      <c r="L233" s="250">
        <f t="shared" ref="L233" si="83">SUM(L4:L232)</f>
        <v>969</v>
      </c>
      <c r="M233" s="250"/>
      <c r="N233" s="250">
        <f t="shared" ref="N233" si="84">SUM(N4:N232)</f>
        <v>30</v>
      </c>
      <c r="O233" s="250"/>
      <c r="P233" s="250">
        <f t="shared" ref="P233" si="85">SUM(P4:P232)</f>
        <v>509</v>
      </c>
      <c r="Q233" s="250"/>
      <c r="R233" s="250">
        <f t="shared" ref="R233" si="86">SUM(R4:R232)</f>
        <v>245</v>
      </c>
      <c r="S233" s="250"/>
      <c r="T233" s="250">
        <f t="shared" ref="T233" si="87">SUM(T4:T232)</f>
        <v>15</v>
      </c>
      <c r="U233" s="250"/>
      <c r="V233" s="250">
        <f t="shared" ref="V233" si="88">SUM(V4:V232)</f>
        <v>10</v>
      </c>
      <c r="W233" s="250"/>
      <c r="X233" s="250">
        <f t="shared" ref="X233" si="89">SUM(X4:X232)</f>
        <v>19</v>
      </c>
      <c r="Y233" s="250"/>
      <c r="Z233" s="250">
        <f t="shared" ref="Z233" si="90">SUM(Z4:Z232)</f>
        <v>6</v>
      </c>
      <c r="AA233" s="250"/>
      <c r="AB233" s="246">
        <f t="shared" ref="AB233" si="91">SUM(AB4:AB232)</f>
        <v>4</v>
      </c>
      <c r="AC233" s="247"/>
    </row>
    <row r="234" spans="1:29" ht="15" thickTop="1" x14ac:dyDescent="0.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t="s">
        <v>91</v>
      </c>
      <c r="AC234" s="42">
        <f>SUM(B233:AC233)</f>
        <v>21362</v>
      </c>
    </row>
    <row r="235" spans="1:29" x14ac:dyDescent="0.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row>
    <row r="236" spans="1:29" x14ac:dyDescent="0.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row>
    <row r="237" spans="1:29" x14ac:dyDescent="0.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row>
    <row r="238" spans="1:29" x14ac:dyDescent="0.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row>
    <row r="239" spans="1:29" x14ac:dyDescent="0.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row>
    <row r="240" spans="1:29" x14ac:dyDescent="0.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row>
    <row r="241" spans="2:29" x14ac:dyDescent="0.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row>
    <row r="242" spans="2:29" x14ac:dyDescent="0.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row>
    <row r="243" spans="2:29" x14ac:dyDescent="0.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row>
    <row r="244" spans="2:29" x14ac:dyDescent="0.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row>
    <row r="245" spans="2:29" x14ac:dyDescent="0.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row>
    <row r="246" spans="2:29" x14ac:dyDescent="0.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row>
    <row r="247" spans="2:29" x14ac:dyDescent="0.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row>
    <row r="248" spans="2:29" x14ac:dyDescent="0.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row>
    <row r="249" spans="2:29" x14ac:dyDescent="0.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2:29" x14ac:dyDescent="0.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2:29" x14ac:dyDescent="0.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2:29" x14ac:dyDescent="0.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2:29" x14ac:dyDescent="0.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2:29" x14ac:dyDescent="0.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2:29" x14ac:dyDescent="0.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2:29" x14ac:dyDescent="0.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sheetData>
  <mergeCells count="43">
    <mergeCell ref="V233:W233"/>
    <mergeCell ref="X233:Y233"/>
    <mergeCell ref="Z233:AA233"/>
    <mergeCell ref="N232:O232"/>
    <mergeCell ref="P232:Q232"/>
    <mergeCell ref="R232:S232"/>
    <mergeCell ref="T232:U232"/>
    <mergeCell ref="V232:W232"/>
    <mergeCell ref="X232:Y232"/>
    <mergeCell ref="Z232:AA232"/>
    <mergeCell ref="N233:O233"/>
    <mergeCell ref="P233:Q233"/>
    <mergeCell ref="R233:S233"/>
    <mergeCell ref="T233:U233"/>
    <mergeCell ref="L233:M233"/>
    <mergeCell ref="J233:K233"/>
    <mergeCell ref="B232:C232"/>
    <mergeCell ref="D232:E232"/>
    <mergeCell ref="F232:G232"/>
    <mergeCell ref="H232:I232"/>
    <mergeCell ref="L232:M232"/>
    <mergeCell ref="J232:K232"/>
    <mergeCell ref="J2:K2"/>
    <mergeCell ref="B233:C233"/>
    <mergeCell ref="D233:E233"/>
    <mergeCell ref="F233:G233"/>
    <mergeCell ref="H233:I233"/>
    <mergeCell ref="AB2:AC2"/>
    <mergeCell ref="AB232:AC232"/>
    <mergeCell ref="AB233:AC23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0"/>
  <sheetViews>
    <sheetView zoomScale="110" zoomScaleNormal="110" workbookViewId="0">
      <pane xSplit="1" ySplit="1" topLeftCell="B199" activePane="bottomRight" state="frozen"/>
      <selection pane="topRight" activeCell="B1" sqref="B1"/>
      <selection pane="bottomLeft" activeCell="A2" sqref="A2"/>
      <selection pane="bottomRight" activeCell="C227" sqref="C227"/>
    </sheetView>
  </sheetViews>
  <sheetFormatPr baseColWidth="10" defaultColWidth="11" defaultRowHeight="14.25" x14ac:dyDescent="0.2"/>
  <cols>
    <col min="1" max="1" width="26" style="34" customWidth="1"/>
    <col min="2" max="3" width="11" style="34"/>
    <col min="4" max="16384" width="11" style="46"/>
  </cols>
  <sheetData>
    <row r="1" spans="1:3" ht="15" thickTop="1" x14ac:dyDescent="0.2">
      <c r="A1" s="75"/>
      <c r="B1" s="252" t="s">
        <v>101</v>
      </c>
      <c r="C1" s="253"/>
    </row>
    <row r="2" spans="1:3" x14ac:dyDescent="0.2">
      <c r="A2" s="76"/>
      <c r="B2" s="77" t="s">
        <v>3</v>
      </c>
      <c r="C2" s="78" t="s">
        <v>2</v>
      </c>
    </row>
    <row r="3" spans="1:3" x14ac:dyDescent="0.2">
      <c r="A3" s="79">
        <v>43952.333333333336</v>
      </c>
      <c r="B3" s="77"/>
      <c r="C3" s="78"/>
    </row>
    <row r="4" spans="1:3" x14ac:dyDescent="0.2">
      <c r="A4" s="79">
        <v>43953.333333333336</v>
      </c>
      <c r="B4" s="77"/>
      <c r="C4" s="78"/>
    </row>
    <row r="5" spans="1:3" x14ac:dyDescent="0.2">
      <c r="A5" s="79">
        <v>43954.333333333336</v>
      </c>
      <c r="B5" s="77"/>
      <c r="C5" s="78"/>
    </row>
    <row r="6" spans="1:3" x14ac:dyDescent="0.2">
      <c r="A6" s="79">
        <v>43955.333333333336</v>
      </c>
      <c r="B6" s="77"/>
      <c r="C6" s="78"/>
    </row>
    <row r="7" spans="1:3" x14ac:dyDescent="0.2">
      <c r="A7" s="79">
        <v>43956.333333333336</v>
      </c>
      <c r="B7" s="77"/>
      <c r="C7" s="78"/>
    </row>
    <row r="8" spans="1:3" x14ac:dyDescent="0.2">
      <c r="A8" s="79">
        <v>43957.333333333336</v>
      </c>
      <c r="B8" s="77"/>
      <c r="C8" s="78"/>
    </row>
    <row r="9" spans="1:3" x14ac:dyDescent="0.2">
      <c r="A9" s="79">
        <v>43958.333333333336</v>
      </c>
      <c r="B9" s="77"/>
      <c r="C9" s="78"/>
    </row>
    <row r="10" spans="1:3" x14ac:dyDescent="0.2">
      <c r="A10" s="79">
        <v>43959.333333333336</v>
      </c>
      <c r="B10" s="77"/>
      <c r="C10" s="78"/>
    </row>
    <row r="11" spans="1:3" x14ac:dyDescent="0.2">
      <c r="A11" s="79">
        <v>43960.333333333336</v>
      </c>
      <c r="B11" s="77"/>
      <c r="C11" s="78"/>
    </row>
    <row r="12" spans="1:3" x14ac:dyDescent="0.2">
      <c r="A12" s="79">
        <v>43961.333333333336</v>
      </c>
      <c r="B12" s="77"/>
      <c r="C12" s="78"/>
    </row>
    <row r="13" spans="1:3" x14ac:dyDescent="0.2">
      <c r="A13" s="79">
        <v>43962.333333333336</v>
      </c>
      <c r="B13" s="77"/>
      <c r="C13" s="78"/>
    </row>
    <row r="14" spans="1:3" x14ac:dyDescent="0.2">
      <c r="A14" s="79">
        <v>43963.333333333336</v>
      </c>
      <c r="B14" s="77"/>
      <c r="C14" s="78"/>
    </row>
    <row r="15" spans="1:3" x14ac:dyDescent="0.2">
      <c r="A15" s="79">
        <v>43964.333333333336</v>
      </c>
      <c r="B15" s="77"/>
      <c r="C15" s="78"/>
    </row>
    <row r="16" spans="1:3" x14ac:dyDescent="0.2">
      <c r="A16" s="79">
        <v>43965.333333333336</v>
      </c>
      <c r="B16" s="77"/>
      <c r="C16" s="78"/>
    </row>
    <row r="17" spans="1:3" x14ac:dyDescent="0.2">
      <c r="A17" s="79">
        <v>43966.333333333336</v>
      </c>
      <c r="B17" s="77"/>
      <c r="C17" s="78"/>
    </row>
    <row r="18" spans="1:3" x14ac:dyDescent="0.2">
      <c r="A18" s="79">
        <v>43967.333333333336</v>
      </c>
      <c r="B18" s="77"/>
      <c r="C18" s="78"/>
    </row>
    <row r="19" spans="1:3" x14ac:dyDescent="0.2">
      <c r="A19" s="79">
        <v>43968.333333333336</v>
      </c>
      <c r="B19" s="77"/>
      <c r="C19" s="78"/>
    </row>
    <row r="20" spans="1:3" x14ac:dyDescent="0.2">
      <c r="A20" s="79">
        <v>43969.333333333336</v>
      </c>
      <c r="B20" s="77"/>
      <c r="C20" s="78"/>
    </row>
    <row r="21" spans="1:3" x14ac:dyDescent="0.2">
      <c r="A21" s="79">
        <v>43970.333333333336</v>
      </c>
      <c r="B21" s="77"/>
      <c r="C21" s="78"/>
    </row>
    <row r="22" spans="1:3" x14ac:dyDescent="0.2">
      <c r="A22" s="79">
        <v>43971.333333333336</v>
      </c>
      <c r="B22" s="77"/>
      <c r="C22" s="78"/>
    </row>
    <row r="23" spans="1:3" x14ac:dyDescent="0.2">
      <c r="A23" s="79">
        <v>43972.333333333336</v>
      </c>
      <c r="B23" s="77"/>
      <c r="C23" s="78"/>
    </row>
    <row r="24" spans="1:3" x14ac:dyDescent="0.2">
      <c r="A24" s="79">
        <v>43973.333333333336</v>
      </c>
      <c r="B24" s="77"/>
      <c r="C24" s="78"/>
    </row>
    <row r="25" spans="1:3" x14ac:dyDescent="0.2">
      <c r="A25" s="79">
        <v>43974.333333333336</v>
      </c>
      <c r="B25" s="77"/>
      <c r="C25" s="78"/>
    </row>
    <row r="26" spans="1:3" x14ac:dyDescent="0.2">
      <c r="A26" s="79">
        <v>43975.333333333336</v>
      </c>
      <c r="B26" s="77"/>
      <c r="C26" s="78"/>
    </row>
    <row r="27" spans="1:3" x14ac:dyDescent="0.2">
      <c r="A27" s="79">
        <v>43976.333333333336</v>
      </c>
      <c r="B27" s="77"/>
      <c r="C27" s="78"/>
    </row>
    <row r="28" spans="1:3" x14ac:dyDescent="0.2">
      <c r="A28" s="79">
        <v>43977.333333333336</v>
      </c>
      <c r="B28" s="77"/>
      <c r="C28" s="78"/>
    </row>
    <row r="29" spans="1:3" x14ac:dyDescent="0.2">
      <c r="A29" s="79">
        <v>43978.333333333336</v>
      </c>
      <c r="B29" s="77"/>
      <c r="C29" s="78"/>
    </row>
    <row r="30" spans="1:3" x14ac:dyDescent="0.2">
      <c r="A30" s="79">
        <v>43979.333333333336</v>
      </c>
      <c r="B30" s="77"/>
      <c r="C30" s="78"/>
    </row>
    <row r="31" spans="1:3" x14ac:dyDescent="0.2">
      <c r="A31" s="79">
        <v>43980.333333333336</v>
      </c>
      <c r="B31" s="77"/>
      <c r="C31" s="78"/>
    </row>
    <row r="32" spans="1:3" x14ac:dyDescent="0.2">
      <c r="A32" s="79">
        <v>43981.333333333336</v>
      </c>
      <c r="B32" s="77"/>
      <c r="C32" s="78"/>
    </row>
    <row r="33" spans="1:3" x14ac:dyDescent="0.2">
      <c r="A33" s="79">
        <v>43982.333333333336</v>
      </c>
      <c r="B33" s="77"/>
      <c r="C33" s="78"/>
    </row>
    <row r="34" spans="1:3" x14ac:dyDescent="0.2">
      <c r="A34" s="79">
        <v>43983.333333333336</v>
      </c>
      <c r="B34" s="77"/>
      <c r="C34" s="78"/>
    </row>
    <row r="35" spans="1:3" x14ac:dyDescent="0.2">
      <c r="A35" s="79">
        <v>43984.333333333336</v>
      </c>
      <c r="B35" s="77"/>
      <c r="C35" s="78"/>
    </row>
    <row r="36" spans="1:3" x14ac:dyDescent="0.2">
      <c r="A36" s="79">
        <v>43985.333333333336</v>
      </c>
      <c r="B36" s="77"/>
      <c r="C36" s="78"/>
    </row>
    <row r="37" spans="1:3" x14ac:dyDescent="0.2">
      <c r="A37" s="79">
        <v>43986.333333333336</v>
      </c>
      <c r="B37" s="77"/>
      <c r="C37" s="78"/>
    </row>
    <row r="38" spans="1:3" x14ac:dyDescent="0.2">
      <c r="A38" s="79">
        <v>43987.333333333336</v>
      </c>
      <c r="B38" s="77"/>
      <c r="C38" s="78"/>
    </row>
    <row r="39" spans="1:3" x14ac:dyDescent="0.2">
      <c r="A39" s="79">
        <v>43988.333333333336</v>
      </c>
      <c r="B39" s="77"/>
      <c r="C39" s="78"/>
    </row>
    <row r="40" spans="1:3" x14ac:dyDescent="0.2">
      <c r="A40" s="79">
        <v>43989.333333333336</v>
      </c>
      <c r="B40" s="77"/>
      <c r="C40" s="78"/>
    </row>
    <row r="41" spans="1:3" x14ac:dyDescent="0.2">
      <c r="A41" s="79">
        <v>43990.333333333336</v>
      </c>
      <c r="B41" s="77"/>
      <c r="C41" s="78"/>
    </row>
    <row r="42" spans="1:3" x14ac:dyDescent="0.2">
      <c r="A42" s="79">
        <v>43991.333333333336</v>
      </c>
      <c r="B42" s="77"/>
      <c r="C42" s="78"/>
    </row>
    <row r="43" spans="1:3" x14ac:dyDescent="0.2">
      <c r="A43" s="79">
        <v>43992.333333333336</v>
      </c>
      <c r="B43" s="77"/>
      <c r="C43" s="78"/>
    </row>
    <row r="44" spans="1:3" x14ac:dyDescent="0.2">
      <c r="A44" s="79">
        <v>43993.333333333336</v>
      </c>
      <c r="B44" s="77"/>
      <c r="C44" s="78"/>
    </row>
    <row r="45" spans="1:3" x14ac:dyDescent="0.2">
      <c r="A45" s="79">
        <v>43994.333333333336</v>
      </c>
      <c r="B45" s="77"/>
      <c r="C45" s="78"/>
    </row>
    <row r="46" spans="1:3" x14ac:dyDescent="0.2">
      <c r="A46" s="80">
        <v>43997.333333333336</v>
      </c>
      <c r="B46" s="81"/>
      <c r="C46" s="82"/>
    </row>
    <row r="47" spans="1:3" x14ac:dyDescent="0.2">
      <c r="A47" s="80">
        <v>43998.333333333336</v>
      </c>
      <c r="B47" s="81"/>
      <c r="C47" s="82"/>
    </row>
    <row r="48" spans="1:3" x14ac:dyDescent="0.2">
      <c r="A48" s="80">
        <v>43999.333333333336</v>
      </c>
      <c r="B48" s="81"/>
      <c r="C48" s="82"/>
    </row>
    <row r="49" spans="1:3" x14ac:dyDescent="0.2">
      <c r="A49" s="80">
        <v>44000</v>
      </c>
      <c r="B49" s="81"/>
      <c r="C49" s="82"/>
    </row>
    <row r="50" spans="1:3" x14ac:dyDescent="0.2">
      <c r="A50" s="80">
        <v>44001</v>
      </c>
      <c r="B50" s="81"/>
      <c r="C50" s="82"/>
    </row>
    <row r="51" spans="1:3" x14ac:dyDescent="0.2">
      <c r="A51" s="80">
        <v>44004</v>
      </c>
      <c r="B51" s="81"/>
      <c r="C51" s="82"/>
    </row>
    <row r="52" spans="1:3" x14ac:dyDescent="0.2">
      <c r="A52" s="80">
        <v>44005</v>
      </c>
      <c r="B52" s="81"/>
      <c r="C52" s="82"/>
    </row>
    <row r="53" spans="1:3" x14ac:dyDescent="0.2">
      <c r="A53" s="80">
        <v>44006</v>
      </c>
      <c r="B53" s="81"/>
      <c r="C53" s="82"/>
    </row>
    <row r="54" spans="1:3" x14ac:dyDescent="0.2">
      <c r="A54" s="80">
        <v>44007</v>
      </c>
      <c r="B54" s="81"/>
      <c r="C54" s="82"/>
    </row>
    <row r="55" spans="1:3" x14ac:dyDescent="0.2">
      <c r="A55" s="80">
        <v>44008</v>
      </c>
      <c r="B55" s="81"/>
      <c r="C55" s="82"/>
    </row>
    <row r="56" spans="1:3" x14ac:dyDescent="0.2">
      <c r="A56" s="80">
        <v>44011</v>
      </c>
      <c r="B56" s="81"/>
      <c r="C56" s="82"/>
    </row>
    <row r="57" spans="1:3" x14ac:dyDescent="0.2">
      <c r="A57" s="80">
        <v>44012</v>
      </c>
      <c r="B57" s="81"/>
      <c r="C57" s="82"/>
    </row>
    <row r="58" spans="1:3" x14ac:dyDescent="0.2">
      <c r="A58" s="80">
        <v>44013</v>
      </c>
      <c r="B58" s="81"/>
      <c r="C58" s="82"/>
    </row>
    <row r="59" spans="1:3" x14ac:dyDescent="0.2">
      <c r="A59" s="80">
        <v>44014</v>
      </c>
      <c r="B59" s="81"/>
      <c r="C59" s="82"/>
    </row>
    <row r="60" spans="1:3" x14ac:dyDescent="0.2">
      <c r="A60" s="80">
        <v>44015</v>
      </c>
      <c r="B60" s="81"/>
      <c r="C60" s="82"/>
    </row>
    <row r="61" spans="1:3" x14ac:dyDescent="0.2">
      <c r="A61" s="80">
        <v>44018</v>
      </c>
      <c r="B61" s="81"/>
      <c r="C61" s="82"/>
    </row>
    <row r="62" spans="1:3" x14ac:dyDescent="0.2">
      <c r="A62" s="80">
        <v>44019</v>
      </c>
      <c r="B62" s="81"/>
      <c r="C62" s="82"/>
    </row>
    <row r="63" spans="1:3" x14ac:dyDescent="0.2">
      <c r="A63" s="80">
        <v>44020</v>
      </c>
      <c r="B63" s="81">
        <v>0</v>
      </c>
      <c r="C63" s="82">
        <v>3</v>
      </c>
    </row>
    <row r="64" spans="1:3" x14ac:dyDescent="0.2">
      <c r="A64" s="80">
        <v>44021</v>
      </c>
      <c r="B64" s="81">
        <v>0</v>
      </c>
      <c r="C64" s="82">
        <f>SUM(C63,B64)</f>
        <v>3</v>
      </c>
    </row>
    <row r="65" spans="1:3" x14ac:dyDescent="0.2">
      <c r="A65" s="80">
        <v>44022</v>
      </c>
      <c r="B65" s="81">
        <v>0</v>
      </c>
      <c r="C65" s="82">
        <f t="shared" ref="C65:C128" si="0">SUM(C64,B65)</f>
        <v>3</v>
      </c>
    </row>
    <row r="66" spans="1:3" x14ac:dyDescent="0.2">
      <c r="A66" s="80">
        <v>44025</v>
      </c>
      <c r="B66" s="81">
        <v>1</v>
      </c>
      <c r="C66" s="82">
        <f t="shared" si="0"/>
        <v>4</v>
      </c>
    </row>
    <row r="67" spans="1:3" x14ac:dyDescent="0.2">
      <c r="A67" s="80">
        <v>44026</v>
      </c>
      <c r="B67" s="81">
        <v>1</v>
      </c>
      <c r="C67" s="82">
        <f t="shared" si="0"/>
        <v>5</v>
      </c>
    </row>
    <row r="68" spans="1:3" x14ac:dyDescent="0.2">
      <c r="A68" s="80">
        <v>44027</v>
      </c>
      <c r="B68" s="81">
        <v>1</v>
      </c>
      <c r="C68" s="82">
        <f t="shared" si="0"/>
        <v>6</v>
      </c>
    </row>
    <row r="69" spans="1:3" x14ac:dyDescent="0.2">
      <c r="A69" s="80">
        <v>44028</v>
      </c>
      <c r="B69" s="81">
        <v>2</v>
      </c>
      <c r="C69" s="82">
        <f t="shared" si="0"/>
        <v>8</v>
      </c>
    </row>
    <row r="70" spans="1:3" x14ac:dyDescent="0.2">
      <c r="A70" s="80">
        <v>44029</v>
      </c>
      <c r="B70" s="81">
        <v>0</v>
      </c>
      <c r="C70" s="82">
        <f t="shared" si="0"/>
        <v>8</v>
      </c>
    </row>
    <row r="71" spans="1:3" x14ac:dyDescent="0.2">
      <c r="A71" s="80">
        <v>44032</v>
      </c>
      <c r="B71" s="81">
        <v>0</v>
      </c>
      <c r="C71" s="82">
        <f t="shared" si="0"/>
        <v>8</v>
      </c>
    </row>
    <row r="72" spans="1:3" x14ac:dyDescent="0.2">
      <c r="A72" s="80">
        <v>44033</v>
      </c>
      <c r="B72" s="81">
        <v>4</v>
      </c>
      <c r="C72" s="82">
        <f t="shared" si="0"/>
        <v>12</v>
      </c>
    </row>
    <row r="73" spans="1:3" x14ac:dyDescent="0.2">
      <c r="A73" s="80">
        <v>44034</v>
      </c>
      <c r="B73" s="81">
        <v>1</v>
      </c>
      <c r="C73" s="82">
        <f t="shared" si="0"/>
        <v>13</v>
      </c>
    </row>
    <row r="74" spans="1:3" x14ac:dyDescent="0.2">
      <c r="A74" s="80">
        <v>44035</v>
      </c>
      <c r="B74" s="81">
        <v>1</v>
      </c>
      <c r="C74" s="82">
        <f t="shared" si="0"/>
        <v>14</v>
      </c>
    </row>
    <row r="75" spans="1:3" x14ac:dyDescent="0.2">
      <c r="A75" s="80">
        <v>44036</v>
      </c>
      <c r="B75" s="81">
        <v>1</v>
      </c>
      <c r="C75" s="82">
        <f t="shared" si="0"/>
        <v>15</v>
      </c>
    </row>
    <row r="76" spans="1:3" x14ac:dyDescent="0.2">
      <c r="A76" s="80">
        <v>44039</v>
      </c>
      <c r="B76" s="81">
        <v>4</v>
      </c>
      <c r="C76" s="82">
        <f t="shared" si="0"/>
        <v>19</v>
      </c>
    </row>
    <row r="77" spans="1:3" x14ac:dyDescent="0.2">
      <c r="A77" s="80">
        <v>44040</v>
      </c>
      <c r="B77" s="81">
        <v>1</v>
      </c>
      <c r="C77" s="82">
        <f t="shared" si="0"/>
        <v>20</v>
      </c>
    </row>
    <row r="78" spans="1:3" x14ac:dyDescent="0.2">
      <c r="A78" s="80">
        <v>44041</v>
      </c>
      <c r="B78" s="81">
        <v>1</v>
      </c>
      <c r="C78" s="82">
        <f t="shared" si="0"/>
        <v>21</v>
      </c>
    </row>
    <row r="79" spans="1:3" x14ac:dyDescent="0.2">
      <c r="A79" s="80">
        <v>44042</v>
      </c>
      <c r="B79" s="81">
        <v>2</v>
      </c>
      <c r="C79" s="82">
        <f t="shared" si="0"/>
        <v>23</v>
      </c>
    </row>
    <row r="80" spans="1:3" x14ac:dyDescent="0.2">
      <c r="A80" s="80">
        <v>44043</v>
      </c>
      <c r="B80" s="81">
        <v>3</v>
      </c>
      <c r="C80" s="82">
        <f t="shared" si="0"/>
        <v>26</v>
      </c>
    </row>
    <row r="81" spans="1:3" x14ac:dyDescent="0.2">
      <c r="A81" s="80">
        <v>44044</v>
      </c>
      <c r="B81" s="81"/>
      <c r="C81" s="82">
        <f t="shared" si="0"/>
        <v>26</v>
      </c>
    </row>
    <row r="82" spans="1:3" x14ac:dyDescent="0.2">
      <c r="A82" s="80">
        <v>44045</v>
      </c>
      <c r="B82" s="81"/>
      <c r="C82" s="82">
        <f t="shared" si="0"/>
        <v>26</v>
      </c>
    </row>
    <row r="83" spans="1:3" x14ac:dyDescent="0.2">
      <c r="A83" s="80">
        <v>44046</v>
      </c>
      <c r="B83" s="81">
        <v>4</v>
      </c>
      <c r="C83" s="82">
        <f t="shared" si="0"/>
        <v>30</v>
      </c>
    </row>
    <row r="84" spans="1:3" x14ac:dyDescent="0.2">
      <c r="A84" s="80">
        <v>44047</v>
      </c>
      <c r="B84" s="81">
        <v>1</v>
      </c>
      <c r="C84" s="82">
        <f t="shared" si="0"/>
        <v>31</v>
      </c>
    </row>
    <row r="85" spans="1:3" x14ac:dyDescent="0.2">
      <c r="A85" s="80">
        <v>44048</v>
      </c>
      <c r="B85" s="81">
        <v>0</v>
      </c>
      <c r="C85" s="82">
        <f t="shared" si="0"/>
        <v>31</v>
      </c>
    </row>
    <row r="86" spans="1:3" x14ac:dyDescent="0.2">
      <c r="A86" s="80">
        <v>44049</v>
      </c>
      <c r="B86" s="81">
        <v>1</v>
      </c>
      <c r="C86" s="82">
        <f t="shared" si="0"/>
        <v>32</v>
      </c>
    </row>
    <row r="87" spans="1:3" x14ac:dyDescent="0.2">
      <c r="A87" s="80">
        <v>44050</v>
      </c>
      <c r="B87" s="81">
        <v>1</v>
      </c>
      <c r="C87" s="82">
        <f t="shared" si="0"/>
        <v>33</v>
      </c>
    </row>
    <row r="88" spans="1:3" x14ac:dyDescent="0.2">
      <c r="A88" s="80">
        <v>44051</v>
      </c>
      <c r="B88" s="81"/>
      <c r="C88" s="82">
        <f t="shared" si="0"/>
        <v>33</v>
      </c>
    </row>
    <row r="89" spans="1:3" x14ac:dyDescent="0.2">
      <c r="A89" s="80">
        <v>44052</v>
      </c>
      <c r="B89" s="81"/>
      <c r="C89" s="82">
        <f t="shared" si="0"/>
        <v>33</v>
      </c>
    </row>
    <row r="90" spans="1:3" x14ac:dyDescent="0.2">
      <c r="A90" s="80">
        <v>44053</v>
      </c>
      <c r="B90" s="81">
        <v>1</v>
      </c>
      <c r="C90" s="82">
        <f t="shared" si="0"/>
        <v>34</v>
      </c>
    </row>
    <row r="91" spans="1:3" x14ac:dyDescent="0.2">
      <c r="A91" s="80">
        <v>44054</v>
      </c>
      <c r="B91" s="81">
        <v>4</v>
      </c>
      <c r="C91" s="82">
        <f t="shared" si="0"/>
        <v>38</v>
      </c>
    </row>
    <row r="92" spans="1:3" x14ac:dyDescent="0.2">
      <c r="A92" s="80">
        <v>44055</v>
      </c>
      <c r="B92" s="81">
        <v>5</v>
      </c>
      <c r="C92" s="82">
        <f t="shared" si="0"/>
        <v>43</v>
      </c>
    </row>
    <row r="93" spans="1:3" x14ac:dyDescent="0.2">
      <c r="A93" s="80">
        <v>44056</v>
      </c>
      <c r="B93" s="81">
        <v>2</v>
      </c>
      <c r="C93" s="82">
        <f t="shared" si="0"/>
        <v>45</v>
      </c>
    </row>
    <row r="94" spans="1:3" x14ac:dyDescent="0.2">
      <c r="A94" s="80">
        <v>44057</v>
      </c>
      <c r="B94" s="81">
        <v>0</v>
      </c>
      <c r="C94" s="82">
        <f t="shared" si="0"/>
        <v>45</v>
      </c>
    </row>
    <row r="95" spans="1:3" x14ac:dyDescent="0.2">
      <c r="A95" s="80">
        <v>44058</v>
      </c>
      <c r="B95" s="81"/>
      <c r="C95" s="82">
        <f t="shared" si="0"/>
        <v>45</v>
      </c>
    </row>
    <row r="96" spans="1:3" x14ac:dyDescent="0.2">
      <c r="A96" s="80">
        <v>44059</v>
      </c>
      <c r="B96" s="81"/>
      <c r="C96" s="82">
        <f t="shared" si="0"/>
        <v>45</v>
      </c>
    </row>
    <row r="97" spans="1:3" x14ac:dyDescent="0.2">
      <c r="A97" s="80">
        <v>44060</v>
      </c>
      <c r="B97" s="81">
        <v>0</v>
      </c>
      <c r="C97" s="82">
        <f t="shared" si="0"/>
        <v>45</v>
      </c>
    </row>
    <row r="98" spans="1:3" x14ac:dyDescent="0.2">
      <c r="A98" s="80">
        <v>44061</v>
      </c>
      <c r="B98" s="81">
        <v>5</v>
      </c>
      <c r="C98" s="82">
        <f t="shared" si="0"/>
        <v>50</v>
      </c>
    </row>
    <row r="99" spans="1:3" x14ac:dyDescent="0.2">
      <c r="A99" s="80">
        <v>44062</v>
      </c>
      <c r="B99" s="81">
        <v>1</v>
      </c>
      <c r="C99" s="82">
        <f t="shared" si="0"/>
        <v>51</v>
      </c>
    </row>
    <row r="100" spans="1:3" x14ac:dyDescent="0.2">
      <c r="A100" s="80">
        <v>44063</v>
      </c>
      <c r="B100" s="81">
        <v>4</v>
      </c>
      <c r="C100" s="82">
        <f t="shared" si="0"/>
        <v>55</v>
      </c>
    </row>
    <row r="101" spans="1:3" x14ac:dyDescent="0.2">
      <c r="A101" s="80">
        <v>44064</v>
      </c>
      <c r="B101" s="81">
        <v>4</v>
      </c>
      <c r="C101" s="82">
        <f t="shared" si="0"/>
        <v>59</v>
      </c>
    </row>
    <row r="102" spans="1:3" x14ac:dyDescent="0.2">
      <c r="A102" s="80">
        <v>44065</v>
      </c>
      <c r="B102" s="81"/>
      <c r="C102" s="82">
        <f t="shared" si="0"/>
        <v>59</v>
      </c>
    </row>
    <row r="103" spans="1:3" x14ac:dyDescent="0.2">
      <c r="A103" s="80">
        <v>44066</v>
      </c>
      <c r="B103" s="81"/>
      <c r="C103" s="82">
        <f t="shared" si="0"/>
        <v>59</v>
      </c>
    </row>
    <row r="104" spans="1:3" x14ac:dyDescent="0.2">
      <c r="A104" s="80">
        <v>44067</v>
      </c>
      <c r="B104" s="81">
        <v>5</v>
      </c>
      <c r="C104" s="82">
        <f t="shared" si="0"/>
        <v>64</v>
      </c>
    </row>
    <row r="105" spans="1:3" x14ac:dyDescent="0.2">
      <c r="A105" s="80">
        <v>44068</v>
      </c>
      <c r="B105" s="81">
        <v>2</v>
      </c>
      <c r="C105" s="82">
        <f t="shared" si="0"/>
        <v>66</v>
      </c>
    </row>
    <row r="106" spans="1:3" x14ac:dyDescent="0.2">
      <c r="A106" s="80">
        <v>44069</v>
      </c>
      <c r="B106" s="81">
        <v>2</v>
      </c>
      <c r="C106" s="82">
        <f t="shared" si="0"/>
        <v>68</v>
      </c>
    </row>
    <row r="107" spans="1:3" x14ac:dyDescent="0.2">
      <c r="A107" s="80">
        <v>44070</v>
      </c>
      <c r="B107" s="81">
        <v>8</v>
      </c>
      <c r="C107" s="82">
        <f t="shared" si="0"/>
        <v>76</v>
      </c>
    </row>
    <row r="108" spans="1:3" x14ac:dyDescent="0.2">
      <c r="A108" s="80">
        <v>44071</v>
      </c>
      <c r="B108" s="81">
        <v>2</v>
      </c>
      <c r="C108" s="82">
        <f t="shared" si="0"/>
        <v>78</v>
      </c>
    </row>
    <row r="109" spans="1:3" x14ac:dyDescent="0.2">
      <c r="A109" s="80">
        <v>44072</v>
      </c>
      <c r="B109" s="81"/>
      <c r="C109" s="82">
        <f t="shared" si="0"/>
        <v>78</v>
      </c>
    </row>
    <row r="110" spans="1:3" x14ac:dyDescent="0.2">
      <c r="A110" s="80">
        <v>44073</v>
      </c>
      <c r="B110" s="81"/>
      <c r="C110" s="82">
        <f t="shared" si="0"/>
        <v>78</v>
      </c>
    </row>
    <row r="111" spans="1:3" x14ac:dyDescent="0.2">
      <c r="A111" s="80">
        <v>44074</v>
      </c>
      <c r="B111" s="81">
        <v>3</v>
      </c>
      <c r="C111" s="82">
        <f t="shared" si="0"/>
        <v>81</v>
      </c>
    </row>
    <row r="112" spans="1:3" x14ac:dyDescent="0.2">
      <c r="A112" s="80">
        <v>44075</v>
      </c>
      <c r="B112" s="81">
        <v>3</v>
      </c>
      <c r="C112" s="82">
        <f t="shared" si="0"/>
        <v>84</v>
      </c>
    </row>
    <row r="113" spans="1:3" x14ac:dyDescent="0.2">
      <c r="A113" s="80">
        <v>44076</v>
      </c>
      <c r="B113" s="81">
        <v>6</v>
      </c>
      <c r="C113" s="82">
        <f t="shared" si="0"/>
        <v>90</v>
      </c>
    </row>
    <row r="114" spans="1:3" x14ac:dyDescent="0.2">
      <c r="A114" s="80">
        <v>44077</v>
      </c>
      <c r="B114" s="81">
        <v>0</v>
      </c>
      <c r="C114" s="82">
        <f t="shared" si="0"/>
        <v>90</v>
      </c>
    </row>
    <row r="115" spans="1:3" x14ac:dyDescent="0.2">
      <c r="A115" s="80">
        <v>44078</v>
      </c>
      <c r="B115" s="83">
        <v>7</v>
      </c>
      <c r="C115" s="82">
        <f t="shared" si="0"/>
        <v>97</v>
      </c>
    </row>
    <row r="116" spans="1:3" x14ac:dyDescent="0.2">
      <c r="A116" s="80">
        <v>44079</v>
      </c>
      <c r="B116" s="83"/>
      <c r="C116" s="82">
        <f t="shared" si="0"/>
        <v>97</v>
      </c>
    </row>
    <row r="117" spans="1:3" x14ac:dyDescent="0.2">
      <c r="A117" s="80">
        <v>44080</v>
      </c>
      <c r="B117" s="83"/>
      <c r="C117" s="82">
        <f t="shared" si="0"/>
        <v>97</v>
      </c>
    </row>
    <row r="118" spans="1:3" x14ac:dyDescent="0.2">
      <c r="A118" s="80">
        <v>44081</v>
      </c>
      <c r="B118" s="83">
        <v>4</v>
      </c>
      <c r="C118" s="82">
        <f t="shared" si="0"/>
        <v>101</v>
      </c>
    </row>
    <row r="119" spans="1:3" x14ac:dyDescent="0.2">
      <c r="A119" s="80">
        <v>44082</v>
      </c>
      <c r="B119" s="83">
        <v>6</v>
      </c>
      <c r="C119" s="82">
        <f t="shared" si="0"/>
        <v>107</v>
      </c>
    </row>
    <row r="120" spans="1:3" x14ac:dyDescent="0.2">
      <c r="A120" s="80">
        <v>44083</v>
      </c>
      <c r="B120" s="83">
        <v>4</v>
      </c>
      <c r="C120" s="82">
        <f t="shared" si="0"/>
        <v>111</v>
      </c>
    </row>
    <row r="121" spans="1:3" x14ac:dyDescent="0.2">
      <c r="A121" s="80">
        <v>44084</v>
      </c>
      <c r="B121" s="83">
        <v>8</v>
      </c>
      <c r="C121" s="82">
        <f t="shared" si="0"/>
        <v>119</v>
      </c>
    </row>
    <row r="122" spans="1:3" x14ac:dyDescent="0.2">
      <c r="A122" s="80">
        <v>44085</v>
      </c>
      <c r="B122" s="83">
        <v>4</v>
      </c>
      <c r="C122" s="82">
        <f t="shared" si="0"/>
        <v>123</v>
      </c>
    </row>
    <row r="123" spans="1:3" x14ac:dyDescent="0.2">
      <c r="A123" s="80">
        <v>44086</v>
      </c>
      <c r="B123" s="83"/>
      <c r="C123" s="82">
        <f t="shared" si="0"/>
        <v>123</v>
      </c>
    </row>
    <row r="124" spans="1:3" x14ac:dyDescent="0.2">
      <c r="A124" s="80">
        <v>44087</v>
      </c>
      <c r="B124" s="83"/>
      <c r="C124" s="82">
        <f t="shared" si="0"/>
        <v>123</v>
      </c>
    </row>
    <row r="125" spans="1:3" x14ac:dyDescent="0.2">
      <c r="A125" s="80">
        <v>44088</v>
      </c>
      <c r="B125" s="83">
        <v>3</v>
      </c>
      <c r="C125" s="82">
        <f t="shared" si="0"/>
        <v>126</v>
      </c>
    </row>
    <row r="126" spans="1:3" x14ac:dyDescent="0.2">
      <c r="A126" s="80">
        <v>44089</v>
      </c>
      <c r="B126" s="83">
        <v>4</v>
      </c>
      <c r="C126" s="82">
        <f t="shared" si="0"/>
        <v>130</v>
      </c>
    </row>
    <row r="127" spans="1:3" x14ac:dyDescent="0.2">
      <c r="A127" s="80">
        <v>44090</v>
      </c>
      <c r="B127" s="83">
        <v>7</v>
      </c>
      <c r="C127" s="82">
        <f t="shared" si="0"/>
        <v>137</v>
      </c>
    </row>
    <row r="128" spans="1:3" x14ac:dyDescent="0.2">
      <c r="A128" s="80">
        <v>44091</v>
      </c>
      <c r="B128" s="83">
        <v>3</v>
      </c>
      <c r="C128" s="82">
        <f t="shared" si="0"/>
        <v>140</v>
      </c>
    </row>
    <row r="129" spans="1:3" x14ac:dyDescent="0.2">
      <c r="A129" s="80">
        <v>44092</v>
      </c>
      <c r="B129" s="83">
        <v>1</v>
      </c>
      <c r="C129" s="82">
        <f t="shared" ref="C129:C157" si="1">SUM(C128,B129)</f>
        <v>141</v>
      </c>
    </row>
    <row r="130" spans="1:3" x14ac:dyDescent="0.2">
      <c r="A130" s="80">
        <v>44093</v>
      </c>
      <c r="B130" s="83"/>
      <c r="C130" s="82">
        <f t="shared" si="1"/>
        <v>141</v>
      </c>
    </row>
    <row r="131" spans="1:3" x14ac:dyDescent="0.2">
      <c r="A131" s="80">
        <v>44094</v>
      </c>
      <c r="B131" s="83"/>
      <c r="C131" s="82">
        <f t="shared" si="1"/>
        <v>141</v>
      </c>
    </row>
    <row r="132" spans="1:3" x14ac:dyDescent="0.2">
      <c r="A132" s="80">
        <v>44095</v>
      </c>
      <c r="B132" s="83">
        <v>5</v>
      </c>
      <c r="C132" s="82">
        <f t="shared" si="1"/>
        <v>146</v>
      </c>
    </row>
    <row r="133" spans="1:3" x14ac:dyDescent="0.2">
      <c r="A133" s="80">
        <v>44096</v>
      </c>
      <c r="B133" s="83">
        <v>2</v>
      </c>
      <c r="C133" s="82">
        <f t="shared" si="1"/>
        <v>148</v>
      </c>
    </row>
    <row r="134" spans="1:3" x14ac:dyDescent="0.2">
      <c r="A134" s="80">
        <v>44097</v>
      </c>
      <c r="B134" s="83">
        <v>4</v>
      </c>
      <c r="C134" s="82">
        <f t="shared" si="1"/>
        <v>152</v>
      </c>
    </row>
    <row r="135" spans="1:3" x14ac:dyDescent="0.2">
      <c r="A135" s="80">
        <v>44098</v>
      </c>
      <c r="B135" s="84">
        <v>4</v>
      </c>
      <c r="C135" s="82">
        <f t="shared" si="1"/>
        <v>156</v>
      </c>
    </row>
    <row r="136" spans="1:3" x14ac:dyDescent="0.2">
      <c r="A136" s="80">
        <v>44099</v>
      </c>
      <c r="B136" s="84">
        <v>2</v>
      </c>
      <c r="C136" s="82">
        <f t="shared" si="1"/>
        <v>158</v>
      </c>
    </row>
    <row r="137" spans="1:3" x14ac:dyDescent="0.2">
      <c r="A137" s="80">
        <v>44100</v>
      </c>
      <c r="B137" s="84"/>
      <c r="C137" s="82">
        <f t="shared" si="1"/>
        <v>158</v>
      </c>
    </row>
    <row r="138" spans="1:3" x14ac:dyDescent="0.2">
      <c r="A138" s="80">
        <v>44101</v>
      </c>
      <c r="B138" s="84"/>
      <c r="C138" s="82">
        <f t="shared" si="1"/>
        <v>158</v>
      </c>
    </row>
    <row r="139" spans="1:3" x14ac:dyDescent="0.2">
      <c r="A139" s="80">
        <v>44102</v>
      </c>
      <c r="B139" s="84">
        <v>3</v>
      </c>
      <c r="C139" s="82">
        <f t="shared" si="1"/>
        <v>161</v>
      </c>
    </row>
    <row r="140" spans="1:3" x14ac:dyDescent="0.2">
      <c r="A140" s="80">
        <v>44103</v>
      </c>
      <c r="B140" s="84">
        <v>2</v>
      </c>
      <c r="C140" s="82">
        <f t="shared" si="1"/>
        <v>163</v>
      </c>
    </row>
    <row r="141" spans="1:3" x14ac:dyDescent="0.2">
      <c r="A141" s="80">
        <v>44104</v>
      </c>
      <c r="B141" s="84">
        <v>4</v>
      </c>
      <c r="C141" s="82">
        <f t="shared" si="1"/>
        <v>167</v>
      </c>
    </row>
    <row r="142" spans="1:3" x14ac:dyDescent="0.2">
      <c r="A142" s="80">
        <v>44105</v>
      </c>
      <c r="B142" s="84">
        <v>4</v>
      </c>
      <c r="C142" s="82">
        <f t="shared" si="1"/>
        <v>171</v>
      </c>
    </row>
    <row r="143" spans="1:3" x14ac:dyDescent="0.2">
      <c r="A143" s="80">
        <v>44106</v>
      </c>
      <c r="B143" s="84">
        <v>2</v>
      </c>
      <c r="C143" s="82">
        <f t="shared" si="1"/>
        <v>173</v>
      </c>
    </row>
    <row r="144" spans="1:3" x14ac:dyDescent="0.2">
      <c r="A144" s="80">
        <v>44107</v>
      </c>
      <c r="B144" s="84"/>
      <c r="C144" s="82">
        <f t="shared" si="1"/>
        <v>173</v>
      </c>
    </row>
    <row r="145" spans="1:3" x14ac:dyDescent="0.2">
      <c r="A145" s="80">
        <v>44108</v>
      </c>
      <c r="B145" s="84"/>
      <c r="C145" s="82">
        <f t="shared" si="1"/>
        <v>173</v>
      </c>
    </row>
    <row r="146" spans="1:3" x14ac:dyDescent="0.2">
      <c r="A146" s="80">
        <v>44109</v>
      </c>
      <c r="B146" s="84">
        <v>7</v>
      </c>
      <c r="C146" s="82">
        <f t="shared" si="1"/>
        <v>180</v>
      </c>
    </row>
    <row r="147" spans="1:3" x14ac:dyDescent="0.2">
      <c r="A147" s="80">
        <v>44110</v>
      </c>
      <c r="B147" s="84">
        <v>18</v>
      </c>
      <c r="C147" s="82">
        <f t="shared" si="1"/>
        <v>198</v>
      </c>
    </row>
    <row r="148" spans="1:3" x14ac:dyDescent="0.2">
      <c r="A148" s="80">
        <v>44111</v>
      </c>
      <c r="B148" s="84">
        <v>8</v>
      </c>
      <c r="C148" s="82">
        <f t="shared" si="1"/>
        <v>206</v>
      </c>
    </row>
    <row r="149" spans="1:3" x14ac:dyDescent="0.2">
      <c r="A149" s="80">
        <v>44112</v>
      </c>
      <c r="B149" s="84">
        <v>7</v>
      </c>
      <c r="C149" s="82">
        <f t="shared" si="1"/>
        <v>213</v>
      </c>
    </row>
    <row r="150" spans="1:3" x14ac:dyDescent="0.2">
      <c r="A150" s="80">
        <v>44113</v>
      </c>
      <c r="B150" s="84">
        <v>6</v>
      </c>
      <c r="C150" s="82">
        <f t="shared" si="1"/>
        <v>219</v>
      </c>
    </row>
    <row r="151" spans="1:3" x14ac:dyDescent="0.2">
      <c r="A151" s="80">
        <v>44114</v>
      </c>
      <c r="B151" s="84"/>
      <c r="C151" s="82">
        <f t="shared" si="1"/>
        <v>219</v>
      </c>
    </row>
    <row r="152" spans="1:3" x14ac:dyDescent="0.2">
      <c r="A152" s="80">
        <v>44115</v>
      </c>
      <c r="B152" s="84"/>
      <c r="C152" s="82">
        <f t="shared" si="1"/>
        <v>219</v>
      </c>
    </row>
    <row r="153" spans="1:3" x14ac:dyDescent="0.2">
      <c r="A153" s="80">
        <v>44116</v>
      </c>
      <c r="B153" s="84">
        <v>40</v>
      </c>
      <c r="C153" s="82">
        <f t="shared" si="1"/>
        <v>259</v>
      </c>
    </row>
    <row r="154" spans="1:3" x14ac:dyDescent="0.2">
      <c r="A154" s="80">
        <v>44117</v>
      </c>
      <c r="B154" s="84">
        <v>10</v>
      </c>
      <c r="C154" s="82">
        <f t="shared" si="1"/>
        <v>269</v>
      </c>
    </row>
    <row r="155" spans="1:3" x14ac:dyDescent="0.2">
      <c r="A155" s="80">
        <v>44118</v>
      </c>
      <c r="B155" s="84">
        <v>15</v>
      </c>
      <c r="C155" s="82">
        <f t="shared" si="1"/>
        <v>284</v>
      </c>
    </row>
    <row r="156" spans="1:3" x14ac:dyDescent="0.2">
      <c r="A156" s="80">
        <v>44119</v>
      </c>
      <c r="B156" s="84">
        <v>19</v>
      </c>
      <c r="C156" s="82">
        <f t="shared" si="1"/>
        <v>303</v>
      </c>
    </row>
    <row r="157" spans="1:3" x14ac:dyDescent="0.2">
      <c r="A157" s="80">
        <v>44120</v>
      </c>
      <c r="B157" s="84">
        <v>10</v>
      </c>
      <c r="C157" s="82">
        <f t="shared" si="1"/>
        <v>313</v>
      </c>
    </row>
    <row r="158" spans="1:3" x14ac:dyDescent="0.2">
      <c r="A158" s="80">
        <v>44121</v>
      </c>
      <c r="B158" s="84"/>
      <c r="C158" s="82">
        <f t="shared" ref="C158:C159" si="2">SUM(C157,B158)</f>
        <v>313</v>
      </c>
    </row>
    <row r="159" spans="1:3" x14ac:dyDescent="0.2">
      <c r="A159" s="80">
        <v>44122</v>
      </c>
      <c r="B159" s="84"/>
      <c r="C159" s="82">
        <f t="shared" si="2"/>
        <v>313</v>
      </c>
    </row>
    <row r="160" spans="1:3" x14ac:dyDescent="0.2">
      <c r="A160" s="80">
        <v>44123</v>
      </c>
      <c r="B160" s="84">
        <v>61</v>
      </c>
      <c r="C160" s="82">
        <f t="shared" ref="C160:C226" si="3">SUM(C159,B160)</f>
        <v>374</v>
      </c>
    </row>
    <row r="161" spans="1:3" x14ac:dyDescent="0.2">
      <c r="A161" s="80">
        <v>44124</v>
      </c>
      <c r="B161" s="84">
        <v>22</v>
      </c>
      <c r="C161" s="82">
        <f t="shared" si="3"/>
        <v>396</v>
      </c>
    </row>
    <row r="162" spans="1:3" x14ac:dyDescent="0.2">
      <c r="A162" s="80">
        <v>44125</v>
      </c>
      <c r="B162" s="85">
        <v>25</v>
      </c>
      <c r="C162" s="82">
        <f t="shared" si="3"/>
        <v>421</v>
      </c>
    </row>
    <row r="163" spans="1:3" x14ac:dyDescent="0.2">
      <c r="A163" s="80">
        <v>44126</v>
      </c>
      <c r="B163" s="85">
        <v>19</v>
      </c>
      <c r="C163" s="82">
        <f t="shared" si="3"/>
        <v>440</v>
      </c>
    </row>
    <row r="164" spans="1:3" x14ac:dyDescent="0.2">
      <c r="A164" s="80">
        <v>44127</v>
      </c>
      <c r="B164" s="85">
        <v>42</v>
      </c>
      <c r="C164" s="82">
        <f t="shared" si="3"/>
        <v>482</v>
      </c>
    </row>
    <row r="165" spans="1:3" x14ac:dyDescent="0.2">
      <c r="A165" s="80">
        <v>44128</v>
      </c>
      <c r="B165" s="85"/>
      <c r="C165" s="82">
        <f t="shared" si="3"/>
        <v>482</v>
      </c>
    </row>
    <row r="166" spans="1:3" x14ac:dyDescent="0.2">
      <c r="A166" s="80">
        <v>44129</v>
      </c>
      <c r="B166" s="85"/>
      <c r="C166" s="82">
        <f t="shared" si="3"/>
        <v>482</v>
      </c>
    </row>
    <row r="167" spans="1:3" x14ac:dyDescent="0.2">
      <c r="A167" s="80">
        <v>44130</v>
      </c>
      <c r="B167" s="85">
        <v>200</v>
      </c>
      <c r="C167" s="82">
        <f t="shared" si="3"/>
        <v>682</v>
      </c>
    </row>
    <row r="168" spans="1:3" x14ac:dyDescent="0.2">
      <c r="A168" s="80">
        <v>44131</v>
      </c>
      <c r="B168" s="85">
        <v>79</v>
      </c>
      <c r="C168" s="82">
        <f t="shared" si="3"/>
        <v>761</v>
      </c>
    </row>
    <row r="169" spans="1:3" x14ac:dyDescent="0.2">
      <c r="A169" s="80">
        <v>44132</v>
      </c>
      <c r="B169" s="85">
        <v>117</v>
      </c>
      <c r="C169" s="82">
        <f t="shared" si="3"/>
        <v>878</v>
      </c>
    </row>
    <row r="170" spans="1:3" x14ac:dyDescent="0.2">
      <c r="A170" s="80">
        <v>44133</v>
      </c>
      <c r="B170" s="85">
        <v>59</v>
      </c>
      <c r="C170" s="82">
        <f t="shared" si="3"/>
        <v>937</v>
      </c>
    </row>
    <row r="171" spans="1:3" x14ac:dyDescent="0.2">
      <c r="A171" s="80">
        <v>44134</v>
      </c>
      <c r="B171" s="85">
        <v>63</v>
      </c>
      <c r="C171" s="82">
        <f t="shared" si="3"/>
        <v>1000</v>
      </c>
    </row>
    <row r="172" spans="1:3" x14ac:dyDescent="0.2">
      <c r="A172" s="80">
        <v>44135</v>
      </c>
      <c r="B172" s="85"/>
      <c r="C172" s="82">
        <f t="shared" si="3"/>
        <v>1000</v>
      </c>
    </row>
    <row r="173" spans="1:3" x14ac:dyDescent="0.2">
      <c r="A173" s="80">
        <v>44136</v>
      </c>
      <c r="B173" s="85"/>
      <c r="C173" s="82">
        <f t="shared" si="3"/>
        <v>1000</v>
      </c>
    </row>
    <row r="174" spans="1:3" x14ac:dyDescent="0.2">
      <c r="A174" s="80">
        <v>44137</v>
      </c>
      <c r="B174" s="85">
        <v>187</v>
      </c>
      <c r="C174" s="82">
        <f t="shared" si="3"/>
        <v>1187</v>
      </c>
    </row>
    <row r="175" spans="1:3" x14ac:dyDescent="0.2">
      <c r="A175" s="80">
        <v>44138</v>
      </c>
      <c r="B175" s="85">
        <v>78</v>
      </c>
      <c r="C175" s="82">
        <f t="shared" si="3"/>
        <v>1265</v>
      </c>
    </row>
    <row r="176" spans="1:3" x14ac:dyDescent="0.2">
      <c r="A176" s="80">
        <v>44139</v>
      </c>
      <c r="B176" s="85">
        <v>70</v>
      </c>
      <c r="C176" s="82">
        <f t="shared" si="3"/>
        <v>1335</v>
      </c>
    </row>
    <row r="177" spans="1:3" x14ac:dyDescent="0.2">
      <c r="A177" s="80">
        <v>44140</v>
      </c>
      <c r="B177" s="85">
        <v>66</v>
      </c>
      <c r="C177" s="82">
        <f t="shared" si="3"/>
        <v>1401</v>
      </c>
    </row>
    <row r="178" spans="1:3" x14ac:dyDescent="0.2">
      <c r="A178" s="80">
        <v>44141</v>
      </c>
      <c r="B178" s="85">
        <v>60</v>
      </c>
      <c r="C178" s="82">
        <f t="shared" si="3"/>
        <v>1461</v>
      </c>
    </row>
    <row r="179" spans="1:3" x14ac:dyDescent="0.2">
      <c r="A179" s="80">
        <v>44142</v>
      </c>
      <c r="B179" s="85"/>
      <c r="C179" s="82">
        <f t="shared" si="3"/>
        <v>1461</v>
      </c>
    </row>
    <row r="180" spans="1:3" x14ac:dyDescent="0.2">
      <c r="A180" s="80">
        <v>44143</v>
      </c>
      <c r="B180" s="85"/>
      <c r="C180" s="82">
        <f t="shared" si="3"/>
        <v>1461</v>
      </c>
    </row>
    <row r="181" spans="1:3" x14ac:dyDescent="0.2">
      <c r="A181" s="80">
        <v>44144</v>
      </c>
      <c r="B181" s="85">
        <v>178</v>
      </c>
      <c r="C181" s="82">
        <f t="shared" si="3"/>
        <v>1639</v>
      </c>
    </row>
    <row r="182" spans="1:3" x14ac:dyDescent="0.2">
      <c r="A182" s="80">
        <v>44145</v>
      </c>
      <c r="B182" s="85">
        <v>82</v>
      </c>
      <c r="C182" s="82">
        <f t="shared" si="3"/>
        <v>1721</v>
      </c>
    </row>
    <row r="183" spans="1:3" x14ac:dyDescent="0.2">
      <c r="A183" s="80">
        <v>44146</v>
      </c>
      <c r="B183" s="85">
        <v>109</v>
      </c>
      <c r="C183" s="82">
        <f t="shared" si="3"/>
        <v>1830</v>
      </c>
    </row>
    <row r="184" spans="1:3" x14ac:dyDescent="0.2">
      <c r="A184" s="80">
        <v>44147</v>
      </c>
      <c r="B184" s="85">
        <v>95</v>
      </c>
      <c r="C184" s="82">
        <f t="shared" si="3"/>
        <v>1925</v>
      </c>
    </row>
    <row r="185" spans="1:3" x14ac:dyDescent="0.2">
      <c r="A185" s="80">
        <v>44148</v>
      </c>
      <c r="B185" s="85">
        <v>49</v>
      </c>
      <c r="C185" s="82">
        <f t="shared" si="3"/>
        <v>1974</v>
      </c>
    </row>
    <row r="186" spans="1:3" x14ac:dyDescent="0.2">
      <c r="A186" s="80">
        <v>44149</v>
      </c>
      <c r="B186" s="85"/>
      <c r="C186" s="82">
        <f t="shared" si="3"/>
        <v>1974</v>
      </c>
    </row>
    <row r="187" spans="1:3" x14ac:dyDescent="0.2">
      <c r="A187" s="80">
        <v>44150</v>
      </c>
      <c r="B187" s="85"/>
      <c r="C187" s="82">
        <f t="shared" si="3"/>
        <v>1974</v>
      </c>
    </row>
    <row r="188" spans="1:3" x14ac:dyDescent="0.2">
      <c r="A188" s="80">
        <v>44151</v>
      </c>
      <c r="B188" s="85">
        <v>109</v>
      </c>
      <c r="C188" s="82">
        <f t="shared" si="3"/>
        <v>2083</v>
      </c>
    </row>
    <row r="189" spans="1:3" x14ac:dyDescent="0.2">
      <c r="A189" s="80">
        <v>44152</v>
      </c>
      <c r="B189" s="85">
        <v>35</v>
      </c>
      <c r="C189" s="82">
        <f t="shared" si="3"/>
        <v>2118</v>
      </c>
    </row>
    <row r="190" spans="1:3" x14ac:dyDescent="0.2">
      <c r="A190" s="80">
        <v>44153</v>
      </c>
      <c r="B190" s="85">
        <v>42</v>
      </c>
      <c r="C190" s="82">
        <f t="shared" si="3"/>
        <v>2160</v>
      </c>
    </row>
    <row r="191" spans="1:3" x14ac:dyDescent="0.2">
      <c r="A191" s="80">
        <v>44154</v>
      </c>
      <c r="B191" s="85">
        <v>27</v>
      </c>
      <c r="C191" s="82">
        <f t="shared" si="3"/>
        <v>2187</v>
      </c>
    </row>
    <row r="192" spans="1:3" x14ac:dyDescent="0.2">
      <c r="A192" s="80">
        <v>44155</v>
      </c>
      <c r="B192" s="85">
        <v>30</v>
      </c>
      <c r="C192" s="82">
        <f t="shared" si="3"/>
        <v>2217</v>
      </c>
    </row>
    <row r="193" spans="1:3" x14ac:dyDescent="0.2">
      <c r="A193" s="80">
        <v>44156</v>
      </c>
      <c r="B193" s="85"/>
      <c r="C193" s="82">
        <f t="shared" si="3"/>
        <v>2217</v>
      </c>
    </row>
    <row r="194" spans="1:3" x14ac:dyDescent="0.2">
      <c r="A194" s="80">
        <v>44157</v>
      </c>
      <c r="B194" s="85"/>
      <c r="C194" s="82">
        <f t="shared" si="3"/>
        <v>2217</v>
      </c>
    </row>
    <row r="195" spans="1:3" x14ac:dyDescent="0.2">
      <c r="A195" s="80">
        <v>44158</v>
      </c>
      <c r="B195" s="85">
        <v>146</v>
      </c>
      <c r="C195" s="82">
        <f t="shared" si="3"/>
        <v>2363</v>
      </c>
    </row>
    <row r="196" spans="1:3" x14ac:dyDescent="0.2">
      <c r="A196" s="80">
        <v>44159</v>
      </c>
      <c r="B196" s="85">
        <v>48</v>
      </c>
      <c r="C196" s="82">
        <f t="shared" si="3"/>
        <v>2411</v>
      </c>
    </row>
    <row r="197" spans="1:3" x14ac:dyDescent="0.2">
      <c r="A197" s="80">
        <v>44160</v>
      </c>
      <c r="B197" s="85">
        <v>53</v>
      </c>
      <c r="C197" s="82">
        <f t="shared" si="3"/>
        <v>2464</v>
      </c>
    </row>
    <row r="198" spans="1:3" x14ac:dyDescent="0.2">
      <c r="A198" s="80">
        <v>44161</v>
      </c>
      <c r="B198" s="85">
        <v>58</v>
      </c>
      <c r="C198" s="82">
        <f t="shared" si="3"/>
        <v>2522</v>
      </c>
    </row>
    <row r="199" spans="1:3" x14ac:dyDescent="0.2">
      <c r="A199" s="80">
        <v>44162</v>
      </c>
      <c r="B199" s="85">
        <v>70</v>
      </c>
      <c r="C199" s="82">
        <f t="shared" si="3"/>
        <v>2592</v>
      </c>
    </row>
    <row r="200" spans="1:3" x14ac:dyDescent="0.2">
      <c r="A200" s="80">
        <v>44163</v>
      </c>
      <c r="B200" s="85"/>
      <c r="C200" s="82">
        <f t="shared" si="3"/>
        <v>2592</v>
      </c>
    </row>
    <row r="201" spans="1:3" x14ac:dyDescent="0.2">
      <c r="A201" s="80">
        <v>44164</v>
      </c>
      <c r="B201" s="85"/>
      <c r="C201" s="82">
        <f t="shared" si="3"/>
        <v>2592</v>
      </c>
    </row>
    <row r="202" spans="1:3" x14ac:dyDescent="0.2">
      <c r="A202" s="80">
        <v>44165</v>
      </c>
      <c r="B202" s="85">
        <v>95</v>
      </c>
      <c r="C202" s="82">
        <f t="shared" si="3"/>
        <v>2687</v>
      </c>
    </row>
    <row r="203" spans="1:3" x14ac:dyDescent="0.2">
      <c r="A203" s="80">
        <v>44166</v>
      </c>
      <c r="B203" s="85">
        <v>26</v>
      </c>
      <c r="C203" s="82">
        <f t="shared" si="3"/>
        <v>2713</v>
      </c>
    </row>
    <row r="204" spans="1:3" x14ac:dyDescent="0.2">
      <c r="A204" s="80">
        <v>44167</v>
      </c>
      <c r="B204" s="85">
        <v>55</v>
      </c>
      <c r="C204" s="82">
        <f t="shared" si="3"/>
        <v>2768</v>
      </c>
    </row>
    <row r="205" spans="1:3" x14ac:dyDescent="0.2">
      <c r="A205" s="80">
        <v>44168</v>
      </c>
      <c r="B205" s="85">
        <v>35</v>
      </c>
      <c r="C205" s="82">
        <f t="shared" si="3"/>
        <v>2803</v>
      </c>
    </row>
    <row r="206" spans="1:3" x14ac:dyDescent="0.2">
      <c r="A206" s="80">
        <v>44169</v>
      </c>
      <c r="B206" s="173">
        <v>55</v>
      </c>
      <c r="C206" s="174">
        <f t="shared" si="3"/>
        <v>2858</v>
      </c>
    </row>
    <row r="207" spans="1:3" x14ac:dyDescent="0.2">
      <c r="A207" s="80">
        <v>44170</v>
      </c>
      <c r="B207" s="85"/>
      <c r="C207" s="172">
        <f t="shared" si="3"/>
        <v>2858</v>
      </c>
    </row>
    <row r="208" spans="1:3" x14ac:dyDescent="0.2">
      <c r="A208" s="80">
        <v>44171</v>
      </c>
      <c r="B208" s="85"/>
      <c r="C208" s="172">
        <f t="shared" si="3"/>
        <v>2858</v>
      </c>
    </row>
    <row r="209" spans="1:3" x14ac:dyDescent="0.2">
      <c r="A209" s="80">
        <v>44172</v>
      </c>
      <c r="B209" s="85">
        <v>101</v>
      </c>
      <c r="C209" s="172">
        <f t="shared" si="3"/>
        <v>2959</v>
      </c>
    </row>
    <row r="210" spans="1:3" x14ac:dyDescent="0.2">
      <c r="A210" s="80">
        <v>44173</v>
      </c>
      <c r="B210" s="85">
        <v>38</v>
      </c>
      <c r="C210" s="172">
        <f t="shared" si="3"/>
        <v>2997</v>
      </c>
    </row>
    <row r="211" spans="1:3" x14ac:dyDescent="0.2">
      <c r="A211" s="80">
        <v>44174</v>
      </c>
      <c r="B211" s="85">
        <v>60</v>
      </c>
      <c r="C211" s="172">
        <f t="shared" si="3"/>
        <v>3057</v>
      </c>
    </row>
    <row r="212" spans="1:3" x14ac:dyDescent="0.2">
      <c r="A212" s="80">
        <v>44175</v>
      </c>
      <c r="B212" s="85">
        <v>58</v>
      </c>
      <c r="C212" s="172">
        <f t="shared" si="3"/>
        <v>3115</v>
      </c>
    </row>
    <row r="213" spans="1:3" x14ac:dyDescent="0.2">
      <c r="A213" s="80">
        <v>44176</v>
      </c>
      <c r="B213" s="85">
        <v>44</v>
      </c>
      <c r="C213" s="172">
        <f t="shared" si="3"/>
        <v>3159</v>
      </c>
    </row>
    <row r="214" spans="1:3" x14ac:dyDescent="0.2">
      <c r="A214" s="80">
        <v>44177</v>
      </c>
      <c r="B214" s="85"/>
      <c r="C214" s="172">
        <f t="shared" si="3"/>
        <v>3159</v>
      </c>
    </row>
    <row r="215" spans="1:3" x14ac:dyDescent="0.2">
      <c r="A215" s="80">
        <v>44178</v>
      </c>
      <c r="B215" s="85"/>
      <c r="C215" s="172">
        <f t="shared" si="3"/>
        <v>3159</v>
      </c>
    </row>
    <row r="216" spans="1:3" x14ac:dyDescent="0.2">
      <c r="A216" s="80">
        <v>44179</v>
      </c>
      <c r="B216" s="85">
        <v>126</v>
      </c>
      <c r="C216" s="172">
        <f t="shared" si="3"/>
        <v>3285</v>
      </c>
    </row>
    <row r="217" spans="1:3" x14ac:dyDescent="0.2">
      <c r="A217" s="80">
        <v>44180</v>
      </c>
      <c r="B217" s="85">
        <v>35</v>
      </c>
      <c r="C217" s="172">
        <f t="shared" si="3"/>
        <v>3320</v>
      </c>
    </row>
    <row r="218" spans="1:3" x14ac:dyDescent="0.2">
      <c r="A218" s="80">
        <v>44181</v>
      </c>
      <c r="B218" s="85">
        <v>69</v>
      </c>
      <c r="C218" s="172">
        <f t="shared" si="3"/>
        <v>3389</v>
      </c>
    </row>
    <row r="219" spans="1:3" x14ac:dyDescent="0.2">
      <c r="A219" s="80">
        <v>44182</v>
      </c>
      <c r="B219" s="85">
        <v>62</v>
      </c>
      <c r="C219" s="172">
        <f t="shared" si="3"/>
        <v>3451</v>
      </c>
    </row>
    <row r="220" spans="1:3" x14ac:dyDescent="0.2">
      <c r="A220" s="80">
        <v>44183</v>
      </c>
      <c r="B220" s="85">
        <v>62</v>
      </c>
      <c r="C220" s="172">
        <f t="shared" si="3"/>
        <v>3513</v>
      </c>
    </row>
    <row r="221" spans="1:3" x14ac:dyDescent="0.2">
      <c r="A221" s="80">
        <v>44184</v>
      </c>
      <c r="B221" s="85"/>
      <c r="C221" s="172">
        <f t="shared" si="3"/>
        <v>3513</v>
      </c>
    </row>
    <row r="222" spans="1:3" x14ac:dyDescent="0.2">
      <c r="A222" s="80">
        <v>44185</v>
      </c>
      <c r="B222" s="85"/>
      <c r="C222" s="172">
        <f t="shared" si="3"/>
        <v>3513</v>
      </c>
    </row>
    <row r="223" spans="1:3" x14ac:dyDescent="0.2">
      <c r="A223" s="80">
        <v>44186</v>
      </c>
      <c r="B223" s="85">
        <v>201</v>
      </c>
      <c r="C223" s="172">
        <f t="shared" si="3"/>
        <v>3714</v>
      </c>
    </row>
    <row r="224" spans="1:3" x14ac:dyDescent="0.2">
      <c r="A224" s="80">
        <v>44187</v>
      </c>
      <c r="B224" s="85">
        <v>49</v>
      </c>
      <c r="C224" s="172">
        <f t="shared" si="3"/>
        <v>3763</v>
      </c>
    </row>
    <row r="225" spans="1:3" x14ac:dyDescent="0.2">
      <c r="A225" s="80">
        <v>44188</v>
      </c>
      <c r="B225" s="85">
        <v>46</v>
      </c>
      <c r="C225" s="172">
        <f t="shared" si="3"/>
        <v>3809</v>
      </c>
    </row>
    <row r="226" spans="1:3" x14ac:dyDescent="0.2">
      <c r="A226" s="80">
        <v>44189</v>
      </c>
      <c r="B226" s="85">
        <v>83</v>
      </c>
      <c r="C226" s="172">
        <f t="shared" si="3"/>
        <v>3892</v>
      </c>
    </row>
    <row r="227" spans="1:3" x14ac:dyDescent="0.2">
      <c r="A227" s="80">
        <v>44190</v>
      </c>
      <c r="B227" s="85"/>
      <c r="C227" s="86"/>
    </row>
    <row r="228" spans="1:3" x14ac:dyDescent="0.2">
      <c r="A228" s="80">
        <v>44191</v>
      </c>
      <c r="B228" s="85"/>
      <c r="C228" s="86"/>
    </row>
    <row r="229" spans="1:3" x14ac:dyDescent="0.2">
      <c r="A229" s="80">
        <v>44192</v>
      </c>
      <c r="B229" s="85"/>
      <c r="C229" s="86"/>
    </row>
    <row r="230" spans="1:3" x14ac:dyDescent="0.2">
      <c r="A230" s="152"/>
      <c r="B230" s="85"/>
      <c r="C230" s="86"/>
    </row>
    <row r="231" spans="1:3" ht="15" thickBot="1" x14ac:dyDescent="0.25">
      <c r="A231" s="87" t="s">
        <v>87</v>
      </c>
      <c r="B231" s="88">
        <f>MAX(C3:C231)</f>
        <v>3892</v>
      </c>
      <c r="C231" s="89"/>
    </row>
    <row r="232" spans="1:3" ht="15" thickTop="1" x14ac:dyDescent="0.2">
      <c r="B232" s="42"/>
      <c r="C232" s="42"/>
    </row>
    <row r="233" spans="1:3" x14ac:dyDescent="0.2">
      <c r="B233" s="42"/>
      <c r="C233" s="42"/>
    </row>
    <row r="234" spans="1:3" x14ac:dyDescent="0.2">
      <c r="B234" s="42"/>
      <c r="C234" s="42"/>
    </row>
    <row r="235" spans="1:3" x14ac:dyDescent="0.2">
      <c r="B235" s="42"/>
      <c r="C235" s="42"/>
    </row>
    <row r="236" spans="1:3" x14ac:dyDescent="0.2">
      <c r="B236" s="42"/>
      <c r="C236" s="42"/>
    </row>
    <row r="237" spans="1:3" x14ac:dyDescent="0.2">
      <c r="B237" s="42"/>
      <c r="C237" s="42"/>
    </row>
    <row r="238" spans="1:3" x14ac:dyDescent="0.2">
      <c r="B238" s="42"/>
      <c r="C238" s="42"/>
    </row>
    <row r="239" spans="1:3" x14ac:dyDescent="0.2">
      <c r="B239" s="42"/>
      <c r="C239" s="42"/>
    </row>
    <row r="240" spans="1:3" x14ac:dyDescent="0.2">
      <c r="B240" s="42"/>
      <c r="C240" s="42"/>
    </row>
    <row r="241" spans="2:3" x14ac:dyDescent="0.2">
      <c r="B241" s="42"/>
      <c r="C241" s="42"/>
    </row>
    <row r="242" spans="2:3" x14ac:dyDescent="0.2">
      <c r="B242" s="42"/>
      <c r="C242" s="42"/>
    </row>
    <row r="243" spans="2:3" x14ac:dyDescent="0.2">
      <c r="B243" s="42"/>
      <c r="C243" s="42"/>
    </row>
    <row r="244" spans="2:3" x14ac:dyDescent="0.2">
      <c r="B244" s="42"/>
      <c r="C244" s="42"/>
    </row>
    <row r="245" spans="2:3" x14ac:dyDescent="0.2">
      <c r="B245" s="42"/>
      <c r="C245" s="42"/>
    </row>
    <row r="246" spans="2:3" x14ac:dyDescent="0.2">
      <c r="B246" s="42"/>
      <c r="C246" s="42"/>
    </row>
    <row r="247" spans="2:3" x14ac:dyDescent="0.2">
      <c r="B247" s="42"/>
      <c r="C247" s="42"/>
    </row>
    <row r="248" spans="2:3" x14ac:dyDescent="0.2">
      <c r="B248" s="42"/>
      <c r="C248" s="42"/>
    </row>
    <row r="249" spans="2:3" x14ac:dyDescent="0.2">
      <c r="B249" s="42"/>
      <c r="C249" s="42"/>
    </row>
    <row r="250" spans="2:3" x14ac:dyDescent="0.2">
      <c r="B250" s="42"/>
      <c r="C250" s="42"/>
    </row>
    <row r="251" spans="2:3" x14ac:dyDescent="0.2">
      <c r="B251" s="42"/>
      <c r="C251" s="42"/>
    </row>
    <row r="252" spans="2:3" x14ac:dyDescent="0.2">
      <c r="B252" s="42"/>
      <c r="C252" s="42"/>
    </row>
    <row r="253" spans="2:3" x14ac:dyDescent="0.2">
      <c r="B253" s="42"/>
      <c r="C253" s="42"/>
    </row>
    <row r="254" spans="2:3" x14ac:dyDescent="0.2">
      <c r="B254" s="42"/>
      <c r="C254" s="42"/>
    </row>
    <row r="255" spans="2:3" x14ac:dyDescent="0.2">
      <c r="B255" s="42"/>
      <c r="C255" s="42"/>
    </row>
    <row r="256" spans="2:3" x14ac:dyDescent="0.2">
      <c r="B256" s="42"/>
      <c r="C256" s="42"/>
    </row>
    <row r="257" spans="2:3" x14ac:dyDescent="0.2">
      <c r="B257" s="42"/>
      <c r="C257" s="42"/>
    </row>
    <row r="258" spans="2:3" x14ac:dyDescent="0.2">
      <c r="B258" s="42"/>
      <c r="C258" s="42"/>
    </row>
    <row r="259" spans="2:3" x14ac:dyDescent="0.2">
      <c r="B259" s="42"/>
      <c r="C259" s="42"/>
    </row>
    <row r="260" spans="2:3" x14ac:dyDescent="0.2">
      <c r="B260" s="42"/>
      <c r="C260" s="42"/>
    </row>
    <row r="261" spans="2:3" x14ac:dyDescent="0.2">
      <c r="B261" s="42"/>
      <c r="C261" s="42"/>
    </row>
    <row r="262" spans="2:3" x14ac:dyDescent="0.2">
      <c r="B262" s="42"/>
      <c r="C262" s="42"/>
    </row>
    <row r="263" spans="2:3" x14ac:dyDescent="0.2">
      <c r="B263" s="42"/>
      <c r="C263" s="42"/>
    </row>
    <row r="264" spans="2:3" x14ac:dyDescent="0.2">
      <c r="B264" s="42"/>
      <c r="C264" s="42"/>
    </row>
    <row r="265" spans="2:3" x14ac:dyDescent="0.2">
      <c r="B265" s="42"/>
      <c r="C265" s="42"/>
    </row>
    <row r="266" spans="2:3" x14ac:dyDescent="0.2">
      <c r="B266" s="42"/>
      <c r="C266" s="42"/>
    </row>
    <row r="267" spans="2:3" x14ac:dyDescent="0.2">
      <c r="B267" s="42"/>
      <c r="C267" s="42"/>
    </row>
    <row r="268" spans="2:3" x14ac:dyDescent="0.2">
      <c r="B268" s="42"/>
      <c r="C268" s="42"/>
    </row>
    <row r="269" spans="2:3" x14ac:dyDescent="0.2">
      <c r="B269" s="42"/>
      <c r="C269" s="42"/>
    </row>
    <row r="270" spans="2:3" x14ac:dyDescent="0.2">
      <c r="B270" s="42"/>
      <c r="C270" s="42"/>
    </row>
    <row r="271" spans="2:3" x14ac:dyDescent="0.2">
      <c r="B271" s="42"/>
      <c r="C271" s="42"/>
    </row>
    <row r="272" spans="2:3" x14ac:dyDescent="0.2">
      <c r="B272" s="42"/>
      <c r="C272" s="42"/>
    </row>
    <row r="273" spans="2:3" x14ac:dyDescent="0.2">
      <c r="B273" s="42"/>
      <c r="C273" s="42"/>
    </row>
    <row r="274" spans="2:3" x14ac:dyDescent="0.2">
      <c r="B274" s="42"/>
      <c r="C274" s="42"/>
    </row>
    <row r="275" spans="2:3" x14ac:dyDescent="0.2">
      <c r="B275" s="42"/>
      <c r="C275" s="42"/>
    </row>
    <row r="276" spans="2:3" x14ac:dyDescent="0.2">
      <c r="B276" s="42"/>
      <c r="C276" s="42"/>
    </row>
    <row r="277" spans="2:3" x14ac:dyDescent="0.2">
      <c r="B277" s="42"/>
      <c r="C277" s="42"/>
    </row>
    <row r="278" spans="2:3" x14ac:dyDescent="0.2">
      <c r="B278" s="42"/>
      <c r="C278" s="42"/>
    </row>
    <row r="279" spans="2:3" x14ac:dyDescent="0.2">
      <c r="B279" s="42"/>
      <c r="C279" s="42"/>
    </row>
    <row r="280" spans="2:3" x14ac:dyDescent="0.2">
      <c r="B280" s="42"/>
      <c r="C280" s="42"/>
    </row>
    <row r="281" spans="2:3" x14ac:dyDescent="0.2">
      <c r="B281" s="42"/>
      <c r="C281" s="42"/>
    </row>
    <row r="282" spans="2:3" x14ac:dyDescent="0.2">
      <c r="B282" s="42"/>
      <c r="C282" s="42"/>
    </row>
    <row r="283" spans="2:3" x14ac:dyDescent="0.2">
      <c r="B283" s="42"/>
      <c r="C283" s="42"/>
    </row>
    <row r="284" spans="2:3" x14ac:dyDescent="0.2">
      <c r="B284" s="42"/>
      <c r="C284" s="42"/>
    </row>
    <row r="285" spans="2:3" x14ac:dyDescent="0.2">
      <c r="B285" s="42"/>
      <c r="C285" s="42"/>
    </row>
    <row r="286" spans="2:3" x14ac:dyDescent="0.2">
      <c r="B286" s="42"/>
      <c r="C286" s="42"/>
    </row>
    <row r="287" spans="2:3" x14ac:dyDescent="0.2">
      <c r="B287" s="42"/>
      <c r="C287" s="42"/>
    </row>
    <row r="288" spans="2:3" x14ac:dyDescent="0.2">
      <c r="B288" s="42"/>
      <c r="C288" s="42"/>
    </row>
    <row r="289" spans="2:3" x14ac:dyDescent="0.2">
      <c r="B289" s="42"/>
      <c r="C289" s="42"/>
    </row>
    <row r="290" spans="2:3" x14ac:dyDescent="0.2">
      <c r="B290" s="42"/>
      <c r="C290" s="42"/>
    </row>
    <row r="291" spans="2:3" x14ac:dyDescent="0.2">
      <c r="B291" s="42"/>
      <c r="C291" s="42"/>
    </row>
    <row r="292" spans="2:3" x14ac:dyDescent="0.2">
      <c r="B292" s="42"/>
      <c r="C292" s="42"/>
    </row>
    <row r="293" spans="2:3" x14ac:dyDescent="0.2">
      <c r="B293" s="42"/>
      <c r="C293" s="42"/>
    </row>
    <row r="294" spans="2:3" x14ac:dyDescent="0.2">
      <c r="B294" s="42"/>
      <c r="C294" s="42"/>
    </row>
    <row r="295" spans="2:3" x14ac:dyDescent="0.2">
      <c r="B295" s="42"/>
      <c r="C295" s="42"/>
    </row>
    <row r="296" spans="2:3" x14ac:dyDescent="0.2">
      <c r="B296" s="42"/>
      <c r="C296" s="42"/>
    </row>
    <row r="297" spans="2:3" x14ac:dyDescent="0.2">
      <c r="B297" s="42"/>
      <c r="C297" s="42"/>
    </row>
    <row r="298" spans="2:3" x14ac:dyDescent="0.2">
      <c r="B298" s="42"/>
      <c r="C298" s="42"/>
    </row>
    <row r="299" spans="2:3" x14ac:dyDescent="0.2">
      <c r="B299" s="42"/>
      <c r="C299" s="42"/>
    </row>
    <row r="300" spans="2:3" x14ac:dyDescent="0.2">
      <c r="B300" s="42"/>
      <c r="C300" s="42"/>
    </row>
    <row r="301" spans="2:3" x14ac:dyDescent="0.2">
      <c r="B301" s="42"/>
      <c r="C301" s="42"/>
    </row>
    <row r="302" spans="2:3" x14ac:dyDescent="0.2">
      <c r="B302" s="42"/>
      <c r="C302" s="42"/>
    </row>
    <row r="303" spans="2:3" x14ac:dyDescent="0.2">
      <c r="B303" s="42"/>
      <c r="C303" s="42"/>
    </row>
    <row r="304" spans="2:3" x14ac:dyDescent="0.2">
      <c r="B304" s="42"/>
      <c r="C304" s="42"/>
    </row>
    <row r="305" spans="2:3" x14ac:dyDescent="0.2">
      <c r="B305" s="42"/>
      <c r="C305" s="42"/>
    </row>
    <row r="306" spans="2:3" x14ac:dyDescent="0.2">
      <c r="B306" s="42"/>
      <c r="C306" s="42"/>
    </row>
    <row r="307" spans="2:3" x14ac:dyDescent="0.2">
      <c r="B307" s="42"/>
      <c r="C307" s="42"/>
    </row>
    <row r="308" spans="2:3" x14ac:dyDescent="0.2">
      <c r="B308" s="42"/>
      <c r="C308" s="42"/>
    </row>
    <row r="309" spans="2:3" x14ac:dyDescent="0.2">
      <c r="B309" s="42"/>
      <c r="C309" s="42"/>
    </row>
    <row r="310" spans="2:3" x14ac:dyDescent="0.2">
      <c r="B310" s="42"/>
      <c r="C310" s="42"/>
    </row>
    <row r="311" spans="2:3" x14ac:dyDescent="0.2">
      <c r="B311" s="42"/>
      <c r="C311" s="42"/>
    </row>
    <row r="312" spans="2:3" x14ac:dyDescent="0.2">
      <c r="B312" s="42"/>
      <c r="C312" s="42"/>
    </row>
    <row r="313" spans="2:3" x14ac:dyDescent="0.2">
      <c r="B313" s="42"/>
      <c r="C313" s="42"/>
    </row>
    <row r="314" spans="2:3" x14ac:dyDescent="0.2">
      <c r="B314" s="42"/>
      <c r="C314" s="42"/>
    </row>
    <row r="315" spans="2:3" x14ac:dyDescent="0.2">
      <c r="B315" s="42"/>
      <c r="C315" s="42"/>
    </row>
    <row r="316" spans="2:3" x14ac:dyDescent="0.2">
      <c r="B316" s="42"/>
      <c r="C316" s="42"/>
    </row>
    <row r="317" spans="2:3" x14ac:dyDescent="0.2">
      <c r="B317" s="42"/>
      <c r="C317" s="42"/>
    </row>
    <row r="318" spans="2:3" x14ac:dyDescent="0.2">
      <c r="B318" s="42"/>
      <c r="C318" s="42"/>
    </row>
    <row r="319" spans="2:3" x14ac:dyDescent="0.2">
      <c r="B319" s="42"/>
      <c r="C319" s="42"/>
    </row>
    <row r="320" spans="2:3" x14ac:dyDescent="0.2">
      <c r="B320" s="42"/>
      <c r="C320" s="42"/>
    </row>
    <row r="321" spans="2:3" x14ac:dyDescent="0.2">
      <c r="B321" s="42"/>
      <c r="C321" s="42"/>
    </row>
    <row r="322" spans="2:3" x14ac:dyDescent="0.2">
      <c r="B322" s="42"/>
      <c r="C322" s="42"/>
    </row>
    <row r="323" spans="2:3" x14ac:dyDescent="0.2">
      <c r="B323" s="42"/>
      <c r="C323" s="42"/>
    </row>
    <row r="324" spans="2:3" x14ac:dyDescent="0.2">
      <c r="B324" s="42"/>
      <c r="C324" s="42"/>
    </row>
    <row r="325" spans="2:3" x14ac:dyDescent="0.2">
      <c r="B325" s="42"/>
      <c r="C325" s="42"/>
    </row>
    <row r="326" spans="2:3" x14ac:dyDescent="0.2">
      <c r="B326" s="42"/>
      <c r="C326" s="42"/>
    </row>
    <row r="327" spans="2:3" x14ac:dyDescent="0.2">
      <c r="B327" s="42"/>
      <c r="C327" s="42"/>
    </row>
    <row r="328" spans="2:3" x14ac:dyDescent="0.2">
      <c r="B328" s="42"/>
      <c r="C328" s="42"/>
    </row>
    <row r="329" spans="2:3" x14ac:dyDescent="0.2">
      <c r="B329" s="42"/>
      <c r="C329" s="42"/>
    </row>
    <row r="330" spans="2:3" x14ac:dyDescent="0.2">
      <c r="B330" s="42"/>
      <c r="C330" s="42"/>
    </row>
    <row r="331" spans="2:3" x14ac:dyDescent="0.2">
      <c r="B331" s="42"/>
      <c r="C331" s="42"/>
    </row>
    <row r="332" spans="2:3" x14ac:dyDescent="0.2">
      <c r="B332" s="42"/>
      <c r="C332" s="42"/>
    </row>
    <row r="333" spans="2:3" x14ac:dyDescent="0.2">
      <c r="B333" s="42"/>
      <c r="C333" s="42"/>
    </row>
    <row r="334" spans="2:3" x14ac:dyDescent="0.2">
      <c r="B334" s="42"/>
      <c r="C334" s="42"/>
    </row>
    <row r="335" spans="2:3" x14ac:dyDescent="0.2">
      <c r="B335" s="42"/>
      <c r="C335" s="42"/>
    </row>
    <row r="336" spans="2:3" x14ac:dyDescent="0.2">
      <c r="B336" s="42"/>
      <c r="C336" s="42"/>
    </row>
    <row r="337" spans="2:3" x14ac:dyDescent="0.2">
      <c r="B337" s="42"/>
      <c r="C337" s="42"/>
    </row>
    <row r="338" spans="2:3" x14ac:dyDescent="0.2">
      <c r="B338" s="42"/>
      <c r="C338" s="42"/>
    </row>
    <row r="339" spans="2:3" x14ac:dyDescent="0.2">
      <c r="B339" s="42"/>
      <c r="C339" s="42"/>
    </row>
    <row r="340" spans="2:3" x14ac:dyDescent="0.2">
      <c r="B340" s="42"/>
      <c r="C340" s="42"/>
    </row>
    <row r="341" spans="2:3" x14ac:dyDescent="0.2">
      <c r="B341" s="42"/>
      <c r="C341" s="42"/>
    </row>
    <row r="342" spans="2:3" x14ac:dyDescent="0.2">
      <c r="B342" s="42"/>
      <c r="C342" s="42"/>
    </row>
    <row r="343" spans="2:3" x14ac:dyDescent="0.2">
      <c r="B343" s="42"/>
      <c r="C343" s="42"/>
    </row>
    <row r="344" spans="2:3" x14ac:dyDescent="0.2">
      <c r="B344" s="42"/>
      <c r="C344" s="42"/>
    </row>
    <row r="345" spans="2:3" x14ac:dyDescent="0.2">
      <c r="B345" s="42"/>
      <c r="C345" s="42"/>
    </row>
    <row r="346" spans="2:3" x14ac:dyDescent="0.2">
      <c r="B346" s="42"/>
      <c r="C346" s="42"/>
    </row>
    <row r="347" spans="2:3" x14ac:dyDescent="0.2">
      <c r="B347" s="42"/>
      <c r="C347" s="42"/>
    </row>
    <row r="348" spans="2:3" x14ac:dyDescent="0.2">
      <c r="B348" s="42"/>
      <c r="C348" s="42"/>
    </row>
    <row r="349" spans="2:3" x14ac:dyDescent="0.2">
      <c r="B349" s="42"/>
      <c r="C349" s="42"/>
    </row>
    <row r="350" spans="2:3" x14ac:dyDescent="0.2">
      <c r="B350" s="42"/>
      <c r="C350"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
  <sheetViews>
    <sheetView zoomScale="110" zoomScaleNormal="110" workbookViewId="0">
      <pane ySplit="3" topLeftCell="A211" activePane="bottomLeft" state="frozen"/>
      <selection pane="bottomLeft" activeCell="B232" sqref="B232"/>
    </sheetView>
  </sheetViews>
  <sheetFormatPr baseColWidth="10" defaultColWidth="11" defaultRowHeight="14.25" x14ac:dyDescent="0.2"/>
  <cols>
    <col min="1" max="1" width="26" style="34" customWidth="1"/>
    <col min="2" max="4" width="11" style="34"/>
    <col min="5" max="16384" width="11" style="46"/>
  </cols>
  <sheetData>
    <row r="1" spans="1:4" ht="15" thickTop="1" x14ac:dyDescent="0.2">
      <c r="A1" s="90"/>
      <c r="B1" s="254" t="s">
        <v>102</v>
      </c>
      <c r="C1" s="254"/>
      <c r="D1" s="255"/>
    </row>
    <row r="2" spans="1:4" x14ac:dyDescent="0.2">
      <c r="A2" s="91"/>
      <c r="B2" s="256"/>
      <c r="C2" s="256"/>
      <c r="D2" s="257"/>
    </row>
    <row r="3" spans="1:4" ht="60" x14ac:dyDescent="0.2">
      <c r="A3" s="91"/>
      <c r="B3" s="92" t="s">
        <v>3</v>
      </c>
      <c r="C3" s="93" t="s">
        <v>6</v>
      </c>
      <c r="D3" s="94" t="s">
        <v>21</v>
      </c>
    </row>
    <row r="4" spans="1:4" x14ac:dyDescent="0.2">
      <c r="A4" s="95">
        <v>43952.333333333336</v>
      </c>
      <c r="B4" s="92"/>
      <c r="C4" s="93"/>
      <c r="D4" s="94"/>
    </row>
    <row r="5" spans="1:4" x14ac:dyDescent="0.2">
      <c r="A5" s="95">
        <v>43953.333333333336</v>
      </c>
      <c r="B5" s="92"/>
      <c r="C5" s="93"/>
      <c r="D5" s="94"/>
    </row>
    <row r="6" spans="1:4" x14ac:dyDescent="0.2">
      <c r="A6" s="95">
        <v>43954.333333333336</v>
      </c>
      <c r="B6" s="92"/>
      <c r="C6" s="93"/>
      <c r="D6" s="94"/>
    </row>
    <row r="7" spans="1:4" x14ac:dyDescent="0.2">
      <c r="A7" s="95">
        <v>43955.333333333336</v>
      </c>
      <c r="B7" s="92"/>
      <c r="C7" s="93"/>
      <c r="D7" s="94"/>
    </row>
    <row r="8" spans="1:4" x14ac:dyDescent="0.2">
      <c r="A8" s="95">
        <v>43956.333333333336</v>
      </c>
      <c r="B8" s="92"/>
      <c r="C8" s="93"/>
      <c r="D8" s="94"/>
    </row>
    <row r="9" spans="1:4" x14ac:dyDescent="0.2">
      <c r="A9" s="95">
        <v>43957.333333333336</v>
      </c>
      <c r="B9" s="92"/>
      <c r="C9" s="93"/>
      <c r="D9" s="94"/>
    </row>
    <row r="10" spans="1:4" x14ac:dyDescent="0.2">
      <c r="A10" s="95">
        <v>43958.333333333336</v>
      </c>
      <c r="B10" s="92"/>
      <c r="C10" s="93"/>
      <c r="D10" s="94"/>
    </row>
    <row r="11" spans="1:4" x14ac:dyDescent="0.2">
      <c r="A11" s="95">
        <v>43959.333333333336</v>
      </c>
      <c r="B11" s="92"/>
      <c r="C11" s="93"/>
      <c r="D11" s="94"/>
    </row>
    <row r="12" spans="1:4" x14ac:dyDescent="0.2">
      <c r="A12" s="95">
        <v>43960.333333333336</v>
      </c>
      <c r="B12" s="92"/>
      <c r="C12" s="93"/>
      <c r="D12" s="94"/>
    </row>
    <row r="13" spans="1:4" x14ac:dyDescent="0.2">
      <c r="A13" s="95">
        <v>43961.333333333336</v>
      </c>
      <c r="B13" s="92"/>
      <c r="C13" s="93"/>
      <c r="D13" s="94"/>
    </row>
    <row r="14" spans="1:4" x14ac:dyDescent="0.2">
      <c r="A14" s="95">
        <v>43962.333333333336</v>
      </c>
      <c r="B14" s="92"/>
      <c r="C14" s="93"/>
      <c r="D14" s="94"/>
    </row>
    <row r="15" spans="1:4" x14ac:dyDescent="0.2">
      <c r="A15" s="95">
        <v>43963.333333333336</v>
      </c>
      <c r="B15" s="92"/>
      <c r="C15" s="93"/>
      <c r="D15" s="94"/>
    </row>
    <row r="16" spans="1:4" x14ac:dyDescent="0.2">
      <c r="A16" s="95">
        <v>43964.333333333336</v>
      </c>
      <c r="B16" s="92"/>
      <c r="C16" s="93"/>
      <c r="D16" s="94"/>
    </row>
    <row r="17" spans="1:4" x14ac:dyDescent="0.2">
      <c r="A17" s="95">
        <v>43965.333333333336</v>
      </c>
      <c r="B17" s="92"/>
      <c r="C17" s="93"/>
      <c r="D17" s="94"/>
    </row>
    <row r="18" spans="1:4" x14ac:dyDescent="0.2">
      <c r="A18" s="95">
        <v>43966.333333333336</v>
      </c>
      <c r="B18" s="92"/>
      <c r="C18" s="93"/>
      <c r="D18" s="94"/>
    </row>
    <row r="19" spans="1:4" x14ac:dyDescent="0.2">
      <c r="A19" s="95">
        <v>43967.333333333336</v>
      </c>
      <c r="B19" s="92"/>
      <c r="C19" s="93"/>
      <c r="D19" s="94"/>
    </row>
    <row r="20" spans="1:4" x14ac:dyDescent="0.2">
      <c r="A20" s="95">
        <v>43968.333333333336</v>
      </c>
      <c r="B20" s="92"/>
      <c r="C20" s="93"/>
      <c r="D20" s="94"/>
    </row>
    <row r="21" spans="1:4" x14ac:dyDescent="0.2">
      <c r="A21" s="95">
        <v>43969.333333333336</v>
      </c>
      <c r="B21" s="92"/>
      <c r="C21" s="93"/>
      <c r="D21" s="94"/>
    </row>
    <row r="22" spans="1:4" x14ac:dyDescent="0.2">
      <c r="A22" s="95">
        <v>43970.333333333336</v>
      </c>
      <c r="B22" s="92"/>
      <c r="C22" s="93"/>
      <c r="D22" s="94"/>
    </row>
    <row r="23" spans="1:4" x14ac:dyDescent="0.2">
      <c r="A23" s="95">
        <v>43971.333333333336</v>
      </c>
      <c r="B23" s="92"/>
      <c r="C23" s="93"/>
      <c r="D23" s="94"/>
    </row>
    <row r="24" spans="1:4" x14ac:dyDescent="0.2">
      <c r="A24" s="95">
        <v>43972.333333333336</v>
      </c>
      <c r="B24" s="92"/>
      <c r="C24" s="93"/>
      <c r="D24" s="94"/>
    </row>
    <row r="25" spans="1:4" x14ac:dyDescent="0.2">
      <c r="A25" s="95">
        <v>43973.333333333336</v>
      </c>
      <c r="B25" s="92"/>
      <c r="C25" s="93"/>
      <c r="D25" s="94"/>
    </row>
    <row r="26" spans="1:4" x14ac:dyDescent="0.2">
      <c r="A26" s="95">
        <v>43974.333333333336</v>
      </c>
      <c r="B26" s="92"/>
      <c r="C26" s="93"/>
      <c r="D26" s="94"/>
    </row>
    <row r="27" spans="1:4" x14ac:dyDescent="0.2">
      <c r="A27" s="95">
        <v>43975.333333333336</v>
      </c>
      <c r="B27" s="92"/>
      <c r="C27" s="93"/>
      <c r="D27" s="94"/>
    </row>
    <row r="28" spans="1:4" x14ac:dyDescent="0.2">
      <c r="A28" s="95">
        <v>43976.333333333336</v>
      </c>
      <c r="B28" s="92"/>
      <c r="C28" s="93"/>
      <c r="D28" s="94"/>
    </row>
    <row r="29" spans="1:4" x14ac:dyDescent="0.2">
      <c r="A29" s="95">
        <v>43977.333333333336</v>
      </c>
      <c r="B29" s="92"/>
      <c r="C29" s="93"/>
      <c r="D29" s="94"/>
    </row>
    <row r="30" spans="1:4" x14ac:dyDescent="0.2">
      <c r="A30" s="95">
        <v>43978.333333333336</v>
      </c>
      <c r="B30" s="92"/>
      <c r="C30" s="93"/>
      <c r="D30" s="94"/>
    </row>
    <row r="31" spans="1:4" x14ac:dyDescent="0.2">
      <c r="A31" s="95">
        <v>43979.333333333336</v>
      </c>
      <c r="B31" s="92"/>
      <c r="C31" s="93"/>
      <c r="D31" s="94"/>
    </row>
    <row r="32" spans="1:4" x14ac:dyDescent="0.2">
      <c r="A32" s="95">
        <v>43980.333333333336</v>
      </c>
      <c r="B32" s="92"/>
      <c r="C32" s="93"/>
      <c r="D32" s="94"/>
    </row>
    <row r="33" spans="1:4" x14ac:dyDescent="0.2">
      <c r="A33" s="95">
        <v>43981.333333333336</v>
      </c>
      <c r="B33" s="92"/>
      <c r="C33" s="93"/>
      <c r="D33" s="94"/>
    </row>
    <row r="34" spans="1:4" x14ac:dyDescent="0.2">
      <c r="A34" s="95">
        <v>43982.333333333336</v>
      </c>
      <c r="B34" s="92"/>
      <c r="C34" s="93"/>
      <c r="D34" s="94"/>
    </row>
    <row r="35" spans="1:4" x14ac:dyDescent="0.2">
      <c r="A35" s="95">
        <v>43983.333333333336</v>
      </c>
      <c r="B35" s="92"/>
      <c r="C35" s="93"/>
      <c r="D35" s="94"/>
    </row>
    <row r="36" spans="1:4" x14ac:dyDescent="0.2">
      <c r="A36" s="95">
        <v>43984.333333333336</v>
      </c>
      <c r="B36" s="92"/>
      <c r="C36" s="93"/>
      <c r="D36" s="94"/>
    </row>
    <row r="37" spans="1:4" x14ac:dyDescent="0.2">
      <c r="A37" s="95">
        <v>43985.333333333336</v>
      </c>
      <c r="B37" s="92"/>
      <c r="C37" s="93"/>
      <c r="D37" s="94"/>
    </row>
    <row r="38" spans="1:4" x14ac:dyDescent="0.2">
      <c r="A38" s="95">
        <v>43986.333333333336</v>
      </c>
      <c r="B38" s="92"/>
      <c r="C38" s="93"/>
      <c r="D38" s="94"/>
    </row>
    <row r="39" spans="1:4" x14ac:dyDescent="0.2">
      <c r="A39" s="95">
        <v>43987.333333333336</v>
      </c>
      <c r="B39" s="92"/>
      <c r="C39" s="93"/>
      <c r="D39" s="94"/>
    </row>
    <row r="40" spans="1:4" x14ac:dyDescent="0.2">
      <c r="A40" s="95">
        <v>43988.333333333336</v>
      </c>
      <c r="B40" s="92"/>
      <c r="C40" s="93"/>
      <c r="D40" s="94"/>
    </row>
    <row r="41" spans="1:4" x14ac:dyDescent="0.2">
      <c r="A41" s="95">
        <v>43989.333333333336</v>
      </c>
      <c r="B41" s="92"/>
      <c r="C41" s="93"/>
      <c r="D41" s="94"/>
    </row>
    <row r="42" spans="1:4" x14ac:dyDescent="0.2">
      <c r="A42" s="95">
        <v>43990.333333333336</v>
      </c>
      <c r="B42" s="92"/>
      <c r="C42" s="93"/>
      <c r="D42" s="94"/>
    </row>
    <row r="43" spans="1:4" x14ac:dyDescent="0.2">
      <c r="A43" s="95">
        <v>43991.333333333336</v>
      </c>
      <c r="B43" s="92"/>
      <c r="C43" s="93"/>
      <c r="D43" s="94"/>
    </row>
    <row r="44" spans="1:4" x14ac:dyDescent="0.2">
      <c r="A44" s="95">
        <v>43992.333333333336</v>
      </c>
      <c r="B44" s="92"/>
      <c r="C44" s="93"/>
      <c r="D44" s="94"/>
    </row>
    <row r="45" spans="1:4" x14ac:dyDescent="0.2">
      <c r="A45" s="95">
        <v>43993.333333333336</v>
      </c>
      <c r="B45" s="92"/>
      <c r="C45" s="93"/>
      <c r="D45" s="94"/>
    </row>
    <row r="46" spans="1:4" x14ac:dyDescent="0.2">
      <c r="A46" s="95">
        <v>43994.333333333336</v>
      </c>
      <c r="B46" s="92"/>
      <c r="C46" s="93"/>
      <c r="D46" s="94"/>
    </row>
    <row r="47" spans="1:4" x14ac:dyDescent="0.2">
      <c r="A47" s="96">
        <v>43997.333333333336</v>
      </c>
      <c r="B47" s="97"/>
      <c r="C47" s="98"/>
      <c r="D47" s="99"/>
    </row>
    <row r="48" spans="1:4" x14ac:dyDescent="0.2">
      <c r="A48" s="96">
        <v>43998.333333333336</v>
      </c>
      <c r="B48" s="97"/>
      <c r="C48" s="98"/>
      <c r="D48" s="99"/>
    </row>
    <row r="49" spans="1:4" x14ac:dyDescent="0.2">
      <c r="A49" s="96">
        <v>43999.333333333336</v>
      </c>
      <c r="B49" s="97"/>
      <c r="C49" s="98"/>
      <c r="D49" s="99"/>
    </row>
    <row r="50" spans="1:4" x14ac:dyDescent="0.2">
      <c r="A50" s="96">
        <v>44000</v>
      </c>
      <c r="B50" s="97"/>
      <c r="C50" s="98"/>
      <c r="D50" s="99"/>
    </row>
    <row r="51" spans="1:4" x14ac:dyDescent="0.2">
      <c r="A51" s="96">
        <v>44001</v>
      </c>
      <c r="B51" s="97"/>
      <c r="C51" s="98"/>
      <c r="D51" s="99"/>
    </row>
    <row r="52" spans="1:4" x14ac:dyDescent="0.2">
      <c r="A52" s="96">
        <v>44004</v>
      </c>
      <c r="B52" s="97"/>
      <c r="C52" s="98"/>
      <c r="D52" s="99"/>
    </row>
    <row r="53" spans="1:4" x14ac:dyDescent="0.2">
      <c r="A53" s="96">
        <v>44005</v>
      </c>
      <c r="B53" s="97"/>
      <c r="C53" s="98"/>
      <c r="D53" s="99"/>
    </row>
    <row r="54" spans="1:4" x14ac:dyDescent="0.2">
      <c r="A54" s="96">
        <v>44006</v>
      </c>
      <c r="B54" s="97"/>
      <c r="C54" s="98"/>
      <c r="D54" s="99"/>
    </row>
    <row r="55" spans="1:4" x14ac:dyDescent="0.2">
      <c r="A55" s="96">
        <v>44007</v>
      </c>
      <c r="B55" s="97"/>
      <c r="C55" s="98"/>
      <c r="D55" s="99"/>
    </row>
    <row r="56" spans="1:4" x14ac:dyDescent="0.2">
      <c r="A56" s="96">
        <v>44008</v>
      </c>
      <c r="B56" s="97"/>
      <c r="C56" s="98"/>
      <c r="D56" s="99"/>
    </row>
    <row r="57" spans="1:4" x14ac:dyDescent="0.2">
      <c r="A57" s="96">
        <v>44011</v>
      </c>
      <c r="B57" s="97"/>
      <c r="C57" s="98"/>
      <c r="D57" s="99"/>
    </row>
    <row r="58" spans="1:4" x14ac:dyDescent="0.2">
      <c r="A58" s="96">
        <v>44012</v>
      </c>
      <c r="B58" s="97"/>
      <c r="C58" s="98"/>
      <c r="D58" s="99"/>
    </row>
    <row r="59" spans="1:4" x14ac:dyDescent="0.2">
      <c r="A59" s="96">
        <v>44013</v>
      </c>
      <c r="B59" s="97"/>
      <c r="C59" s="98"/>
      <c r="D59" s="99"/>
    </row>
    <row r="60" spans="1:4" x14ac:dyDescent="0.2">
      <c r="A60" s="96">
        <v>44014</v>
      </c>
      <c r="B60" s="97"/>
      <c r="C60" s="98"/>
      <c r="D60" s="99"/>
    </row>
    <row r="61" spans="1:4" x14ac:dyDescent="0.2">
      <c r="A61" s="96">
        <v>44015</v>
      </c>
      <c r="B61" s="97"/>
      <c r="C61" s="98"/>
      <c r="D61" s="99"/>
    </row>
    <row r="62" spans="1:4" x14ac:dyDescent="0.2">
      <c r="A62" s="96">
        <v>44018</v>
      </c>
      <c r="B62" s="97"/>
      <c r="C62" s="98"/>
      <c r="D62" s="99"/>
    </row>
    <row r="63" spans="1:4" x14ac:dyDescent="0.2">
      <c r="A63" s="96">
        <v>44019</v>
      </c>
      <c r="B63" s="97"/>
      <c r="C63" s="98"/>
      <c r="D63" s="99"/>
    </row>
    <row r="64" spans="1:4" x14ac:dyDescent="0.2">
      <c r="A64" s="96">
        <v>44020</v>
      </c>
      <c r="B64" s="97"/>
      <c r="C64" s="98"/>
      <c r="D64" s="99"/>
    </row>
    <row r="65" spans="1:4" x14ac:dyDescent="0.2">
      <c r="A65" s="96">
        <v>44021</v>
      </c>
      <c r="B65" s="97"/>
      <c r="C65" s="98"/>
      <c r="D65" s="99"/>
    </row>
    <row r="66" spans="1:4" x14ac:dyDescent="0.2">
      <c r="A66" s="96">
        <v>44022</v>
      </c>
      <c r="B66" s="97"/>
      <c r="C66" s="98"/>
      <c r="D66" s="99"/>
    </row>
    <row r="67" spans="1:4" x14ac:dyDescent="0.2">
      <c r="A67" s="96">
        <v>44025</v>
      </c>
      <c r="B67" s="97">
        <v>223</v>
      </c>
      <c r="C67" s="98">
        <v>223</v>
      </c>
      <c r="D67" s="99">
        <v>223</v>
      </c>
    </row>
    <row r="68" spans="1:4" x14ac:dyDescent="0.2">
      <c r="A68" s="96">
        <v>44026</v>
      </c>
      <c r="B68" s="97">
        <v>91</v>
      </c>
      <c r="C68" s="98">
        <v>314</v>
      </c>
      <c r="D68" s="99">
        <f>SUM(D67,B68)</f>
        <v>314</v>
      </c>
    </row>
    <row r="69" spans="1:4" x14ac:dyDescent="0.2">
      <c r="A69" s="96">
        <v>44027</v>
      </c>
      <c r="B69" s="97">
        <v>43</v>
      </c>
      <c r="C69" s="98">
        <v>357</v>
      </c>
      <c r="D69" s="99">
        <f t="shared" ref="D69:D132" si="0">SUM(D68,B69)</f>
        <v>357</v>
      </c>
    </row>
    <row r="70" spans="1:4" x14ac:dyDescent="0.2">
      <c r="A70" s="96">
        <v>44028</v>
      </c>
      <c r="B70" s="97">
        <v>104</v>
      </c>
      <c r="C70" s="98">
        <v>461</v>
      </c>
      <c r="D70" s="99">
        <f t="shared" si="0"/>
        <v>461</v>
      </c>
    </row>
    <row r="71" spans="1:4" x14ac:dyDescent="0.2">
      <c r="A71" s="96">
        <v>44029</v>
      </c>
      <c r="B71" s="97">
        <v>82</v>
      </c>
      <c r="C71" s="98">
        <v>543</v>
      </c>
      <c r="D71" s="99">
        <f t="shared" si="0"/>
        <v>543</v>
      </c>
    </row>
    <row r="72" spans="1:4" x14ac:dyDescent="0.2">
      <c r="A72" s="96">
        <v>44032</v>
      </c>
      <c r="B72" s="97">
        <v>434</v>
      </c>
      <c r="C72" s="98">
        <v>977</v>
      </c>
      <c r="D72" s="99">
        <f t="shared" si="0"/>
        <v>977</v>
      </c>
    </row>
    <row r="73" spans="1:4" x14ac:dyDescent="0.2">
      <c r="A73" s="96">
        <v>44033</v>
      </c>
      <c r="B73" s="97">
        <v>96</v>
      </c>
      <c r="C73" s="98">
        <v>1073</v>
      </c>
      <c r="D73" s="99">
        <f t="shared" si="0"/>
        <v>1073</v>
      </c>
    </row>
    <row r="74" spans="1:4" x14ac:dyDescent="0.2">
      <c r="A74" s="96">
        <v>44034</v>
      </c>
      <c r="B74" s="97">
        <v>76</v>
      </c>
      <c r="C74" s="98">
        <v>1149</v>
      </c>
      <c r="D74" s="99">
        <f t="shared" si="0"/>
        <v>1149</v>
      </c>
    </row>
    <row r="75" spans="1:4" x14ac:dyDescent="0.2">
      <c r="A75" s="96">
        <v>44035</v>
      </c>
      <c r="B75" s="97">
        <v>184</v>
      </c>
      <c r="C75" s="98">
        <v>1292</v>
      </c>
      <c r="D75" s="99">
        <f t="shared" si="0"/>
        <v>1333</v>
      </c>
    </row>
    <row r="76" spans="1:4" x14ac:dyDescent="0.2">
      <c r="A76" s="96">
        <v>44036</v>
      </c>
      <c r="B76" s="97">
        <v>316</v>
      </c>
      <c r="C76" s="98">
        <v>1626</v>
      </c>
      <c r="D76" s="99">
        <f t="shared" si="0"/>
        <v>1649</v>
      </c>
    </row>
    <row r="77" spans="1:4" x14ac:dyDescent="0.2">
      <c r="A77" s="96">
        <v>44039</v>
      </c>
      <c r="B77" s="97">
        <v>721</v>
      </c>
      <c r="C77" s="98">
        <v>2130</v>
      </c>
      <c r="D77" s="99">
        <f t="shared" si="0"/>
        <v>2370</v>
      </c>
    </row>
    <row r="78" spans="1:4" x14ac:dyDescent="0.2">
      <c r="A78" s="96">
        <v>44040</v>
      </c>
      <c r="B78" s="97">
        <v>258</v>
      </c>
      <c r="C78" s="98">
        <v>2513</v>
      </c>
      <c r="D78" s="99">
        <f t="shared" si="0"/>
        <v>2628</v>
      </c>
    </row>
    <row r="79" spans="1:4" x14ac:dyDescent="0.2">
      <c r="A79" s="96">
        <v>44041</v>
      </c>
      <c r="B79" s="97">
        <v>212</v>
      </c>
      <c r="C79" s="98">
        <v>1907</v>
      </c>
      <c r="D79" s="99">
        <f t="shared" si="0"/>
        <v>2840</v>
      </c>
    </row>
    <row r="80" spans="1:4" x14ac:dyDescent="0.2">
      <c r="A80" s="96">
        <v>44042</v>
      </c>
      <c r="B80" s="97">
        <v>287</v>
      </c>
      <c r="C80" s="98">
        <v>2064</v>
      </c>
      <c r="D80" s="99">
        <f t="shared" si="0"/>
        <v>3127</v>
      </c>
    </row>
    <row r="81" spans="1:4" x14ac:dyDescent="0.2">
      <c r="A81" s="96">
        <v>44043</v>
      </c>
      <c r="B81" s="97">
        <v>263</v>
      </c>
      <c r="C81" s="98">
        <v>2224</v>
      </c>
      <c r="D81" s="99">
        <f t="shared" si="0"/>
        <v>3390</v>
      </c>
    </row>
    <row r="82" spans="1:4" x14ac:dyDescent="0.2">
      <c r="A82" s="96">
        <v>44044</v>
      </c>
      <c r="B82" s="97"/>
      <c r="C82" s="98"/>
      <c r="D82" s="99">
        <f t="shared" si="0"/>
        <v>3390</v>
      </c>
    </row>
    <row r="83" spans="1:4" x14ac:dyDescent="0.2">
      <c r="A83" s="96">
        <v>44045</v>
      </c>
      <c r="B83" s="97"/>
      <c r="C83" s="98"/>
      <c r="D83" s="99">
        <f t="shared" si="0"/>
        <v>3390</v>
      </c>
    </row>
    <row r="84" spans="1:4" x14ac:dyDescent="0.2">
      <c r="A84" s="96">
        <v>44046</v>
      </c>
      <c r="B84" s="97">
        <v>592</v>
      </c>
      <c r="C84" s="98">
        <v>2096</v>
      </c>
      <c r="D84" s="99">
        <f t="shared" si="0"/>
        <v>3982</v>
      </c>
    </row>
    <row r="85" spans="1:4" x14ac:dyDescent="0.2">
      <c r="A85" s="96">
        <v>44047</v>
      </c>
      <c r="B85" s="97">
        <v>167</v>
      </c>
      <c r="C85" s="98">
        <v>2045</v>
      </c>
      <c r="D85" s="99">
        <f t="shared" si="0"/>
        <v>4149</v>
      </c>
    </row>
    <row r="86" spans="1:4" x14ac:dyDescent="0.2">
      <c r="A86" s="96">
        <v>44048</v>
      </c>
      <c r="B86" s="97">
        <v>89</v>
      </c>
      <c r="C86" s="98">
        <v>1833</v>
      </c>
      <c r="D86" s="99">
        <f t="shared" si="0"/>
        <v>4238</v>
      </c>
    </row>
    <row r="87" spans="1:4" x14ac:dyDescent="0.2">
      <c r="A87" s="96">
        <v>44049</v>
      </c>
      <c r="B87" s="97">
        <v>105</v>
      </c>
      <c r="C87" s="98">
        <v>1740</v>
      </c>
      <c r="D87" s="99">
        <f t="shared" si="0"/>
        <v>4343</v>
      </c>
    </row>
    <row r="88" spans="1:4" x14ac:dyDescent="0.2">
      <c r="A88" s="96">
        <v>44050</v>
      </c>
      <c r="B88" s="97">
        <v>106</v>
      </c>
      <c r="C88" s="98">
        <v>1687</v>
      </c>
      <c r="D88" s="99">
        <f t="shared" si="0"/>
        <v>4449</v>
      </c>
    </row>
    <row r="89" spans="1:4" x14ac:dyDescent="0.2">
      <c r="A89" s="96">
        <v>44051</v>
      </c>
      <c r="B89" s="97"/>
      <c r="C89" s="98"/>
      <c r="D89" s="99">
        <f t="shared" si="0"/>
        <v>4449</v>
      </c>
    </row>
    <row r="90" spans="1:4" x14ac:dyDescent="0.2">
      <c r="A90" s="96">
        <v>44052</v>
      </c>
      <c r="B90" s="97"/>
      <c r="C90" s="98"/>
      <c r="D90" s="99">
        <f t="shared" si="0"/>
        <v>4449</v>
      </c>
    </row>
    <row r="91" spans="1:4" x14ac:dyDescent="0.2">
      <c r="A91" s="96">
        <v>44053</v>
      </c>
      <c r="B91" s="97">
        <v>445</v>
      </c>
      <c r="C91" s="98">
        <v>1517</v>
      </c>
      <c r="D91" s="99">
        <f t="shared" si="0"/>
        <v>4894</v>
      </c>
    </row>
    <row r="92" spans="1:4" x14ac:dyDescent="0.2">
      <c r="A92" s="96">
        <v>44054</v>
      </c>
      <c r="B92" s="97">
        <v>118</v>
      </c>
      <c r="C92" s="98">
        <v>1377</v>
      </c>
      <c r="D92" s="99">
        <f t="shared" si="0"/>
        <v>5012</v>
      </c>
    </row>
    <row r="93" spans="1:4" x14ac:dyDescent="0.2">
      <c r="A93" s="96">
        <v>44055</v>
      </c>
      <c r="B93" s="97">
        <v>31</v>
      </c>
      <c r="C93" s="98">
        <v>1219</v>
      </c>
      <c r="D93" s="99">
        <f t="shared" si="0"/>
        <v>5043</v>
      </c>
    </row>
    <row r="94" spans="1:4" x14ac:dyDescent="0.2">
      <c r="A94" s="96">
        <v>44056</v>
      </c>
      <c r="B94" s="97">
        <v>90</v>
      </c>
      <c r="C94" s="98">
        <v>1123</v>
      </c>
      <c r="D94" s="99">
        <f t="shared" si="0"/>
        <v>5133</v>
      </c>
    </row>
    <row r="95" spans="1:4" x14ac:dyDescent="0.2">
      <c r="A95" s="96">
        <v>44057</v>
      </c>
      <c r="B95" s="97">
        <v>105</v>
      </c>
      <c r="C95" s="98">
        <v>1112</v>
      </c>
      <c r="D95" s="99">
        <f t="shared" si="0"/>
        <v>5238</v>
      </c>
    </row>
    <row r="96" spans="1:4" x14ac:dyDescent="0.2">
      <c r="A96" s="96">
        <v>44058</v>
      </c>
      <c r="B96" s="97"/>
      <c r="C96" s="98"/>
      <c r="D96" s="99">
        <f t="shared" si="0"/>
        <v>5238</v>
      </c>
    </row>
    <row r="97" spans="1:4" x14ac:dyDescent="0.2">
      <c r="A97" s="96">
        <v>44059</v>
      </c>
      <c r="B97" s="97"/>
      <c r="C97" s="98"/>
      <c r="D97" s="99">
        <f t="shared" si="0"/>
        <v>5238</v>
      </c>
    </row>
    <row r="98" spans="1:4" x14ac:dyDescent="0.2">
      <c r="A98" s="96">
        <v>44060</v>
      </c>
      <c r="B98" s="97">
        <v>368</v>
      </c>
      <c r="C98" s="98">
        <v>1285</v>
      </c>
      <c r="D98" s="99">
        <f t="shared" si="0"/>
        <v>5606</v>
      </c>
    </row>
    <row r="99" spans="1:4" x14ac:dyDescent="0.2">
      <c r="A99" s="96">
        <v>44061</v>
      </c>
      <c r="B99" s="97">
        <v>118</v>
      </c>
      <c r="C99" s="98">
        <v>1305</v>
      </c>
      <c r="D99" s="99">
        <f t="shared" si="0"/>
        <v>5724</v>
      </c>
    </row>
    <row r="100" spans="1:4" x14ac:dyDescent="0.2">
      <c r="A100" s="96">
        <v>44062</v>
      </c>
      <c r="B100" s="97">
        <v>77</v>
      </c>
      <c r="C100" s="98">
        <v>1203</v>
      </c>
      <c r="D100" s="99">
        <f t="shared" si="0"/>
        <v>5801</v>
      </c>
    </row>
    <row r="101" spans="1:4" x14ac:dyDescent="0.2">
      <c r="A101" s="96">
        <v>44063</v>
      </c>
      <c r="B101" s="97">
        <v>50</v>
      </c>
      <c r="C101" s="98">
        <v>1041</v>
      </c>
      <c r="D101" s="99">
        <f t="shared" si="0"/>
        <v>5851</v>
      </c>
    </row>
    <row r="102" spans="1:4" x14ac:dyDescent="0.2">
      <c r="A102" s="96">
        <v>44064</v>
      </c>
      <c r="B102" s="97">
        <v>91</v>
      </c>
      <c r="C102" s="98">
        <v>1063</v>
      </c>
      <c r="D102" s="99">
        <f t="shared" si="0"/>
        <v>5942</v>
      </c>
    </row>
    <row r="103" spans="1:4" x14ac:dyDescent="0.2">
      <c r="A103" s="96">
        <v>44065</v>
      </c>
      <c r="B103" s="97"/>
      <c r="C103" s="98"/>
      <c r="D103" s="99">
        <f t="shared" si="0"/>
        <v>5942</v>
      </c>
    </row>
    <row r="104" spans="1:4" x14ac:dyDescent="0.2">
      <c r="A104" s="96">
        <v>44066</v>
      </c>
      <c r="B104" s="97"/>
      <c r="C104" s="98"/>
      <c r="D104" s="99">
        <f t="shared" si="0"/>
        <v>5942</v>
      </c>
    </row>
    <row r="105" spans="1:4" x14ac:dyDescent="0.2">
      <c r="A105" s="96">
        <v>44067</v>
      </c>
      <c r="B105" s="97">
        <v>309</v>
      </c>
      <c r="C105" s="98">
        <v>1152</v>
      </c>
      <c r="D105" s="99">
        <f t="shared" si="0"/>
        <v>6251</v>
      </c>
    </row>
    <row r="106" spans="1:4" x14ac:dyDescent="0.2">
      <c r="A106" s="96">
        <v>44068</v>
      </c>
      <c r="B106" s="97">
        <v>70</v>
      </c>
      <c r="C106" s="98">
        <v>1103</v>
      </c>
      <c r="D106" s="99">
        <f t="shared" si="0"/>
        <v>6321</v>
      </c>
    </row>
    <row r="107" spans="1:4" x14ac:dyDescent="0.2">
      <c r="A107" s="96">
        <v>44069</v>
      </c>
      <c r="B107" s="97">
        <v>52</v>
      </c>
      <c r="C107" s="98">
        <v>990</v>
      </c>
      <c r="D107" s="99">
        <f t="shared" si="0"/>
        <v>6373</v>
      </c>
    </row>
    <row r="108" spans="1:4" x14ac:dyDescent="0.2">
      <c r="A108" s="96">
        <v>44070</v>
      </c>
      <c r="B108" s="97">
        <v>50</v>
      </c>
      <c r="C108" s="98">
        <v>898</v>
      </c>
      <c r="D108" s="99">
        <f t="shared" si="0"/>
        <v>6423</v>
      </c>
    </row>
    <row r="109" spans="1:4" x14ac:dyDescent="0.2">
      <c r="A109" s="96">
        <v>44071</v>
      </c>
      <c r="B109" s="97">
        <v>78</v>
      </c>
      <c r="C109" s="98">
        <v>927</v>
      </c>
      <c r="D109" s="99">
        <f t="shared" si="0"/>
        <v>6501</v>
      </c>
    </row>
    <row r="110" spans="1:4" x14ac:dyDescent="0.2">
      <c r="A110" s="96">
        <v>44072</v>
      </c>
      <c r="B110" s="97"/>
      <c r="C110" s="98"/>
      <c r="D110" s="99">
        <f t="shared" si="0"/>
        <v>6501</v>
      </c>
    </row>
    <row r="111" spans="1:4" x14ac:dyDescent="0.2">
      <c r="A111" s="96">
        <v>44073</v>
      </c>
      <c r="B111" s="97"/>
      <c r="C111" s="98"/>
      <c r="D111" s="99">
        <f t="shared" si="0"/>
        <v>6501</v>
      </c>
    </row>
    <row r="112" spans="1:4" x14ac:dyDescent="0.2">
      <c r="A112" s="96">
        <v>44074</v>
      </c>
      <c r="B112" s="97">
        <v>228</v>
      </c>
      <c r="C112" s="98">
        <v>903</v>
      </c>
      <c r="D112" s="99">
        <f t="shared" si="0"/>
        <v>6729</v>
      </c>
    </row>
    <row r="113" spans="1:4" x14ac:dyDescent="0.2">
      <c r="A113" s="96">
        <v>44075</v>
      </c>
      <c r="B113" s="97">
        <v>54</v>
      </c>
      <c r="C113" s="98">
        <v>863</v>
      </c>
      <c r="D113" s="99">
        <f t="shared" si="0"/>
        <v>6783</v>
      </c>
    </row>
    <row r="114" spans="1:4" x14ac:dyDescent="0.2">
      <c r="A114" s="96">
        <v>44076</v>
      </c>
      <c r="B114" s="97">
        <v>50</v>
      </c>
      <c r="C114" s="98">
        <v>806</v>
      </c>
      <c r="D114" s="99">
        <f t="shared" si="0"/>
        <v>6833</v>
      </c>
    </row>
    <row r="115" spans="1:4" x14ac:dyDescent="0.2">
      <c r="A115" s="96">
        <v>44077</v>
      </c>
      <c r="B115" s="97">
        <v>52</v>
      </c>
      <c r="C115" s="98">
        <v>700</v>
      </c>
      <c r="D115" s="99">
        <f t="shared" si="0"/>
        <v>6885</v>
      </c>
    </row>
    <row r="116" spans="1:4" x14ac:dyDescent="0.2">
      <c r="A116" s="96">
        <v>44078</v>
      </c>
      <c r="B116" s="98">
        <v>48</v>
      </c>
      <c r="C116" s="98">
        <v>681</v>
      </c>
      <c r="D116" s="99">
        <f t="shared" si="0"/>
        <v>6933</v>
      </c>
    </row>
    <row r="117" spans="1:4" x14ac:dyDescent="0.2">
      <c r="A117" s="96">
        <v>44079</v>
      </c>
      <c r="B117" s="98"/>
      <c r="C117" s="98"/>
      <c r="D117" s="99">
        <f t="shared" si="0"/>
        <v>6933</v>
      </c>
    </row>
    <row r="118" spans="1:4" x14ac:dyDescent="0.2">
      <c r="A118" s="96">
        <v>44080</v>
      </c>
      <c r="B118" s="98"/>
      <c r="C118" s="98"/>
      <c r="D118" s="99">
        <f t="shared" si="0"/>
        <v>6933</v>
      </c>
    </row>
    <row r="119" spans="1:4" x14ac:dyDescent="0.2">
      <c r="A119" s="96">
        <v>44081</v>
      </c>
      <c r="B119" s="98">
        <v>169</v>
      </c>
      <c r="C119" s="98">
        <v>702</v>
      </c>
      <c r="D119" s="99">
        <f t="shared" si="0"/>
        <v>7102</v>
      </c>
    </row>
    <row r="120" spans="1:4" x14ac:dyDescent="0.2">
      <c r="A120" s="96">
        <v>44082</v>
      </c>
      <c r="B120" s="98">
        <v>55</v>
      </c>
      <c r="C120" s="98">
        <v>699</v>
      </c>
      <c r="D120" s="99">
        <f t="shared" si="0"/>
        <v>7157</v>
      </c>
    </row>
    <row r="121" spans="1:4" x14ac:dyDescent="0.2">
      <c r="A121" s="96">
        <v>44083</v>
      </c>
      <c r="B121" s="98">
        <v>53</v>
      </c>
      <c r="C121" s="98">
        <v>642</v>
      </c>
      <c r="D121" s="99">
        <f t="shared" si="0"/>
        <v>7210</v>
      </c>
    </row>
    <row r="122" spans="1:4" x14ac:dyDescent="0.2">
      <c r="A122" s="96">
        <v>44084</v>
      </c>
      <c r="B122" s="98">
        <v>36</v>
      </c>
      <c r="C122" s="98">
        <v>632</v>
      </c>
      <c r="D122" s="99">
        <f t="shared" si="0"/>
        <v>7246</v>
      </c>
    </row>
    <row r="123" spans="1:4" x14ac:dyDescent="0.2">
      <c r="A123" s="96">
        <v>44085</v>
      </c>
      <c r="B123" s="98">
        <v>53</v>
      </c>
      <c r="C123" s="98">
        <v>637</v>
      </c>
      <c r="D123" s="99">
        <f t="shared" si="0"/>
        <v>7299</v>
      </c>
    </row>
    <row r="124" spans="1:4" x14ac:dyDescent="0.2">
      <c r="A124" s="96">
        <v>44086</v>
      </c>
      <c r="B124" s="98"/>
      <c r="C124" s="98"/>
      <c r="D124" s="99">
        <f t="shared" si="0"/>
        <v>7299</v>
      </c>
    </row>
    <row r="125" spans="1:4" x14ac:dyDescent="0.2">
      <c r="A125" s="96">
        <v>44087</v>
      </c>
      <c r="B125" s="98"/>
      <c r="C125" s="98"/>
      <c r="D125" s="99">
        <f t="shared" si="0"/>
        <v>7299</v>
      </c>
    </row>
    <row r="126" spans="1:4" x14ac:dyDescent="0.2">
      <c r="A126" s="96">
        <v>44088</v>
      </c>
      <c r="B126" s="98">
        <v>251</v>
      </c>
      <c r="C126" s="98">
        <v>759</v>
      </c>
      <c r="D126" s="99">
        <f t="shared" si="0"/>
        <v>7550</v>
      </c>
    </row>
    <row r="127" spans="1:4" x14ac:dyDescent="0.2">
      <c r="A127" s="96">
        <v>44089</v>
      </c>
      <c r="B127" s="98">
        <v>66</v>
      </c>
      <c r="C127" s="98">
        <v>768</v>
      </c>
      <c r="D127" s="99">
        <f t="shared" si="0"/>
        <v>7616</v>
      </c>
    </row>
    <row r="128" spans="1:4" x14ac:dyDescent="0.2">
      <c r="A128" s="96">
        <v>44090</v>
      </c>
      <c r="B128" s="98">
        <v>63</v>
      </c>
      <c r="C128" s="98">
        <v>775</v>
      </c>
      <c r="D128" s="99">
        <f t="shared" si="0"/>
        <v>7679</v>
      </c>
    </row>
    <row r="129" spans="1:4" x14ac:dyDescent="0.2">
      <c r="A129" s="96">
        <v>44091</v>
      </c>
      <c r="B129" s="98">
        <v>62</v>
      </c>
      <c r="C129" s="98">
        <v>751</v>
      </c>
      <c r="D129" s="99">
        <f t="shared" si="0"/>
        <v>7741</v>
      </c>
    </row>
    <row r="130" spans="1:4" x14ac:dyDescent="0.2">
      <c r="A130" s="96">
        <v>44092</v>
      </c>
      <c r="B130" s="98">
        <v>83</v>
      </c>
      <c r="C130" s="98">
        <v>799</v>
      </c>
      <c r="D130" s="99">
        <f t="shared" si="0"/>
        <v>7824</v>
      </c>
    </row>
    <row r="131" spans="1:4" x14ac:dyDescent="0.2">
      <c r="A131" s="96">
        <v>44093</v>
      </c>
      <c r="B131" s="98"/>
      <c r="C131" s="98"/>
      <c r="D131" s="99">
        <f t="shared" si="0"/>
        <v>7824</v>
      </c>
    </row>
    <row r="132" spans="1:4" x14ac:dyDescent="0.2">
      <c r="A132" s="96">
        <v>44094</v>
      </c>
      <c r="B132" s="98"/>
      <c r="C132" s="98"/>
      <c r="D132" s="99">
        <f t="shared" si="0"/>
        <v>7824</v>
      </c>
    </row>
    <row r="133" spans="1:4" x14ac:dyDescent="0.2">
      <c r="A133" s="96">
        <v>44095</v>
      </c>
      <c r="B133" s="98">
        <v>398</v>
      </c>
      <c r="C133" s="98">
        <v>1100</v>
      </c>
      <c r="D133" s="99">
        <f t="shared" ref="D133:D158" si="1">SUM(D132,B133)</f>
        <v>8222</v>
      </c>
    </row>
    <row r="134" spans="1:4" x14ac:dyDescent="0.2">
      <c r="A134" s="96">
        <v>44096</v>
      </c>
      <c r="B134" s="98">
        <v>58</v>
      </c>
      <c r="C134" s="98">
        <v>1128</v>
      </c>
      <c r="D134" s="99">
        <f t="shared" si="1"/>
        <v>8280</v>
      </c>
    </row>
    <row r="135" spans="1:4" x14ac:dyDescent="0.2">
      <c r="A135" s="96">
        <v>44097</v>
      </c>
      <c r="B135" s="98">
        <v>53</v>
      </c>
      <c r="C135" s="98">
        <v>1112</v>
      </c>
      <c r="D135" s="99">
        <f t="shared" si="1"/>
        <v>8333</v>
      </c>
    </row>
    <row r="136" spans="1:4" x14ac:dyDescent="0.2">
      <c r="A136" s="96">
        <v>44098</v>
      </c>
      <c r="B136" s="100">
        <v>62</v>
      </c>
      <c r="C136" s="98">
        <v>1102</v>
      </c>
      <c r="D136" s="99">
        <f t="shared" si="1"/>
        <v>8395</v>
      </c>
    </row>
    <row r="137" spans="1:4" x14ac:dyDescent="0.2">
      <c r="A137" s="96">
        <v>44099</v>
      </c>
      <c r="B137" s="100">
        <v>78</v>
      </c>
      <c r="C137" s="100">
        <v>1146</v>
      </c>
      <c r="D137" s="99">
        <f t="shared" si="1"/>
        <v>8473</v>
      </c>
    </row>
    <row r="138" spans="1:4" x14ac:dyDescent="0.2">
      <c r="A138" s="96">
        <v>44100</v>
      </c>
      <c r="B138" s="100"/>
      <c r="C138" s="100"/>
      <c r="D138" s="99">
        <f t="shared" si="1"/>
        <v>8473</v>
      </c>
    </row>
    <row r="139" spans="1:4" x14ac:dyDescent="0.2">
      <c r="A139" s="96">
        <v>44101</v>
      </c>
      <c r="B139" s="100"/>
      <c r="C139" s="100"/>
      <c r="D139" s="99">
        <f t="shared" si="1"/>
        <v>8473</v>
      </c>
    </row>
    <row r="140" spans="1:4" x14ac:dyDescent="0.2">
      <c r="A140" s="96">
        <v>44102</v>
      </c>
      <c r="B140" s="100">
        <v>322</v>
      </c>
      <c r="C140" s="100">
        <v>1340</v>
      </c>
      <c r="D140" s="99">
        <f t="shared" si="1"/>
        <v>8795</v>
      </c>
    </row>
    <row r="141" spans="1:4" x14ac:dyDescent="0.2">
      <c r="A141" s="96">
        <v>44103</v>
      </c>
      <c r="B141" s="100">
        <v>127</v>
      </c>
      <c r="C141" s="100">
        <v>1340</v>
      </c>
      <c r="D141" s="99">
        <f t="shared" si="1"/>
        <v>8922</v>
      </c>
    </row>
    <row r="142" spans="1:4" x14ac:dyDescent="0.2">
      <c r="A142" s="96">
        <v>44104</v>
      </c>
      <c r="B142" s="100">
        <v>79</v>
      </c>
      <c r="C142" s="100">
        <v>1400</v>
      </c>
      <c r="D142" s="99">
        <f t="shared" si="1"/>
        <v>9001</v>
      </c>
    </row>
    <row r="143" spans="1:4" x14ac:dyDescent="0.2">
      <c r="A143" s="96">
        <v>44105</v>
      </c>
      <c r="B143" s="100">
        <v>124</v>
      </c>
      <c r="C143" s="100">
        <v>1405</v>
      </c>
      <c r="D143" s="99">
        <f t="shared" si="1"/>
        <v>9125</v>
      </c>
    </row>
    <row r="144" spans="1:4" x14ac:dyDescent="0.2">
      <c r="A144" s="96">
        <v>44106</v>
      </c>
      <c r="B144" s="100">
        <v>136</v>
      </c>
      <c r="C144" s="100">
        <v>1508</v>
      </c>
      <c r="D144" s="99">
        <f t="shared" si="1"/>
        <v>9261</v>
      </c>
    </row>
    <row r="145" spans="1:4" x14ac:dyDescent="0.2">
      <c r="A145" s="96">
        <v>44107</v>
      </c>
      <c r="B145" s="100"/>
      <c r="C145" s="100"/>
      <c r="D145" s="99">
        <f t="shared" si="1"/>
        <v>9261</v>
      </c>
    </row>
    <row r="146" spans="1:4" x14ac:dyDescent="0.2">
      <c r="A146" s="96">
        <v>44108</v>
      </c>
      <c r="B146" s="100"/>
      <c r="C146" s="100"/>
      <c r="D146" s="99">
        <f t="shared" si="1"/>
        <v>9261</v>
      </c>
    </row>
    <row r="147" spans="1:4" x14ac:dyDescent="0.2">
      <c r="A147" s="96">
        <v>44109</v>
      </c>
      <c r="B147" s="100">
        <v>601</v>
      </c>
      <c r="C147" s="100">
        <v>1864</v>
      </c>
      <c r="D147" s="99">
        <f t="shared" si="1"/>
        <v>9862</v>
      </c>
    </row>
    <row r="148" spans="1:4" x14ac:dyDescent="0.2">
      <c r="A148" s="96">
        <v>44110</v>
      </c>
      <c r="B148" s="100">
        <v>112</v>
      </c>
      <c r="C148" s="100">
        <v>1902</v>
      </c>
      <c r="D148" s="99">
        <f t="shared" si="1"/>
        <v>9974</v>
      </c>
    </row>
    <row r="149" spans="1:4" x14ac:dyDescent="0.2">
      <c r="A149" s="96">
        <v>44111</v>
      </c>
      <c r="B149" s="100">
        <v>91</v>
      </c>
      <c r="C149" s="100">
        <v>1848</v>
      </c>
      <c r="D149" s="99">
        <f t="shared" si="1"/>
        <v>10065</v>
      </c>
    </row>
    <row r="150" spans="1:4" x14ac:dyDescent="0.2">
      <c r="A150" s="96">
        <v>44112</v>
      </c>
      <c r="B150" s="100">
        <v>123</v>
      </c>
      <c r="C150" s="100">
        <v>1817</v>
      </c>
      <c r="D150" s="99">
        <f t="shared" si="1"/>
        <v>10188</v>
      </c>
    </row>
    <row r="151" spans="1:4" x14ac:dyDescent="0.2">
      <c r="A151" s="96">
        <v>44113</v>
      </c>
      <c r="B151" s="100">
        <v>55</v>
      </c>
      <c r="C151" s="100">
        <v>1845</v>
      </c>
      <c r="D151" s="99">
        <f t="shared" si="1"/>
        <v>10243</v>
      </c>
    </row>
    <row r="152" spans="1:4" x14ac:dyDescent="0.2">
      <c r="A152" s="96">
        <v>44114</v>
      </c>
      <c r="B152" s="100"/>
      <c r="C152" s="100"/>
      <c r="D152" s="99">
        <f t="shared" si="1"/>
        <v>10243</v>
      </c>
    </row>
    <row r="153" spans="1:4" x14ac:dyDescent="0.2">
      <c r="A153" s="96">
        <v>44115</v>
      </c>
      <c r="B153" s="100"/>
      <c r="C153" s="100"/>
      <c r="D153" s="99">
        <f t="shared" si="1"/>
        <v>10243</v>
      </c>
    </row>
    <row r="154" spans="1:4" x14ac:dyDescent="0.2">
      <c r="A154" s="96">
        <v>44116</v>
      </c>
      <c r="B154" s="100">
        <v>591</v>
      </c>
      <c r="C154" s="100">
        <v>2025</v>
      </c>
      <c r="D154" s="99">
        <f t="shared" si="1"/>
        <v>10834</v>
      </c>
    </row>
    <row r="155" spans="1:4" x14ac:dyDescent="0.2">
      <c r="A155" s="96">
        <v>44117</v>
      </c>
      <c r="B155" s="100">
        <v>169</v>
      </c>
      <c r="C155" s="100">
        <v>2037</v>
      </c>
      <c r="D155" s="99">
        <f t="shared" si="1"/>
        <v>11003</v>
      </c>
    </row>
    <row r="156" spans="1:4" x14ac:dyDescent="0.2">
      <c r="A156" s="96">
        <v>44118</v>
      </c>
      <c r="B156" s="100">
        <v>144</v>
      </c>
      <c r="C156" s="100">
        <v>1975</v>
      </c>
      <c r="D156" s="99">
        <f t="shared" si="1"/>
        <v>11147</v>
      </c>
    </row>
    <row r="157" spans="1:4" x14ac:dyDescent="0.2">
      <c r="A157" s="96">
        <v>44119</v>
      </c>
      <c r="B157" s="100">
        <v>94</v>
      </c>
      <c r="C157" s="100">
        <v>1820</v>
      </c>
      <c r="D157" s="99">
        <f t="shared" si="1"/>
        <v>11241</v>
      </c>
    </row>
    <row r="158" spans="1:4" x14ac:dyDescent="0.2">
      <c r="A158" s="96">
        <v>44120</v>
      </c>
      <c r="B158" s="100">
        <v>107</v>
      </c>
      <c r="C158" s="100">
        <v>1828</v>
      </c>
      <c r="D158" s="99">
        <f t="shared" si="1"/>
        <v>11348</v>
      </c>
    </row>
    <row r="159" spans="1:4" x14ac:dyDescent="0.2">
      <c r="A159" s="96">
        <v>44121</v>
      </c>
      <c r="B159" s="100"/>
      <c r="C159" s="100"/>
      <c r="D159" s="99">
        <f t="shared" ref="D159:D160" si="2">SUM(D158,B159)</f>
        <v>11348</v>
      </c>
    </row>
    <row r="160" spans="1:4" x14ac:dyDescent="0.2">
      <c r="A160" s="96">
        <v>44122</v>
      </c>
      <c r="B160" s="100"/>
      <c r="C160" s="100"/>
      <c r="D160" s="99">
        <f t="shared" si="2"/>
        <v>11348</v>
      </c>
    </row>
    <row r="161" spans="1:4" x14ac:dyDescent="0.2">
      <c r="A161" s="96">
        <v>44123</v>
      </c>
      <c r="B161" s="100">
        <v>403</v>
      </c>
      <c r="C161" s="101">
        <v>1891</v>
      </c>
      <c r="D161" s="99">
        <f t="shared" ref="D161:D189" si="3">SUM(D160,B161)</f>
        <v>11751</v>
      </c>
    </row>
    <row r="162" spans="1:4" x14ac:dyDescent="0.2">
      <c r="A162" s="96">
        <v>44124</v>
      </c>
      <c r="B162" s="100">
        <v>73</v>
      </c>
      <c r="C162" s="101">
        <v>1766</v>
      </c>
      <c r="D162" s="99">
        <f t="shared" si="3"/>
        <v>11824</v>
      </c>
    </row>
    <row r="163" spans="1:4" x14ac:dyDescent="0.2">
      <c r="A163" s="96">
        <v>44125</v>
      </c>
      <c r="B163" s="100">
        <v>87</v>
      </c>
      <c r="C163" s="100">
        <v>1547</v>
      </c>
      <c r="D163" s="99">
        <f t="shared" si="3"/>
        <v>11911</v>
      </c>
    </row>
    <row r="164" spans="1:4" x14ac:dyDescent="0.2">
      <c r="A164" s="96">
        <v>44126</v>
      </c>
      <c r="B164" s="102">
        <v>52</v>
      </c>
      <c r="C164" s="102">
        <v>1481</v>
      </c>
      <c r="D164" s="99">
        <f t="shared" si="3"/>
        <v>11963</v>
      </c>
    </row>
    <row r="165" spans="1:4" x14ac:dyDescent="0.2">
      <c r="A165" s="96">
        <v>44127</v>
      </c>
      <c r="B165" s="102">
        <v>77</v>
      </c>
      <c r="C165" s="102">
        <v>1429</v>
      </c>
      <c r="D165" s="99">
        <f t="shared" si="3"/>
        <v>12040</v>
      </c>
    </row>
    <row r="166" spans="1:4" x14ac:dyDescent="0.2">
      <c r="A166" s="96">
        <v>44128</v>
      </c>
      <c r="B166" s="102"/>
      <c r="C166" s="102"/>
      <c r="D166" s="99">
        <f t="shared" si="3"/>
        <v>12040</v>
      </c>
    </row>
    <row r="167" spans="1:4" x14ac:dyDescent="0.2">
      <c r="A167" s="96">
        <v>44129</v>
      </c>
      <c r="B167" s="102"/>
      <c r="C167" s="102"/>
      <c r="D167" s="99">
        <f t="shared" si="3"/>
        <v>12040</v>
      </c>
    </row>
    <row r="168" spans="1:4" x14ac:dyDescent="0.2">
      <c r="A168" s="96">
        <v>44130</v>
      </c>
      <c r="B168" s="102">
        <v>361</v>
      </c>
      <c r="C168" s="102">
        <v>1671</v>
      </c>
      <c r="D168" s="99">
        <f t="shared" si="3"/>
        <v>12401</v>
      </c>
    </row>
    <row r="169" spans="1:4" x14ac:dyDescent="0.2">
      <c r="A169" s="96">
        <v>44131</v>
      </c>
      <c r="B169" s="102">
        <v>81</v>
      </c>
      <c r="C169" s="102">
        <v>1308</v>
      </c>
      <c r="D169" s="99">
        <f t="shared" si="3"/>
        <v>12482</v>
      </c>
    </row>
    <row r="170" spans="1:4" x14ac:dyDescent="0.2">
      <c r="A170" s="96">
        <v>44132</v>
      </c>
      <c r="B170" s="102">
        <v>46</v>
      </c>
      <c r="C170" s="102">
        <v>1276</v>
      </c>
      <c r="D170" s="99">
        <f t="shared" si="3"/>
        <v>12528</v>
      </c>
    </row>
    <row r="171" spans="1:4" x14ac:dyDescent="0.2">
      <c r="A171" s="96">
        <v>44133</v>
      </c>
      <c r="B171" s="102">
        <v>28</v>
      </c>
      <c r="C171" s="102">
        <v>1168</v>
      </c>
      <c r="D171" s="99">
        <f t="shared" si="3"/>
        <v>12556</v>
      </c>
    </row>
    <row r="172" spans="1:4" x14ac:dyDescent="0.2">
      <c r="A172" s="96">
        <v>44134</v>
      </c>
      <c r="B172" s="102">
        <v>8</v>
      </c>
      <c r="C172" s="102">
        <v>1124</v>
      </c>
      <c r="D172" s="99">
        <f t="shared" si="3"/>
        <v>12564</v>
      </c>
    </row>
    <row r="173" spans="1:4" x14ac:dyDescent="0.2">
      <c r="A173" s="96">
        <v>44135</v>
      </c>
      <c r="B173" s="102"/>
      <c r="C173" s="102"/>
      <c r="D173" s="99">
        <f t="shared" si="3"/>
        <v>12564</v>
      </c>
    </row>
    <row r="174" spans="1:4" x14ac:dyDescent="0.2">
      <c r="A174" s="96">
        <v>44136</v>
      </c>
      <c r="B174" s="102"/>
      <c r="C174" s="102"/>
      <c r="D174" s="99">
        <f t="shared" si="3"/>
        <v>12564</v>
      </c>
    </row>
    <row r="175" spans="1:4" x14ac:dyDescent="0.2">
      <c r="A175" s="96">
        <v>44137</v>
      </c>
      <c r="B175" s="102">
        <v>15</v>
      </c>
      <c r="C175" s="102" t="s">
        <v>161</v>
      </c>
      <c r="D175" s="99">
        <f t="shared" si="3"/>
        <v>12579</v>
      </c>
    </row>
    <row r="176" spans="1:4" x14ac:dyDescent="0.2">
      <c r="A176" s="96">
        <v>44138</v>
      </c>
      <c r="B176" s="102">
        <v>3</v>
      </c>
      <c r="C176" s="102" t="s">
        <v>161</v>
      </c>
      <c r="D176" s="99">
        <f t="shared" si="3"/>
        <v>12582</v>
      </c>
    </row>
    <row r="177" spans="1:4" x14ac:dyDescent="0.2">
      <c r="A177" s="96">
        <v>44139</v>
      </c>
      <c r="B177" s="102">
        <v>1</v>
      </c>
      <c r="C177" s="102" t="s">
        <v>161</v>
      </c>
      <c r="D177" s="99">
        <f t="shared" si="3"/>
        <v>12583</v>
      </c>
    </row>
    <row r="178" spans="1:4" x14ac:dyDescent="0.2">
      <c r="A178" s="96">
        <v>44140</v>
      </c>
      <c r="B178" s="102">
        <v>0</v>
      </c>
      <c r="C178" s="102" t="s">
        <v>161</v>
      </c>
      <c r="D178" s="99">
        <f t="shared" si="3"/>
        <v>12583</v>
      </c>
    </row>
    <row r="179" spans="1:4" x14ac:dyDescent="0.2">
      <c r="A179" s="96">
        <v>44141</v>
      </c>
      <c r="B179" s="102">
        <v>2</v>
      </c>
      <c r="C179" s="102" t="s">
        <v>161</v>
      </c>
      <c r="D179" s="99">
        <f t="shared" si="3"/>
        <v>12585</v>
      </c>
    </row>
    <row r="180" spans="1:4" x14ac:dyDescent="0.2">
      <c r="A180" s="96">
        <v>44142</v>
      </c>
      <c r="B180" s="102"/>
      <c r="C180" s="102"/>
      <c r="D180" s="99">
        <f t="shared" si="3"/>
        <v>12585</v>
      </c>
    </row>
    <row r="181" spans="1:4" x14ac:dyDescent="0.2">
      <c r="A181" s="96">
        <v>44143</v>
      </c>
      <c r="B181" s="102"/>
      <c r="C181" s="102"/>
      <c r="D181" s="99">
        <f t="shared" si="3"/>
        <v>12585</v>
      </c>
    </row>
    <row r="182" spans="1:4" x14ac:dyDescent="0.2">
      <c r="A182" s="96">
        <v>44144</v>
      </c>
      <c r="B182" s="102">
        <v>8</v>
      </c>
      <c r="C182" s="102" t="s">
        <v>161</v>
      </c>
      <c r="D182" s="99">
        <f t="shared" si="3"/>
        <v>12593</v>
      </c>
    </row>
    <row r="183" spans="1:4" x14ac:dyDescent="0.2">
      <c r="A183" s="96">
        <v>44145</v>
      </c>
      <c r="B183" s="102">
        <v>0</v>
      </c>
      <c r="C183" s="102" t="s">
        <v>161</v>
      </c>
      <c r="D183" s="99">
        <f t="shared" si="3"/>
        <v>12593</v>
      </c>
    </row>
    <row r="184" spans="1:4" x14ac:dyDescent="0.2">
      <c r="A184" s="96">
        <v>44146</v>
      </c>
      <c r="B184" s="144">
        <v>1</v>
      </c>
      <c r="C184" s="102" t="s">
        <v>161</v>
      </c>
      <c r="D184" s="99">
        <f t="shared" si="3"/>
        <v>12594</v>
      </c>
    </row>
    <row r="185" spans="1:4" x14ac:dyDescent="0.2">
      <c r="A185" s="96">
        <v>44147</v>
      </c>
      <c r="B185" s="102">
        <v>0</v>
      </c>
      <c r="C185" s="102" t="s">
        <v>161</v>
      </c>
      <c r="D185" s="99">
        <f t="shared" si="3"/>
        <v>12594</v>
      </c>
    </row>
    <row r="186" spans="1:4" x14ac:dyDescent="0.2">
      <c r="A186" s="96">
        <v>44148</v>
      </c>
      <c r="B186" s="102">
        <v>0</v>
      </c>
      <c r="C186" s="102" t="s">
        <v>161</v>
      </c>
      <c r="D186" s="99">
        <f t="shared" si="3"/>
        <v>12594</v>
      </c>
    </row>
    <row r="187" spans="1:4" x14ac:dyDescent="0.2">
      <c r="A187" s="96">
        <v>44149</v>
      </c>
      <c r="B187" s="102"/>
      <c r="C187" s="102"/>
      <c r="D187" s="99">
        <f t="shared" si="3"/>
        <v>12594</v>
      </c>
    </row>
    <row r="188" spans="1:4" x14ac:dyDescent="0.2">
      <c r="A188" s="96">
        <v>44150</v>
      </c>
      <c r="B188" s="102"/>
      <c r="C188" s="102"/>
      <c r="D188" s="99">
        <f t="shared" si="3"/>
        <v>12594</v>
      </c>
    </row>
    <row r="189" spans="1:4" x14ac:dyDescent="0.2">
      <c r="A189" s="96">
        <v>44151</v>
      </c>
      <c r="B189" s="102">
        <v>6</v>
      </c>
      <c r="C189" s="102" t="s">
        <v>161</v>
      </c>
      <c r="D189" s="99">
        <f t="shared" si="3"/>
        <v>12600</v>
      </c>
    </row>
    <row r="190" spans="1:4" x14ac:dyDescent="0.2">
      <c r="A190" s="96">
        <v>44152</v>
      </c>
      <c r="B190" s="102">
        <v>0</v>
      </c>
      <c r="C190" s="102" t="s">
        <v>161</v>
      </c>
      <c r="D190" s="99">
        <f>SUM(D189,B190)</f>
        <v>12600</v>
      </c>
    </row>
    <row r="191" spans="1:4" x14ac:dyDescent="0.2">
      <c r="A191" s="96">
        <v>44153</v>
      </c>
      <c r="B191" s="102">
        <v>6</v>
      </c>
      <c r="C191" s="102" t="s">
        <v>161</v>
      </c>
      <c r="D191" s="99">
        <f>SUM(D190,B191)</f>
        <v>12606</v>
      </c>
    </row>
    <row r="192" spans="1:4" x14ac:dyDescent="0.2">
      <c r="A192" s="96">
        <v>44154</v>
      </c>
      <c r="B192" s="102">
        <v>1</v>
      </c>
      <c r="C192" s="102" t="s">
        <v>161</v>
      </c>
      <c r="D192" s="99">
        <f>SUM(D191,B192)</f>
        <v>12607</v>
      </c>
    </row>
    <row r="193" spans="1:4" x14ac:dyDescent="0.2">
      <c r="A193" s="96">
        <v>44155</v>
      </c>
      <c r="B193" s="102">
        <v>0</v>
      </c>
      <c r="C193" s="102">
        <v>22</v>
      </c>
      <c r="D193" s="99">
        <f>SUM(D192,B193)</f>
        <v>12607</v>
      </c>
    </row>
    <row r="194" spans="1:4" x14ac:dyDescent="0.2">
      <c r="A194" s="96">
        <v>44156</v>
      </c>
      <c r="B194" s="102"/>
      <c r="C194" s="102"/>
      <c r="D194" s="99">
        <f t="shared" ref="D194:D202" si="4">SUM(D193,B194)</f>
        <v>12607</v>
      </c>
    </row>
    <row r="195" spans="1:4" x14ac:dyDescent="0.2">
      <c r="A195" s="96">
        <v>44157</v>
      </c>
      <c r="B195" s="102"/>
      <c r="C195" s="102"/>
      <c r="D195" s="99">
        <f t="shared" si="4"/>
        <v>12607</v>
      </c>
    </row>
    <row r="196" spans="1:4" x14ac:dyDescent="0.2">
      <c r="A196" s="96">
        <v>44158</v>
      </c>
      <c r="B196" s="102">
        <v>6</v>
      </c>
      <c r="C196" s="102">
        <v>23</v>
      </c>
      <c r="D196" s="99">
        <f t="shared" si="4"/>
        <v>12613</v>
      </c>
    </row>
    <row r="197" spans="1:4" x14ac:dyDescent="0.2">
      <c r="A197" s="96">
        <v>44159</v>
      </c>
      <c r="B197" s="102">
        <v>0</v>
      </c>
      <c r="C197" s="102">
        <v>23</v>
      </c>
      <c r="D197" s="99">
        <f t="shared" si="4"/>
        <v>12613</v>
      </c>
    </row>
    <row r="198" spans="1:4" x14ac:dyDescent="0.2">
      <c r="A198" s="96">
        <v>44160</v>
      </c>
      <c r="B198" s="102">
        <v>1</v>
      </c>
      <c r="C198" s="102">
        <v>23</v>
      </c>
      <c r="D198" s="99">
        <f t="shared" si="4"/>
        <v>12614</v>
      </c>
    </row>
    <row r="199" spans="1:4" x14ac:dyDescent="0.2">
      <c r="A199" s="96">
        <v>44161</v>
      </c>
      <c r="B199" s="102">
        <v>0</v>
      </c>
      <c r="C199" s="102">
        <v>20</v>
      </c>
      <c r="D199" s="99">
        <f t="shared" si="4"/>
        <v>12614</v>
      </c>
    </row>
    <row r="200" spans="1:4" x14ac:dyDescent="0.2">
      <c r="A200" s="96">
        <v>44162</v>
      </c>
      <c r="B200" s="102">
        <v>0</v>
      </c>
      <c r="C200" s="102">
        <v>14</v>
      </c>
      <c r="D200" s="99">
        <f t="shared" si="4"/>
        <v>12614</v>
      </c>
    </row>
    <row r="201" spans="1:4" x14ac:dyDescent="0.2">
      <c r="A201" s="96">
        <v>44163</v>
      </c>
      <c r="B201" s="102"/>
      <c r="C201" s="102"/>
      <c r="D201" s="99">
        <f t="shared" si="4"/>
        <v>12614</v>
      </c>
    </row>
    <row r="202" spans="1:4" x14ac:dyDescent="0.2">
      <c r="A202" s="96">
        <v>44164</v>
      </c>
      <c r="B202" s="102"/>
      <c r="C202" s="102"/>
      <c r="D202" s="99">
        <f t="shared" si="4"/>
        <v>12614</v>
      </c>
    </row>
    <row r="203" spans="1:4" x14ac:dyDescent="0.2">
      <c r="A203" s="96">
        <v>44165</v>
      </c>
      <c r="B203" s="102">
        <v>5</v>
      </c>
      <c r="C203" s="102">
        <v>14</v>
      </c>
      <c r="D203" s="99">
        <f>SUM(D202,B203)</f>
        <v>12619</v>
      </c>
    </row>
    <row r="204" spans="1:4" x14ac:dyDescent="0.2">
      <c r="A204" s="96">
        <v>44166</v>
      </c>
      <c r="B204" s="102">
        <v>0</v>
      </c>
      <c r="C204" s="102">
        <v>12</v>
      </c>
      <c r="D204" s="99">
        <f>SUM(D203,B204)</f>
        <v>12619</v>
      </c>
    </row>
    <row r="205" spans="1:4" x14ac:dyDescent="0.2">
      <c r="A205" s="96">
        <v>44167</v>
      </c>
      <c r="B205" s="102">
        <v>5</v>
      </c>
      <c r="C205" s="102">
        <v>15</v>
      </c>
      <c r="D205" s="99">
        <f>SUM(D204,B205)</f>
        <v>12624</v>
      </c>
    </row>
    <row r="206" spans="1:4" x14ac:dyDescent="0.2">
      <c r="A206" s="96">
        <v>44168</v>
      </c>
      <c r="B206" s="102">
        <v>0</v>
      </c>
      <c r="C206" s="102">
        <v>7</v>
      </c>
      <c r="D206" s="99">
        <f>SUM(D205,B206)</f>
        <v>12624</v>
      </c>
    </row>
    <row r="207" spans="1:4" x14ac:dyDescent="0.2">
      <c r="A207" s="96">
        <v>44169</v>
      </c>
      <c r="B207" s="144">
        <v>0</v>
      </c>
      <c r="C207" s="144">
        <v>11</v>
      </c>
      <c r="D207" s="176">
        <f>SUM(D206,B207)</f>
        <v>12624</v>
      </c>
    </row>
    <row r="208" spans="1:4" x14ac:dyDescent="0.2">
      <c r="A208" s="96">
        <v>44170</v>
      </c>
      <c r="B208" s="102"/>
      <c r="C208" s="102"/>
      <c r="D208" s="99">
        <f t="shared" ref="D208:D227" si="5">SUM(D207,B208)</f>
        <v>12624</v>
      </c>
    </row>
    <row r="209" spans="1:4" x14ac:dyDescent="0.2">
      <c r="A209" s="96">
        <v>44171</v>
      </c>
      <c r="B209" s="102"/>
      <c r="C209" s="102"/>
      <c r="D209" s="99">
        <f t="shared" si="5"/>
        <v>12624</v>
      </c>
    </row>
    <row r="210" spans="1:4" x14ac:dyDescent="0.2">
      <c r="A210" s="96">
        <v>44172</v>
      </c>
      <c r="B210" s="102">
        <v>9</v>
      </c>
      <c r="C210" s="102">
        <v>19</v>
      </c>
      <c r="D210" s="99">
        <f t="shared" si="5"/>
        <v>12633</v>
      </c>
    </row>
    <row r="211" spans="1:4" x14ac:dyDescent="0.2">
      <c r="A211" s="96">
        <v>44173</v>
      </c>
      <c r="B211" s="102">
        <v>1</v>
      </c>
      <c r="C211" s="102">
        <v>20</v>
      </c>
      <c r="D211" s="99">
        <f t="shared" si="5"/>
        <v>12634</v>
      </c>
    </row>
    <row r="212" spans="1:4" x14ac:dyDescent="0.2">
      <c r="A212" s="96">
        <v>44174</v>
      </c>
      <c r="B212" s="102">
        <v>0</v>
      </c>
      <c r="C212" s="102">
        <v>15</v>
      </c>
      <c r="D212" s="99">
        <f t="shared" si="5"/>
        <v>12634</v>
      </c>
    </row>
    <row r="213" spans="1:4" x14ac:dyDescent="0.2">
      <c r="A213" s="96">
        <v>44175</v>
      </c>
      <c r="B213" s="102">
        <v>0</v>
      </c>
      <c r="C213" s="102">
        <v>15</v>
      </c>
      <c r="D213" s="99">
        <f t="shared" si="5"/>
        <v>12634</v>
      </c>
    </row>
    <row r="214" spans="1:4" x14ac:dyDescent="0.2">
      <c r="A214" s="96">
        <v>44176</v>
      </c>
      <c r="B214" s="102">
        <v>2</v>
      </c>
      <c r="C214" s="102">
        <v>17</v>
      </c>
      <c r="D214" s="99">
        <f t="shared" si="5"/>
        <v>12636</v>
      </c>
    </row>
    <row r="215" spans="1:4" x14ac:dyDescent="0.2">
      <c r="A215" s="96">
        <v>44177</v>
      </c>
      <c r="B215" s="102"/>
      <c r="C215" s="102"/>
      <c r="D215" s="99">
        <f t="shared" si="5"/>
        <v>12636</v>
      </c>
    </row>
    <row r="216" spans="1:4" x14ac:dyDescent="0.2">
      <c r="A216" s="96">
        <v>44178</v>
      </c>
      <c r="B216" s="102"/>
      <c r="C216" s="102"/>
      <c r="D216" s="99">
        <f t="shared" si="5"/>
        <v>12636</v>
      </c>
    </row>
    <row r="217" spans="1:4" x14ac:dyDescent="0.2">
      <c r="A217" s="96">
        <v>44179</v>
      </c>
      <c r="B217" s="102">
        <v>11</v>
      </c>
      <c r="C217" s="102">
        <v>23</v>
      </c>
      <c r="D217" s="99">
        <f t="shared" si="5"/>
        <v>12647</v>
      </c>
    </row>
    <row r="218" spans="1:4" x14ac:dyDescent="0.2">
      <c r="A218" s="96">
        <v>44180</v>
      </c>
      <c r="B218" s="102">
        <v>6</v>
      </c>
      <c r="C218" s="102">
        <v>29</v>
      </c>
      <c r="D218" s="99">
        <f t="shared" si="5"/>
        <v>12653</v>
      </c>
    </row>
    <row r="219" spans="1:4" x14ac:dyDescent="0.2">
      <c r="A219" s="96">
        <v>44181</v>
      </c>
      <c r="B219" s="102">
        <v>7</v>
      </c>
      <c r="C219" s="102">
        <v>36</v>
      </c>
      <c r="D219" s="99">
        <f t="shared" si="5"/>
        <v>12660</v>
      </c>
    </row>
    <row r="220" spans="1:4" x14ac:dyDescent="0.2">
      <c r="A220" s="96">
        <v>44182</v>
      </c>
      <c r="B220" s="102">
        <v>36</v>
      </c>
      <c r="C220" s="102">
        <v>63</v>
      </c>
      <c r="D220" s="99">
        <f t="shared" si="5"/>
        <v>12696</v>
      </c>
    </row>
    <row r="221" spans="1:4" x14ac:dyDescent="0.2">
      <c r="A221" s="96">
        <v>44183</v>
      </c>
      <c r="B221" s="144">
        <v>16</v>
      </c>
      <c r="C221" s="144">
        <v>78</v>
      </c>
      <c r="D221" s="176">
        <f t="shared" si="5"/>
        <v>12712</v>
      </c>
    </row>
    <row r="222" spans="1:4" x14ac:dyDescent="0.2">
      <c r="A222" s="96">
        <v>44184</v>
      </c>
      <c r="B222" s="102"/>
      <c r="C222" s="102"/>
      <c r="D222" s="99">
        <f t="shared" si="5"/>
        <v>12712</v>
      </c>
    </row>
    <row r="223" spans="1:4" x14ac:dyDescent="0.2">
      <c r="A223" s="96">
        <v>44185</v>
      </c>
      <c r="B223" s="102"/>
      <c r="C223" s="102"/>
      <c r="D223" s="99">
        <f t="shared" si="5"/>
        <v>12712</v>
      </c>
    </row>
    <row r="224" spans="1:4" x14ac:dyDescent="0.2">
      <c r="A224" s="96">
        <v>44186</v>
      </c>
      <c r="B224" s="102">
        <v>31</v>
      </c>
      <c r="C224" s="102">
        <v>107</v>
      </c>
      <c r="D224" s="99">
        <f t="shared" si="5"/>
        <v>12743</v>
      </c>
    </row>
    <row r="225" spans="1:6" x14ac:dyDescent="0.2">
      <c r="A225" s="96">
        <v>44187</v>
      </c>
      <c r="B225" s="102">
        <v>98</v>
      </c>
      <c r="C225" s="102">
        <v>205</v>
      </c>
      <c r="D225" s="99">
        <f t="shared" si="5"/>
        <v>12841</v>
      </c>
      <c r="F225" s="190"/>
    </row>
    <row r="226" spans="1:6" x14ac:dyDescent="0.2">
      <c r="A226" s="96">
        <v>44188</v>
      </c>
      <c r="B226" s="102">
        <v>40</v>
      </c>
      <c r="C226" s="102">
        <v>245</v>
      </c>
      <c r="D226" s="99">
        <f t="shared" si="5"/>
        <v>12881</v>
      </c>
      <c r="F226" s="190"/>
    </row>
    <row r="227" spans="1:6" x14ac:dyDescent="0.2">
      <c r="A227" s="96">
        <v>44189</v>
      </c>
      <c r="B227" s="102">
        <v>27</v>
      </c>
      <c r="C227" s="102">
        <v>261</v>
      </c>
      <c r="D227" s="99">
        <f t="shared" si="5"/>
        <v>12908</v>
      </c>
    </row>
    <row r="228" spans="1:6" x14ac:dyDescent="0.2">
      <c r="A228" s="96">
        <v>44190</v>
      </c>
      <c r="B228" s="102"/>
      <c r="C228" s="102"/>
      <c r="D228" s="103"/>
    </row>
    <row r="229" spans="1:6" x14ac:dyDescent="0.2">
      <c r="A229" s="96">
        <v>44191</v>
      </c>
      <c r="B229" s="102"/>
      <c r="C229" s="102"/>
      <c r="D229" s="103"/>
    </row>
    <row r="230" spans="1:6" x14ac:dyDescent="0.2">
      <c r="A230" s="96">
        <v>44192</v>
      </c>
      <c r="B230" s="102"/>
      <c r="C230" s="102"/>
      <c r="D230" s="103"/>
    </row>
    <row r="231" spans="1:6" x14ac:dyDescent="0.2">
      <c r="A231" s="153"/>
      <c r="B231" s="102"/>
      <c r="C231" s="102"/>
      <c r="D231" s="103"/>
    </row>
    <row r="232" spans="1:6" ht="15" thickBot="1" x14ac:dyDescent="0.25">
      <c r="A232" s="104" t="s">
        <v>87</v>
      </c>
      <c r="B232" s="105"/>
      <c r="C232" s="105"/>
      <c r="D232" s="106">
        <f>MAX(D4:D231)</f>
        <v>12908</v>
      </c>
    </row>
    <row r="233" spans="1:6" ht="15" thickTop="1" x14ac:dyDescent="0.2">
      <c r="B233" s="42"/>
      <c r="C233" s="42"/>
      <c r="D233" s="42"/>
    </row>
    <row r="234" spans="1:6" x14ac:dyDescent="0.2">
      <c r="B234" s="42"/>
      <c r="C234" s="42"/>
      <c r="D234" s="42"/>
    </row>
    <row r="235" spans="1:6" x14ac:dyDescent="0.2">
      <c r="B235" s="42"/>
      <c r="C235" s="42"/>
      <c r="D235" s="42"/>
    </row>
    <row r="236" spans="1:6" x14ac:dyDescent="0.2">
      <c r="B236" s="42"/>
      <c r="C236" s="42"/>
      <c r="D236" s="42"/>
    </row>
    <row r="237" spans="1:6" x14ac:dyDescent="0.2">
      <c r="B237" s="42"/>
      <c r="C237" s="42"/>
      <c r="D237" s="42"/>
    </row>
    <row r="238" spans="1:6" x14ac:dyDescent="0.2">
      <c r="B238" s="42"/>
      <c r="C238" s="42"/>
      <c r="D238" s="42"/>
    </row>
    <row r="239" spans="1:6" x14ac:dyDescent="0.2">
      <c r="B239" s="42"/>
      <c r="C239" s="42"/>
      <c r="D239" s="42"/>
    </row>
    <row r="240" spans="1:6" x14ac:dyDescent="0.2">
      <c r="B240" s="42"/>
      <c r="C240" s="42"/>
      <c r="D240" s="42"/>
    </row>
    <row r="241" spans="2:4" x14ac:dyDescent="0.2">
      <c r="B241" s="42"/>
      <c r="C241" s="42"/>
      <c r="D241" s="42"/>
    </row>
    <row r="242" spans="2:4" x14ac:dyDescent="0.2">
      <c r="B242" s="42"/>
      <c r="C242" s="42"/>
      <c r="D242" s="42"/>
    </row>
    <row r="243" spans="2:4" x14ac:dyDescent="0.2">
      <c r="B243" s="42"/>
      <c r="C243" s="42"/>
      <c r="D243" s="42"/>
    </row>
    <row r="244" spans="2:4" x14ac:dyDescent="0.2">
      <c r="B244" s="42"/>
      <c r="C244" s="42"/>
      <c r="D244" s="42"/>
    </row>
    <row r="245" spans="2:4" x14ac:dyDescent="0.2">
      <c r="B245" s="42"/>
      <c r="C245" s="42"/>
      <c r="D245" s="42"/>
    </row>
    <row r="246" spans="2:4" x14ac:dyDescent="0.2">
      <c r="B246" s="42"/>
      <c r="C246" s="42"/>
      <c r="D246" s="42"/>
    </row>
    <row r="247" spans="2:4" x14ac:dyDescent="0.2">
      <c r="B247" s="42"/>
      <c r="C247" s="42"/>
      <c r="D247" s="42"/>
    </row>
    <row r="248" spans="2:4" x14ac:dyDescent="0.2">
      <c r="B248" s="42"/>
      <c r="C248" s="42"/>
      <c r="D248" s="42"/>
    </row>
    <row r="249" spans="2:4" x14ac:dyDescent="0.2">
      <c r="B249" s="42"/>
      <c r="C249" s="42"/>
      <c r="D249" s="42"/>
    </row>
    <row r="250" spans="2:4" x14ac:dyDescent="0.2">
      <c r="B250" s="42"/>
      <c r="C250" s="42"/>
      <c r="D250" s="42"/>
    </row>
    <row r="251" spans="2:4" x14ac:dyDescent="0.2">
      <c r="B251" s="42"/>
      <c r="C251" s="42"/>
      <c r="D251" s="42"/>
    </row>
    <row r="252" spans="2:4" x14ac:dyDescent="0.2">
      <c r="B252" s="42"/>
      <c r="C252" s="42"/>
      <c r="D252" s="42"/>
    </row>
    <row r="253" spans="2:4" x14ac:dyDescent="0.2">
      <c r="B253" s="42"/>
      <c r="C253" s="42"/>
      <c r="D253" s="42"/>
    </row>
    <row r="254" spans="2:4" x14ac:dyDescent="0.2">
      <c r="B254" s="42"/>
      <c r="C254" s="42"/>
      <c r="D254" s="42"/>
    </row>
    <row r="255" spans="2:4" x14ac:dyDescent="0.2">
      <c r="B255" s="42"/>
      <c r="C255" s="42"/>
      <c r="D255" s="42"/>
    </row>
    <row r="256" spans="2:4" x14ac:dyDescent="0.2">
      <c r="B256" s="42"/>
      <c r="C256" s="42"/>
      <c r="D256" s="42"/>
    </row>
    <row r="257" spans="2:4" x14ac:dyDescent="0.2">
      <c r="B257" s="42"/>
      <c r="C257" s="42"/>
      <c r="D257" s="42"/>
    </row>
    <row r="258" spans="2:4" x14ac:dyDescent="0.2">
      <c r="B258" s="42"/>
      <c r="C258" s="42"/>
      <c r="D258" s="42"/>
    </row>
    <row r="259" spans="2:4" x14ac:dyDescent="0.2">
      <c r="B259" s="42"/>
      <c r="C259" s="42"/>
      <c r="D259" s="42"/>
    </row>
    <row r="260" spans="2:4" x14ac:dyDescent="0.2">
      <c r="B260" s="42"/>
      <c r="C260" s="42"/>
      <c r="D260" s="42"/>
    </row>
    <row r="261" spans="2:4" x14ac:dyDescent="0.2">
      <c r="B261" s="42"/>
      <c r="C261" s="42"/>
      <c r="D261" s="42"/>
    </row>
    <row r="262" spans="2:4" x14ac:dyDescent="0.2">
      <c r="B262" s="42"/>
      <c r="C262" s="42"/>
      <c r="D262" s="42"/>
    </row>
    <row r="263" spans="2:4" x14ac:dyDescent="0.2">
      <c r="B263" s="42"/>
      <c r="C263" s="42"/>
      <c r="D263" s="42"/>
    </row>
    <row r="264" spans="2:4" x14ac:dyDescent="0.2">
      <c r="B264" s="42"/>
      <c r="C264" s="42"/>
      <c r="D264" s="42"/>
    </row>
    <row r="265" spans="2:4" x14ac:dyDescent="0.2">
      <c r="B265" s="42"/>
      <c r="C265" s="42"/>
      <c r="D265" s="42"/>
    </row>
    <row r="266" spans="2:4" x14ac:dyDescent="0.2">
      <c r="B266" s="42"/>
      <c r="C266" s="42"/>
      <c r="D266" s="42"/>
    </row>
    <row r="267" spans="2:4" x14ac:dyDescent="0.2">
      <c r="B267" s="42"/>
      <c r="C267" s="42"/>
      <c r="D267" s="42"/>
    </row>
    <row r="268" spans="2:4" x14ac:dyDescent="0.2">
      <c r="B268" s="42"/>
      <c r="C268" s="42"/>
      <c r="D268" s="42"/>
    </row>
    <row r="269" spans="2:4" x14ac:dyDescent="0.2">
      <c r="B269" s="42"/>
      <c r="C269" s="42"/>
      <c r="D269" s="42"/>
    </row>
    <row r="270" spans="2:4" x14ac:dyDescent="0.2">
      <c r="B270" s="42"/>
      <c r="C270" s="42"/>
      <c r="D270" s="42"/>
    </row>
    <row r="271" spans="2:4" x14ac:dyDescent="0.2">
      <c r="B271" s="42"/>
      <c r="C271" s="42"/>
      <c r="D271" s="42"/>
    </row>
    <row r="272" spans="2:4" x14ac:dyDescent="0.2">
      <c r="B272" s="42"/>
      <c r="C272" s="42"/>
      <c r="D272" s="42"/>
    </row>
    <row r="273" spans="2:4" x14ac:dyDescent="0.2">
      <c r="B273" s="42"/>
      <c r="C273" s="42"/>
      <c r="D273" s="42"/>
    </row>
    <row r="274" spans="2:4" x14ac:dyDescent="0.2">
      <c r="B274" s="42"/>
      <c r="C274" s="42"/>
      <c r="D274" s="42"/>
    </row>
    <row r="275" spans="2:4" x14ac:dyDescent="0.2">
      <c r="B275" s="42"/>
      <c r="C275" s="42"/>
      <c r="D275" s="42"/>
    </row>
    <row r="276" spans="2:4" x14ac:dyDescent="0.2">
      <c r="B276" s="42"/>
      <c r="C276" s="42"/>
      <c r="D276" s="42"/>
    </row>
    <row r="277" spans="2:4" x14ac:dyDescent="0.2">
      <c r="B277" s="42"/>
      <c r="C277" s="42"/>
      <c r="D277" s="42"/>
    </row>
    <row r="278" spans="2:4" x14ac:dyDescent="0.2">
      <c r="B278" s="42"/>
      <c r="C278" s="42"/>
      <c r="D278" s="42"/>
    </row>
    <row r="279" spans="2:4" x14ac:dyDescent="0.2">
      <c r="B279" s="42"/>
      <c r="C279" s="42"/>
      <c r="D279" s="42"/>
    </row>
    <row r="280" spans="2:4" x14ac:dyDescent="0.2">
      <c r="B280" s="42"/>
      <c r="C280" s="42"/>
      <c r="D280" s="42"/>
    </row>
    <row r="281" spans="2:4" x14ac:dyDescent="0.2">
      <c r="B281" s="42"/>
      <c r="C281" s="42"/>
      <c r="D281" s="42"/>
    </row>
    <row r="282" spans="2:4" x14ac:dyDescent="0.2">
      <c r="B282" s="42"/>
      <c r="C282" s="42"/>
      <c r="D282" s="42"/>
    </row>
    <row r="283" spans="2:4" x14ac:dyDescent="0.2">
      <c r="B283" s="42"/>
      <c r="C283" s="42"/>
      <c r="D283" s="42"/>
    </row>
    <row r="284" spans="2:4" x14ac:dyDescent="0.2">
      <c r="B284" s="42"/>
      <c r="C284" s="42"/>
      <c r="D284" s="42"/>
    </row>
    <row r="285" spans="2:4" x14ac:dyDescent="0.2">
      <c r="B285" s="42"/>
      <c r="C285" s="42"/>
      <c r="D285" s="42"/>
    </row>
    <row r="286" spans="2:4" x14ac:dyDescent="0.2">
      <c r="B286" s="42"/>
      <c r="C286" s="42"/>
      <c r="D286" s="42"/>
    </row>
    <row r="287" spans="2:4" x14ac:dyDescent="0.2">
      <c r="B287" s="42"/>
      <c r="C287" s="42"/>
      <c r="D287" s="42"/>
    </row>
    <row r="288" spans="2:4" x14ac:dyDescent="0.2">
      <c r="B288" s="42"/>
      <c r="C288" s="42"/>
      <c r="D288" s="42"/>
    </row>
    <row r="289" spans="2:4" x14ac:dyDescent="0.2">
      <c r="B289" s="42"/>
      <c r="C289" s="42"/>
      <c r="D289" s="42"/>
    </row>
    <row r="290" spans="2:4" x14ac:dyDescent="0.2">
      <c r="B290" s="42"/>
      <c r="C290" s="42"/>
      <c r="D290" s="42"/>
    </row>
    <row r="291" spans="2:4" x14ac:dyDescent="0.2">
      <c r="B291" s="42"/>
      <c r="C291" s="42"/>
      <c r="D291" s="42"/>
    </row>
    <row r="292" spans="2:4" x14ac:dyDescent="0.2">
      <c r="B292" s="42"/>
      <c r="C292" s="42"/>
      <c r="D292" s="42"/>
    </row>
    <row r="293" spans="2:4" x14ac:dyDescent="0.2">
      <c r="B293" s="42"/>
      <c r="C293" s="42"/>
      <c r="D293" s="42"/>
    </row>
    <row r="294" spans="2:4" x14ac:dyDescent="0.2">
      <c r="B294" s="42"/>
      <c r="C294" s="42"/>
      <c r="D294" s="42"/>
    </row>
    <row r="295" spans="2:4" x14ac:dyDescent="0.2">
      <c r="B295" s="42"/>
      <c r="C295" s="42"/>
      <c r="D295" s="42"/>
    </row>
    <row r="296" spans="2:4" x14ac:dyDescent="0.2">
      <c r="B296" s="42"/>
      <c r="C296" s="42"/>
      <c r="D296" s="42"/>
    </row>
    <row r="297" spans="2:4" x14ac:dyDescent="0.2">
      <c r="B297" s="42"/>
      <c r="C297" s="42"/>
      <c r="D297" s="42"/>
    </row>
    <row r="298" spans="2:4" x14ac:dyDescent="0.2">
      <c r="B298" s="42"/>
      <c r="C298" s="42"/>
      <c r="D298" s="42"/>
    </row>
    <row r="299" spans="2:4" x14ac:dyDescent="0.2">
      <c r="B299" s="42"/>
      <c r="C299" s="42"/>
      <c r="D299" s="42"/>
    </row>
    <row r="300" spans="2:4" x14ac:dyDescent="0.2">
      <c r="B300" s="42"/>
      <c r="C300" s="42"/>
      <c r="D300" s="42"/>
    </row>
    <row r="301" spans="2:4" x14ac:dyDescent="0.2">
      <c r="B301" s="42"/>
      <c r="C301" s="42"/>
      <c r="D301" s="42"/>
    </row>
    <row r="302" spans="2:4" x14ac:dyDescent="0.2">
      <c r="B302" s="42"/>
      <c r="C302" s="42"/>
      <c r="D302" s="42"/>
    </row>
    <row r="303" spans="2:4" x14ac:dyDescent="0.2">
      <c r="B303" s="42"/>
      <c r="C303" s="42"/>
      <c r="D303" s="42"/>
    </row>
    <row r="304" spans="2:4" x14ac:dyDescent="0.2">
      <c r="B304" s="42"/>
      <c r="C304" s="42"/>
      <c r="D304" s="42"/>
    </row>
    <row r="305" spans="2:4" x14ac:dyDescent="0.2">
      <c r="B305" s="42"/>
      <c r="C305" s="42"/>
      <c r="D305" s="42"/>
    </row>
    <row r="306" spans="2:4" x14ac:dyDescent="0.2">
      <c r="B306" s="42"/>
      <c r="C306" s="42"/>
      <c r="D306" s="42"/>
    </row>
    <row r="307" spans="2:4" x14ac:dyDescent="0.2">
      <c r="B307" s="42"/>
      <c r="C307" s="42"/>
      <c r="D307" s="42"/>
    </row>
    <row r="308" spans="2:4" x14ac:dyDescent="0.2">
      <c r="B308" s="42"/>
      <c r="C308" s="42"/>
      <c r="D308" s="42"/>
    </row>
    <row r="309" spans="2:4" x14ac:dyDescent="0.2">
      <c r="B309" s="42"/>
      <c r="C309" s="42"/>
      <c r="D309" s="42"/>
    </row>
    <row r="310" spans="2:4" x14ac:dyDescent="0.2">
      <c r="B310" s="42"/>
      <c r="C310" s="42"/>
      <c r="D310" s="42"/>
    </row>
    <row r="311" spans="2:4" x14ac:dyDescent="0.2">
      <c r="B311" s="42"/>
      <c r="C311" s="42"/>
      <c r="D311" s="42"/>
    </row>
    <row r="312" spans="2:4" x14ac:dyDescent="0.2">
      <c r="B312" s="42"/>
      <c r="C312" s="42"/>
      <c r="D312" s="42"/>
    </row>
    <row r="313" spans="2:4" x14ac:dyDescent="0.2">
      <c r="B313" s="42"/>
      <c r="C313" s="42"/>
      <c r="D313" s="42"/>
    </row>
    <row r="314" spans="2:4" x14ac:dyDescent="0.2">
      <c r="B314" s="42"/>
      <c r="C314" s="42"/>
      <c r="D314" s="42"/>
    </row>
    <row r="315" spans="2:4" x14ac:dyDescent="0.2">
      <c r="B315" s="42"/>
      <c r="C315" s="42"/>
      <c r="D315" s="42"/>
    </row>
    <row r="316" spans="2:4" x14ac:dyDescent="0.2">
      <c r="B316" s="42"/>
      <c r="C316" s="42"/>
      <c r="D316" s="42"/>
    </row>
    <row r="317" spans="2:4" x14ac:dyDescent="0.2">
      <c r="B317" s="42"/>
      <c r="C317" s="42"/>
      <c r="D317" s="42"/>
    </row>
    <row r="318" spans="2:4" x14ac:dyDescent="0.2">
      <c r="B318" s="42"/>
      <c r="C318" s="42"/>
      <c r="D318" s="42"/>
    </row>
    <row r="319" spans="2:4" x14ac:dyDescent="0.2">
      <c r="B319" s="42"/>
      <c r="C319" s="42"/>
      <c r="D319" s="42"/>
    </row>
    <row r="320" spans="2:4" x14ac:dyDescent="0.2">
      <c r="B320" s="42"/>
      <c r="C320" s="42"/>
      <c r="D320" s="42"/>
    </row>
    <row r="321" spans="2:4" x14ac:dyDescent="0.2">
      <c r="B321" s="42"/>
      <c r="C321" s="42"/>
      <c r="D321" s="42"/>
    </row>
    <row r="322" spans="2:4" x14ac:dyDescent="0.2">
      <c r="B322" s="42"/>
      <c r="C322" s="42"/>
      <c r="D322" s="42"/>
    </row>
    <row r="323" spans="2:4" x14ac:dyDescent="0.2">
      <c r="B323" s="42"/>
      <c r="C323" s="42"/>
      <c r="D323" s="42"/>
    </row>
    <row r="324" spans="2:4" x14ac:dyDescent="0.2">
      <c r="B324" s="42"/>
      <c r="C324" s="42"/>
      <c r="D324" s="42"/>
    </row>
    <row r="325" spans="2:4" x14ac:dyDescent="0.2">
      <c r="B325" s="42"/>
      <c r="C325" s="42"/>
      <c r="D325" s="42"/>
    </row>
    <row r="326" spans="2:4" x14ac:dyDescent="0.2">
      <c r="B326" s="42"/>
      <c r="C326" s="42"/>
      <c r="D326" s="42"/>
    </row>
    <row r="327" spans="2:4" x14ac:dyDescent="0.2">
      <c r="B327" s="42"/>
      <c r="C327" s="42"/>
      <c r="D327" s="42"/>
    </row>
    <row r="328" spans="2:4" x14ac:dyDescent="0.2">
      <c r="B328" s="42"/>
      <c r="C328" s="42"/>
      <c r="D328" s="42"/>
    </row>
    <row r="329" spans="2:4" x14ac:dyDescent="0.2">
      <c r="B329" s="42"/>
      <c r="C329" s="42"/>
      <c r="D329" s="42"/>
    </row>
    <row r="330" spans="2:4" x14ac:dyDescent="0.2">
      <c r="B330" s="42"/>
      <c r="C330" s="42"/>
      <c r="D330" s="42"/>
    </row>
    <row r="331" spans="2:4" x14ac:dyDescent="0.2">
      <c r="B331" s="42"/>
      <c r="C331" s="42"/>
      <c r="D331" s="42"/>
    </row>
    <row r="332" spans="2:4" x14ac:dyDescent="0.2">
      <c r="B332" s="42"/>
      <c r="C332" s="42"/>
      <c r="D332" s="42"/>
    </row>
    <row r="333" spans="2:4" x14ac:dyDescent="0.2">
      <c r="B333" s="42"/>
      <c r="C333" s="42"/>
      <c r="D333" s="42"/>
    </row>
    <row r="334" spans="2:4" x14ac:dyDescent="0.2">
      <c r="B334" s="42"/>
      <c r="C334" s="42"/>
      <c r="D334" s="42"/>
    </row>
    <row r="335" spans="2:4" x14ac:dyDescent="0.2">
      <c r="B335" s="42"/>
      <c r="C335" s="42"/>
      <c r="D335" s="42"/>
    </row>
    <row r="336" spans="2:4" x14ac:dyDescent="0.2">
      <c r="B336" s="42"/>
      <c r="C336" s="42"/>
      <c r="D336" s="42"/>
    </row>
    <row r="337" spans="2:4" x14ac:dyDescent="0.2">
      <c r="B337" s="42"/>
      <c r="C337" s="42"/>
      <c r="D337" s="42"/>
    </row>
    <row r="338" spans="2:4" x14ac:dyDescent="0.2">
      <c r="B338" s="42"/>
      <c r="C338" s="42"/>
      <c r="D338" s="42"/>
    </row>
    <row r="339" spans="2:4" x14ac:dyDescent="0.2">
      <c r="B339" s="42"/>
      <c r="C339" s="42"/>
      <c r="D339" s="42"/>
    </row>
    <row r="340" spans="2:4" x14ac:dyDescent="0.2">
      <c r="B340" s="42"/>
      <c r="C340" s="42"/>
      <c r="D340" s="42"/>
    </row>
    <row r="341" spans="2:4" x14ac:dyDescent="0.2">
      <c r="B341" s="42"/>
      <c r="C341" s="42"/>
      <c r="D341" s="42"/>
    </row>
    <row r="342" spans="2:4" x14ac:dyDescent="0.2">
      <c r="B342" s="42"/>
      <c r="C342" s="42"/>
      <c r="D342" s="42"/>
    </row>
    <row r="343" spans="2:4" x14ac:dyDescent="0.2">
      <c r="B343" s="42"/>
      <c r="C343" s="42"/>
      <c r="D343" s="42"/>
    </row>
    <row r="344" spans="2:4" x14ac:dyDescent="0.2">
      <c r="B344" s="42"/>
      <c r="C344" s="42"/>
      <c r="D344" s="42"/>
    </row>
    <row r="345" spans="2:4" x14ac:dyDescent="0.2">
      <c r="B345" s="42"/>
      <c r="C345" s="42"/>
      <c r="D345" s="42"/>
    </row>
    <row r="346" spans="2:4" x14ac:dyDescent="0.2">
      <c r="B346" s="42"/>
      <c r="C346" s="42"/>
      <c r="D346" s="42"/>
    </row>
    <row r="347" spans="2:4" x14ac:dyDescent="0.2">
      <c r="B347" s="42"/>
      <c r="C347" s="42"/>
      <c r="D347" s="42"/>
    </row>
    <row r="348" spans="2:4" x14ac:dyDescent="0.2">
      <c r="B348" s="42"/>
      <c r="C348" s="42"/>
      <c r="D348" s="42"/>
    </row>
    <row r="349" spans="2:4" x14ac:dyDescent="0.2">
      <c r="B349" s="42"/>
      <c r="C349" s="42"/>
      <c r="D349" s="42"/>
    </row>
    <row r="350" spans="2:4" x14ac:dyDescent="0.2">
      <c r="B350" s="42"/>
      <c r="C350" s="42"/>
      <c r="D350" s="42"/>
    </row>
    <row r="351" spans="2:4" x14ac:dyDescent="0.2">
      <c r="B351" s="42"/>
      <c r="C351" s="42"/>
      <c r="D351"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233"/>
  <sheetViews>
    <sheetView zoomScaleNormal="100" workbookViewId="0">
      <pane xSplit="1" ySplit="1" topLeftCell="FX190" activePane="bottomRight" state="frozen"/>
      <selection pane="topRight" activeCell="B1" sqref="B1"/>
      <selection pane="bottomLeft" activeCell="A3" sqref="A3"/>
      <selection pane="bottomRight" activeCell="AF235" sqref="AF235"/>
    </sheetView>
  </sheetViews>
  <sheetFormatPr baseColWidth="10" defaultColWidth="11" defaultRowHeight="14.25" x14ac:dyDescent="0.2"/>
  <cols>
    <col min="1" max="1" width="26" style="34" customWidth="1"/>
    <col min="2" max="195" width="11" style="46"/>
    <col min="198" max="16384" width="11" style="46"/>
  </cols>
  <sheetData>
    <row r="1" spans="1:195" s="108" customFormat="1" ht="29.25" customHeight="1" x14ac:dyDescent="0.2">
      <c r="A1" s="107"/>
      <c r="B1" s="260" t="s">
        <v>58</v>
      </c>
      <c r="C1" s="260"/>
      <c r="D1" s="260" t="s">
        <v>79</v>
      </c>
      <c r="E1" s="260"/>
      <c r="F1" s="260" t="s">
        <v>190</v>
      </c>
      <c r="G1" s="260"/>
      <c r="H1" s="260" t="s">
        <v>124</v>
      </c>
      <c r="I1" s="260"/>
      <c r="J1" s="258" t="s">
        <v>107</v>
      </c>
      <c r="K1" s="259"/>
      <c r="L1" s="260" t="s">
        <v>64</v>
      </c>
      <c r="M1" s="260"/>
      <c r="N1" s="260" t="s">
        <v>188</v>
      </c>
      <c r="O1" s="260"/>
      <c r="P1" s="258" t="s">
        <v>112</v>
      </c>
      <c r="Q1" s="259"/>
      <c r="R1" s="260" t="s">
        <v>29</v>
      </c>
      <c r="S1" s="260"/>
      <c r="T1" s="258" t="s">
        <v>65</v>
      </c>
      <c r="U1" s="259"/>
      <c r="V1" s="258" t="s">
        <v>147</v>
      </c>
      <c r="W1" s="259"/>
      <c r="X1" s="258" t="s">
        <v>118</v>
      </c>
      <c r="Y1" s="259"/>
      <c r="Z1" s="258" t="s">
        <v>141</v>
      </c>
      <c r="AA1" s="259"/>
      <c r="AB1" s="260" t="s">
        <v>135</v>
      </c>
      <c r="AC1" s="260"/>
      <c r="AD1" s="260" t="s">
        <v>11</v>
      </c>
      <c r="AE1" s="263"/>
      <c r="AF1" s="259" t="s">
        <v>57</v>
      </c>
      <c r="AG1" s="260"/>
      <c r="AH1" s="260" t="s">
        <v>148</v>
      </c>
      <c r="AI1" s="260"/>
      <c r="AJ1" s="260" t="s">
        <v>44</v>
      </c>
      <c r="AK1" s="260"/>
      <c r="AL1" s="260" t="s">
        <v>32</v>
      </c>
      <c r="AM1" s="260"/>
      <c r="AN1" s="260" t="s">
        <v>132</v>
      </c>
      <c r="AO1" s="260"/>
      <c r="AP1" s="260" t="s">
        <v>56</v>
      </c>
      <c r="AQ1" s="260"/>
      <c r="AR1" s="260" t="s">
        <v>33</v>
      </c>
      <c r="AS1" s="260"/>
      <c r="AT1" s="258" t="s">
        <v>153</v>
      </c>
      <c r="AU1" s="259"/>
      <c r="AV1" s="260" t="s">
        <v>105</v>
      </c>
      <c r="AW1" s="260"/>
      <c r="AX1" s="260" t="s">
        <v>63</v>
      </c>
      <c r="AY1" s="260"/>
      <c r="AZ1" s="260" t="s">
        <v>34</v>
      </c>
      <c r="BA1" s="260"/>
      <c r="BB1" s="260" t="s">
        <v>45</v>
      </c>
      <c r="BC1" s="260"/>
      <c r="BD1" s="260" t="s">
        <v>27</v>
      </c>
      <c r="BE1" s="260"/>
      <c r="BF1" s="260" t="s">
        <v>46</v>
      </c>
      <c r="BG1" s="260"/>
      <c r="BH1" s="260" t="s">
        <v>133</v>
      </c>
      <c r="BI1" s="260"/>
      <c r="BJ1" s="260" t="s">
        <v>51</v>
      </c>
      <c r="BK1" s="260"/>
      <c r="BL1" s="260" t="s">
        <v>47</v>
      </c>
      <c r="BM1" s="260"/>
      <c r="BN1" s="260" t="s">
        <v>40</v>
      </c>
      <c r="BO1" s="260"/>
      <c r="BP1" s="258" t="s">
        <v>106</v>
      </c>
      <c r="BQ1" s="259"/>
      <c r="BR1" s="258" t="s">
        <v>123</v>
      </c>
      <c r="BS1" s="259"/>
      <c r="BT1" s="260" t="s">
        <v>41</v>
      </c>
      <c r="BU1" s="260"/>
      <c r="BV1" s="258" t="s">
        <v>108</v>
      </c>
      <c r="BW1" s="259"/>
      <c r="BX1" s="258" t="s">
        <v>142</v>
      </c>
      <c r="BY1" s="259"/>
      <c r="BZ1" s="258" t="s">
        <v>143</v>
      </c>
      <c r="CA1" s="259"/>
      <c r="CB1" s="258" t="s">
        <v>139</v>
      </c>
      <c r="CC1" s="259"/>
      <c r="CD1" s="258" t="s">
        <v>138</v>
      </c>
      <c r="CE1" s="259"/>
      <c r="CF1" s="258" t="s">
        <v>134</v>
      </c>
      <c r="CG1" s="259"/>
      <c r="CH1" s="258" t="s">
        <v>140</v>
      </c>
      <c r="CI1" s="259"/>
      <c r="CJ1" s="260" t="s">
        <v>70</v>
      </c>
      <c r="CK1" s="260"/>
      <c r="CL1" s="260" t="s">
        <v>42</v>
      </c>
      <c r="CM1" s="260"/>
      <c r="CN1" s="260" t="s">
        <v>62</v>
      </c>
      <c r="CO1" s="260"/>
      <c r="CP1" s="260" t="s">
        <v>35</v>
      </c>
      <c r="CQ1" s="260"/>
      <c r="CR1" s="258" t="s">
        <v>125</v>
      </c>
      <c r="CS1" s="259"/>
      <c r="CT1" s="258" t="s">
        <v>109</v>
      </c>
      <c r="CU1" s="259"/>
      <c r="CV1" s="258" t="s">
        <v>110</v>
      </c>
      <c r="CW1" s="259"/>
      <c r="CX1" s="260" t="s">
        <v>36</v>
      </c>
      <c r="CY1" s="260"/>
      <c r="CZ1" s="258" t="s">
        <v>111</v>
      </c>
      <c r="DA1" s="259"/>
      <c r="DB1" s="258" t="s">
        <v>126</v>
      </c>
      <c r="DC1" s="259"/>
      <c r="DD1" s="258" t="s">
        <v>127</v>
      </c>
      <c r="DE1" s="259"/>
      <c r="DF1" s="258" t="s">
        <v>144</v>
      </c>
      <c r="DG1" s="259"/>
      <c r="DH1" s="260" t="s">
        <v>37</v>
      </c>
      <c r="DI1" s="260"/>
      <c r="DJ1" s="258" t="s">
        <v>145</v>
      </c>
      <c r="DK1" s="259"/>
      <c r="DL1" s="260" t="s">
        <v>48</v>
      </c>
      <c r="DM1" s="260"/>
      <c r="DN1" s="258" t="s">
        <v>28</v>
      </c>
      <c r="DO1" s="259"/>
      <c r="DP1" s="260" t="s">
        <v>38</v>
      </c>
      <c r="DQ1" s="260"/>
      <c r="DR1" s="260" t="s">
        <v>68</v>
      </c>
      <c r="DS1" s="260"/>
      <c r="DT1" s="260" t="s">
        <v>67</v>
      </c>
      <c r="DU1" s="260"/>
      <c r="DV1" s="260" t="s">
        <v>39</v>
      </c>
      <c r="DW1" s="260"/>
      <c r="DX1" s="260" t="s">
        <v>59</v>
      </c>
      <c r="DY1" s="260"/>
      <c r="DZ1" s="258" t="s">
        <v>113</v>
      </c>
      <c r="EA1" s="259"/>
      <c r="EB1" s="258" t="s">
        <v>146</v>
      </c>
      <c r="EC1" s="259"/>
      <c r="ED1" s="260" t="s">
        <v>31</v>
      </c>
      <c r="EE1" s="260"/>
      <c r="EF1" s="260" t="s">
        <v>60</v>
      </c>
      <c r="EG1" s="260"/>
      <c r="EH1" s="260" t="s">
        <v>61</v>
      </c>
      <c r="EI1" s="260"/>
      <c r="EJ1" s="258" t="s">
        <v>114</v>
      </c>
      <c r="EK1" s="259"/>
      <c r="EL1" s="258" t="s">
        <v>115</v>
      </c>
      <c r="EM1" s="259"/>
      <c r="EN1" s="260" t="s">
        <v>30</v>
      </c>
      <c r="EO1" s="260"/>
      <c r="EP1" s="258" t="s">
        <v>116</v>
      </c>
      <c r="EQ1" s="259"/>
      <c r="ER1" s="260" t="s">
        <v>80</v>
      </c>
      <c r="ES1" s="260"/>
      <c r="ET1" s="260" t="s">
        <v>43</v>
      </c>
      <c r="EU1" s="260"/>
      <c r="EV1" s="260" t="s">
        <v>71</v>
      </c>
      <c r="EW1" s="260"/>
      <c r="EX1" s="260" t="s">
        <v>49</v>
      </c>
      <c r="EY1" s="260"/>
      <c r="EZ1" s="260" t="s">
        <v>189</v>
      </c>
      <c r="FA1" s="260"/>
      <c r="FB1" s="258" t="s">
        <v>117</v>
      </c>
      <c r="FC1" s="259"/>
      <c r="FD1" s="260" t="s">
        <v>54</v>
      </c>
      <c r="FE1" s="260"/>
      <c r="FF1" s="258" t="s">
        <v>152</v>
      </c>
      <c r="FG1" s="259"/>
      <c r="FH1" s="258" t="s">
        <v>149</v>
      </c>
      <c r="FI1" s="259"/>
      <c r="FJ1" s="258" t="s">
        <v>150</v>
      </c>
      <c r="FK1" s="259"/>
      <c r="FL1" s="258" t="s">
        <v>154</v>
      </c>
      <c r="FM1" s="259"/>
      <c r="FN1" s="258" t="s">
        <v>151</v>
      </c>
      <c r="FO1" s="259"/>
      <c r="FP1" s="258" t="s">
        <v>137</v>
      </c>
      <c r="FQ1" s="259"/>
      <c r="FR1" s="258" t="s">
        <v>128</v>
      </c>
      <c r="FS1" s="259"/>
      <c r="FT1" s="260" t="s">
        <v>55</v>
      </c>
      <c r="FU1" s="260"/>
      <c r="FV1" s="260" t="s">
        <v>50</v>
      </c>
      <c r="FW1" s="260"/>
      <c r="FX1" s="260" t="s">
        <v>72</v>
      </c>
      <c r="FY1" s="260"/>
      <c r="FZ1" s="260" t="s">
        <v>73</v>
      </c>
      <c r="GA1" s="260"/>
      <c r="GB1" s="258" t="s">
        <v>129</v>
      </c>
      <c r="GC1" s="259"/>
      <c r="GD1" s="258" t="s">
        <v>136</v>
      </c>
      <c r="GE1" s="259"/>
      <c r="GF1" s="260" t="s">
        <v>66</v>
      </c>
      <c r="GG1" s="260"/>
      <c r="GH1" s="258" t="s">
        <v>119</v>
      </c>
      <c r="GI1" s="259"/>
      <c r="GJ1" s="260" t="s">
        <v>69</v>
      </c>
      <c r="GK1" s="260"/>
      <c r="GL1" s="258" t="s">
        <v>120</v>
      </c>
      <c r="GM1" s="259"/>
    </row>
    <row r="2" spans="1:195" x14ac:dyDescent="0.2">
      <c r="A2" s="10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110" t="s">
        <v>2</v>
      </c>
      <c r="AF2" s="7" t="s">
        <v>3</v>
      </c>
      <c r="AG2" s="7" t="s">
        <v>2</v>
      </c>
      <c r="AH2" s="7"/>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row>
    <row r="3" spans="1:195" ht="14.25" customHeight="1" x14ac:dyDescent="0.2">
      <c r="A3" s="11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112"/>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row>
    <row r="4" spans="1:195" ht="14.25" customHeight="1" x14ac:dyDescent="0.2">
      <c r="A4" s="11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112"/>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row>
    <row r="5" spans="1:195" ht="14.25" customHeight="1" x14ac:dyDescent="0.2">
      <c r="A5" s="11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112"/>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row>
    <row r="6" spans="1:195" ht="14.25" customHeight="1" x14ac:dyDescent="0.2">
      <c r="A6" s="11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112"/>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row>
    <row r="7" spans="1:195" ht="14.25" customHeight="1" x14ac:dyDescent="0.2">
      <c r="A7" s="11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112"/>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row>
    <row r="8" spans="1:195" ht="14.25" customHeight="1" x14ac:dyDescent="0.2">
      <c r="A8" s="11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112"/>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row>
    <row r="9" spans="1:195" ht="14.25" customHeight="1" x14ac:dyDescent="0.2">
      <c r="A9" s="11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112"/>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row>
    <row r="10" spans="1:195" ht="14.25" customHeight="1" x14ac:dyDescent="0.2">
      <c r="A10" s="11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112"/>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row>
    <row r="11" spans="1:195" ht="14.25" customHeight="1" x14ac:dyDescent="0.2">
      <c r="A11" s="11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112"/>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row>
    <row r="12" spans="1:195" ht="14.25" customHeight="1" x14ac:dyDescent="0.2">
      <c r="A12" s="11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112"/>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row>
    <row r="13" spans="1:195" ht="14.25" customHeight="1" x14ac:dyDescent="0.2">
      <c r="A13" s="11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112"/>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row>
    <row r="14" spans="1:195" ht="14.25" customHeight="1" x14ac:dyDescent="0.2">
      <c r="A14" s="11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112"/>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row>
    <row r="15" spans="1:195" ht="14.25" customHeight="1" x14ac:dyDescent="0.2">
      <c r="A15" s="11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112"/>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row>
    <row r="16" spans="1:195" ht="14.25" customHeight="1" x14ac:dyDescent="0.2">
      <c r="A16" s="11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112"/>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row>
    <row r="17" spans="1:195" ht="14.25" customHeight="1" x14ac:dyDescent="0.2">
      <c r="A17" s="11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112"/>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row>
    <row r="18" spans="1:195" ht="14.25" customHeight="1" x14ac:dyDescent="0.2">
      <c r="A18" s="11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112"/>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row>
    <row r="19" spans="1:195" ht="14.25" customHeight="1" x14ac:dyDescent="0.2">
      <c r="A19" s="11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112"/>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row>
    <row r="20" spans="1:195" ht="14.25" customHeight="1" x14ac:dyDescent="0.2">
      <c r="A20" s="11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112"/>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row>
    <row r="21" spans="1:195" ht="14.25" customHeight="1" x14ac:dyDescent="0.2">
      <c r="A21" s="11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112"/>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row>
    <row r="22" spans="1:195" ht="14.25" customHeight="1" x14ac:dyDescent="0.2">
      <c r="A22" s="11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112"/>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row>
    <row r="23" spans="1:195" ht="14.25" customHeight="1" x14ac:dyDescent="0.2">
      <c r="A23" s="11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112"/>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row>
    <row r="24" spans="1:195" ht="14.25" customHeight="1" x14ac:dyDescent="0.2">
      <c r="A24" s="11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112"/>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row>
    <row r="25" spans="1:195" ht="14.25" customHeight="1" x14ac:dyDescent="0.2">
      <c r="A25" s="11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112"/>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row>
    <row r="26" spans="1:195" ht="14.25" customHeight="1" x14ac:dyDescent="0.2">
      <c r="A26" s="11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112"/>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row>
    <row r="27" spans="1:195" ht="14.25" customHeight="1" x14ac:dyDescent="0.2">
      <c r="A27" s="11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112"/>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row>
    <row r="28" spans="1:195" ht="14.25" customHeight="1" x14ac:dyDescent="0.2">
      <c r="A28" s="11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112"/>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row>
    <row r="29" spans="1:195" ht="14.25" customHeight="1" x14ac:dyDescent="0.2">
      <c r="A29" s="11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112"/>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row>
    <row r="30" spans="1:195" ht="14.25" customHeight="1" x14ac:dyDescent="0.2">
      <c r="A30" s="11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112"/>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row>
    <row r="31" spans="1:195" ht="14.25" customHeight="1" x14ac:dyDescent="0.2">
      <c r="A31" s="11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112"/>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row>
    <row r="32" spans="1:195" ht="14.25" customHeight="1" x14ac:dyDescent="0.2">
      <c r="A32" s="11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112"/>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row>
    <row r="33" spans="1:195" ht="14.25" customHeight="1" x14ac:dyDescent="0.2">
      <c r="A33" s="11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112"/>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row>
    <row r="34" spans="1:195" ht="14.25" customHeight="1" x14ac:dyDescent="0.2">
      <c r="A34" s="11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112"/>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row>
    <row r="35" spans="1:195" ht="14.25" customHeight="1" x14ac:dyDescent="0.2">
      <c r="A35" s="11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112"/>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row>
    <row r="36" spans="1:195" ht="14.25" customHeight="1" x14ac:dyDescent="0.2">
      <c r="A36" s="11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112"/>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row>
    <row r="37" spans="1:195" ht="14.25" customHeight="1" x14ac:dyDescent="0.2">
      <c r="A37" s="11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112"/>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row>
    <row r="38" spans="1:195" ht="14.25" customHeight="1" x14ac:dyDescent="0.2">
      <c r="A38" s="11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112"/>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row>
    <row r="39" spans="1:195" ht="14.25" customHeight="1" x14ac:dyDescent="0.2">
      <c r="A39" s="11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112"/>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row>
    <row r="40" spans="1:195" ht="14.25" customHeight="1" x14ac:dyDescent="0.2">
      <c r="A40" s="11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112"/>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row>
    <row r="41" spans="1:195" ht="14.25" customHeight="1" x14ac:dyDescent="0.2">
      <c r="A41" s="11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112"/>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row>
    <row r="42" spans="1:195" ht="14.25" customHeight="1" x14ac:dyDescent="0.2">
      <c r="A42" s="11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112"/>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row>
    <row r="43" spans="1:195" ht="14.25" customHeight="1" x14ac:dyDescent="0.2">
      <c r="A43" s="11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112"/>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row>
    <row r="44" spans="1:195" ht="14.25" customHeight="1" x14ac:dyDescent="0.2">
      <c r="A44" s="11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112"/>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row>
    <row r="45" spans="1:195" ht="14.25" customHeight="1" x14ac:dyDescent="0.2">
      <c r="A45" s="111">
        <v>43994.333333333336</v>
      </c>
      <c r="B45" s="8"/>
      <c r="C45" s="8"/>
      <c r="D45" s="8"/>
      <c r="E45" s="8"/>
      <c r="F45" s="8"/>
      <c r="G45" s="8"/>
      <c r="H45" s="8"/>
      <c r="I45" s="8"/>
      <c r="J45" s="8"/>
      <c r="K45" s="8"/>
      <c r="L45" s="8"/>
      <c r="M45" s="8"/>
      <c r="N45" s="8"/>
      <c r="O45" s="8"/>
      <c r="P45" s="8"/>
      <c r="Q45" s="8"/>
      <c r="R45" s="8"/>
      <c r="S45" s="8"/>
      <c r="T45" s="8"/>
      <c r="U45" s="8"/>
      <c r="V45" s="10"/>
      <c r="W45" s="11"/>
      <c r="X45" s="8"/>
      <c r="Y45" s="8"/>
      <c r="Z45" s="10"/>
      <c r="AA45" s="10"/>
      <c r="AB45" s="8"/>
      <c r="AC45" s="8"/>
      <c r="AD45" s="8"/>
      <c r="AE45" s="112"/>
      <c r="AF45" s="8"/>
      <c r="AG45" s="9"/>
      <c r="AH45" s="9"/>
      <c r="AI45" s="9"/>
      <c r="AJ45" s="8"/>
      <c r="AK45" s="8"/>
      <c r="AL45" s="8"/>
      <c r="AM45" s="8"/>
      <c r="AN45" s="8"/>
      <c r="AO45" s="8"/>
      <c r="AP45" s="8"/>
      <c r="AQ45" s="8"/>
      <c r="AR45" s="8"/>
      <c r="AS45" s="8"/>
      <c r="AT45" s="9"/>
      <c r="AU45" s="9"/>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10"/>
      <c r="BY45" s="10"/>
      <c r="BZ45" s="10"/>
      <c r="CA45" s="10"/>
      <c r="CB45" s="10"/>
      <c r="CC45" s="10"/>
      <c r="CD45" s="8"/>
      <c r="CE45" s="8"/>
      <c r="CF45" s="8"/>
      <c r="CG45" s="8"/>
      <c r="CH45" s="10"/>
      <c r="CI45" s="10"/>
      <c r="CJ45" s="8"/>
      <c r="CK45" s="8"/>
      <c r="CL45" s="8"/>
      <c r="CM45" s="8"/>
      <c r="CN45" s="8"/>
      <c r="CO45" s="8"/>
      <c r="CP45" s="8"/>
      <c r="CQ45" s="8"/>
      <c r="CR45" s="8"/>
      <c r="CS45" s="8"/>
      <c r="CT45" s="8"/>
      <c r="CU45" s="8"/>
      <c r="CV45" s="8"/>
      <c r="CW45" s="8"/>
      <c r="CX45" s="8"/>
      <c r="CY45" s="8"/>
      <c r="CZ45" s="8"/>
      <c r="DA45" s="8"/>
      <c r="DB45" s="8"/>
      <c r="DC45" s="8"/>
      <c r="DD45" s="8"/>
      <c r="DE45" s="8"/>
      <c r="DF45" s="9"/>
      <c r="DG45" s="10"/>
      <c r="DH45" s="8"/>
      <c r="DI45" s="8"/>
      <c r="DJ45" s="10"/>
      <c r="DK45" s="10"/>
      <c r="DL45" s="8"/>
      <c r="DM45" s="8"/>
      <c r="DN45" s="8"/>
      <c r="DO45" s="8"/>
      <c r="DP45" s="8"/>
      <c r="DQ45" s="8"/>
      <c r="DR45" s="8"/>
      <c r="DS45" s="8"/>
      <c r="DT45" s="8"/>
      <c r="DU45" s="8"/>
      <c r="DV45" s="8"/>
      <c r="DW45" s="8"/>
      <c r="DX45" s="8"/>
      <c r="DY45" s="8"/>
      <c r="DZ45" s="8"/>
      <c r="EA45" s="8"/>
      <c r="EB45" s="10"/>
      <c r="EC45" s="10"/>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10"/>
      <c r="FI45" s="10"/>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c r="GL45" s="8"/>
      <c r="GM45" s="8"/>
    </row>
    <row r="46" spans="1:195" ht="14.25" customHeight="1" x14ac:dyDescent="0.2">
      <c r="A46" s="113">
        <v>43997.333333333336</v>
      </c>
      <c r="B46" s="8"/>
      <c r="C46" s="8"/>
      <c r="D46" s="8"/>
      <c r="E46" s="8"/>
      <c r="F46" s="8"/>
      <c r="G46" s="8"/>
      <c r="H46" s="8"/>
      <c r="I46" s="8"/>
      <c r="J46" s="8"/>
      <c r="K46" s="8"/>
      <c r="L46" s="8"/>
      <c r="M46" s="8"/>
      <c r="N46" s="8"/>
      <c r="O46" s="8"/>
      <c r="P46" s="8"/>
      <c r="Q46" s="8"/>
      <c r="R46" s="8"/>
      <c r="S46" s="8"/>
      <c r="T46" s="8"/>
      <c r="U46" s="8"/>
      <c r="V46" s="10"/>
      <c r="W46" s="11"/>
      <c r="X46" s="8"/>
      <c r="Y46" s="8"/>
      <c r="Z46" s="10"/>
      <c r="AA46" s="10"/>
      <c r="AB46" s="8"/>
      <c r="AC46" s="8"/>
      <c r="AD46" s="8"/>
      <c r="AE46" s="112"/>
      <c r="AF46" s="8"/>
      <c r="AG46" s="9"/>
      <c r="AH46" s="9"/>
      <c r="AI46" s="9"/>
      <c r="AJ46" s="8"/>
      <c r="AK46" s="8"/>
      <c r="AL46" s="8"/>
      <c r="AM46" s="8"/>
      <c r="AN46" s="8"/>
      <c r="AO46" s="8"/>
      <c r="AP46" s="8"/>
      <c r="AQ46" s="8"/>
      <c r="AR46" s="8"/>
      <c r="AS46" s="8"/>
      <c r="AT46" s="9"/>
      <c r="AU46" s="9"/>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10"/>
      <c r="BY46" s="10"/>
      <c r="BZ46" s="10"/>
      <c r="CA46" s="10"/>
      <c r="CB46" s="10"/>
      <c r="CC46" s="10"/>
      <c r="CD46" s="8"/>
      <c r="CE46" s="8"/>
      <c r="CF46" s="8"/>
      <c r="CG46" s="8"/>
      <c r="CH46" s="10"/>
      <c r="CI46" s="10"/>
      <c r="CJ46" s="8"/>
      <c r="CK46" s="8"/>
      <c r="CL46" s="8"/>
      <c r="CM46" s="8"/>
      <c r="CN46" s="8"/>
      <c r="CO46" s="8"/>
      <c r="CP46" s="8"/>
      <c r="CQ46" s="8"/>
      <c r="CR46" s="8"/>
      <c r="CS46" s="8"/>
      <c r="CT46" s="8"/>
      <c r="CU46" s="8"/>
      <c r="CV46" s="8"/>
      <c r="CW46" s="8"/>
      <c r="CX46" s="8"/>
      <c r="CY46" s="8"/>
      <c r="CZ46" s="8"/>
      <c r="DA46" s="8"/>
      <c r="DB46" s="8"/>
      <c r="DC46" s="8"/>
      <c r="DD46" s="8"/>
      <c r="DE46" s="8"/>
      <c r="DF46" s="9"/>
      <c r="DG46" s="10"/>
      <c r="DH46" s="8"/>
      <c r="DI46" s="8"/>
      <c r="DJ46" s="10"/>
      <c r="DK46" s="10"/>
      <c r="DL46" s="8"/>
      <c r="DM46" s="8"/>
      <c r="DN46" s="8"/>
      <c r="DO46" s="8"/>
      <c r="DP46" s="8"/>
      <c r="DQ46" s="8"/>
      <c r="DR46" s="8"/>
      <c r="DS46" s="8"/>
      <c r="DT46" s="8"/>
      <c r="DU46" s="8"/>
      <c r="DV46" s="8"/>
      <c r="DW46" s="8"/>
      <c r="DX46" s="8"/>
      <c r="DY46" s="8"/>
      <c r="DZ46" s="8"/>
      <c r="EA46" s="8"/>
      <c r="EB46" s="10"/>
      <c r="EC46" s="10"/>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10"/>
      <c r="FI46" s="10"/>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c r="GL46" s="8"/>
      <c r="GM46" s="8"/>
    </row>
    <row r="47" spans="1:195" ht="14.25" customHeight="1" x14ac:dyDescent="0.2">
      <c r="A47" s="113">
        <v>43998.333333333336</v>
      </c>
      <c r="B47" s="8"/>
      <c r="C47" s="8"/>
      <c r="D47" s="8"/>
      <c r="E47" s="8"/>
      <c r="F47" s="8"/>
      <c r="G47" s="8"/>
      <c r="H47" s="8"/>
      <c r="I47" s="8"/>
      <c r="J47" s="8"/>
      <c r="K47" s="8"/>
      <c r="L47" s="8"/>
      <c r="M47" s="8"/>
      <c r="N47" s="8"/>
      <c r="O47" s="8"/>
      <c r="P47" s="8"/>
      <c r="Q47" s="8"/>
      <c r="R47" s="8"/>
      <c r="S47" s="8"/>
      <c r="T47" s="8"/>
      <c r="U47" s="8"/>
      <c r="V47" s="10"/>
      <c r="W47" s="11"/>
      <c r="X47" s="8"/>
      <c r="Y47" s="8"/>
      <c r="Z47" s="10"/>
      <c r="AA47" s="10"/>
      <c r="AB47" s="8"/>
      <c r="AC47" s="8"/>
      <c r="AD47" s="8"/>
      <c r="AE47" s="112"/>
      <c r="AF47" s="8"/>
      <c r="AG47" s="9"/>
      <c r="AH47" s="9"/>
      <c r="AI47" s="9"/>
      <c r="AJ47" s="8"/>
      <c r="AK47" s="8"/>
      <c r="AL47" s="8"/>
      <c r="AM47" s="8"/>
      <c r="AN47" s="8"/>
      <c r="AO47" s="8"/>
      <c r="AP47" s="8"/>
      <c r="AQ47" s="8"/>
      <c r="AR47" s="8"/>
      <c r="AS47" s="8"/>
      <c r="AT47" s="9"/>
      <c r="AU47" s="9"/>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10"/>
      <c r="BY47" s="10"/>
      <c r="BZ47" s="10"/>
      <c r="CA47" s="10"/>
      <c r="CB47" s="10"/>
      <c r="CC47" s="10"/>
      <c r="CD47" s="8"/>
      <c r="CE47" s="8"/>
      <c r="CF47" s="8"/>
      <c r="CG47" s="8"/>
      <c r="CH47" s="10"/>
      <c r="CI47" s="10"/>
      <c r="CJ47" s="8"/>
      <c r="CK47" s="8"/>
      <c r="CL47" s="8"/>
      <c r="CM47" s="8"/>
      <c r="CN47" s="8"/>
      <c r="CO47" s="8"/>
      <c r="CP47" s="8"/>
      <c r="CQ47" s="8"/>
      <c r="CR47" s="8"/>
      <c r="CS47" s="8"/>
      <c r="CT47" s="8"/>
      <c r="CU47" s="8"/>
      <c r="CV47" s="8"/>
      <c r="CW47" s="8"/>
      <c r="CX47" s="8"/>
      <c r="CY47" s="8"/>
      <c r="CZ47" s="8"/>
      <c r="DA47" s="8"/>
      <c r="DB47" s="8"/>
      <c r="DC47" s="8"/>
      <c r="DD47" s="8"/>
      <c r="DE47" s="8"/>
      <c r="DF47" s="9"/>
      <c r="DG47" s="10"/>
      <c r="DH47" s="8"/>
      <c r="DI47" s="8"/>
      <c r="DJ47" s="10"/>
      <c r="DK47" s="10"/>
      <c r="DL47" s="8"/>
      <c r="DM47" s="8"/>
      <c r="DN47" s="8"/>
      <c r="DO47" s="8"/>
      <c r="DP47" s="8"/>
      <c r="DQ47" s="8"/>
      <c r="DR47" s="8"/>
      <c r="DS47" s="8"/>
      <c r="DT47" s="8"/>
      <c r="DU47" s="8"/>
      <c r="DV47" s="8"/>
      <c r="DW47" s="8"/>
      <c r="DX47" s="8"/>
      <c r="DY47" s="8"/>
      <c r="DZ47" s="8"/>
      <c r="EA47" s="8"/>
      <c r="EB47" s="10"/>
      <c r="EC47" s="10"/>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10"/>
      <c r="FI47" s="10"/>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c r="GL47" s="8"/>
      <c r="GM47" s="8"/>
    </row>
    <row r="48" spans="1:195" ht="14.25" customHeight="1" x14ac:dyDescent="0.2">
      <c r="A48" s="113">
        <v>43999.333333333336</v>
      </c>
      <c r="B48" s="8"/>
      <c r="C48" s="8"/>
      <c r="D48" s="8"/>
      <c r="E48" s="8"/>
      <c r="F48" s="8"/>
      <c r="G48" s="8"/>
      <c r="H48" s="8"/>
      <c r="I48" s="8"/>
      <c r="J48" s="8"/>
      <c r="K48" s="8"/>
      <c r="L48" s="8"/>
      <c r="M48" s="8"/>
      <c r="N48" s="8"/>
      <c r="O48" s="8"/>
      <c r="P48" s="8"/>
      <c r="Q48" s="8"/>
      <c r="R48" s="8"/>
      <c r="S48" s="8"/>
      <c r="T48" s="8"/>
      <c r="U48" s="8"/>
      <c r="V48" s="10"/>
      <c r="W48" s="11"/>
      <c r="X48" s="8"/>
      <c r="Y48" s="8"/>
      <c r="Z48" s="10"/>
      <c r="AA48" s="10"/>
      <c r="AB48" s="8"/>
      <c r="AC48" s="8"/>
      <c r="AD48" s="8"/>
      <c r="AE48" s="112"/>
      <c r="AF48" s="8"/>
      <c r="AG48" s="9"/>
      <c r="AH48" s="9"/>
      <c r="AI48" s="9"/>
      <c r="AJ48" s="8"/>
      <c r="AK48" s="8"/>
      <c r="AL48" s="8"/>
      <c r="AM48" s="8"/>
      <c r="AN48" s="8"/>
      <c r="AO48" s="8"/>
      <c r="AP48" s="8"/>
      <c r="AQ48" s="8"/>
      <c r="AR48" s="8"/>
      <c r="AS48" s="8"/>
      <c r="AT48" s="9"/>
      <c r="AU48" s="9"/>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10"/>
      <c r="BY48" s="10"/>
      <c r="BZ48" s="10"/>
      <c r="CA48" s="10"/>
      <c r="CB48" s="10"/>
      <c r="CC48" s="10"/>
      <c r="CD48" s="8"/>
      <c r="CE48" s="8"/>
      <c r="CF48" s="8"/>
      <c r="CG48" s="8"/>
      <c r="CH48" s="10"/>
      <c r="CI48" s="10"/>
      <c r="CJ48" s="8"/>
      <c r="CK48" s="8"/>
      <c r="CL48" s="8"/>
      <c r="CM48" s="8"/>
      <c r="CN48" s="8"/>
      <c r="CO48" s="8"/>
      <c r="CP48" s="8"/>
      <c r="CQ48" s="8"/>
      <c r="CR48" s="8"/>
      <c r="CS48" s="8"/>
      <c r="CT48" s="8"/>
      <c r="CU48" s="8"/>
      <c r="CV48" s="8"/>
      <c r="CW48" s="8"/>
      <c r="CX48" s="8"/>
      <c r="CY48" s="8"/>
      <c r="CZ48" s="8"/>
      <c r="DA48" s="8"/>
      <c r="DB48" s="8"/>
      <c r="DC48" s="8"/>
      <c r="DD48" s="8"/>
      <c r="DE48" s="8"/>
      <c r="DF48" s="9"/>
      <c r="DG48" s="10"/>
      <c r="DH48" s="8"/>
      <c r="DI48" s="8"/>
      <c r="DJ48" s="10"/>
      <c r="DK48" s="10"/>
      <c r="DL48" s="8"/>
      <c r="DM48" s="8"/>
      <c r="DN48" s="8"/>
      <c r="DO48" s="8"/>
      <c r="DP48" s="8"/>
      <c r="DQ48" s="8"/>
      <c r="DR48" s="8"/>
      <c r="DS48" s="8"/>
      <c r="DT48" s="8"/>
      <c r="DU48" s="8"/>
      <c r="DV48" s="8"/>
      <c r="DW48" s="8"/>
      <c r="DX48" s="8"/>
      <c r="DY48" s="8"/>
      <c r="DZ48" s="8"/>
      <c r="EA48" s="8"/>
      <c r="EB48" s="10"/>
      <c r="EC48" s="10"/>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10"/>
      <c r="FI48" s="10"/>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c r="GL48" s="8"/>
      <c r="GM48" s="8"/>
    </row>
    <row r="49" spans="1:195" ht="14.25" customHeight="1" x14ac:dyDescent="0.2">
      <c r="A49" s="113">
        <v>44000</v>
      </c>
      <c r="B49" s="8"/>
      <c r="C49" s="8"/>
      <c r="D49" s="8"/>
      <c r="E49" s="8"/>
      <c r="F49" s="8"/>
      <c r="G49" s="8"/>
      <c r="H49" s="8"/>
      <c r="I49" s="8"/>
      <c r="J49" s="8"/>
      <c r="K49" s="8"/>
      <c r="L49" s="8"/>
      <c r="M49" s="8"/>
      <c r="N49" s="8"/>
      <c r="O49" s="8"/>
      <c r="P49" s="8"/>
      <c r="Q49" s="8"/>
      <c r="R49" s="8"/>
      <c r="S49" s="8"/>
      <c r="T49" s="8"/>
      <c r="U49" s="8"/>
      <c r="V49" s="10"/>
      <c r="W49" s="11"/>
      <c r="X49" s="8"/>
      <c r="Y49" s="8"/>
      <c r="Z49" s="10"/>
      <c r="AA49" s="10"/>
      <c r="AB49" s="8"/>
      <c r="AC49" s="8"/>
      <c r="AD49" s="8"/>
      <c r="AE49" s="112"/>
      <c r="AF49" s="8"/>
      <c r="AG49" s="9"/>
      <c r="AH49" s="9"/>
      <c r="AI49" s="9"/>
      <c r="AJ49" s="8"/>
      <c r="AK49" s="8"/>
      <c r="AL49" s="8"/>
      <c r="AM49" s="8"/>
      <c r="AN49" s="8"/>
      <c r="AO49" s="8"/>
      <c r="AP49" s="8"/>
      <c r="AQ49" s="8"/>
      <c r="AR49" s="8"/>
      <c r="AS49" s="8"/>
      <c r="AT49" s="9"/>
      <c r="AU49" s="9"/>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10"/>
      <c r="BY49" s="10"/>
      <c r="BZ49" s="10"/>
      <c r="CA49" s="10"/>
      <c r="CB49" s="10"/>
      <c r="CC49" s="10"/>
      <c r="CD49" s="8"/>
      <c r="CE49" s="8"/>
      <c r="CF49" s="8"/>
      <c r="CG49" s="8"/>
      <c r="CH49" s="10"/>
      <c r="CI49" s="10"/>
      <c r="CJ49" s="8"/>
      <c r="CK49" s="8"/>
      <c r="CL49" s="8"/>
      <c r="CM49" s="8"/>
      <c r="CN49" s="8"/>
      <c r="CO49" s="8"/>
      <c r="CP49" s="8"/>
      <c r="CQ49" s="8"/>
      <c r="CR49" s="8"/>
      <c r="CS49" s="8"/>
      <c r="CT49" s="8"/>
      <c r="CU49" s="8"/>
      <c r="CV49" s="8"/>
      <c r="CW49" s="8"/>
      <c r="CX49" s="8"/>
      <c r="CY49" s="8"/>
      <c r="CZ49" s="8"/>
      <c r="DA49" s="8"/>
      <c r="DB49" s="8"/>
      <c r="DC49" s="8"/>
      <c r="DD49" s="8"/>
      <c r="DE49" s="8"/>
      <c r="DF49" s="9"/>
      <c r="DG49" s="10"/>
      <c r="DH49" s="8"/>
      <c r="DI49" s="8"/>
      <c r="DJ49" s="10"/>
      <c r="DK49" s="10"/>
      <c r="DL49" s="8"/>
      <c r="DM49" s="8"/>
      <c r="DN49" s="8"/>
      <c r="DO49" s="8"/>
      <c r="DP49" s="8"/>
      <c r="DQ49" s="8"/>
      <c r="DR49" s="8"/>
      <c r="DS49" s="8"/>
      <c r="DT49" s="8"/>
      <c r="DU49" s="8"/>
      <c r="DV49" s="8"/>
      <c r="DW49" s="8"/>
      <c r="DX49" s="8"/>
      <c r="DY49" s="8"/>
      <c r="DZ49" s="8"/>
      <c r="EA49" s="8"/>
      <c r="EB49" s="10"/>
      <c r="EC49" s="10"/>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10"/>
      <c r="FI49" s="10"/>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c r="GL49" s="8"/>
      <c r="GM49" s="8"/>
    </row>
    <row r="50" spans="1:195" ht="14.25" customHeight="1" x14ac:dyDescent="0.2">
      <c r="A50" s="113">
        <v>44001</v>
      </c>
      <c r="B50" s="8"/>
      <c r="C50" s="8"/>
      <c r="D50" s="8"/>
      <c r="E50" s="8"/>
      <c r="F50" s="8"/>
      <c r="G50" s="8"/>
      <c r="H50" s="8"/>
      <c r="I50" s="8"/>
      <c r="J50" s="8"/>
      <c r="K50" s="8"/>
      <c r="L50" s="8"/>
      <c r="M50" s="8"/>
      <c r="N50" s="8"/>
      <c r="O50" s="8"/>
      <c r="P50" s="8"/>
      <c r="Q50" s="8"/>
      <c r="R50" s="8"/>
      <c r="S50" s="8"/>
      <c r="T50" s="8"/>
      <c r="U50" s="8"/>
      <c r="V50" s="10"/>
      <c r="W50" s="11"/>
      <c r="X50" s="8"/>
      <c r="Y50" s="8"/>
      <c r="Z50" s="10"/>
      <c r="AA50" s="10"/>
      <c r="AB50" s="8"/>
      <c r="AC50" s="8"/>
      <c r="AD50" s="8"/>
      <c r="AE50" s="112"/>
      <c r="AF50" s="8"/>
      <c r="AG50" s="9"/>
      <c r="AH50" s="9"/>
      <c r="AI50" s="9"/>
      <c r="AJ50" s="8"/>
      <c r="AK50" s="8"/>
      <c r="AL50" s="8"/>
      <c r="AM50" s="8"/>
      <c r="AN50" s="8"/>
      <c r="AO50" s="8"/>
      <c r="AP50" s="8"/>
      <c r="AQ50" s="8"/>
      <c r="AR50" s="8"/>
      <c r="AS50" s="8"/>
      <c r="AT50" s="9"/>
      <c r="AU50" s="9"/>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10"/>
      <c r="BY50" s="10"/>
      <c r="BZ50" s="10"/>
      <c r="CA50" s="10"/>
      <c r="CB50" s="10"/>
      <c r="CC50" s="10"/>
      <c r="CD50" s="8"/>
      <c r="CE50" s="8"/>
      <c r="CF50" s="8"/>
      <c r="CG50" s="8"/>
      <c r="CH50" s="10"/>
      <c r="CI50" s="10"/>
      <c r="CJ50" s="8"/>
      <c r="CK50" s="8"/>
      <c r="CL50" s="8"/>
      <c r="CM50" s="8"/>
      <c r="CN50" s="8"/>
      <c r="CO50" s="8"/>
      <c r="CP50" s="8"/>
      <c r="CQ50" s="8"/>
      <c r="CR50" s="8"/>
      <c r="CS50" s="8"/>
      <c r="CT50" s="8"/>
      <c r="CU50" s="8"/>
      <c r="CV50" s="8"/>
      <c r="CW50" s="8"/>
      <c r="CX50" s="8"/>
      <c r="CY50" s="8"/>
      <c r="CZ50" s="8"/>
      <c r="DA50" s="8"/>
      <c r="DB50" s="8"/>
      <c r="DC50" s="8"/>
      <c r="DD50" s="8"/>
      <c r="DE50" s="8"/>
      <c r="DF50" s="9"/>
      <c r="DG50" s="10"/>
      <c r="DH50" s="8"/>
      <c r="DI50" s="8"/>
      <c r="DJ50" s="10"/>
      <c r="DK50" s="10"/>
      <c r="DL50" s="8"/>
      <c r="DM50" s="8"/>
      <c r="DN50" s="8"/>
      <c r="DO50" s="8"/>
      <c r="DP50" s="8"/>
      <c r="DQ50" s="8"/>
      <c r="DR50" s="8"/>
      <c r="DS50" s="8"/>
      <c r="DT50" s="8"/>
      <c r="DU50" s="8"/>
      <c r="DV50" s="8"/>
      <c r="DW50" s="8"/>
      <c r="DX50" s="8"/>
      <c r="DY50" s="8"/>
      <c r="DZ50" s="8"/>
      <c r="EA50" s="8"/>
      <c r="EB50" s="10"/>
      <c r="EC50" s="10"/>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10"/>
      <c r="FI50" s="10"/>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c r="GL50" s="8"/>
      <c r="GM50" s="8"/>
    </row>
    <row r="51" spans="1:195" ht="14.25" customHeight="1" x14ac:dyDescent="0.2">
      <c r="A51" s="113">
        <v>44004</v>
      </c>
      <c r="B51" s="8"/>
      <c r="C51" s="8"/>
      <c r="D51" s="8"/>
      <c r="E51" s="8"/>
      <c r="F51" s="8"/>
      <c r="G51" s="8"/>
      <c r="H51" s="8"/>
      <c r="I51" s="8"/>
      <c r="J51" s="8"/>
      <c r="K51" s="8"/>
      <c r="L51" s="8"/>
      <c r="M51" s="8"/>
      <c r="N51" s="8"/>
      <c r="O51" s="8"/>
      <c r="P51" s="8"/>
      <c r="Q51" s="8"/>
      <c r="R51" s="8"/>
      <c r="S51" s="8"/>
      <c r="T51" s="8"/>
      <c r="U51" s="8"/>
      <c r="V51" s="10"/>
      <c r="W51" s="11"/>
      <c r="X51" s="8"/>
      <c r="Y51" s="8"/>
      <c r="Z51" s="10"/>
      <c r="AA51" s="10"/>
      <c r="AB51" s="8"/>
      <c r="AC51" s="8"/>
      <c r="AD51" s="8"/>
      <c r="AE51" s="112"/>
      <c r="AF51" s="8"/>
      <c r="AG51" s="9"/>
      <c r="AH51" s="9"/>
      <c r="AI51" s="9"/>
      <c r="AJ51" s="8"/>
      <c r="AK51" s="8"/>
      <c r="AL51" s="8"/>
      <c r="AM51" s="8"/>
      <c r="AN51" s="8"/>
      <c r="AO51" s="8"/>
      <c r="AP51" s="8"/>
      <c r="AQ51" s="8"/>
      <c r="AR51" s="8"/>
      <c r="AS51" s="8"/>
      <c r="AT51" s="9"/>
      <c r="AU51" s="9"/>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10"/>
      <c r="BY51" s="10"/>
      <c r="BZ51" s="10"/>
      <c r="CA51" s="10"/>
      <c r="CB51" s="10"/>
      <c r="CC51" s="10"/>
      <c r="CD51" s="8"/>
      <c r="CE51" s="8"/>
      <c r="CF51" s="8"/>
      <c r="CG51" s="8"/>
      <c r="CH51" s="10"/>
      <c r="CI51" s="10"/>
      <c r="CJ51" s="8"/>
      <c r="CK51" s="8"/>
      <c r="CL51" s="8"/>
      <c r="CM51" s="8"/>
      <c r="CN51" s="8"/>
      <c r="CO51" s="8"/>
      <c r="CP51" s="8"/>
      <c r="CQ51" s="8"/>
      <c r="CR51" s="8"/>
      <c r="CS51" s="8"/>
      <c r="CT51" s="8"/>
      <c r="CU51" s="8"/>
      <c r="CV51" s="8"/>
      <c r="CW51" s="8"/>
      <c r="CX51" s="8"/>
      <c r="CY51" s="8"/>
      <c r="CZ51" s="8"/>
      <c r="DA51" s="8"/>
      <c r="DB51" s="8"/>
      <c r="DC51" s="8"/>
      <c r="DD51" s="8"/>
      <c r="DE51" s="8"/>
      <c r="DF51" s="9"/>
      <c r="DG51" s="10"/>
      <c r="DH51" s="8"/>
      <c r="DI51" s="8"/>
      <c r="DJ51" s="10"/>
      <c r="DK51" s="10"/>
      <c r="DL51" s="8"/>
      <c r="DM51" s="8"/>
      <c r="DN51" s="8"/>
      <c r="DO51" s="8"/>
      <c r="DP51" s="8"/>
      <c r="DQ51" s="8"/>
      <c r="DR51" s="8"/>
      <c r="DS51" s="8"/>
      <c r="DT51" s="8"/>
      <c r="DU51" s="8"/>
      <c r="DV51" s="8"/>
      <c r="DW51" s="8"/>
      <c r="DX51" s="8"/>
      <c r="DY51" s="8"/>
      <c r="DZ51" s="8"/>
      <c r="EA51" s="8"/>
      <c r="EB51" s="10"/>
      <c r="EC51" s="10"/>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10"/>
      <c r="FI51" s="10"/>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c r="GL51" s="8"/>
      <c r="GM51" s="8"/>
    </row>
    <row r="52" spans="1:195" ht="14.25" customHeight="1" x14ac:dyDescent="0.2">
      <c r="A52" s="113">
        <v>44005</v>
      </c>
      <c r="B52" s="8"/>
      <c r="C52" s="8"/>
      <c r="D52" s="8"/>
      <c r="E52" s="8"/>
      <c r="F52" s="8"/>
      <c r="G52" s="8"/>
      <c r="H52" s="8"/>
      <c r="I52" s="8"/>
      <c r="J52" s="8"/>
      <c r="K52" s="8"/>
      <c r="L52" s="8"/>
      <c r="M52" s="8"/>
      <c r="N52" s="8"/>
      <c r="O52" s="8"/>
      <c r="P52" s="8"/>
      <c r="Q52" s="8"/>
      <c r="R52" s="8"/>
      <c r="S52" s="8"/>
      <c r="T52" s="8"/>
      <c r="U52" s="8"/>
      <c r="V52" s="10"/>
      <c r="W52" s="11"/>
      <c r="X52" s="8"/>
      <c r="Y52" s="8"/>
      <c r="Z52" s="10"/>
      <c r="AA52" s="10"/>
      <c r="AB52" s="8"/>
      <c r="AC52" s="8"/>
      <c r="AD52" s="8"/>
      <c r="AE52" s="112"/>
      <c r="AF52" s="8"/>
      <c r="AG52" s="9"/>
      <c r="AH52" s="9"/>
      <c r="AI52" s="9"/>
      <c r="AJ52" s="8"/>
      <c r="AK52" s="8"/>
      <c r="AL52" s="8"/>
      <c r="AM52" s="8"/>
      <c r="AN52" s="8"/>
      <c r="AO52" s="8"/>
      <c r="AP52" s="8"/>
      <c r="AQ52" s="8"/>
      <c r="AR52" s="8"/>
      <c r="AS52" s="8"/>
      <c r="AT52" s="9"/>
      <c r="AU52" s="9"/>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10"/>
      <c r="BY52" s="10"/>
      <c r="BZ52" s="10"/>
      <c r="CA52" s="10"/>
      <c r="CB52" s="10"/>
      <c r="CC52" s="10"/>
      <c r="CD52" s="8"/>
      <c r="CE52" s="8"/>
      <c r="CF52" s="8"/>
      <c r="CG52" s="8"/>
      <c r="CH52" s="10"/>
      <c r="CI52" s="10"/>
      <c r="CJ52" s="8"/>
      <c r="CK52" s="8"/>
      <c r="CL52" s="8"/>
      <c r="CM52" s="8"/>
      <c r="CN52" s="8"/>
      <c r="CO52" s="8"/>
      <c r="CP52" s="8"/>
      <c r="CQ52" s="8"/>
      <c r="CR52" s="8"/>
      <c r="CS52" s="8"/>
      <c r="CT52" s="8"/>
      <c r="CU52" s="8"/>
      <c r="CV52" s="8"/>
      <c r="CW52" s="8"/>
      <c r="CX52" s="8"/>
      <c r="CY52" s="8"/>
      <c r="CZ52" s="8"/>
      <c r="DA52" s="8"/>
      <c r="DB52" s="8"/>
      <c r="DC52" s="8"/>
      <c r="DD52" s="8"/>
      <c r="DE52" s="8"/>
      <c r="DF52" s="9"/>
      <c r="DG52" s="10"/>
      <c r="DH52" s="8"/>
      <c r="DI52" s="8"/>
      <c r="DJ52" s="10"/>
      <c r="DK52" s="10"/>
      <c r="DL52" s="8"/>
      <c r="DM52" s="8"/>
      <c r="DN52" s="8"/>
      <c r="DO52" s="8"/>
      <c r="DP52" s="8"/>
      <c r="DQ52" s="8"/>
      <c r="DR52" s="8"/>
      <c r="DS52" s="8"/>
      <c r="DT52" s="8"/>
      <c r="DU52" s="8"/>
      <c r="DV52" s="8"/>
      <c r="DW52" s="8"/>
      <c r="DX52" s="8"/>
      <c r="DY52" s="8"/>
      <c r="DZ52" s="8"/>
      <c r="EA52" s="8"/>
      <c r="EB52" s="10"/>
      <c r="EC52" s="10"/>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10"/>
      <c r="FI52" s="10"/>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c r="GL52" s="8"/>
      <c r="GM52" s="8"/>
    </row>
    <row r="53" spans="1:195" ht="14.25" customHeight="1" x14ac:dyDescent="0.2">
      <c r="A53" s="113">
        <v>44006</v>
      </c>
      <c r="B53" s="8"/>
      <c r="C53" s="8"/>
      <c r="D53" s="8"/>
      <c r="E53" s="8"/>
      <c r="F53" s="8"/>
      <c r="G53" s="8"/>
      <c r="H53" s="8"/>
      <c r="I53" s="8"/>
      <c r="J53" s="8"/>
      <c r="K53" s="8"/>
      <c r="L53" s="8"/>
      <c r="M53" s="8"/>
      <c r="N53" s="8"/>
      <c r="O53" s="8"/>
      <c r="P53" s="8"/>
      <c r="Q53" s="8"/>
      <c r="R53" s="8"/>
      <c r="S53" s="8"/>
      <c r="T53" s="8"/>
      <c r="U53" s="8"/>
      <c r="V53" s="10"/>
      <c r="W53" s="11"/>
      <c r="X53" s="8"/>
      <c r="Y53" s="8"/>
      <c r="Z53" s="10"/>
      <c r="AA53" s="10"/>
      <c r="AB53" s="8"/>
      <c r="AC53" s="8"/>
      <c r="AD53" s="8"/>
      <c r="AE53" s="112"/>
      <c r="AF53" s="8"/>
      <c r="AG53" s="9"/>
      <c r="AH53" s="9"/>
      <c r="AI53" s="9"/>
      <c r="AJ53" s="8"/>
      <c r="AK53" s="8"/>
      <c r="AL53" s="8"/>
      <c r="AM53" s="8"/>
      <c r="AN53" s="8"/>
      <c r="AO53" s="8"/>
      <c r="AP53" s="8"/>
      <c r="AQ53" s="8"/>
      <c r="AR53" s="8"/>
      <c r="AS53" s="8"/>
      <c r="AT53" s="9"/>
      <c r="AU53" s="9"/>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10"/>
      <c r="BY53" s="10"/>
      <c r="BZ53" s="10"/>
      <c r="CA53" s="10"/>
      <c r="CB53" s="10"/>
      <c r="CC53" s="10"/>
      <c r="CD53" s="8"/>
      <c r="CE53" s="8"/>
      <c r="CF53" s="8"/>
      <c r="CG53" s="8"/>
      <c r="CH53" s="10"/>
      <c r="CI53" s="10"/>
      <c r="CJ53" s="8"/>
      <c r="CK53" s="8"/>
      <c r="CL53" s="8"/>
      <c r="CM53" s="8"/>
      <c r="CN53" s="8"/>
      <c r="CO53" s="8"/>
      <c r="CP53" s="8"/>
      <c r="CQ53" s="8"/>
      <c r="CR53" s="8"/>
      <c r="CS53" s="8"/>
      <c r="CT53" s="8"/>
      <c r="CU53" s="8"/>
      <c r="CV53" s="8"/>
      <c r="CW53" s="8"/>
      <c r="CX53" s="8"/>
      <c r="CY53" s="8"/>
      <c r="CZ53" s="8"/>
      <c r="DA53" s="8"/>
      <c r="DB53" s="8"/>
      <c r="DC53" s="8"/>
      <c r="DD53" s="8"/>
      <c r="DE53" s="8"/>
      <c r="DF53" s="9"/>
      <c r="DG53" s="10"/>
      <c r="DH53" s="8"/>
      <c r="DI53" s="8"/>
      <c r="DJ53" s="10"/>
      <c r="DK53" s="10"/>
      <c r="DL53" s="8"/>
      <c r="DM53" s="8"/>
      <c r="DN53" s="8"/>
      <c r="DO53" s="8"/>
      <c r="DP53" s="8"/>
      <c r="DQ53" s="8"/>
      <c r="DR53" s="8"/>
      <c r="DS53" s="8"/>
      <c r="DT53" s="8"/>
      <c r="DU53" s="8"/>
      <c r="DV53" s="8"/>
      <c r="DW53" s="8"/>
      <c r="DX53" s="8"/>
      <c r="DY53" s="8"/>
      <c r="DZ53" s="8"/>
      <c r="EA53" s="8"/>
      <c r="EB53" s="10"/>
      <c r="EC53" s="10"/>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10"/>
      <c r="FI53" s="10"/>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c r="GL53" s="8"/>
      <c r="GM53" s="8"/>
    </row>
    <row r="54" spans="1:195" ht="14.25" customHeight="1" x14ac:dyDescent="0.2">
      <c r="A54" s="113">
        <v>44007</v>
      </c>
      <c r="B54" s="8"/>
      <c r="C54" s="8"/>
      <c r="D54" s="8"/>
      <c r="E54" s="8"/>
      <c r="F54" s="8"/>
      <c r="G54" s="8"/>
      <c r="H54" s="8"/>
      <c r="I54" s="8"/>
      <c r="J54" s="8"/>
      <c r="K54" s="8"/>
      <c r="L54" s="8"/>
      <c r="M54" s="8"/>
      <c r="N54" s="8"/>
      <c r="O54" s="8"/>
      <c r="P54" s="8"/>
      <c r="Q54" s="8"/>
      <c r="R54" s="8"/>
      <c r="S54" s="8"/>
      <c r="T54" s="8"/>
      <c r="U54" s="8"/>
      <c r="V54" s="10"/>
      <c r="W54" s="11"/>
      <c r="X54" s="8"/>
      <c r="Y54" s="8"/>
      <c r="Z54" s="10"/>
      <c r="AA54" s="10"/>
      <c r="AB54" s="8"/>
      <c r="AC54" s="8"/>
      <c r="AD54" s="8"/>
      <c r="AE54" s="112"/>
      <c r="AF54" s="8"/>
      <c r="AG54" s="9"/>
      <c r="AH54" s="9"/>
      <c r="AI54" s="9"/>
      <c r="AJ54" s="8"/>
      <c r="AK54" s="8"/>
      <c r="AL54" s="8"/>
      <c r="AM54" s="8"/>
      <c r="AN54" s="8"/>
      <c r="AO54" s="8"/>
      <c r="AP54" s="8"/>
      <c r="AQ54" s="8"/>
      <c r="AR54" s="8"/>
      <c r="AS54" s="8"/>
      <c r="AT54" s="9"/>
      <c r="AU54" s="9"/>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10"/>
      <c r="BY54" s="10"/>
      <c r="BZ54" s="10"/>
      <c r="CA54" s="10"/>
      <c r="CB54" s="10"/>
      <c r="CC54" s="10"/>
      <c r="CD54" s="8"/>
      <c r="CE54" s="8"/>
      <c r="CF54" s="8"/>
      <c r="CG54" s="8"/>
      <c r="CH54" s="10"/>
      <c r="CI54" s="10"/>
      <c r="CJ54" s="8"/>
      <c r="CK54" s="8"/>
      <c r="CL54" s="8"/>
      <c r="CM54" s="8"/>
      <c r="CN54" s="8"/>
      <c r="CO54" s="8"/>
      <c r="CP54" s="8"/>
      <c r="CQ54" s="8"/>
      <c r="CR54" s="8"/>
      <c r="CS54" s="8"/>
      <c r="CT54" s="8"/>
      <c r="CU54" s="8"/>
      <c r="CV54" s="8"/>
      <c r="CW54" s="8"/>
      <c r="CX54" s="8"/>
      <c r="CY54" s="8"/>
      <c r="CZ54" s="8"/>
      <c r="DA54" s="8"/>
      <c r="DB54" s="8"/>
      <c r="DC54" s="8"/>
      <c r="DD54" s="8"/>
      <c r="DE54" s="8"/>
      <c r="DF54" s="9"/>
      <c r="DG54" s="10"/>
      <c r="DH54" s="8"/>
      <c r="DI54" s="8"/>
      <c r="DJ54" s="10"/>
      <c r="DK54" s="10"/>
      <c r="DL54" s="8"/>
      <c r="DM54" s="8"/>
      <c r="DN54" s="8"/>
      <c r="DO54" s="8"/>
      <c r="DP54" s="8"/>
      <c r="DQ54" s="8"/>
      <c r="DR54" s="8"/>
      <c r="DS54" s="8"/>
      <c r="DT54" s="8"/>
      <c r="DU54" s="8"/>
      <c r="DV54" s="8"/>
      <c r="DW54" s="8"/>
      <c r="DX54" s="8"/>
      <c r="DY54" s="8"/>
      <c r="DZ54" s="8"/>
      <c r="EA54" s="8"/>
      <c r="EB54" s="10"/>
      <c r="EC54" s="10"/>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10"/>
      <c r="FI54" s="10"/>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c r="GL54" s="8"/>
      <c r="GM54" s="8"/>
    </row>
    <row r="55" spans="1:195" ht="14.25" customHeight="1" x14ac:dyDescent="0.2">
      <c r="A55" s="113">
        <v>44008</v>
      </c>
      <c r="B55" s="8"/>
      <c r="C55" s="8"/>
      <c r="D55" s="8"/>
      <c r="E55" s="8"/>
      <c r="F55" s="8"/>
      <c r="G55" s="8"/>
      <c r="H55" s="8"/>
      <c r="I55" s="8"/>
      <c r="J55" s="8"/>
      <c r="K55" s="8"/>
      <c r="L55" s="8"/>
      <c r="M55" s="8"/>
      <c r="N55" s="8"/>
      <c r="O55" s="8"/>
      <c r="P55" s="8"/>
      <c r="Q55" s="8"/>
      <c r="R55" s="8"/>
      <c r="S55" s="8"/>
      <c r="T55" s="8"/>
      <c r="U55" s="8"/>
      <c r="V55" s="10"/>
      <c r="W55" s="11"/>
      <c r="X55" s="8"/>
      <c r="Y55" s="8"/>
      <c r="Z55" s="10"/>
      <c r="AA55" s="10"/>
      <c r="AB55" s="8"/>
      <c r="AC55" s="8"/>
      <c r="AD55" s="8"/>
      <c r="AE55" s="112"/>
      <c r="AF55" s="8"/>
      <c r="AG55" s="9"/>
      <c r="AH55" s="9"/>
      <c r="AI55" s="9"/>
      <c r="AJ55" s="8"/>
      <c r="AK55" s="8"/>
      <c r="AL55" s="8"/>
      <c r="AM55" s="8"/>
      <c r="AN55" s="8"/>
      <c r="AO55" s="8"/>
      <c r="AP55" s="8"/>
      <c r="AQ55" s="8"/>
      <c r="AR55" s="8"/>
      <c r="AS55" s="8"/>
      <c r="AT55" s="9"/>
      <c r="AU55" s="9"/>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10"/>
      <c r="BY55" s="10"/>
      <c r="BZ55" s="10"/>
      <c r="CA55" s="10"/>
      <c r="CB55" s="10"/>
      <c r="CC55" s="10"/>
      <c r="CD55" s="8"/>
      <c r="CE55" s="8"/>
      <c r="CF55" s="8"/>
      <c r="CG55" s="8"/>
      <c r="CH55" s="10"/>
      <c r="CI55" s="10"/>
      <c r="CJ55" s="8"/>
      <c r="CK55" s="8"/>
      <c r="CL55" s="8"/>
      <c r="CM55" s="8"/>
      <c r="CN55" s="8"/>
      <c r="CO55" s="8"/>
      <c r="CP55" s="8"/>
      <c r="CQ55" s="8"/>
      <c r="CR55" s="8"/>
      <c r="CS55" s="8"/>
      <c r="CT55" s="8"/>
      <c r="CU55" s="8"/>
      <c r="CV55" s="8"/>
      <c r="CW55" s="8"/>
      <c r="CX55" s="8"/>
      <c r="CY55" s="8"/>
      <c r="CZ55" s="8"/>
      <c r="DA55" s="8"/>
      <c r="DB55" s="8"/>
      <c r="DC55" s="8"/>
      <c r="DD55" s="8"/>
      <c r="DE55" s="8"/>
      <c r="DF55" s="9"/>
      <c r="DG55" s="10"/>
      <c r="DH55" s="8"/>
      <c r="DI55" s="8"/>
      <c r="DJ55" s="10"/>
      <c r="DK55" s="10"/>
      <c r="DL55" s="8"/>
      <c r="DM55" s="8"/>
      <c r="DN55" s="8"/>
      <c r="DO55" s="8"/>
      <c r="DP55" s="8"/>
      <c r="DQ55" s="8"/>
      <c r="DR55" s="8"/>
      <c r="DS55" s="8"/>
      <c r="DT55" s="8"/>
      <c r="DU55" s="8"/>
      <c r="DV55" s="8"/>
      <c r="DW55" s="8"/>
      <c r="DX55" s="8"/>
      <c r="DY55" s="8"/>
      <c r="DZ55" s="8"/>
      <c r="EA55" s="8"/>
      <c r="EB55" s="10"/>
      <c r="EC55" s="10"/>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10"/>
      <c r="FI55" s="10"/>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c r="GL55" s="8"/>
      <c r="GM55" s="8"/>
    </row>
    <row r="56" spans="1:195" ht="14.25" customHeight="1" x14ac:dyDescent="0.2">
      <c r="A56" s="113">
        <v>44011</v>
      </c>
      <c r="B56" s="8"/>
      <c r="C56" s="8"/>
      <c r="D56" s="8"/>
      <c r="E56" s="8"/>
      <c r="F56" s="8"/>
      <c r="G56" s="8"/>
      <c r="H56" s="8"/>
      <c r="I56" s="8"/>
      <c r="J56" s="8"/>
      <c r="K56" s="8"/>
      <c r="L56" s="8"/>
      <c r="M56" s="8"/>
      <c r="N56" s="8"/>
      <c r="O56" s="8"/>
      <c r="P56" s="8"/>
      <c r="Q56" s="8"/>
      <c r="R56" s="8"/>
      <c r="S56" s="8"/>
      <c r="T56" s="8"/>
      <c r="U56" s="8"/>
      <c r="V56" s="10"/>
      <c r="W56" s="11"/>
      <c r="X56" s="8"/>
      <c r="Y56" s="8"/>
      <c r="Z56" s="10"/>
      <c r="AA56" s="10"/>
      <c r="AB56" s="8"/>
      <c r="AC56" s="8"/>
      <c r="AD56" s="8"/>
      <c r="AE56" s="112"/>
      <c r="AF56" s="8"/>
      <c r="AG56" s="9"/>
      <c r="AH56" s="9"/>
      <c r="AI56" s="9"/>
      <c r="AJ56" s="8"/>
      <c r="AK56" s="8"/>
      <c r="AL56" s="8"/>
      <c r="AM56" s="8"/>
      <c r="AN56" s="8"/>
      <c r="AO56" s="8"/>
      <c r="AP56" s="8"/>
      <c r="AQ56" s="8"/>
      <c r="AR56" s="8"/>
      <c r="AS56" s="8"/>
      <c r="AT56" s="9"/>
      <c r="AU56" s="9"/>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10"/>
      <c r="BY56" s="10"/>
      <c r="BZ56" s="10"/>
      <c r="CA56" s="10"/>
      <c r="CB56" s="10"/>
      <c r="CC56" s="10"/>
      <c r="CD56" s="8"/>
      <c r="CE56" s="8"/>
      <c r="CF56" s="8"/>
      <c r="CG56" s="8"/>
      <c r="CH56" s="10"/>
      <c r="CI56" s="10"/>
      <c r="CJ56" s="8"/>
      <c r="CK56" s="8"/>
      <c r="CL56" s="8"/>
      <c r="CM56" s="8"/>
      <c r="CN56" s="8"/>
      <c r="CO56" s="8"/>
      <c r="CP56" s="8"/>
      <c r="CQ56" s="8"/>
      <c r="CR56" s="8"/>
      <c r="CS56" s="8"/>
      <c r="CT56" s="8"/>
      <c r="CU56" s="8"/>
      <c r="CV56" s="8"/>
      <c r="CW56" s="8"/>
      <c r="CX56" s="8"/>
      <c r="CY56" s="8"/>
      <c r="CZ56" s="8"/>
      <c r="DA56" s="8"/>
      <c r="DB56" s="8"/>
      <c r="DC56" s="8"/>
      <c r="DD56" s="8"/>
      <c r="DE56" s="8"/>
      <c r="DF56" s="9"/>
      <c r="DG56" s="10"/>
      <c r="DH56" s="8"/>
      <c r="DI56" s="8"/>
      <c r="DJ56" s="10"/>
      <c r="DK56" s="10"/>
      <c r="DL56" s="8"/>
      <c r="DM56" s="8"/>
      <c r="DN56" s="8"/>
      <c r="DO56" s="8"/>
      <c r="DP56" s="8"/>
      <c r="DQ56" s="8"/>
      <c r="DR56" s="8"/>
      <c r="DS56" s="8"/>
      <c r="DT56" s="8"/>
      <c r="DU56" s="8"/>
      <c r="DV56" s="8"/>
      <c r="DW56" s="8"/>
      <c r="DX56" s="8"/>
      <c r="DY56" s="8"/>
      <c r="DZ56" s="8"/>
      <c r="EA56" s="8"/>
      <c r="EB56" s="10"/>
      <c r="EC56" s="10"/>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10"/>
      <c r="FI56" s="10"/>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c r="GL56" s="8"/>
      <c r="GM56" s="8"/>
    </row>
    <row r="57" spans="1:195" ht="14.25" customHeight="1" x14ac:dyDescent="0.2">
      <c r="A57" s="113">
        <v>44012</v>
      </c>
      <c r="B57" s="8"/>
      <c r="C57" s="8"/>
      <c r="D57" s="8"/>
      <c r="E57" s="8"/>
      <c r="F57" s="8"/>
      <c r="G57" s="8"/>
      <c r="H57" s="8"/>
      <c r="I57" s="8"/>
      <c r="J57" s="8"/>
      <c r="K57" s="8"/>
      <c r="L57" s="8"/>
      <c r="M57" s="8"/>
      <c r="N57" s="8"/>
      <c r="O57" s="8"/>
      <c r="P57" s="8"/>
      <c r="Q57" s="8"/>
      <c r="R57" s="8"/>
      <c r="S57" s="8"/>
      <c r="T57" s="8"/>
      <c r="U57" s="8"/>
      <c r="V57" s="10"/>
      <c r="W57" s="11"/>
      <c r="X57" s="8"/>
      <c r="Y57" s="8"/>
      <c r="Z57" s="10"/>
      <c r="AA57" s="10"/>
      <c r="AB57" s="8"/>
      <c r="AC57" s="8"/>
      <c r="AD57" s="8"/>
      <c r="AE57" s="112"/>
      <c r="AF57" s="8"/>
      <c r="AG57" s="9"/>
      <c r="AH57" s="9"/>
      <c r="AI57" s="9"/>
      <c r="AJ57" s="8"/>
      <c r="AK57" s="8"/>
      <c r="AL57" s="8"/>
      <c r="AM57" s="8"/>
      <c r="AN57" s="8"/>
      <c r="AO57" s="8"/>
      <c r="AP57" s="8"/>
      <c r="AQ57" s="8"/>
      <c r="AR57" s="8"/>
      <c r="AS57" s="8"/>
      <c r="AT57" s="9"/>
      <c r="AU57" s="9"/>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10"/>
      <c r="BY57" s="10"/>
      <c r="BZ57" s="10"/>
      <c r="CA57" s="10"/>
      <c r="CB57" s="10"/>
      <c r="CC57" s="10"/>
      <c r="CD57" s="8"/>
      <c r="CE57" s="8"/>
      <c r="CF57" s="8"/>
      <c r="CG57" s="8"/>
      <c r="CH57" s="10"/>
      <c r="CI57" s="10"/>
      <c r="CJ57" s="8"/>
      <c r="CK57" s="8"/>
      <c r="CL57" s="8"/>
      <c r="CM57" s="8"/>
      <c r="CN57" s="8"/>
      <c r="CO57" s="8"/>
      <c r="CP57" s="8"/>
      <c r="CQ57" s="8"/>
      <c r="CR57" s="8"/>
      <c r="CS57" s="8"/>
      <c r="CT57" s="8"/>
      <c r="CU57" s="8"/>
      <c r="CV57" s="8"/>
      <c r="CW57" s="8"/>
      <c r="CX57" s="8"/>
      <c r="CY57" s="8"/>
      <c r="CZ57" s="8"/>
      <c r="DA57" s="8"/>
      <c r="DB57" s="8"/>
      <c r="DC57" s="8"/>
      <c r="DD57" s="8"/>
      <c r="DE57" s="8"/>
      <c r="DF57" s="9"/>
      <c r="DG57" s="10"/>
      <c r="DH57" s="8"/>
      <c r="DI57" s="8"/>
      <c r="DJ57" s="10"/>
      <c r="DK57" s="10"/>
      <c r="DL57" s="8"/>
      <c r="DM57" s="8"/>
      <c r="DN57" s="8"/>
      <c r="DO57" s="8"/>
      <c r="DP57" s="8"/>
      <c r="DQ57" s="8"/>
      <c r="DR57" s="8"/>
      <c r="DS57" s="8"/>
      <c r="DT57" s="8"/>
      <c r="DU57" s="8"/>
      <c r="DV57" s="8"/>
      <c r="DW57" s="8"/>
      <c r="DX57" s="8"/>
      <c r="DY57" s="8"/>
      <c r="DZ57" s="8"/>
      <c r="EA57" s="8"/>
      <c r="EB57" s="10"/>
      <c r="EC57" s="10"/>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10"/>
      <c r="FI57" s="10"/>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c r="GL57" s="8"/>
      <c r="GM57" s="8"/>
    </row>
    <row r="58" spans="1:195" ht="14.25" customHeight="1" x14ac:dyDescent="0.2">
      <c r="A58" s="113">
        <v>44013</v>
      </c>
      <c r="B58" s="8"/>
      <c r="C58" s="8"/>
      <c r="D58" s="8"/>
      <c r="E58" s="8"/>
      <c r="F58" s="8"/>
      <c r="G58" s="8"/>
      <c r="H58" s="8"/>
      <c r="I58" s="8"/>
      <c r="J58" s="8"/>
      <c r="K58" s="8"/>
      <c r="L58" s="8"/>
      <c r="M58" s="8"/>
      <c r="N58" s="8"/>
      <c r="O58" s="8"/>
      <c r="P58" s="8"/>
      <c r="Q58" s="8"/>
      <c r="R58" s="8"/>
      <c r="S58" s="8"/>
      <c r="T58" s="8"/>
      <c r="U58" s="8"/>
      <c r="V58" s="10"/>
      <c r="W58" s="11"/>
      <c r="X58" s="8"/>
      <c r="Y58" s="8"/>
      <c r="Z58" s="10"/>
      <c r="AA58" s="10"/>
      <c r="AB58" s="8"/>
      <c r="AC58" s="8"/>
      <c r="AD58" s="8"/>
      <c r="AE58" s="112"/>
      <c r="AF58" s="8"/>
      <c r="AG58" s="9"/>
      <c r="AH58" s="9"/>
      <c r="AI58" s="9"/>
      <c r="AJ58" s="8"/>
      <c r="AK58" s="8"/>
      <c r="AL58" s="8"/>
      <c r="AM58" s="8"/>
      <c r="AN58" s="8"/>
      <c r="AO58" s="8"/>
      <c r="AP58" s="8"/>
      <c r="AQ58" s="8"/>
      <c r="AR58" s="8"/>
      <c r="AS58" s="8"/>
      <c r="AT58" s="9"/>
      <c r="AU58" s="9"/>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10"/>
      <c r="BY58" s="10"/>
      <c r="BZ58" s="10"/>
      <c r="CA58" s="10"/>
      <c r="CB58" s="10"/>
      <c r="CC58" s="10"/>
      <c r="CD58" s="8"/>
      <c r="CE58" s="8"/>
      <c r="CF58" s="8"/>
      <c r="CG58" s="8"/>
      <c r="CH58" s="10"/>
      <c r="CI58" s="10"/>
      <c r="CJ58" s="8"/>
      <c r="CK58" s="8"/>
      <c r="CL58" s="8"/>
      <c r="CM58" s="8"/>
      <c r="CN58" s="8"/>
      <c r="CO58" s="8"/>
      <c r="CP58" s="8"/>
      <c r="CQ58" s="8"/>
      <c r="CR58" s="8"/>
      <c r="CS58" s="8"/>
      <c r="CT58" s="8"/>
      <c r="CU58" s="8"/>
      <c r="CV58" s="8"/>
      <c r="CW58" s="8"/>
      <c r="CX58" s="8"/>
      <c r="CY58" s="8"/>
      <c r="CZ58" s="8"/>
      <c r="DA58" s="8"/>
      <c r="DB58" s="8"/>
      <c r="DC58" s="8"/>
      <c r="DD58" s="8"/>
      <c r="DE58" s="8"/>
      <c r="DF58" s="9"/>
      <c r="DG58" s="10"/>
      <c r="DH58" s="8"/>
      <c r="DI58" s="8"/>
      <c r="DJ58" s="10"/>
      <c r="DK58" s="10"/>
      <c r="DL58" s="8"/>
      <c r="DM58" s="8"/>
      <c r="DN58" s="8"/>
      <c r="DO58" s="8"/>
      <c r="DP58" s="8"/>
      <c r="DQ58" s="8"/>
      <c r="DR58" s="8"/>
      <c r="DS58" s="8"/>
      <c r="DT58" s="8"/>
      <c r="DU58" s="8"/>
      <c r="DV58" s="8"/>
      <c r="DW58" s="8"/>
      <c r="DX58" s="8"/>
      <c r="DY58" s="8"/>
      <c r="DZ58" s="8"/>
      <c r="EA58" s="8"/>
      <c r="EB58" s="10"/>
      <c r="EC58" s="10"/>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10"/>
      <c r="FI58" s="10"/>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c r="GL58" s="8"/>
      <c r="GM58" s="8"/>
    </row>
    <row r="59" spans="1:195" ht="14.25" customHeight="1" x14ac:dyDescent="0.2">
      <c r="A59" s="113">
        <v>44014</v>
      </c>
      <c r="B59" s="8"/>
      <c r="C59" s="8"/>
      <c r="D59" s="8"/>
      <c r="E59" s="8"/>
      <c r="F59" s="8"/>
      <c r="G59" s="8"/>
      <c r="H59" s="8"/>
      <c r="I59" s="8"/>
      <c r="J59" s="8"/>
      <c r="K59" s="8"/>
      <c r="L59" s="8"/>
      <c r="M59" s="8"/>
      <c r="N59" s="8"/>
      <c r="O59" s="8"/>
      <c r="P59" s="8"/>
      <c r="Q59" s="8"/>
      <c r="R59" s="8"/>
      <c r="S59" s="8"/>
      <c r="T59" s="8"/>
      <c r="U59" s="8"/>
      <c r="V59" s="10"/>
      <c r="W59" s="11"/>
      <c r="X59" s="8"/>
      <c r="Y59" s="8"/>
      <c r="Z59" s="10"/>
      <c r="AA59" s="10"/>
      <c r="AB59" s="8"/>
      <c r="AC59" s="8"/>
      <c r="AD59" s="8"/>
      <c r="AE59" s="112"/>
      <c r="AF59" s="8"/>
      <c r="AG59" s="9"/>
      <c r="AH59" s="9"/>
      <c r="AI59" s="9"/>
      <c r="AJ59" s="8"/>
      <c r="AK59" s="8"/>
      <c r="AL59" s="8"/>
      <c r="AM59" s="8"/>
      <c r="AN59" s="8"/>
      <c r="AO59" s="8"/>
      <c r="AP59" s="8"/>
      <c r="AQ59" s="8"/>
      <c r="AR59" s="8"/>
      <c r="AS59" s="8"/>
      <c r="AT59" s="9"/>
      <c r="AU59" s="9"/>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10"/>
      <c r="BY59" s="10"/>
      <c r="BZ59" s="10"/>
      <c r="CA59" s="10"/>
      <c r="CB59" s="10"/>
      <c r="CC59" s="10"/>
      <c r="CD59" s="8"/>
      <c r="CE59" s="8"/>
      <c r="CF59" s="8"/>
      <c r="CG59" s="8"/>
      <c r="CH59" s="10"/>
      <c r="CI59" s="10"/>
      <c r="CJ59" s="8"/>
      <c r="CK59" s="8"/>
      <c r="CL59" s="8"/>
      <c r="CM59" s="8"/>
      <c r="CN59" s="8"/>
      <c r="CO59" s="8"/>
      <c r="CP59" s="8"/>
      <c r="CQ59" s="8"/>
      <c r="CR59" s="8"/>
      <c r="CS59" s="8"/>
      <c r="CT59" s="8"/>
      <c r="CU59" s="8"/>
      <c r="CV59" s="8"/>
      <c r="CW59" s="8"/>
      <c r="CX59" s="8"/>
      <c r="CY59" s="8"/>
      <c r="CZ59" s="8"/>
      <c r="DA59" s="8"/>
      <c r="DB59" s="8"/>
      <c r="DC59" s="8"/>
      <c r="DD59" s="8"/>
      <c r="DE59" s="8"/>
      <c r="DF59" s="9"/>
      <c r="DG59" s="10"/>
      <c r="DH59" s="8"/>
      <c r="DI59" s="8"/>
      <c r="DJ59" s="10"/>
      <c r="DK59" s="10"/>
      <c r="DL59" s="8"/>
      <c r="DM59" s="8"/>
      <c r="DN59" s="8"/>
      <c r="DO59" s="8"/>
      <c r="DP59" s="8"/>
      <c r="DQ59" s="8"/>
      <c r="DR59" s="8"/>
      <c r="DS59" s="8"/>
      <c r="DT59" s="8"/>
      <c r="DU59" s="8"/>
      <c r="DV59" s="8"/>
      <c r="DW59" s="8"/>
      <c r="DX59" s="8"/>
      <c r="DY59" s="8"/>
      <c r="DZ59" s="8"/>
      <c r="EA59" s="8"/>
      <c r="EB59" s="10"/>
      <c r="EC59" s="10"/>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10"/>
      <c r="FI59" s="10"/>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c r="GL59" s="8"/>
      <c r="GM59" s="8"/>
    </row>
    <row r="60" spans="1:195" ht="14.25" customHeight="1" x14ac:dyDescent="0.2">
      <c r="A60" s="113">
        <v>44015</v>
      </c>
      <c r="B60" s="8"/>
      <c r="C60" s="8"/>
      <c r="D60" s="8"/>
      <c r="E60" s="8"/>
      <c r="F60" s="8"/>
      <c r="G60" s="8"/>
      <c r="H60" s="8"/>
      <c r="I60" s="8"/>
      <c r="J60" s="8"/>
      <c r="K60" s="8"/>
      <c r="L60" s="8"/>
      <c r="M60" s="8"/>
      <c r="N60" s="8"/>
      <c r="O60" s="8"/>
      <c r="P60" s="8"/>
      <c r="Q60" s="8"/>
      <c r="R60" s="8"/>
      <c r="S60" s="8"/>
      <c r="T60" s="8"/>
      <c r="U60" s="8"/>
      <c r="V60" s="10"/>
      <c r="W60" s="11"/>
      <c r="X60" s="8"/>
      <c r="Y60" s="8"/>
      <c r="Z60" s="10"/>
      <c r="AA60" s="10"/>
      <c r="AB60" s="8"/>
      <c r="AC60" s="8"/>
      <c r="AD60" s="8"/>
      <c r="AE60" s="112"/>
      <c r="AF60" s="8"/>
      <c r="AG60" s="9"/>
      <c r="AH60" s="9"/>
      <c r="AI60" s="9"/>
      <c r="AJ60" s="8"/>
      <c r="AK60" s="8"/>
      <c r="AL60" s="8"/>
      <c r="AM60" s="8"/>
      <c r="AN60" s="8"/>
      <c r="AO60" s="8"/>
      <c r="AP60" s="8"/>
      <c r="AQ60" s="8"/>
      <c r="AR60" s="8"/>
      <c r="AS60" s="8"/>
      <c r="AT60" s="9"/>
      <c r="AU60" s="9"/>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10"/>
      <c r="BY60" s="10"/>
      <c r="BZ60" s="10"/>
      <c r="CA60" s="10"/>
      <c r="CB60" s="10"/>
      <c r="CC60" s="10"/>
      <c r="CD60" s="8"/>
      <c r="CE60" s="8"/>
      <c r="CF60" s="8"/>
      <c r="CG60" s="8"/>
      <c r="CH60" s="10"/>
      <c r="CI60" s="10"/>
      <c r="CJ60" s="8"/>
      <c r="CK60" s="8"/>
      <c r="CL60" s="8"/>
      <c r="CM60" s="8"/>
      <c r="CN60" s="8"/>
      <c r="CO60" s="8"/>
      <c r="CP60" s="8"/>
      <c r="CQ60" s="8"/>
      <c r="CR60" s="8"/>
      <c r="CS60" s="8"/>
      <c r="CT60" s="8"/>
      <c r="CU60" s="8"/>
      <c r="CV60" s="8"/>
      <c r="CW60" s="8"/>
      <c r="CX60" s="8"/>
      <c r="CY60" s="8"/>
      <c r="CZ60" s="8"/>
      <c r="DA60" s="8"/>
      <c r="DB60" s="8"/>
      <c r="DC60" s="8"/>
      <c r="DD60" s="8"/>
      <c r="DE60" s="8"/>
      <c r="DF60" s="9"/>
      <c r="DG60" s="10"/>
      <c r="DH60" s="8"/>
      <c r="DI60" s="8"/>
      <c r="DJ60" s="10"/>
      <c r="DK60" s="10"/>
      <c r="DL60" s="8"/>
      <c r="DM60" s="8"/>
      <c r="DN60" s="8"/>
      <c r="DO60" s="8"/>
      <c r="DP60" s="8"/>
      <c r="DQ60" s="8"/>
      <c r="DR60" s="8"/>
      <c r="DS60" s="8"/>
      <c r="DT60" s="8"/>
      <c r="DU60" s="8"/>
      <c r="DV60" s="8"/>
      <c r="DW60" s="8"/>
      <c r="DX60" s="8"/>
      <c r="DY60" s="8"/>
      <c r="DZ60" s="8"/>
      <c r="EA60" s="8"/>
      <c r="EB60" s="10"/>
      <c r="EC60" s="10"/>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10"/>
      <c r="FI60" s="10"/>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c r="GL60" s="8"/>
      <c r="GM60" s="8"/>
    </row>
    <row r="61" spans="1:195" ht="14.25" customHeight="1" x14ac:dyDescent="0.2">
      <c r="A61" s="113">
        <v>44018</v>
      </c>
      <c r="B61" s="8"/>
      <c r="C61" s="8"/>
      <c r="D61" s="8"/>
      <c r="E61" s="8"/>
      <c r="F61" s="8"/>
      <c r="G61" s="8"/>
      <c r="H61" s="8"/>
      <c r="I61" s="8"/>
      <c r="J61" s="8"/>
      <c r="K61" s="8"/>
      <c r="L61" s="8"/>
      <c r="M61" s="8"/>
      <c r="N61" s="8"/>
      <c r="O61" s="8"/>
      <c r="P61" s="8"/>
      <c r="Q61" s="8"/>
      <c r="R61" s="8"/>
      <c r="S61" s="8"/>
      <c r="T61" s="8"/>
      <c r="U61" s="8"/>
      <c r="V61" s="10"/>
      <c r="W61" s="11"/>
      <c r="X61" s="8"/>
      <c r="Y61" s="8"/>
      <c r="Z61" s="10"/>
      <c r="AA61" s="10"/>
      <c r="AB61" s="8"/>
      <c r="AC61" s="8"/>
      <c r="AD61" s="8"/>
      <c r="AE61" s="112"/>
      <c r="AF61" s="8"/>
      <c r="AG61" s="9"/>
      <c r="AH61" s="9"/>
      <c r="AI61" s="9"/>
      <c r="AJ61" s="8"/>
      <c r="AK61" s="8"/>
      <c r="AL61" s="8"/>
      <c r="AM61" s="8"/>
      <c r="AN61" s="8"/>
      <c r="AO61" s="8"/>
      <c r="AP61" s="8"/>
      <c r="AQ61" s="8"/>
      <c r="AR61" s="8"/>
      <c r="AS61" s="8"/>
      <c r="AT61" s="9"/>
      <c r="AU61" s="9"/>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10"/>
      <c r="BY61" s="10"/>
      <c r="BZ61" s="10"/>
      <c r="CA61" s="10"/>
      <c r="CB61" s="10"/>
      <c r="CC61" s="10"/>
      <c r="CD61" s="8"/>
      <c r="CE61" s="8"/>
      <c r="CF61" s="8"/>
      <c r="CG61" s="8"/>
      <c r="CH61" s="10"/>
      <c r="CI61" s="10"/>
      <c r="CJ61" s="8"/>
      <c r="CK61" s="8"/>
      <c r="CL61" s="8"/>
      <c r="CM61" s="8"/>
      <c r="CN61" s="8"/>
      <c r="CO61" s="8"/>
      <c r="CP61" s="8"/>
      <c r="CQ61" s="8"/>
      <c r="CR61" s="8"/>
      <c r="CS61" s="8"/>
      <c r="CT61" s="8"/>
      <c r="CU61" s="8"/>
      <c r="CV61" s="8"/>
      <c r="CW61" s="8"/>
      <c r="CX61" s="8"/>
      <c r="CY61" s="8"/>
      <c r="CZ61" s="8"/>
      <c r="DA61" s="8"/>
      <c r="DB61" s="8"/>
      <c r="DC61" s="8"/>
      <c r="DD61" s="8"/>
      <c r="DE61" s="8"/>
      <c r="DF61" s="9"/>
      <c r="DG61" s="10"/>
      <c r="DH61" s="8"/>
      <c r="DI61" s="8"/>
      <c r="DJ61" s="10"/>
      <c r="DK61" s="10"/>
      <c r="DL61" s="8"/>
      <c r="DM61" s="8"/>
      <c r="DN61" s="8"/>
      <c r="DO61" s="8"/>
      <c r="DP61" s="8"/>
      <c r="DQ61" s="8"/>
      <c r="DR61" s="8"/>
      <c r="DS61" s="8"/>
      <c r="DT61" s="8"/>
      <c r="DU61" s="8"/>
      <c r="DV61" s="8"/>
      <c r="DW61" s="8"/>
      <c r="DX61" s="8"/>
      <c r="DY61" s="8"/>
      <c r="DZ61" s="8"/>
      <c r="EA61" s="8"/>
      <c r="EB61" s="10"/>
      <c r="EC61" s="10"/>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10"/>
      <c r="FI61" s="10"/>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c r="GL61" s="8"/>
      <c r="GM61" s="8"/>
    </row>
    <row r="62" spans="1:195" ht="14.25" customHeight="1" x14ac:dyDescent="0.2">
      <c r="A62" s="113">
        <v>44019</v>
      </c>
      <c r="B62" s="8"/>
      <c r="C62" s="8"/>
      <c r="D62" s="8"/>
      <c r="E62" s="8"/>
      <c r="F62" s="8"/>
      <c r="G62" s="8"/>
      <c r="H62" s="8"/>
      <c r="I62" s="8"/>
      <c r="J62" s="8"/>
      <c r="K62" s="8"/>
      <c r="L62" s="8"/>
      <c r="M62" s="8"/>
      <c r="N62" s="8"/>
      <c r="O62" s="8"/>
      <c r="P62" s="8"/>
      <c r="Q62" s="8"/>
      <c r="R62" s="8"/>
      <c r="S62" s="8"/>
      <c r="T62" s="8"/>
      <c r="U62" s="8"/>
      <c r="V62" s="10"/>
      <c r="W62" s="11"/>
      <c r="X62" s="8"/>
      <c r="Y62" s="8"/>
      <c r="Z62" s="10"/>
      <c r="AA62" s="10"/>
      <c r="AB62" s="8"/>
      <c r="AC62" s="8"/>
      <c r="AD62" s="8"/>
      <c r="AE62" s="112"/>
      <c r="AF62" s="8"/>
      <c r="AG62" s="9"/>
      <c r="AH62" s="9"/>
      <c r="AI62" s="9"/>
      <c r="AJ62" s="8"/>
      <c r="AK62" s="8"/>
      <c r="AL62" s="8"/>
      <c r="AM62" s="8"/>
      <c r="AN62" s="8"/>
      <c r="AO62" s="8"/>
      <c r="AP62" s="8"/>
      <c r="AQ62" s="8"/>
      <c r="AR62" s="8"/>
      <c r="AS62" s="8"/>
      <c r="AT62" s="9"/>
      <c r="AU62" s="9"/>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10"/>
      <c r="BY62" s="10"/>
      <c r="BZ62" s="10"/>
      <c r="CA62" s="10"/>
      <c r="CB62" s="10"/>
      <c r="CC62" s="10"/>
      <c r="CD62" s="8"/>
      <c r="CE62" s="8"/>
      <c r="CF62" s="8"/>
      <c r="CG62" s="8"/>
      <c r="CH62" s="10"/>
      <c r="CI62" s="10"/>
      <c r="CJ62" s="8"/>
      <c r="CK62" s="8"/>
      <c r="CL62" s="8"/>
      <c r="CM62" s="8"/>
      <c r="CN62" s="8"/>
      <c r="CO62" s="8"/>
      <c r="CP62" s="8"/>
      <c r="CQ62" s="8"/>
      <c r="CR62" s="8"/>
      <c r="CS62" s="8"/>
      <c r="CT62" s="8"/>
      <c r="CU62" s="8"/>
      <c r="CV62" s="8"/>
      <c r="CW62" s="8"/>
      <c r="CX62" s="8"/>
      <c r="CY62" s="8"/>
      <c r="CZ62" s="8"/>
      <c r="DA62" s="8"/>
      <c r="DB62" s="8"/>
      <c r="DC62" s="8"/>
      <c r="DD62" s="8"/>
      <c r="DE62" s="8"/>
      <c r="DF62" s="9"/>
      <c r="DG62" s="10"/>
      <c r="DH62" s="8"/>
      <c r="DI62" s="8"/>
      <c r="DJ62" s="10"/>
      <c r="DK62" s="10"/>
      <c r="DL62" s="8"/>
      <c r="DM62" s="8"/>
      <c r="DN62" s="8"/>
      <c r="DO62" s="8"/>
      <c r="DP62" s="8"/>
      <c r="DQ62" s="8"/>
      <c r="DR62" s="8"/>
      <c r="DS62" s="8"/>
      <c r="DT62" s="8"/>
      <c r="DU62" s="8"/>
      <c r="DV62" s="8"/>
      <c r="DW62" s="8"/>
      <c r="DX62" s="8"/>
      <c r="DY62" s="8"/>
      <c r="DZ62" s="8"/>
      <c r="EA62" s="8"/>
      <c r="EB62" s="10"/>
      <c r="EC62" s="10"/>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10"/>
      <c r="FI62" s="10"/>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c r="GL62" s="8"/>
      <c r="GM62" s="8"/>
    </row>
    <row r="63" spans="1:195" ht="14.25" customHeight="1" x14ac:dyDescent="0.2">
      <c r="A63" s="113">
        <v>44020</v>
      </c>
      <c r="B63" s="8"/>
      <c r="C63" s="8"/>
      <c r="D63" s="8"/>
      <c r="E63" s="8"/>
      <c r="F63" s="8"/>
      <c r="G63" s="8"/>
      <c r="H63" s="8"/>
      <c r="I63" s="8"/>
      <c r="J63" s="8"/>
      <c r="K63" s="8"/>
      <c r="L63" s="8"/>
      <c r="M63" s="8"/>
      <c r="N63" s="8"/>
      <c r="O63" s="8"/>
      <c r="P63" s="8"/>
      <c r="Q63" s="8"/>
      <c r="R63" s="8"/>
      <c r="S63" s="8"/>
      <c r="T63" s="8"/>
      <c r="U63" s="8"/>
      <c r="V63" s="10"/>
      <c r="W63" s="11"/>
      <c r="X63" s="8"/>
      <c r="Y63" s="8"/>
      <c r="Z63" s="10"/>
      <c r="AA63" s="10"/>
      <c r="AB63" s="8"/>
      <c r="AC63" s="8"/>
      <c r="AD63" s="8"/>
      <c r="AE63" s="112"/>
      <c r="AF63" s="8"/>
      <c r="AG63" s="9"/>
      <c r="AH63" s="9"/>
      <c r="AI63" s="9"/>
      <c r="AJ63" s="8"/>
      <c r="AK63" s="8"/>
      <c r="AL63" s="8"/>
      <c r="AM63" s="8"/>
      <c r="AN63" s="8"/>
      <c r="AO63" s="8"/>
      <c r="AP63" s="8"/>
      <c r="AQ63" s="8"/>
      <c r="AR63" s="8"/>
      <c r="AS63" s="8"/>
      <c r="AT63" s="9"/>
      <c r="AU63" s="9"/>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10"/>
      <c r="BY63" s="10"/>
      <c r="BZ63" s="10"/>
      <c r="CA63" s="10"/>
      <c r="CB63" s="10"/>
      <c r="CC63" s="10"/>
      <c r="CD63" s="8"/>
      <c r="CE63" s="8"/>
      <c r="CF63" s="8"/>
      <c r="CG63" s="8"/>
      <c r="CH63" s="10"/>
      <c r="CI63" s="10"/>
      <c r="CJ63" s="8"/>
      <c r="CK63" s="8"/>
      <c r="CL63" s="8"/>
      <c r="CM63" s="8"/>
      <c r="CN63" s="8"/>
      <c r="CO63" s="8"/>
      <c r="CP63" s="8"/>
      <c r="CQ63" s="8"/>
      <c r="CR63" s="8"/>
      <c r="CS63" s="8"/>
      <c r="CT63" s="8"/>
      <c r="CU63" s="8"/>
      <c r="CV63" s="8"/>
      <c r="CW63" s="8"/>
      <c r="CX63" s="8"/>
      <c r="CY63" s="8"/>
      <c r="CZ63" s="8"/>
      <c r="DA63" s="8"/>
      <c r="DB63" s="8"/>
      <c r="DC63" s="8"/>
      <c r="DD63" s="8"/>
      <c r="DE63" s="8"/>
      <c r="DF63" s="9"/>
      <c r="DG63" s="10"/>
      <c r="DH63" s="8"/>
      <c r="DI63" s="8"/>
      <c r="DJ63" s="10"/>
      <c r="DK63" s="10"/>
      <c r="DL63" s="8"/>
      <c r="DM63" s="8"/>
      <c r="DN63" s="8"/>
      <c r="DO63" s="8"/>
      <c r="DP63" s="8"/>
      <c r="DQ63" s="8"/>
      <c r="DR63" s="8"/>
      <c r="DS63" s="8"/>
      <c r="DT63" s="8"/>
      <c r="DU63" s="8"/>
      <c r="DV63" s="8"/>
      <c r="DW63" s="8"/>
      <c r="DX63" s="8"/>
      <c r="DY63" s="8"/>
      <c r="DZ63" s="8"/>
      <c r="EA63" s="8"/>
      <c r="EB63" s="10"/>
      <c r="EC63" s="10"/>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10"/>
      <c r="FI63" s="10"/>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c r="GL63" s="8"/>
      <c r="GM63" s="8"/>
    </row>
    <row r="64" spans="1:195" ht="14.25" customHeight="1" x14ac:dyDescent="0.2">
      <c r="A64" s="113">
        <v>44021</v>
      </c>
      <c r="B64" s="8"/>
      <c r="C64" s="8"/>
      <c r="D64" s="8"/>
      <c r="E64" s="8"/>
      <c r="F64" s="8"/>
      <c r="G64" s="8"/>
      <c r="H64" s="8"/>
      <c r="I64" s="8"/>
      <c r="J64" s="8"/>
      <c r="K64" s="8"/>
      <c r="L64" s="8"/>
      <c r="M64" s="8"/>
      <c r="N64" s="8"/>
      <c r="O64" s="8"/>
      <c r="P64" s="8"/>
      <c r="Q64" s="8"/>
      <c r="R64" s="8"/>
      <c r="S64" s="8"/>
      <c r="T64" s="8"/>
      <c r="U64" s="8"/>
      <c r="V64" s="10"/>
      <c r="W64" s="11"/>
      <c r="X64" s="8"/>
      <c r="Y64" s="8"/>
      <c r="Z64" s="10"/>
      <c r="AA64" s="10"/>
      <c r="AB64" s="8"/>
      <c r="AC64" s="8"/>
      <c r="AD64" s="8"/>
      <c r="AE64" s="112"/>
      <c r="AF64" s="8"/>
      <c r="AG64" s="9"/>
      <c r="AH64" s="9"/>
      <c r="AI64" s="9"/>
      <c r="AJ64" s="8"/>
      <c r="AK64" s="8"/>
      <c r="AL64" s="8"/>
      <c r="AM64" s="8"/>
      <c r="AN64" s="8"/>
      <c r="AO64" s="8"/>
      <c r="AP64" s="8"/>
      <c r="AQ64" s="8"/>
      <c r="AR64" s="8"/>
      <c r="AS64" s="8"/>
      <c r="AT64" s="9"/>
      <c r="AU64" s="9"/>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10"/>
      <c r="BY64" s="10"/>
      <c r="BZ64" s="10"/>
      <c r="CA64" s="10"/>
      <c r="CB64" s="10"/>
      <c r="CC64" s="10"/>
      <c r="CD64" s="8"/>
      <c r="CE64" s="8"/>
      <c r="CF64" s="8"/>
      <c r="CG64" s="8"/>
      <c r="CH64" s="10"/>
      <c r="CI64" s="10"/>
      <c r="CJ64" s="8"/>
      <c r="CK64" s="8"/>
      <c r="CL64" s="8"/>
      <c r="CM64" s="8"/>
      <c r="CN64" s="8"/>
      <c r="CO64" s="8"/>
      <c r="CP64" s="8"/>
      <c r="CQ64" s="8"/>
      <c r="CR64" s="8"/>
      <c r="CS64" s="8"/>
      <c r="CT64" s="8"/>
      <c r="CU64" s="8"/>
      <c r="CV64" s="8"/>
      <c r="CW64" s="8"/>
      <c r="CX64" s="8"/>
      <c r="CY64" s="8"/>
      <c r="CZ64" s="8"/>
      <c r="DA64" s="8"/>
      <c r="DB64" s="8"/>
      <c r="DC64" s="8"/>
      <c r="DD64" s="8"/>
      <c r="DE64" s="8"/>
      <c r="DF64" s="9"/>
      <c r="DG64" s="10"/>
      <c r="DH64" s="8"/>
      <c r="DI64" s="8"/>
      <c r="DJ64" s="10"/>
      <c r="DK64" s="10"/>
      <c r="DL64" s="8"/>
      <c r="DM64" s="8"/>
      <c r="DN64" s="8"/>
      <c r="DO64" s="8"/>
      <c r="DP64" s="8"/>
      <c r="DQ64" s="8"/>
      <c r="DR64" s="8"/>
      <c r="DS64" s="8"/>
      <c r="DT64" s="8"/>
      <c r="DU64" s="8"/>
      <c r="DV64" s="8"/>
      <c r="DW64" s="8"/>
      <c r="DX64" s="8"/>
      <c r="DY64" s="8"/>
      <c r="DZ64" s="8"/>
      <c r="EA64" s="8"/>
      <c r="EB64" s="10"/>
      <c r="EC64" s="10"/>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10"/>
      <c r="FI64" s="10"/>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c r="GL64" s="8"/>
      <c r="GM64" s="8"/>
    </row>
    <row r="65" spans="1:195" ht="14.25" customHeight="1" x14ac:dyDescent="0.2">
      <c r="A65" s="113">
        <v>44022</v>
      </c>
      <c r="B65" s="8"/>
      <c r="C65" s="8"/>
      <c r="D65" s="8"/>
      <c r="E65" s="8"/>
      <c r="F65" s="8"/>
      <c r="G65" s="8"/>
      <c r="H65" s="8"/>
      <c r="I65" s="8"/>
      <c r="J65" s="8"/>
      <c r="K65" s="8"/>
      <c r="L65" s="8"/>
      <c r="M65" s="8"/>
      <c r="N65" s="8"/>
      <c r="O65" s="8"/>
      <c r="P65" s="8"/>
      <c r="Q65" s="8"/>
      <c r="R65" s="8"/>
      <c r="S65" s="8"/>
      <c r="T65" s="8"/>
      <c r="U65" s="8"/>
      <c r="V65" s="10"/>
      <c r="W65" s="11"/>
      <c r="X65" s="8"/>
      <c r="Y65" s="8"/>
      <c r="Z65" s="10"/>
      <c r="AA65" s="10"/>
      <c r="AB65" s="8"/>
      <c r="AC65" s="8"/>
      <c r="AD65" s="8"/>
      <c r="AE65" s="112"/>
      <c r="AF65" s="8"/>
      <c r="AG65" s="9"/>
      <c r="AH65" s="9"/>
      <c r="AI65" s="9"/>
      <c r="AJ65" s="8"/>
      <c r="AK65" s="8"/>
      <c r="AL65" s="8"/>
      <c r="AM65" s="8"/>
      <c r="AN65" s="8"/>
      <c r="AO65" s="8"/>
      <c r="AP65" s="8"/>
      <c r="AQ65" s="8"/>
      <c r="AR65" s="8"/>
      <c r="AS65" s="8"/>
      <c r="AT65" s="9"/>
      <c r="AU65" s="9"/>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10"/>
      <c r="BY65" s="10"/>
      <c r="BZ65" s="10"/>
      <c r="CA65" s="10"/>
      <c r="CB65" s="10"/>
      <c r="CC65" s="10"/>
      <c r="CD65" s="8"/>
      <c r="CE65" s="8"/>
      <c r="CF65" s="8"/>
      <c r="CG65" s="8"/>
      <c r="CH65" s="10"/>
      <c r="CI65" s="10"/>
      <c r="CJ65" s="8"/>
      <c r="CK65" s="8"/>
      <c r="CL65" s="8"/>
      <c r="CM65" s="8"/>
      <c r="CN65" s="8"/>
      <c r="CO65" s="8"/>
      <c r="CP65" s="8"/>
      <c r="CQ65" s="8"/>
      <c r="CR65" s="8"/>
      <c r="CS65" s="8"/>
      <c r="CT65" s="8"/>
      <c r="CU65" s="8"/>
      <c r="CV65" s="8"/>
      <c r="CW65" s="8"/>
      <c r="CX65" s="8"/>
      <c r="CY65" s="8"/>
      <c r="CZ65" s="8"/>
      <c r="DA65" s="8"/>
      <c r="DB65" s="8"/>
      <c r="DC65" s="8"/>
      <c r="DD65" s="8"/>
      <c r="DE65" s="8"/>
      <c r="DF65" s="9"/>
      <c r="DG65" s="10"/>
      <c r="DH65" s="8"/>
      <c r="DI65" s="8"/>
      <c r="DJ65" s="10"/>
      <c r="DK65" s="10"/>
      <c r="DL65" s="8"/>
      <c r="DM65" s="8"/>
      <c r="DN65" s="8"/>
      <c r="DO65" s="8"/>
      <c r="DP65" s="8"/>
      <c r="DQ65" s="8"/>
      <c r="DR65" s="8"/>
      <c r="DS65" s="8"/>
      <c r="DT65" s="8"/>
      <c r="DU65" s="8"/>
      <c r="DV65" s="8"/>
      <c r="DW65" s="8"/>
      <c r="DX65" s="8"/>
      <c r="DY65" s="8"/>
      <c r="DZ65" s="8"/>
      <c r="EA65" s="8"/>
      <c r="EB65" s="10"/>
      <c r="EC65" s="10"/>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10"/>
      <c r="FI65" s="10"/>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c r="GL65" s="8"/>
      <c r="GM65" s="8"/>
    </row>
    <row r="66" spans="1:195" ht="14.25" customHeight="1" x14ac:dyDescent="0.2">
      <c r="A66" s="113">
        <v>44025</v>
      </c>
      <c r="B66" s="8"/>
      <c r="C66" s="8"/>
      <c r="D66" s="8"/>
      <c r="E66" s="8"/>
      <c r="F66" s="8"/>
      <c r="G66" s="8"/>
      <c r="H66" s="8"/>
      <c r="I66" s="8"/>
      <c r="J66" s="8"/>
      <c r="K66" s="8"/>
      <c r="L66" s="8"/>
      <c r="M66" s="8"/>
      <c r="N66" s="8"/>
      <c r="O66" s="8"/>
      <c r="P66" s="8"/>
      <c r="Q66" s="8"/>
      <c r="R66" s="8"/>
      <c r="S66" s="8"/>
      <c r="T66" s="8"/>
      <c r="U66" s="8"/>
      <c r="V66" s="10">
        <v>60</v>
      </c>
      <c r="W66" s="11">
        <v>60</v>
      </c>
      <c r="X66" s="8"/>
      <c r="Y66" s="8"/>
      <c r="Z66" s="10"/>
      <c r="AA66" s="10"/>
      <c r="AB66" s="8">
        <v>3</v>
      </c>
      <c r="AC66" s="8">
        <v>3</v>
      </c>
      <c r="AD66" s="8"/>
      <c r="AE66" s="112"/>
      <c r="AF66" s="8"/>
      <c r="AG66" s="9"/>
      <c r="AH66" s="9"/>
      <c r="AI66" s="9"/>
      <c r="AJ66" s="8"/>
      <c r="AK66" s="8"/>
      <c r="AL66" s="8"/>
      <c r="AM66" s="8"/>
      <c r="AN66" s="8"/>
      <c r="AO66" s="8"/>
      <c r="AP66" s="8"/>
      <c r="AQ66" s="8"/>
      <c r="AR66" s="8"/>
      <c r="AS66" s="8"/>
      <c r="AT66" s="9">
        <v>1</v>
      </c>
      <c r="AU66" s="9">
        <v>1</v>
      </c>
      <c r="AV66" s="8"/>
      <c r="AW66" s="8"/>
      <c r="AX66" s="8"/>
      <c r="AY66" s="8"/>
      <c r="AZ66" s="8"/>
      <c r="BA66" s="8"/>
      <c r="BB66" s="8">
        <v>2</v>
      </c>
      <c r="BC66" s="8">
        <v>2</v>
      </c>
      <c r="BD66" s="8"/>
      <c r="BE66" s="8"/>
      <c r="BF66" s="8">
        <v>7</v>
      </c>
      <c r="BG66" s="8">
        <v>7</v>
      </c>
      <c r="BH66" s="8"/>
      <c r="BI66" s="8"/>
      <c r="BJ66" s="8"/>
      <c r="BK66" s="8"/>
      <c r="BL66" s="8">
        <v>1</v>
      </c>
      <c r="BM66" s="8">
        <v>1</v>
      </c>
      <c r="BN66" s="8"/>
      <c r="BO66" s="8"/>
      <c r="BP66" s="8"/>
      <c r="BQ66" s="8"/>
      <c r="BR66" s="8"/>
      <c r="BS66" s="8"/>
      <c r="BT66" s="8">
        <v>2</v>
      </c>
      <c r="BU66" s="8">
        <v>2</v>
      </c>
      <c r="BV66" s="8"/>
      <c r="BW66" s="8"/>
      <c r="BX66" s="10"/>
      <c r="BY66" s="10"/>
      <c r="BZ66" s="10"/>
      <c r="CA66" s="10"/>
      <c r="CB66" s="10"/>
      <c r="CC66" s="10"/>
      <c r="CD66" s="8"/>
      <c r="CE66" s="8"/>
      <c r="CF66" s="8"/>
      <c r="CG66" s="8"/>
      <c r="CH66" s="10"/>
      <c r="CI66" s="10"/>
      <c r="CJ66" s="8"/>
      <c r="CK66" s="8"/>
      <c r="CL66" s="8"/>
      <c r="CM66" s="8"/>
      <c r="CN66" s="8"/>
      <c r="CO66" s="8"/>
      <c r="CP66" s="8"/>
      <c r="CQ66" s="8"/>
      <c r="CR66" s="8"/>
      <c r="CS66" s="8"/>
      <c r="CT66" s="8"/>
      <c r="CU66" s="8"/>
      <c r="CV66" s="8"/>
      <c r="CW66" s="8"/>
      <c r="CX66" s="8"/>
      <c r="CY66" s="8"/>
      <c r="CZ66" s="8"/>
      <c r="DA66" s="8"/>
      <c r="DB66" s="8"/>
      <c r="DC66" s="8"/>
      <c r="DD66" s="8"/>
      <c r="DE66" s="8"/>
      <c r="DF66" s="9"/>
      <c r="DG66" s="10"/>
      <c r="DH66" s="8"/>
      <c r="DI66" s="8"/>
      <c r="DJ66" s="10"/>
      <c r="DK66" s="10"/>
      <c r="DL66" s="8"/>
      <c r="DM66" s="8"/>
      <c r="DN66" s="8">
        <v>98</v>
      </c>
      <c r="DO66" s="8">
        <v>98</v>
      </c>
      <c r="DP66" s="8"/>
      <c r="DQ66" s="8"/>
      <c r="DR66" s="8"/>
      <c r="DS66" s="8"/>
      <c r="DT66" s="8"/>
      <c r="DU66" s="8"/>
      <c r="DV66" s="8"/>
      <c r="DW66" s="8"/>
      <c r="DX66" s="8"/>
      <c r="DY66" s="8"/>
      <c r="DZ66" s="8"/>
      <c r="EA66" s="8"/>
      <c r="EB66" s="10"/>
      <c r="EC66" s="10"/>
      <c r="ED66" s="8"/>
      <c r="EE66" s="8"/>
      <c r="EF66" s="8"/>
      <c r="EG66" s="8"/>
      <c r="EH66" s="8"/>
      <c r="EI66" s="8"/>
      <c r="EJ66" s="8"/>
      <c r="EK66" s="8"/>
      <c r="EL66" s="8"/>
      <c r="EM66" s="8"/>
      <c r="EN66" s="8">
        <v>24</v>
      </c>
      <c r="EO66" s="8">
        <v>24</v>
      </c>
      <c r="EP66" s="8"/>
      <c r="EQ66" s="8"/>
      <c r="ER66" s="8"/>
      <c r="ES66" s="8"/>
      <c r="ET66" s="8"/>
      <c r="EU66" s="8"/>
      <c r="EV66" s="8"/>
      <c r="EW66" s="8"/>
      <c r="EX66" s="8"/>
      <c r="EY66" s="8"/>
      <c r="EZ66" s="8"/>
      <c r="FA66" s="8"/>
      <c r="FB66" s="8"/>
      <c r="FC66" s="8"/>
      <c r="FD66" s="8"/>
      <c r="FE66" s="8"/>
      <c r="FF66" s="8"/>
      <c r="FG66" s="8"/>
      <c r="FH66" s="10"/>
      <c r="FI66" s="10"/>
      <c r="FJ66" s="10"/>
      <c r="FK66" s="10"/>
      <c r="FL66" s="10">
        <v>25</v>
      </c>
      <c r="FM66" s="10">
        <v>25</v>
      </c>
      <c r="FN66" s="11"/>
      <c r="FO66" s="10"/>
      <c r="FP66" s="8"/>
      <c r="FQ66" s="8"/>
      <c r="FR66" s="8"/>
      <c r="FS66" s="8"/>
      <c r="FT66" s="8"/>
      <c r="FU66" s="8"/>
      <c r="FV66" s="8"/>
      <c r="FW66" s="8"/>
      <c r="FX66" s="8"/>
      <c r="FY66" s="8"/>
      <c r="FZ66" s="8"/>
      <c r="GA66" s="8"/>
      <c r="GB66" s="8"/>
      <c r="GC66" s="8"/>
      <c r="GD66" s="8"/>
      <c r="GE66" s="8"/>
      <c r="GF66" s="8"/>
      <c r="GG66" s="8"/>
      <c r="GH66" s="8"/>
      <c r="GI66" s="8"/>
      <c r="GJ66" s="8"/>
      <c r="GK66" s="8"/>
      <c r="GL66" s="8"/>
      <c r="GM66" s="8"/>
    </row>
    <row r="67" spans="1:195" ht="14.25" customHeight="1" x14ac:dyDescent="0.2">
      <c r="A67" s="113">
        <v>44026</v>
      </c>
      <c r="B67" s="8"/>
      <c r="C67" s="8"/>
      <c r="D67" s="8"/>
      <c r="E67" s="8"/>
      <c r="F67" s="8"/>
      <c r="G67" s="8"/>
      <c r="H67" s="8"/>
      <c r="I67" s="8"/>
      <c r="J67" s="8"/>
      <c r="K67" s="8"/>
      <c r="L67" s="8"/>
      <c r="M67" s="8"/>
      <c r="N67" s="8"/>
      <c r="O67" s="8"/>
      <c r="P67" s="8"/>
      <c r="Q67" s="8"/>
      <c r="R67" s="8"/>
      <c r="S67" s="8"/>
      <c r="T67" s="8"/>
      <c r="U67" s="8"/>
      <c r="V67" s="10">
        <v>24</v>
      </c>
      <c r="W67" s="11">
        <f>SUM(W66,V67)</f>
        <v>84</v>
      </c>
      <c r="X67" s="8"/>
      <c r="Y67" s="8"/>
      <c r="Z67" s="10"/>
      <c r="AA67" s="10"/>
      <c r="AB67" s="8">
        <v>12</v>
      </c>
      <c r="AC67" s="8">
        <f>SUM(AC66+AB67)</f>
        <v>15</v>
      </c>
      <c r="AD67" s="8"/>
      <c r="AE67" s="112"/>
      <c r="AF67" s="8"/>
      <c r="AG67" s="9"/>
      <c r="AH67" s="9"/>
      <c r="AI67" s="9"/>
      <c r="AJ67" s="8"/>
      <c r="AK67" s="8"/>
      <c r="AL67" s="8"/>
      <c r="AM67" s="8"/>
      <c r="AN67" s="8"/>
      <c r="AO67" s="8"/>
      <c r="AP67" s="8"/>
      <c r="AQ67" s="8"/>
      <c r="AR67" s="8"/>
      <c r="AS67" s="8"/>
      <c r="AT67" s="9">
        <v>0</v>
      </c>
      <c r="AU67" s="9">
        <f>SUM(AU66,AT67)</f>
        <v>1</v>
      </c>
      <c r="AV67" s="8"/>
      <c r="AW67" s="8"/>
      <c r="AX67" s="8"/>
      <c r="AY67" s="8"/>
      <c r="AZ67" s="8"/>
      <c r="BA67" s="8"/>
      <c r="BB67" s="8">
        <v>0</v>
      </c>
      <c r="BC67" s="8">
        <v>2</v>
      </c>
      <c r="BD67" s="8"/>
      <c r="BE67" s="8"/>
      <c r="BF67" s="8">
        <v>0</v>
      </c>
      <c r="BG67" s="8">
        <v>7</v>
      </c>
      <c r="BH67" s="8"/>
      <c r="BI67" s="8"/>
      <c r="BJ67" s="8"/>
      <c r="BK67" s="8"/>
      <c r="BL67" s="8">
        <v>0</v>
      </c>
      <c r="BM67" s="8">
        <v>1</v>
      </c>
      <c r="BN67" s="8"/>
      <c r="BO67" s="8"/>
      <c r="BP67" s="8"/>
      <c r="BQ67" s="8"/>
      <c r="BR67" s="8"/>
      <c r="BS67" s="8"/>
      <c r="BT67" s="8">
        <v>1</v>
      </c>
      <c r="BU67" s="8">
        <f>SUM(BU66+BT67)</f>
        <v>3</v>
      </c>
      <c r="BV67" s="8"/>
      <c r="BW67" s="8"/>
      <c r="BX67" s="10"/>
      <c r="BY67" s="10"/>
      <c r="BZ67" s="10"/>
      <c r="CA67" s="10"/>
      <c r="CB67" s="10"/>
      <c r="CC67" s="10"/>
      <c r="CD67" s="8"/>
      <c r="CE67" s="8"/>
      <c r="CF67" s="8"/>
      <c r="CG67" s="8"/>
      <c r="CH67" s="10"/>
      <c r="CI67" s="10"/>
      <c r="CJ67" s="8"/>
      <c r="CK67" s="8"/>
      <c r="CL67" s="8"/>
      <c r="CM67" s="8"/>
      <c r="CN67" s="8"/>
      <c r="CO67" s="8"/>
      <c r="CP67" s="8"/>
      <c r="CQ67" s="8"/>
      <c r="CR67" s="8"/>
      <c r="CS67" s="8"/>
      <c r="CT67" s="8"/>
      <c r="CU67" s="8"/>
      <c r="CV67" s="8"/>
      <c r="CW67" s="8"/>
      <c r="CX67" s="8"/>
      <c r="CY67" s="8"/>
      <c r="CZ67" s="8"/>
      <c r="DA67" s="8"/>
      <c r="DB67" s="8"/>
      <c r="DC67" s="8"/>
      <c r="DD67" s="8"/>
      <c r="DE67" s="8"/>
      <c r="DF67" s="9"/>
      <c r="DG67" s="10"/>
      <c r="DH67" s="8"/>
      <c r="DI67" s="8"/>
      <c r="DJ67" s="10"/>
      <c r="DK67" s="10"/>
      <c r="DL67" s="8"/>
      <c r="DM67" s="8"/>
      <c r="DN67" s="8">
        <v>50</v>
      </c>
      <c r="DO67" s="8">
        <f t="shared" ref="DO67:DO98" si="0">SUM(DO66,DN67)</f>
        <v>148</v>
      </c>
      <c r="DP67" s="8"/>
      <c r="DQ67" s="8"/>
      <c r="DR67" s="8"/>
      <c r="DS67" s="8"/>
      <c r="DT67" s="8"/>
      <c r="DU67" s="8"/>
      <c r="DV67" s="8"/>
      <c r="DW67" s="8"/>
      <c r="DX67" s="8"/>
      <c r="DY67" s="8"/>
      <c r="DZ67" s="8"/>
      <c r="EA67" s="8"/>
      <c r="EB67" s="10"/>
      <c r="EC67" s="10"/>
      <c r="ED67" s="8"/>
      <c r="EE67" s="8"/>
      <c r="EF67" s="8"/>
      <c r="EG67" s="8"/>
      <c r="EH67" s="8"/>
      <c r="EI67" s="8"/>
      <c r="EJ67" s="8"/>
      <c r="EK67" s="8"/>
      <c r="EL67" s="8"/>
      <c r="EM67" s="8"/>
      <c r="EN67" s="8">
        <v>0</v>
      </c>
      <c r="EO67" s="8">
        <f>SUM(EO66,EN67)</f>
        <v>24</v>
      </c>
      <c r="EP67" s="8"/>
      <c r="EQ67" s="8"/>
      <c r="ER67" s="8"/>
      <c r="ES67" s="8"/>
      <c r="ET67" s="8"/>
      <c r="EU67" s="8"/>
      <c r="EV67" s="8"/>
      <c r="EW67" s="8"/>
      <c r="EX67" s="8"/>
      <c r="EY67" s="8"/>
      <c r="EZ67" s="8"/>
      <c r="FA67" s="8"/>
      <c r="FB67" s="8"/>
      <c r="FC67" s="8"/>
      <c r="FD67" s="8"/>
      <c r="FE67" s="8"/>
      <c r="FF67" s="8"/>
      <c r="FG67" s="8"/>
      <c r="FH67" s="10"/>
      <c r="FI67" s="10"/>
      <c r="FJ67" s="10"/>
      <c r="FK67" s="10"/>
      <c r="FL67" s="10">
        <v>4</v>
      </c>
      <c r="FM67" s="10">
        <f>SUM(FM66,FL67)</f>
        <v>29</v>
      </c>
      <c r="FN67" s="11"/>
      <c r="FO67" s="10"/>
      <c r="FP67" s="8"/>
      <c r="FQ67" s="8"/>
      <c r="FR67" s="8"/>
      <c r="FS67" s="8"/>
      <c r="FT67" s="8"/>
      <c r="FU67" s="8"/>
      <c r="FV67" s="8"/>
      <c r="FW67" s="8"/>
      <c r="FX67" s="8"/>
      <c r="FY67" s="8"/>
      <c r="FZ67" s="8"/>
      <c r="GA67" s="8"/>
      <c r="GB67" s="8"/>
      <c r="GC67" s="8"/>
      <c r="GD67" s="8"/>
      <c r="GE67" s="8"/>
      <c r="GF67" s="8"/>
      <c r="GG67" s="8"/>
      <c r="GH67" s="8"/>
      <c r="GI67" s="8"/>
      <c r="GJ67" s="8"/>
      <c r="GK67" s="8"/>
      <c r="GL67" s="8"/>
      <c r="GM67" s="8"/>
    </row>
    <row r="68" spans="1:195" ht="14.25" customHeight="1" x14ac:dyDescent="0.2">
      <c r="A68" s="113">
        <v>44027</v>
      </c>
      <c r="B68" s="8"/>
      <c r="C68" s="8"/>
      <c r="D68" s="8"/>
      <c r="E68" s="8"/>
      <c r="F68" s="8"/>
      <c r="G68" s="8"/>
      <c r="H68" s="8"/>
      <c r="I68" s="8"/>
      <c r="J68" s="8"/>
      <c r="K68" s="8"/>
      <c r="L68" s="8"/>
      <c r="M68" s="8"/>
      <c r="N68" s="8"/>
      <c r="O68" s="8"/>
      <c r="P68" s="8"/>
      <c r="Q68" s="8"/>
      <c r="R68" s="8"/>
      <c r="S68" s="8"/>
      <c r="T68" s="8"/>
      <c r="U68" s="8"/>
      <c r="V68" s="10">
        <v>24</v>
      </c>
      <c r="W68" s="11">
        <f t="shared" ref="W68:W105" si="1">SUM(W67,V68)</f>
        <v>108</v>
      </c>
      <c r="X68" s="8"/>
      <c r="Y68" s="8"/>
      <c r="Z68" s="10"/>
      <c r="AA68" s="10"/>
      <c r="AB68" s="8">
        <v>0</v>
      </c>
      <c r="AC68" s="8">
        <f t="shared" ref="AC68:AC131" si="2">SUM(AC67+AB68)</f>
        <v>15</v>
      </c>
      <c r="AD68" s="8"/>
      <c r="AE68" s="112"/>
      <c r="AF68" s="8"/>
      <c r="AG68" s="9"/>
      <c r="AH68" s="9"/>
      <c r="AI68" s="9"/>
      <c r="AJ68" s="8"/>
      <c r="AK68" s="8"/>
      <c r="AL68" s="8"/>
      <c r="AM68" s="8"/>
      <c r="AN68" s="8"/>
      <c r="AO68" s="8"/>
      <c r="AP68" s="8"/>
      <c r="AQ68" s="8"/>
      <c r="AR68" s="8"/>
      <c r="AS68" s="8"/>
      <c r="AT68" s="9">
        <v>0</v>
      </c>
      <c r="AU68" s="9">
        <f t="shared" ref="AU68:AU71" si="3">SUM(AU67,AT68)</f>
        <v>1</v>
      </c>
      <c r="AV68" s="8"/>
      <c r="AW68" s="8"/>
      <c r="AX68" s="8"/>
      <c r="AY68" s="8"/>
      <c r="AZ68" s="8"/>
      <c r="BA68" s="8"/>
      <c r="BB68" s="8">
        <v>0</v>
      </c>
      <c r="BC68" s="8">
        <v>2</v>
      </c>
      <c r="BD68" s="8"/>
      <c r="BE68" s="8"/>
      <c r="BF68" s="8">
        <v>0</v>
      </c>
      <c r="BG68" s="8">
        <v>7</v>
      </c>
      <c r="BH68" s="8"/>
      <c r="BI68" s="8"/>
      <c r="BJ68" s="8"/>
      <c r="BK68" s="8"/>
      <c r="BL68" s="8">
        <v>0</v>
      </c>
      <c r="BM68" s="8">
        <v>1</v>
      </c>
      <c r="BN68" s="8"/>
      <c r="BO68" s="8"/>
      <c r="BP68" s="8"/>
      <c r="BQ68" s="8"/>
      <c r="BR68" s="8"/>
      <c r="BS68" s="8"/>
      <c r="BT68" s="8">
        <v>0</v>
      </c>
      <c r="BU68" s="8">
        <f t="shared" ref="BU68:BU131" si="4">SUM(BU67+BT68)</f>
        <v>3</v>
      </c>
      <c r="BV68" s="8"/>
      <c r="BW68" s="8"/>
      <c r="BX68" s="10"/>
      <c r="BY68" s="10"/>
      <c r="BZ68" s="10"/>
      <c r="CA68" s="10"/>
      <c r="CB68" s="10"/>
      <c r="CC68" s="10"/>
      <c r="CD68" s="8"/>
      <c r="CE68" s="8"/>
      <c r="CF68" s="8"/>
      <c r="CG68" s="8"/>
      <c r="CH68" s="10"/>
      <c r="CI68" s="10"/>
      <c r="CJ68" s="8"/>
      <c r="CK68" s="8"/>
      <c r="CL68" s="8"/>
      <c r="CM68" s="8"/>
      <c r="CN68" s="8"/>
      <c r="CO68" s="8"/>
      <c r="CP68" s="8"/>
      <c r="CQ68" s="8"/>
      <c r="CR68" s="8"/>
      <c r="CS68" s="8"/>
      <c r="CT68" s="8"/>
      <c r="CU68" s="8"/>
      <c r="CV68" s="8"/>
      <c r="CW68" s="8"/>
      <c r="CX68" s="8"/>
      <c r="CY68" s="8"/>
      <c r="CZ68" s="8"/>
      <c r="DA68" s="8"/>
      <c r="DB68" s="8"/>
      <c r="DC68" s="8"/>
      <c r="DD68" s="8"/>
      <c r="DE68" s="8"/>
      <c r="DF68" s="9"/>
      <c r="DG68" s="10"/>
      <c r="DH68" s="8"/>
      <c r="DI68" s="8"/>
      <c r="DJ68" s="10"/>
      <c r="DK68" s="10"/>
      <c r="DL68" s="8">
        <v>2</v>
      </c>
      <c r="DM68" s="8">
        <v>2</v>
      </c>
      <c r="DN68" s="8">
        <v>1</v>
      </c>
      <c r="DO68" s="8">
        <f t="shared" si="0"/>
        <v>149</v>
      </c>
      <c r="DP68" s="8"/>
      <c r="DQ68" s="8"/>
      <c r="DR68" s="8"/>
      <c r="DS68" s="8"/>
      <c r="DT68" s="8"/>
      <c r="DU68" s="8"/>
      <c r="DV68" s="8"/>
      <c r="DW68" s="8"/>
      <c r="DX68" s="8"/>
      <c r="DY68" s="8"/>
      <c r="DZ68" s="8"/>
      <c r="EA68" s="8"/>
      <c r="EB68" s="10"/>
      <c r="EC68" s="10"/>
      <c r="ED68" s="8"/>
      <c r="EE68" s="8"/>
      <c r="EF68" s="8"/>
      <c r="EG68" s="8"/>
      <c r="EH68" s="8"/>
      <c r="EI68" s="8"/>
      <c r="EJ68" s="8"/>
      <c r="EK68" s="8"/>
      <c r="EL68" s="8"/>
      <c r="EM68" s="8"/>
      <c r="EN68" s="8">
        <v>15</v>
      </c>
      <c r="EO68" s="8">
        <f t="shared" ref="EO68:EO104" si="5">SUM(EO67,EN68)</f>
        <v>39</v>
      </c>
      <c r="EP68" s="8"/>
      <c r="EQ68" s="8"/>
      <c r="ER68" s="8"/>
      <c r="ES68" s="8"/>
      <c r="ET68" s="8"/>
      <c r="EU68" s="8"/>
      <c r="EV68" s="8"/>
      <c r="EW68" s="8"/>
      <c r="EX68" s="8"/>
      <c r="EY68" s="8"/>
      <c r="EZ68" s="8"/>
      <c r="FA68" s="8"/>
      <c r="FB68" s="8"/>
      <c r="FC68" s="8"/>
      <c r="FD68" s="8"/>
      <c r="FE68" s="8"/>
      <c r="FF68" s="8"/>
      <c r="FG68" s="8"/>
      <c r="FH68" s="10"/>
      <c r="FI68" s="10"/>
      <c r="FJ68" s="10"/>
      <c r="FK68" s="10"/>
      <c r="FL68" s="10">
        <v>1</v>
      </c>
      <c r="FM68" s="10">
        <f t="shared" ref="FM68:FM75" si="6">SUM(FM67,FL68)</f>
        <v>30</v>
      </c>
      <c r="FN68" s="11"/>
      <c r="FO68" s="10"/>
      <c r="FP68" s="8"/>
      <c r="FQ68" s="8"/>
      <c r="FR68" s="8"/>
      <c r="FS68" s="8"/>
      <c r="FT68" s="8"/>
      <c r="FU68" s="8"/>
      <c r="FV68" s="8"/>
      <c r="FW68" s="8"/>
      <c r="FX68" s="8"/>
      <c r="FY68" s="8"/>
      <c r="FZ68" s="8"/>
      <c r="GA68" s="8"/>
      <c r="GB68" s="8"/>
      <c r="GC68" s="8"/>
      <c r="GD68" s="8"/>
      <c r="GE68" s="8"/>
      <c r="GF68" s="8"/>
      <c r="GG68" s="8"/>
      <c r="GH68" s="8"/>
      <c r="GI68" s="8"/>
      <c r="GJ68" s="8"/>
      <c r="GK68" s="8"/>
      <c r="GL68" s="8"/>
      <c r="GM68" s="8"/>
    </row>
    <row r="69" spans="1:195" ht="14.25" customHeight="1" x14ac:dyDescent="0.2">
      <c r="A69" s="113">
        <v>44028</v>
      </c>
      <c r="B69" s="8"/>
      <c r="C69" s="8"/>
      <c r="D69" s="8"/>
      <c r="E69" s="8"/>
      <c r="F69" s="8"/>
      <c r="G69" s="8"/>
      <c r="H69" s="8"/>
      <c r="I69" s="8"/>
      <c r="J69" s="8"/>
      <c r="K69" s="8"/>
      <c r="L69" s="8"/>
      <c r="M69" s="8"/>
      <c r="N69" s="8"/>
      <c r="O69" s="8"/>
      <c r="P69" s="8"/>
      <c r="Q69" s="8"/>
      <c r="R69" s="8"/>
      <c r="S69" s="8"/>
      <c r="T69" s="8"/>
      <c r="U69" s="8"/>
      <c r="V69" s="10">
        <v>13</v>
      </c>
      <c r="W69" s="11">
        <f t="shared" si="1"/>
        <v>121</v>
      </c>
      <c r="X69" s="8"/>
      <c r="Y69" s="8"/>
      <c r="Z69" s="10"/>
      <c r="AA69" s="10"/>
      <c r="AB69" s="8">
        <v>4</v>
      </c>
      <c r="AC69" s="8">
        <f t="shared" si="2"/>
        <v>19</v>
      </c>
      <c r="AD69" s="8"/>
      <c r="AE69" s="112"/>
      <c r="AF69" s="8"/>
      <c r="AG69" s="9"/>
      <c r="AH69" s="9"/>
      <c r="AI69" s="9"/>
      <c r="AJ69" s="8"/>
      <c r="AK69" s="8"/>
      <c r="AL69" s="8"/>
      <c r="AM69" s="8"/>
      <c r="AN69" s="8"/>
      <c r="AO69" s="8"/>
      <c r="AP69" s="8"/>
      <c r="AQ69" s="8"/>
      <c r="AR69" s="8"/>
      <c r="AS69" s="8"/>
      <c r="AT69" s="9">
        <v>0</v>
      </c>
      <c r="AU69" s="9">
        <f t="shared" si="3"/>
        <v>1</v>
      </c>
      <c r="AV69" s="8"/>
      <c r="AW69" s="8"/>
      <c r="AX69" s="8"/>
      <c r="AY69" s="8"/>
      <c r="AZ69" s="8"/>
      <c r="BA69" s="8"/>
      <c r="BB69" s="8">
        <v>0</v>
      </c>
      <c r="BC69" s="8">
        <v>2</v>
      </c>
      <c r="BD69" s="8"/>
      <c r="BE69" s="8"/>
      <c r="BF69" s="8">
        <v>1</v>
      </c>
      <c r="BG69" s="8">
        <v>8</v>
      </c>
      <c r="BH69" s="8"/>
      <c r="BI69" s="8"/>
      <c r="BJ69" s="8"/>
      <c r="BK69" s="8"/>
      <c r="BL69" s="8">
        <v>0</v>
      </c>
      <c r="BM69" s="8">
        <v>1</v>
      </c>
      <c r="BN69" s="8"/>
      <c r="BO69" s="8"/>
      <c r="BP69" s="8"/>
      <c r="BQ69" s="8"/>
      <c r="BR69" s="8"/>
      <c r="BS69" s="8"/>
      <c r="BT69" s="8">
        <v>0</v>
      </c>
      <c r="BU69" s="8">
        <f t="shared" si="4"/>
        <v>3</v>
      </c>
      <c r="BV69" s="8"/>
      <c r="BW69" s="8"/>
      <c r="BX69" s="10"/>
      <c r="BY69" s="10"/>
      <c r="BZ69" s="10"/>
      <c r="CA69" s="10"/>
      <c r="CB69" s="10"/>
      <c r="CC69" s="10"/>
      <c r="CD69" s="8"/>
      <c r="CE69" s="8"/>
      <c r="CF69" s="8"/>
      <c r="CG69" s="8"/>
      <c r="CH69" s="10"/>
      <c r="CI69" s="10"/>
      <c r="CJ69" s="8"/>
      <c r="CK69" s="8"/>
      <c r="CL69" s="8"/>
      <c r="CM69" s="8"/>
      <c r="CN69" s="8"/>
      <c r="CO69" s="8"/>
      <c r="CP69" s="8"/>
      <c r="CQ69" s="8"/>
      <c r="CR69" s="8"/>
      <c r="CS69" s="8"/>
      <c r="CT69" s="8"/>
      <c r="CU69" s="8"/>
      <c r="CV69" s="8"/>
      <c r="CW69" s="8"/>
      <c r="CX69" s="8"/>
      <c r="CY69" s="8"/>
      <c r="CZ69" s="8"/>
      <c r="DA69" s="8"/>
      <c r="DB69" s="8"/>
      <c r="DC69" s="8"/>
      <c r="DD69" s="8"/>
      <c r="DE69" s="8"/>
      <c r="DF69" s="9"/>
      <c r="DG69" s="10"/>
      <c r="DH69" s="8"/>
      <c r="DI69" s="8"/>
      <c r="DJ69" s="10"/>
      <c r="DK69" s="10"/>
      <c r="DL69" s="8">
        <v>0</v>
      </c>
      <c r="DM69" s="8">
        <v>2</v>
      </c>
      <c r="DN69" s="8">
        <v>66</v>
      </c>
      <c r="DO69" s="8">
        <f t="shared" si="0"/>
        <v>215</v>
      </c>
      <c r="DP69" s="8"/>
      <c r="DQ69" s="8"/>
      <c r="DR69" s="8"/>
      <c r="DS69" s="8"/>
      <c r="DT69" s="8"/>
      <c r="DU69" s="8"/>
      <c r="DV69" s="8"/>
      <c r="DW69" s="8"/>
      <c r="DX69" s="8"/>
      <c r="DY69" s="8"/>
      <c r="DZ69" s="8"/>
      <c r="EA69" s="8"/>
      <c r="EB69" s="10"/>
      <c r="EC69" s="10"/>
      <c r="ED69" s="8"/>
      <c r="EE69" s="8"/>
      <c r="EF69" s="8"/>
      <c r="EG69" s="8"/>
      <c r="EH69" s="8"/>
      <c r="EI69" s="8"/>
      <c r="EJ69" s="8"/>
      <c r="EK69" s="8"/>
      <c r="EL69" s="8"/>
      <c r="EM69" s="8"/>
      <c r="EN69" s="8">
        <v>19</v>
      </c>
      <c r="EO69" s="8">
        <f t="shared" si="5"/>
        <v>58</v>
      </c>
      <c r="EP69" s="8"/>
      <c r="EQ69" s="8"/>
      <c r="ER69" s="8"/>
      <c r="ES69" s="8"/>
      <c r="ET69" s="8"/>
      <c r="EU69" s="8"/>
      <c r="EV69" s="8"/>
      <c r="EW69" s="8"/>
      <c r="EX69" s="8"/>
      <c r="EY69" s="8"/>
      <c r="EZ69" s="8"/>
      <c r="FA69" s="8"/>
      <c r="FB69" s="8"/>
      <c r="FC69" s="8"/>
      <c r="FD69" s="8"/>
      <c r="FE69" s="8"/>
      <c r="FF69" s="8"/>
      <c r="FG69" s="8"/>
      <c r="FH69" s="10"/>
      <c r="FI69" s="10"/>
      <c r="FJ69" s="10"/>
      <c r="FK69" s="10"/>
      <c r="FL69" s="10">
        <v>1</v>
      </c>
      <c r="FM69" s="10">
        <f t="shared" si="6"/>
        <v>31</v>
      </c>
      <c r="FN69" s="11"/>
      <c r="FO69" s="10"/>
      <c r="FP69" s="8"/>
      <c r="FQ69" s="8"/>
      <c r="FR69" s="8"/>
      <c r="FS69" s="8"/>
      <c r="FT69" s="8"/>
      <c r="FU69" s="8"/>
      <c r="FV69" s="8"/>
      <c r="FW69" s="8"/>
      <c r="FX69" s="8"/>
      <c r="FY69" s="8"/>
      <c r="FZ69" s="8"/>
      <c r="GA69" s="8"/>
      <c r="GB69" s="8"/>
      <c r="GC69" s="8"/>
      <c r="GD69" s="8"/>
      <c r="GE69" s="8"/>
      <c r="GF69" s="8"/>
      <c r="GG69" s="8"/>
      <c r="GH69" s="8"/>
      <c r="GI69" s="8"/>
      <c r="GJ69" s="8"/>
      <c r="GK69" s="8"/>
      <c r="GL69" s="8"/>
      <c r="GM69" s="8"/>
    </row>
    <row r="70" spans="1:195" ht="14.25" customHeight="1" x14ac:dyDescent="0.2">
      <c r="A70" s="113">
        <v>44029</v>
      </c>
      <c r="B70" s="8"/>
      <c r="C70" s="8"/>
      <c r="D70" s="8"/>
      <c r="E70" s="8"/>
      <c r="F70" s="8"/>
      <c r="G70" s="8"/>
      <c r="H70" s="8"/>
      <c r="I70" s="8"/>
      <c r="J70" s="8"/>
      <c r="K70" s="8"/>
      <c r="L70" s="8"/>
      <c r="M70" s="8"/>
      <c r="N70" s="8"/>
      <c r="O70" s="8"/>
      <c r="P70" s="8"/>
      <c r="Q70" s="8"/>
      <c r="R70" s="8"/>
      <c r="S70" s="8"/>
      <c r="T70" s="8"/>
      <c r="U70" s="8"/>
      <c r="V70" s="10">
        <v>8</v>
      </c>
      <c r="W70" s="11">
        <f t="shared" si="1"/>
        <v>129</v>
      </c>
      <c r="X70" s="8"/>
      <c r="Y70" s="8"/>
      <c r="Z70" s="10"/>
      <c r="AA70" s="10"/>
      <c r="AB70" s="8">
        <v>1</v>
      </c>
      <c r="AC70" s="8">
        <f t="shared" si="2"/>
        <v>20</v>
      </c>
      <c r="AD70" s="8"/>
      <c r="AE70" s="112"/>
      <c r="AF70" s="8"/>
      <c r="AG70" s="9"/>
      <c r="AH70" s="9"/>
      <c r="AI70" s="9"/>
      <c r="AJ70" s="8"/>
      <c r="AK70" s="8"/>
      <c r="AL70" s="8"/>
      <c r="AM70" s="8"/>
      <c r="AN70" s="8"/>
      <c r="AO70" s="8"/>
      <c r="AP70" s="8"/>
      <c r="AQ70" s="8"/>
      <c r="AR70" s="8"/>
      <c r="AS70" s="8"/>
      <c r="AT70" s="9">
        <v>0</v>
      </c>
      <c r="AU70" s="9">
        <f t="shared" si="3"/>
        <v>1</v>
      </c>
      <c r="AV70" s="8"/>
      <c r="AW70" s="8"/>
      <c r="AX70" s="8"/>
      <c r="AY70" s="8"/>
      <c r="AZ70" s="8"/>
      <c r="BA70" s="8"/>
      <c r="BB70" s="8">
        <v>0</v>
      </c>
      <c r="BC70" s="8">
        <v>2</v>
      </c>
      <c r="BD70" s="8"/>
      <c r="BE70" s="8"/>
      <c r="BF70" s="8">
        <v>6</v>
      </c>
      <c r="BG70" s="8">
        <v>14</v>
      </c>
      <c r="BH70" s="8"/>
      <c r="BI70" s="8"/>
      <c r="BJ70" s="8"/>
      <c r="BK70" s="8"/>
      <c r="BL70" s="8">
        <v>0</v>
      </c>
      <c r="BM70" s="8">
        <v>1</v>
      </c>
      <c r="BN70" s="8"/>
      <c r="BO70" s="8"/>
      <c r="BP70" s="8"/>
      <c r="BQ70" s="8"/>
      <c r="BR70" s="8"/>
      <c r="BS70" s="8"/>
      <c r="BT70" s="8">
        <v>1</v>
      </c>
      <c r="BU70" s="8">
        <f t="shared" si="4"/>
        <v>4</v>
      </c>
      <c r="BV70" s="8"/>
      <c r="BW70" s="8"/>
      <c r="BX70" s="10"/>
      <c r="BY70" s="10"/>
      <c r="BZ70" s="10"/>
      <c r="CA70" s="10"/>
      <c r="CB70" s="10"/>
      <c r="CC70" s="10"/>
      <c r="CD70" s="8"/>
      <c r="CE70" s="8"/>
      <c r="CF70" s="8"/>
      <c r="CG70" s="8"/>
      <c r="CH70" s="10"/>
      <c r="CI70" s="10"/>
      <c r="CJ70" s="8"/>
      <c r="CK70" s="8"/>
      <c r="CL70" s="8"/>
      <c r="CM70" s="8"/>
      <c r="CN70" s="8"/>
      <c r="CO70" s="8"/>
      <c r="CP70" s="8"/>
      <c r="CQ70" s="8"/>
      <c r="CR70" s="8"/>
      <c r="CS70" s="8"/>
      <c r="CT70" s="8"/>
      <c r="CU70" s="8"/>
      <c r="CV70" s="8"/>
      <c r="CW70" s="8"/>
      <c r="CX70" s="8"/>
      <c r="CY70" s="8"/>
      <c r="CZ70" s="8"/>
      <c r="DA70" s="8"/>
      <c r="DB70" s="8"/>
      <c r="DC70" s="8"/>
      <c r="DD70" s="8"/>
      <c r="DE70" s="8"/>
      <c r="DF70" s="9"/>
      <c r="DG70" s="10"/>
      <c r="DH70" s="8"/>
      <c r="DI70" s="8"/>
      <c r="DJ70" s="10"/>
      <c r="DK70" s="10"/>
      <c r="DL70" s="8">
        <v>0</v>
      </c>
      <c r="DM70" s="8">
        <v>2</v>
      </c>
      <c r="DN70" s="8">
        <v>43</v>
      </c>
      <c r="DO70" s="8">
        <f t="shared" si="0"/>
        <v>258</v>
      </c>
      <c r="DP70" s="8"/>
      <c r="DQ70" s="8"/>
      <c r="DR70" s="8"/>
      <c r="DS70" s="8"/>
      <c r="DT70" s="8"/>
      <c r="DU70" s="8"/>
      <c r="DV70" s="8"/>
      <c r="DW70" s="8"/>
      <c r="DX70" s="8"/>
      <c r="DY70" s="8"/>
      <c r="DZ70" s="8"/>
      <c r="EA70" s="8"/>
      <c r="EB70" s="10"/>
      <c r="EC70" s="10"/>
      <c r="ED70" s="8"/>
      <c r="EE70" s="8"/>
      <c r="EF70" s="8"/>
      <c r="EG70" s="8"/>
      <c r="EH70" s="8"/>
      <c r="EI70" s="8"/>
      <c r="EJ70" s="8"/>
      <c r="EK70" s="8"/>
      <c r="EL70" s="8"/>
      <c r="EM70" s="8"/>
      <c r="EN70" s="8">
        <v>20</v>
      </c>
      <c r="EO70" s="8">
        <f t="shared" si="5"/>
        <v>78</v>
      </c>
      <c r="EP70" s="8"/>
      <c r="EQ70" s="8"/>
      <c r="ER70" s="8"/>
      <c r="ES70" s="8"/>
      <c r="ET70" s="8"/>
      <c r="EU70" s="8"/>
      <c r="EV70" s="8"/>
      <c r="EW70" s="8"/>
      <c r="EX70" s="8"/>
      <c r="EY70" s="8"/>
      <c r="EZ70" s="8"/>
      <c r="FA70" s="8"/>
      <c r="FB70" s="8"/>
      <c r="FC70" s="8"/>
      <c r="FD70" s="8"/>
      <c r="FE70" s="8"/>
      <c r="FF70" s="8"/>
      <c r="FG70" s="8"/>
      <c r="FH70" s="10"/>
      <c r="FI70" s="10"/>
      <c r="FJ70" s="10"/>
      <c r="FK70" s="10"/>
      <c r="FL70" s="10">
        <v>1</v>
      </c>
      <c r="FM70" s="10">
        <f t="shared" si="6"/>
        <v>32</v>
      </c>
      <c r="FN70" s="11"/>
      <c r="FO70" s="10"/>
      <c r="FP70" s="8"/>
      <c r="FQ70" s="8"/>
      <c r="FR70" s="8"/>
      <c r="FS70" s="8"/>
      <c r="FT70" s="8"/>
      <c r="FU70" s="8"/>
      <c r="FV70" s="8"/>
      <c r="FW70" s="8"/>
      <c r="FX70" s="8"/>
      <c r="FY70" s="8"/>
      <c r="FZ70" s="8"/>
      <c r="GA70" s="8"/>
      <c r="GB70" s="8"/>
      <c r="GC70" s="8"/>
      <c r="GD70" s="8"/>
      <c r="GE70" s="8"/>
      <c r="GF70" s="8"/>
      <c r="GG70" s="8"/>
      <c r="GH70" s="8"/>
      <c r="GI70" s="8"/>
      <c r="GJ70" s="8"/>
      <c r="GK70" s="8"/>
      <c r="GL70" s="8"/>
      <c r="GM70" s="8"/>
    </row>
    <row r="71" spans="1:195" ht="14.25" customHeight="1" x14ac:dyDescent="0.2">
      <c r="A71" s="113">
        <v>44032</v>
      </c>
      <c r="B71" s="8"/>
      <c r="C71" s="8"/>
      <c r="D71" s="8"/>
      <c r="E71" s="8"/>
      <c r="F71" s="8"/>
      <c r="G71" s="8"/>
      <c r="H71" s="8"/>
      <c r="I71" s="8"/>
      <c r="J71" s="8"/>
      <c r="K71" s="8"/>
      <c r="L71" s="8"/>
      <c r="M71" s="8"/>
      <c r="N71" s="8"/>
      <c r="O71" s="8"/>
      <c r="P71" s="8"/>
      <c r="Q71" s="8"/>
      <c r="R71" s="8"/>
      <c r="S71" s="8"/>
      <c r="T71" s="8"/>
      <c r="U71" s="8"/>
      <c r="V71" s="10">
        <v>95</v>
      </c>
      <c r="W71" s="11">
        <f t="shared" si="1"/>
        <v>224</v>
      </c>
      <c r="X71" s="8"/>
      <c r="Y71" s="8"/>
      <c r="Z71" s="10">
        <v>1</v>
      </c>
      <c r="AA71" s="10">
        <v>1</v>
      </c>
      <c r="AB71" s="8">
        <v>14</v>
      </c>
      <c r="AC71" s="8">
        <f t="shared" si="2"/>
        <v>34</v>
      </c>
      <c r="AD71" s="8"/>
      <c r="AE71" s="112"/>
      <c r="AF71" s="8"/>
      <c r="AG71" s="9"/>
      <c r="AH71" s="9"/>
      <c r="AI71" s="9"/>
      <c r="AJ71" s="8"/>
      <c r="AK71" s="8"/>
      <c r="AL71" s="8"/>
      <c r="AM71" s="8"/>
      <c r="AN71" s="8"/>
      <c r="AO71" s="8"/>
      <c r="AP71" s="8"/>
      <c r="AQ71" s="8"/>
      <c r="AR71" s="8"/>
      <c r="AS71" s="8"/>
      <c r="AT71" s="9">
        <v>2</v>
      </c>
      <c r="AU71" s="9">
        <f t="shared" si="3"/>
        <v>3</v>
      </c>
      <c r="AV71" s="8"/>
      <c r="AW71" s="8"/>
      <c r="AX71" s="8"/>
      <c r="AY71" s="8"/>
      <c r="AZ71" s="8"/>
      <c r="BA71" s="8"/>
      <c r="BB71" s="8">
        <v>0</v>
      </c>
      <c r="BC71" s="8">
        <v>2</v>
      </c>
      <c r="BD71" s="8"/>
      <c r="BE71" s="8"/>
      <c r="BF71" s="8">
        <v>2</v>
      </c>
      <c r="BG71" s="8">
        <v>16</v>
      </c>
      <c r="BH71" s="8"/>
      <c r="BI71" s="8"/>
      <c r="BJ71" s="8"/>
      <c r="BK71" s="8"/>
      <c r="BL71" s="8">
        <v>0</v>
      </c>
      <c r="BM71" s="8">
        <v>1</v>
      </c>
      <c r="BN71" s="8"/>
      <c r="BO71" s="8"/>
      <c r="BP71" s="8"/>
      <c r="BQ71" s="8"/>
      <c r="BR71" s="8"/>
      <c r="BS71" s="8"/>
      <c r="BT71" s="8">
        <v>0</v>
      </c>
      <c r="BU71" s="8">
        <f t="shared" si="4"/>
        <v>4</v>
      </c>
      <c r="BV71" s="8"/>
      <c r="BW71" s="8"/>
      <c r="BX71" s="10"/>
      <c r="BY71" s="10"/>
      <c r="BZ71" s="10"/>
      <c r="CA71" s="10"/>
      <c r="CB71" s="10"/>
      <c r="CC71" s="10"/>
      <c r="CD71" s="8"/>
      <c r="CE71" s="8"/>
      <c r="CF71" s="8"/>
      <c r="CG71" s="8"/>
      <c r="CH71" s="10"/>
      <c r="CI71" s="10"/>
      <c r="CJ71" s="8"/>
      <c r="CK71" s="8"/>
      <c r="CL71" s="8">
        <v>2</v>
      </c>
      <c r="CM71" s="8">
        <v>2</v>
      </c>
      <c r="CN71" s="8"/>
      <c r="CO71" s="8"/>
      <c r="CP71" s="8"/>
      <c r="CQ71" s="8"/>
      <c r="CR71" s="8"/>
      <c r="CS71" s="8"/>
      <c r="CT71" s="8"/>
      <c r="CU71" s="8"/>
      <c r="CV71" s="8"/>
      <c r="CW71" s="8"/>
      <c r="CX71" s="8"/>
      <c r="CY71" s="8"/>
      <c r="CZ71" s="8"/>
      <c r="DA71" s="8"/>
      <c r="DB71" s="8"/>
      <c r="DC71" s="8"/>
      <c r="DD71" s="8"/>
      <c r="DE71" s="8"/>
      <c r="DF71" s="9"/>
      <c r="DG71" s="10"/>
      <c r="DH71" s="8"/>
      <c r="DI71" s="8"/>
      <c r="DJ71" s="10"/>
      <c r="DK71" s="10"/>
      <c r="DL71" s="8">
        <v>1</v>
      </c>
      <c r="DM71" s="8">
        <v>3</v>
      </c>
      <c r="DN71" s="8">
        <v>231</v>
      </c>
      <c r="DO71" s="8">
        <f t="shared" si="0"/>
        <v>489</v>
      </c>
      <c r="DP71" s="8"/>
      <c r="DQ71" s="8"/>
      <c r="DR71" s="8"/>
      <c r="DS71" s="8"/>
      <c r="DT71" s="8"/>
      <c r="DU71" s="8"/>
      <c r="DV71" s="8"/>
      <c r="DW71" s="8"/>
      <c r="DX71" s="8"/>
      <c r="DY71" s="8"/>
      <c r="DZ71" s="8"/>
      <c r="EA71" s="8"/>
      <c r="EB71" s="10"/>
      <c r="EC71" s="10"/>
      <c r="ED71" s="8"/>
      <c r="EE71" s="8"/>
      <c r="EF71" s="8"/>
      <c r="EG71" s="8"/>
      <c r="EH71" s="8"/>
      <c r="EI71" s="8"/>
      <c r="EJ71" s="8"/>
      <c r="EK71" s="8"/>
      <c r="EL71" s="8"/>
      <c r="EM71" s="8"/>
      <c r="EN71" s="8">
        <v>61</v>
      </c>
      <c r="EO71" s="8">
        <f t="shared" si="5"/>
        <v>139</v>
      </c>
      <c r="EP71" s="8"/>
      <c r="EQ71" s="8"/>
      <c r="ER71" s="8"/>
      <c r="ES71" s="8"/>
      <c r="ET71" s="8">
        <v>1</v>
      </c>
      <c r="EU71" s="8">
        <v>1</v>
      </c>
      <c r="EV71" s="8"/>
      <c r="EW71" s="8"/>
      <c r="EX71" s="8"/>
      <c r="EY71" s="8"/>
      <c r="EZ71" s="8"/>
      <c r="FA71" s="8"/>
      <c r="FB71" s="8"/>
      <c r="FC71" s="8"/>
      <c r="FD71" s="8"/>
      <c r="FE71" s="8"/>
      <c r="FF71" s="8"/>
      <c r="FG71" s="8"/>
      <c r="FH71" s="10"/>
      <c r="FI71" s="10"/>
      <c r="FJ71" s="10">
        <v>1</v>
      </c>
      <c r="FK71" s="10">
        <v>1</v>
      </c>
      <c r="FL71" s="10">
        <v>22</v>
      </c>
      <c r="FM71" s="10">
        <f t="shared" si="6"/>
        <v>54</v>
      </c>
      <c r="FN71" s="11"/>
      <c r="FO71" s="10"/>
      <c r="FP71" s="8"/>
      <c r="FQ71" s="8"/>
      <c r="FR71" s="8"/>
      <c r="FS71" s="8"/>
      <c r="FT71" s="8"/>
      <c r="FU71" s="8"/>
      <c r="FV71" s="8"/>
      <c r="FW71" s="8"/>
      <c r="FX71" s="8"/>
      <c r="FY71" s="8"/>
      <c r="FZ71" s="8"/>
      <c r="GA71" s="8"/>
      <c r="GB71" s="8"/>
      <c r="GC71" s="8"/>
      <c r="GD71" s="8"/>
      <c r="GE71" s="8"/>
      <c r="GF71" s="8"/>
      <c r="GG71" s="8"/>
      <c r="GH71" s="8"/>
      <c r="GI71" s="8"/>
      <c r="GJ71" s="8"/>
      <c r="GK71" s="8"/>
      <c r="GL71" s="8"/>
      <c r="GM71" s="8"/>
    </row>
    <row r="72" spans="1:195" ht="14.25" customHeight="1" x14ac:dyDescent="0.2">
      <c r="A72" s="113">
        <v>44033</v>
      </c>
      <c r="B72" s="8"/>
      <c r="C72" s="8"/>
      <c r="D72" s="8"/>
      <c r="E72" s="8"/>
      <c r="F72" s="8"/>
      <c r="G72" s="8"/>
      <c r="H72" s="8"/>
      <c r="I72" s="8"/>
      <c r="J72" s="8"/>
      <c r="K72" s="8"/>
      <c r="L72" s="8"/>
      <c r="M72" s="8"/>
      <c r="N72" s="8"/>
      <c r="O72" s="8"/>
      <c r="P72" s="8"/>
      <c r="Q72" s="8"/>
      <c r="R72" s="8"/>
      <c r="S72" s="8"/>
      <c r="T72" s="8"/>
      <c r="U72" s="8"/>
      <c r="V72" s="10">
        <v>31</v>
      </c>
      <c r="W72" s="11">
        <f t="shared" si="1"/>
        <v>255</v>
      </c>
      <c r="X72" s="8"/>
      <c r="Y72" s="8"/>
      <c r="Z72" s="10">
        <v>0</v>
      </c>
      <c r="AA72" s="10">
        <v>1</v>
      </c>
      <c r="AB72" s="8">
        <v>2</v>
      </c>
      <c r="AC72" s="8">
        <f t="shared" si="2"/>
        <v>36</v>
      </c>
      <c r="AD72" s="8">
        <v>1</v>
      </c>
      <c r="AE72" s="112">
        <v>1</v>
      </c>
      <c r="AF72" s="8"/>
      <c r="AG72" s="9"/>
      <c r="AH72" s="9"/>
      <c r="AI72" s="9"/>
      <c r="AJ72" s="8"/>
      <c r="AK72" s="8"/>
      <c r="AL72" s="8"/>
      <c r="AM72" s="8"/>
      <c r="AN72" s="8"/>
      <c r="AO72" s="8"/>
      <c r="AP72" s="8"/>
      <c r="AQ72" s="8"/>
      <c r="AR72" s="8"/>
      <c r="AS72" s="8"/>
      <c r="AT72" s="9"/>
      <c r="AU72" s="9"/>
      <c r="AV72" s="8"/>
      <c r="AW72" s="8"/>
      <c r="AX72" s="8"/>
      <c r="AY72" s="8"/>
      <c r="AZ72" s="8"/>
      <c r="BA72" s="8"/>
      <c r="BB72" s="8">
        <v>0</v>
      </c>
      <c r="BC72" s="8">
        <v>2</v>
      </c>
      <c r="BD72" s="8"/>
      <c r="BE72" s="8"/>
      <c r="BF72" s="8">
        <v>0</v>
      </c>
      <c r="BG72" s="8">
        <v>16</v>
      </c>
      <c r="BH72" s="8"/>
      <c r="BI72" s="8"/>
      <c r="BJ72" s="8"/>
      <c r="BK72" s="8"/>
      <c r="BL72" s="8">
        <v>0</v>
      </c>
      <c r="BM72" s="8">
        <v>1</v>
      </c>
      <c r="BN72" s="8"/>
      <c r="BO72" s="8"/>
      <c r="BP72" s="8"/>
      <c r="BQ72" s="8"/>
      <c r="BR72" s="8"/>
      <c r="BS72" s="8"/>
      <c r="BT72" s="8">
        <v>4</v>
      </c>
      <c r="BU72" s="8">
        <f t="shared" si="4"/>
        <v>8</v>
      </c>
      <c r="BV72" s="8"/>
      <c r="BW72" s="8"/>
      <c r="BX72" s="10"/>
      <c r="BY72" s="10"/>
      <c r="BZ72" s="10"/>
      <c r="CA72" s="10"/>
      <c r="CB72" s="10"/>
      <c r="CC72" s="10"/>
      <c r="CD72" s="8"/>
      <c r="CE72" s="8"/>
      <c r="CF72" s="8"/>
      <c r="CG72" s="8"/>
      <c r="CH72" s="10"/>
      <c r="CI72" s="10"/>
      <c r="CJ72" s="8"/>
      <c r="CK72" s="8"/>
      <c r="CL72" s="8">
        <v>0</v>
      </c>
      <c r="CM72" s="8">
        <v>2</v>
      </c>
      <c r="CN72" s="8"/>
      <c r="CO72" s="8"/>
      <c r="CP72" s="8">
        <v>2</v>
      </c>
      <c r="CQ72" s="8">
        <v>2</v>
      </c>
      <c r="CR72" s="8"/>
      <c r="CS72" s="8"/>
      <c r="CT72" s="8"/>
      <c r="CU72" s="8"/>
      <c r="CV72" s="8"/>
      <c r="CW72" s="8"/>
      <c r="CX72" s="8"/>
      <c r="CY72" s="8"/>
      <c r="CZ72" s="8"/>
      <c r="DA72" s="8"/>
      <c r="DB72" s="8"/>
      <c r="DC72" s="8"/>
      <c r="DD72" s="8"/>
      <c r="DE72" s="8"/>
      <c r="DF72" s="9"/>
      <c r="DG72" s="10"/>
      <c r="DH72" s="8"/>
      <c r="DI72" s="8"/>
      <c r="DJ72" s="10"/>
      <c r="DK72" s="10"/>
      <c r="DL72" s="8">
        <v>0</v>
      </c>
      <c r="DM72" s="8">
        <v>3</v>
      </c>
      <c r="DN72" s="8">
        <v>46</v>
      </c>
      <c r="DO72" s="8">
        <f t="shared" si="0"/>
        <v>535</v>
      </c>
      <c r="DP72" s="8"/>
      <c r="DQ72" s="8"/>
      <c r="DR72" s="8"/>
      <c r="DS72" s="8"/>
      <c r="DT72" s="8"/>
      <c r="DU72" s="8"/>
      <c r="DV72" s="8"/>
      <c r="DW72" s="8"/>
      <c r="DX72" s="8"/>
      <c r="DY72" s="8"/>
      <c r="DZ72" s="8"/>
      <c r="EA72" s="8"/>
      <c r="EB72" s="10"/>
      <c r="EC72" s="10"/>
      <c r="ED72" s="8"/>
      <c r="EE72" s="8"/>
      <c r="EF72" s="8"/>
      <c r="EG72" s="8"/>
      <c r="EH72" s="8"/>
      <c r="EI72" s="8"/>
      <c r="EJ72" s="8"/>
      <c r="EK72" s="8"/>
      <c r="EL72" s="8"/>
      <c r="EM72" s="8"/>
      <c r="EN72" s="8">
        <v>6</v>
      </c>
      <c r="EO72" s="8">
        <f t="shared" si="5"/>
        <v>145</v>
      </c>
      <c r="EP72" s="8"/>
      <c r="EQ72" s="8"/>
      <c r="ER72" s="8"/>
      <c r="ES72" s="8"/>
      <c r="ET72" s="8">
        <v>0</v>
      </c>
      <c r="EU72" s="8">
        <v>1</v>
      </c>
      <c r="EV72" s="8"/>
      <c r="EW72" s="8"/>
      <c r="EX72" s="8"/>
      <c r="EY72" s="8"/>
      <c r="EZ72" s="8"/>
      <c r="FA72" s="8"/>
      <c r="FB72" s="8"/>
      <c r="FC72" s="8"/>
      <c r="FD72" s="8"/>
      <c r="FE72" s="8"/>
      <c r="FF72" s="8"/>
      <c r="FG72" s="8"/>
      <c r="FH72" s="10"/>
      <c r="FI72" s="10"/>
      <c r="FJ72" s="10">
        <v>0</v>
      </c>
      <c r="FK72" s="10">
        <v>1</v>
      </c>
      <c r="FL72" s="10">
        <v>4</v>
      </c>
      <c r="FM72" s="10">
        <f t="shared" si="6"/>
        <v>58</v>
      </c>
      <c r="FN72" s="11"/>
      <c r="FO72" s="10"/>
      <c r="FP72" s="8"/>
      <c r="FQ72" s="8"/>
      <c r="FR72" s="8"/>
      <c r="FS72" s="8"/>
      <c r="FT72" s="8"/>
      <c r="FU72" s="8"/>
      <c r="FV72" s="8"/>
      <c r="FW72" s="8"/>
      <c r="FX72" s="8"/>
      <c r="FY72" s="8"/>
      <c r="FZ72" s="8"/>
      <c r="GA72" s="8"/>
      <c r="GB72" s="8"/>
      <c r="GC72" s="8"/>
      <c r="GD72" s="8"/>
      <c r="GE72" s="8"/>
      <c r="GF72" s="8"/>
      <c r="GG72" s="8"/>
      <c r="GH72" s="8"/>
      <c r="GI72" s="8"/>
      <c r="GJ72" s="8"/>
      <c r="GK72" s="8"/>
      <c r="GL72" s="8"/>
      <c r="GM72" s="8"/>
    </row>
    <row r="73" spans="1:195" ht="14.25" customHeight="1" x14ac:dyDescent="0.2">
      <c r="A73" s="113">
        <v>44034</v>
      </c>
      <c r="B73" s="8"/>
      <c r="C73" s="8"/>
      <c r="D73" s="8"/>
      <c r="E73" s="8"/>
      <c r="F73" s="8"/>
      <c r="G73" s="8"/>
      <c r="H73" s="8"/>
      <c r="I73" s="8"/>
      <c r="J73" s="8"/>
      <c r="K73" s="8"/>
      <c r="L73" s="8"/>
      <c r="M73" s="8"/>
      <c r="N73" s="8"/>
      <c r="O73" s="8"/>
      <c r="P73" s="8">
        <v>0</v>
      </c>
      <c r="Q73" s="8">
        <v>0</v>
      </c>
      <c r="R73" s="8"/>
      <c r="S73" s="8"/>
      <c r="T73" s="8"/>
      <c r="U73" s="8"/>
      <c r="V73" s="10">
        <v>24</v>
      </c>
      <c r="W73" s="11">
        <f t="shared" si="1"/>
        <v>279</v>
      </c>
      <c r="X73" s="8"/>
      <c r="Y73" s="8"/>
      <c r="Z73" s="10">
        <v>0</v>
      </c>
      <c r="AA73" s="10">
        <v>1</v>
      </c>
      <c r="AB73" s="8">
        <v>1</v>
      </c>
      <c r="AC73" s="8">
        <f t="shared" si="2"/>
        <v>37</v>
      </c>
      <c r="AD73" s="8">
        <v>0</v>
      </c>
      <c r="AE73" s="112">
        <v>1</v>
      </c>
      <c r="AF73" s="8"/>
      <c r="AG73" s="9"/>
      <c r="AH73" s="9"/>
      <c r="AI73" s="9"/>
      <c r="AJ73" s="8"/>
      <c r="AK73" s="8"/>
      <c r="AL73" s="8"/>
      <c r="AM73" s="8"/>
      <c r="AN73" s="8"/>
      <c r="AO73" s="8"/>
      <c r="AP73" s="8"/>
      <c r="AQ73" s="8"/>
      <c r="AR73" s="8"/>
      <c r="AS73" s="8"/>
      <c r="AT73" s="9"/>
      <c r="AU73" s="9"/>
      <c r="AV73" s="8"/>
      <c r="AW73" s="8"/>
      <c r="AX73" s="8"/>
      <c r="AY73" s="8"/>
      <c r="AZ73" s="8"/>
      <c r="BA73" s="8"/>
      <c r="BB73" s="8">
        <v>0</v>
      </c>
      <c r="BC73" s="8">
        <v>2</v>
      </c>
      <c r="BD73" s="8"/>
      <c r="BE73" s="8"/>
      <c r="BF73" s="8">
        <v>1</v>
      </c>
      <c r="BG73" s="8">
        <v>17</v>
      </c>
      <c r="BH73" s="8"/>
      <c r="BI73" s="8"/>
      <c r="BJ73" s="8"/>
      <c r="BK73" s="8"/>
      <c r="BL73" s="8">
        <v>1</v>
      </c>
      <c r="BM73" s="8">
        <v>2</v>
      </c>
      <c r="BN73" s="8"/>
      <c r="BO73" s="8"/>
      <c r="BP73" s="8"/>
      <c r="BQ73" s="8"/>
      <c r="BR73" s="8"/>
      <c r="BS73" s="8"/>
      <c r="BT73" s="8">
        <v>0</v>
      </c>
      <c r="BU73" s="8">
        <f t="shared" si="4"/>
        <v>8</v>
      </c>
      <c r="BV73" s="8"/>
      <c r="BW73" s="8"/>
      <c r="BX73" s="10"/>
      <c r="BY73" s="10"/>
      <c r="BZ73" s="10"/>
      <c r="CA73" s="10"/>
      <c r="CB73" s="10"/>
      <c r="CC73" s="10"/>
      <c r="CD73" s="8"/>
      <c r="CE73" s="8"/>
      <c r="CF73" s="8"/>
      <c r="CG73" s="8"/>
      <c r="CH73" s="10"/>
      <c r="CI73" s="10"/>
      <c r="CJ73" s="8"/>
      <c r="CK73" s="8"/>
      <c r="CL73" s="8">
        <v>0</v>
      </c>
      <c r="CM73" s="8">
        <v>2</v>
      </c>
      <c r="CN73" s="8"/>
      <c r="CO73" s="8"/>
      <c r="CP73" s="8">
        <v>0</v>
      </c>
      <c r="CQ73" s="8">
        <f>SUM(CQ72+CP73)</f>
        <v>2</v>
      </c>
      <c r="CR73" s="8"/>
      <c r="CS73" s="8"/>
      <c r="CT73" s="8"/>
      <c r="CU73" s="8"/>
      <c r="CV73" s="8"/>
      <c r="CW73" s="8"/>
      <c r="CX73" s="8"/>
      <c r="CY73" s="8"/>
      <c r="CZ73" s="8"/>
      <c r="DA73" s="8"/>
      <c r="DB73" s="8"/>
      <c r="DC73" s="8"/>
      <c r="DD73" s="8"/>
      <c r="DE73" s="8"/>
      <c r="DF73" s="9"/>
      <c r="DG73" s="10"/>
      <c r="DH73" s="8"/>
      <c r="DI73" s="8"/>
      <c r="DJ73" s="10"/>
      <c r="DK73" s="10"/>
      <c r="DL73" s="8">
        <v>0</v>
      </c>
      <c r="DM73" s="8">
        <v>3</v>
      </c>
      <c r="DN73" s="8">
        <v>33</v>
      </c>
      <c r="DO73" s="8">
        <f t="shared" si="0"/>
        <v>568</v>
      </c>
      <c r="DP73" s="8"/>
      <c r="DQ73" s="8"/>
      <c r="DR73" s="8"/>
      <c r="DS73" s="8"/>
      <c r="DT73" s="8"/>
      <c r="DU73" s="8"/>
      <c r="DV73" s="8"/>
      <c r="DW73" s="8"/>
      <c r="DX73" s="8"/>
      <c r="DY73" s="8"/>
      <c r="DZ73" s="8"/>
      <c r="EA73" s="8"/>
      <c r="EB73" s="10"/>
      <c r="EC73" s="10"/>
      <c r="ED73" s="8"/>
      <c r="EE73" s="8"/>
      <c r="EF73" s="8"/>
      <c r="EG73" s="8"/>
      <c r="EH73" s="8"/>
      <c r="EI73" s="8"/>
      <c r="EJ73" s="8"/>
      <c r="EK73" s="8"/>
      <c r="EL73" s="8"/>
      <c r="EM73" s="8"/>
      <c r="EN73" s="8">
        <v>15</v>
      </c>
      <c r="EO73" s="8">
        <f t="shared" si="5"/>
        <v>160</v>
      </c>
      <c r="EP73" s="8"/>
      <c r="EQ73" s="8"/>
      <c r="ER73" s="8"/>
      <c r="ES73" s="8"/>
      <c r="ET73" s="8">
        <v>0</v>
      </c>
      <c r="EU73" s="8">
        <v>1</v>
      </c>
      <c r="EV73" s="8"/>
      <c r="EW73" s="8"/>
      <c r="EX73" s="8"/>
      <c r="EY73" s="8"/>
      <c r="EZ73" s="8"/>
      <c r="FA73" s="8"/>
      <c r="FB73" s="8"/>
      <c r="FC73" s="8"/>
      <c r="FD73" s="8"/>
      <c r="FE73" s="8"/>
      <c r="FF73" s="8"/>
      <c r="FG73" s="8"/>
      <c r="FH73" s="10"/>
      <c r="FI73" s="10"/>
      <c r="FJ73" s="10">
        <v>0</v>
      </c>
      <c r="FK73" s="10">
        <v>1</v>
      </c>
      <c r="FL73" s="10">
        <v>1</v>
      </c>
      <c r="FM73" s="10">
        <f t="shared" si="6"/>
        <v>59</v>
      </c>
      <c r="FN73" s="11"/>
      <c r="FO73" s="10"/>
      <c r="FP73" s="8"/>
      <c r="FQ73" s="8"/>
      <c r="FR73" s="8"/>
      <c r="FS73" s="8"/>
      <c r="FT73" s="8"/>
      <c r="FU73" s="8"/>
      <c r="FV73" s="8"/>
      <c r="FW73" s="8"/>
      <c r="FX73" s="8"/>
      <c r="FY73" s="8"/>
      <c r="FZ73" s="8"/>
      <c r="GA73" s="8"/>
      <c r="GB73" s="8"/>
      <c r="GC73" s="8"/>
      <c r="GD73" s="8"/>
      <c r="GE73" s="8"/>
      <c r="GF73" s="8"/>
      <c r="GG73" s="8"/>
      <c r="GH73" s="8"/>
      <c r="GI73" s="8"/>
      <c r="GJ73" s="8"/>
      <c r="GK73" s="8"/>
      <c r="GL73" s="8"/>
      <c r="GM73" s="8"/>
    </row>
    <row r="74" spans="1:195" ht="14.25" customHeight="1" x14ac:dyDescent="0.2">
      <c r="A74" s="113">
        <v>44035</v>
      </c>
      <c r="B74" s="8"/>
      <c r="C74" s="8"/>
      <c r="D74" s="8"/>
      <c r="E74" s="8"/>
      <c r="F74" s="8"/>
      <c r="G74" s="8"/>
      <c r="H74" s="8"/>
      <c r="I74" s="8"/>
      <c r="J74" s="8"/>
      <c r="K74" s="8"/>
      <c r="L74" s="8"/>
      <c r="M74" s="8"/>
      <c r="N74" s="8"/>
      <c r="O74" s="8"/>
      <c r="P74" s="8">
        <v>1</v>
      </c>
      <c r="Q74" s="8">
        <f>SUM(Q73,P74)</f>
        <v>1</v>
      </c>
      <c r="R74" s="8">
        <v>0</v>
      </c>
      <c r="S74" s="8"/>
      <c r="T74" s="8"/>
      <c r="U74" s="8"/>
      <c r="V74" s="10">
        <v>22</v>
      </c>
      <c r="W74" s="11">
        <f t="shared" si="1"/>
        <v>301</v>
      </c>
      <c r="X74" s="8"/>
      <c r="Y74" s="8"/>
      <c r="Z74" s="10">
        <v>0</v>
      </c>
      <c r="AA74" s="10">
        <v>1</v>
      </c>
      <c r="AB74" s="8">
        <v>2</v>
      </c>
      <c r="AC74" s="8">
        <f t="shared" si="2"/>
        <v>39</v>
      </c>
      <c r="AD74" s="8">
        <v>0</v>
      </c>
      <c r="AE74" s="112">
        <v>1</v>
      </c>
      <c r="AF74" s="8"/>
      <c r="AG74" s="9"/>
      <c r="AH74" s="9"/>
      <c r="AI74" s="9"/>
      <c r="AJ74" s="8">
        <v>0</v>
      </c>
      <c r="AK74" s="8"/>
      <c r="AL74" s="8">
        <v>0</v>
      </c>
      <c r="AM74" s="8">
        <f>SUM(AL74)</f>
        <v>0</v>
      </c>
      <c r="AN74" s="8"/>
      <c r="AO74" s="8"/>
      <c r="AP74" s="8"/>
      <c r="AQ74" s="8"/>
      <c r="AR74" s="8">
        <v>0</v>
      </c>
      <c r="AS74" s="8">
        <v>0</v>
      </c>
      <c r="AT74" s="9"/>
      <c r="AU74" s="9"/>
      <c r="AV74" s="8"/>
      <c r="AW74" s="8"/>
      <c r="AX74" s="8"/>
      <c r="AY74" s="8"/>
      <c r="AZ74" s="8">
        <v>0</v>
      </c>
      <c r="BA74" s="8">
        <v>0</v>
      </c>
      <c r="BB74" s="8">
        <v>0</v>
      </c>
      <c r="BC74" s="8">
        <v>2</v>
      </c>
      <c r="BD74" s="8">
        <v>62</v>
      </c>
      <c r="BE74" s="8">
        <v>62</v>
      </c>
      <c r="BF74" s="8">
        <v>1</v>
      </c>
      <c r="BG74" s="8">
        <v>18</v>
      </c>
      <c r="BH74" s="8"/>
      <c r="BI74" s="8"/>
      <c r="BJ74" s="8">
        <v>0</v>
      </c>
      <c r="BK74" s="8"/>
      <c r="BL74" s="8">
        <v>0</v>
      </c>
      <c r="BM74" s="8">
        <v>2</v>
      </c>
      <c r="BN74" s="8">
        <v>0</v>
      </c>
      <c r="BO74" s="8">
        <f t="shared" ref="BO74:BO76" si="7">SUM(BO73,BN74)</f>
        <v>0</v>
      </c>
      <c r="BP74" s="8"/>
      <c r="BQ74" s="8"/>
      <c r="BR74" s="8"/>
      <c r="BS74" s="8"/>
      <c r="BT74" s="8">
        <v>1</v>
      </c>
      <c r="BU74" s="8">
        <f t="shared" si="4"/>
        <v>9</v>
      </c>
      <c r="BV74" s="8">
        <v>0</v>
      </c>
      <c r="BW74" s="8">
        <v>0</v>
      </c>
      <c r="BX74" s="10">
        <v>0</v>
      </c>
      <c r="BY74" s="10"/>
      <c r="BZ74" s="10">
        <v>0</v>
      </c>
      <c r="CA74" s="10"/>
      <c r="CB74" s="10"/>
      <c r="CC74" s="10"/>
      <c r="CD74" s="8"/>
      <c r="CE74" s="8"/>
      <c r="CF74" s="8"/>
      <c r="CG74" s="8"/>
      <c r="CH74" s="10">
        <v>0</v>
      </c>
      <c r="CI74" s="10">
        <v>0</v>
      </c>
      <c r="CJ74" s="8"/>
      <c r="CK74" s="8"/>
      <c r="CL74" s="8">
        <v>0</v>
      </c>
      <c r="CM74" s="8">
        <v>2</v>
      </c>
      <c r="CN74" s="8"/>
      <c r="CO74" s="8"/>
      <c r="CP74" s="8">
        <v>0</v>
      </c>
      <c r="CQ74" s="8">
        <f t="shared" ref="CQ74:CQ117" si="8">SUM(CQ73+CP74)</f>
        <v>2</v>
      </c>
      <c r="CR74" s="8"/>
      <c r="CS74" s="8"/>
      <c r="CT74" s="8"/>
      <c r="CU74" s="8"/>
      <c r="CV74" s="8"/>
      <c r="CW74" s="8"/>
      <c r="CX74" s="8">
        <v>0</v>
      </c>
      <c r="CY74" s="8">
        <v>0</v>
      </c>
      <c r="CZ74" s="8"/>
      <c r="DA74" s="8"/>
      <c r="DB74" s="8"/>
      <c r="DC74" s="8"/>
      <c r="DD74" s="8"/>
      <c r="DE74" s="8"/>
      <c r="DF74" s="9">
        <v>0</v>
      </c>
      <c r="DG74" s="10"/>
      <c r="DH74" s="8">
        <v>1</v>
      </c>
      <c r="DI74" s="8">
        <v>1</v>
      </c>
      <c r="DJ74" s="10">
        <v>0</v>
      </c>
      <c r="DK74" s="10">
        <v>0</v>
      </c>
      <c r="DL74" s="8">
        <v>0</v>
      </c>
      <c r="DM74" s="8">
        <v>3</v>
      </c>
      <c r="DN74" s="8">
        <v>66</v>
      </c>
      <c r="DO74" s="8">
        <f t="shared" si="0"/>
        <v>634</v>
      </c>
      <c r="DP74" s="8">
        <v>0</v>
      </c>
      <c r="DQ74" s="8"/>
      <c r="DR74" s="8"/>
      <c r="DS74" s="8"/>
      <c r="DT74" s="8"/>
      <c r="DU74" s="8"/>
      <c r="DV74" s="8">
        <v>0</v>
      </c>
      <c r="DW74" s="8">
        <v>0</v>
      </c>
      <c r="DX74" s="8"/>
      <c r="DY74" s="8"/>
      <c r="DZ74" s="8"/>
      <c r="EA74" s="8"/>
      <c r="EB74" s="10">
        <v>0</v>
      </c>
      <c r="EC74" s="10">
        <v>0</v>
      </c>
      <c r="ED74" s="8">
        <v>0</v>
      </c>
      <c r="EE74" s="8">
        <f>SUM(EE73,ED74)</f>
        <v>0</v>
      </c>
      <c r="EF74" s="8"/>
      <c r="EG74" s="8"/>
      <c r="EH74" s="8"/>
      <c r="EI74" s="8"/>
      <c r="EJ74" s="8"/>
      <c r="EK74" s="8"/>
      <c r="EL74" s="8"/>
      <c r="EM74" s="8"/>
      <c r="EN74" s="8">
        <v>25</v>
      </c>
      <c r="EO74" s="8">
        <f t="shared" si="5"/>
        <v>185</v>
      </c>
      <c r="EP74" s="8"/>
      <c r="EQ74" s="8"/>
      <c r="ER74" s="8"/>
      <c r="ES74" s="8"/>
      <c r="ET74" s="8">
        <v>1</v>
      </c>
      <c r="EU74" s="8">
        <v>2</v>
      </c>
      <c r="EV74" s="8"/>
      <c r="EW74" s="8"/>
      <c r="EX74" s="8">
        <v>0</v>
      </c>
      <c r="EY74" s="8"/>
      <c r="EZ74" s="8"/>
      <c r="FA74" s="8"/>
      <c r="FB74" s="8"/>
      <c r="FC74" s="8"/>
      <c r="FD74" s="8"/>
      <c r="FE74" s="8"/>
      <c r="FF74" s="8"/>
      <c r="FG74" s="8"/>
      <c r="FH74" s="10"/>
      <c r="FI74" s="10"/>
      <c r="FJ74" s="10">
        <v>0</v>
      </c>
      <c r="FK74" s="10">
        <v>1</v>
      </c>
      <c r="FL74" s="10">
        <v>2</v>
      </c>
      <c r="FM74" s="10">
        <f t="shared" si="6"/>
        <v>61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c r="GL74" s="8"/>
      <c r="GM74" s="8"/>
    </row>
    <row r="75" spans="1:195" ht="14.25" customHeight="1" x14ac:dyDescent="0.2">
      <c r="A75" s="113">
        <v>44036</v>
      </c>
      <c r="B75" s="8"/>
      <c r="C75" s="8"/>
      <c r="D75" s="8"/>
      <c r="E75" s="8"/>
      <c r="F75" s="8"/>
      <c r="G75" s="8"/>
      <c r="H75" s="8"/>
      <c r="I75" s="8"/>
      <c r="J75" s="8"/>
      <c r="K75" s="8"/>
      <c r="L75" s="8"/>
      <c r="M75" s="8"/>
      <c r="N75" s="8"/>
      <c r="O75" s="8"/>
      <c r="P75" s="8">
        <v>2</v>
      </c>
      <c r="Q75" s="8">
        <f t="shared" ref="Q75:Q138" si="9">SUM(Q74,P75)</f>
        <v>3</v>
      </c>
      <c r="R75" s="8">
        <v>26</v>
      </c>
      <c r="S75" s="8">
        <v>26</v>
      </c>
      <c r="T75" s="8"/>
      <c r="U75" s="8"/>
      <c r="V75" s="10">
        <v>18</v>
      </c>
      <c r="W75" s="11">
        <f t="shared" si="1"/>
        <v>319</v>
      </c>
      <c r="X75" s="8"/>
      <c r="Y75" s="8"/>
      <c r="Z75" s="10">
        <v>0</v>
      </c>
      <c r="AA75" s="10">
        <v>1</v>
      </c>
      <c r="AB75" s="8">
        <v>8</v>
      </c>
      <c r="AC75" s="8">
        <f t="shared" si="2"/>
        <v>47</v>
      </c>
      <c r="AD75" s="8">
        <v>2</v>
      </c>
      <c r="AE75" s="112">
        <v>3</v>
      </c>
      <c r="AF75" s="8"/>
      <c r="AG75" s="9"/>
      <c r="AH75" s="9"/>
      <c r="AI75" s="9"/>
      <c r="AJ75" s="8">
        <v>0</v>
      </c>
      <c r="AK75" s="8"/>
      <c r="AL75" s="8">
        <v>0</v>
      </c>
      <c r="AM75" s="8">
        <f>SUM(AM74+AL75)</f>
        <v>0</v>
      </c>
      <c r="AN75" s="8"/>
      <c r="AO75" s="8"/>
      <c r="AP75" s="8"/>
      <c r="AQ75" s="8"/>
      <c r="AR75" s="8">
        <v>0</v>
      </c>
      <c r="AS75" s="8">
        <f>SUM(AS74+AR75)</f>
        <v>0</v>
      </c>
      <c r="AT75" s="9"/>
      <c r="AU75" s="9"/>
      <c r="AV75" s="8"/>
      <c r="AW75" s="8"/>
      <c r="AX75" s="8"/>
      <c r="AY75" s="8"/>
      <c r="AZ75" s="8">
        <v>0</v>
      </c>
      <c r="BA75" s="8">
        <f>SUM(BA74+AZ75)</f>
        <v>0</v>
      </c>
      <c r="BB75" s="8">
        <v>0</v>
      </c>
      <c r="BC75" s="8">
        <v>2</v>
      </c>
      <c r="BD75" s="8">
        <v>150</v>
      </c>
      <c r="BE75" s="8">
        <f>SUM(BE74,BD75)</f>
        <v>212</v>
      </c>
      <c r="BF75" s="8">
        <v>0</v>
      </c>
      <c r="BG75" s="8">
        <v>18</v>
      </c>
      <c r="BH75" s="8"/>
      <c r="BI75" s="8"/>
      <c r="BJ75" s="8">
        <v>0</v>
      </c>
      <c r="BK75" s="8"/>
      <c r="BL75" s="8">
        <v>0</v>
      </c>
      <c r="BM75" s="8">
        <v>2</v>
      </c>
      <c r="BN75" s="8">
        <v>0</v>
      </c>
      <c r="BO75" s="8">
        <f t="shared" si="7"/>
        <v>0</v>
      </c>
      <c r="BP75" s="8"/>
      <c r="BQ75" s="8"/>
      <c r="BR75" s="8"/>
      <c r="BS75" s="8"/>
      <c r="BT75" s="8">
        <v>0</v>
      </c>
      <c r="BU75" s="8">
        <f t="shared" si="4"/>
        <v>9</v>
      </c>
      <c r="BV75" s="8">
        <v>0</v>
      </c>
      <c r="BW75" s="8">
        <f t="shared" ref="BW75:BW97" si="10">SUM(BW74,BV75)</f>
        <v>0</v>
      </c>
      <c r="BX75" s="10">
        <v>0</v>
      </c>
      <c r="BY75" s="10"/>
      <c r="BZ75" s="10">
        <v>0</v>
      </c>
      <c r="CA75" s="10"/>
      <c r="CB75" s="10"/>
      <c r="CC75" s="10"/>
      <c r="CD75" s="8"/>
      <c r="CE75" s="8"/>
      <c r="CF75" s="8"/>
      <c r="CG75" s="8"/>
      <c r="CH75" s="10">
        <v>0</v>
      </c>
      <c r="CI75" s="10">
        <f>SUM(CI74+CH75)</f>
        <v>0</v>
      </c>
      <c r="CJ75" s="8"/>
      <c r="CK75" s="8"/>
      <c r="CL75" s="8">
        <v>0</v>
      </c>
      <c r="CM75" s="8">
        <v>2</v>
      </c>
      <c r="CN75" s="8"/>
      <c r="CO75" s="8"/>
      <c r="CP75" s="8">
        <v>0</v>
      </c>
      <c r="CQ75" s="8">
        <f t="shared" si="8"/>
        <v>2</v>
      </c>
      <c r="CR75" s="8"/>
      <c r="CS75" s="8"/>
      <c r="CT75" s="8"/>
      <c r="CU75" s="8"/>
      <c r="CV75" s="8"/>
      <c r="CW75" s="8"/>
      <c r="CX75" s="8">
        <v>0</v>
      </c>
      <c r="CY75" s="8">
        <f>CY74+CX75</f>
        <v>0</v>
      </c>
      <c r="CZ75" s="8"/>
      <c r="DA75" s="8"/>
      <c r="DB75" s="8"/>
      <c r="DC75" s="8"/>
      <c r="DD75" s="8"/>
      <c r="DE75" s="8"/>
      <c r="DF75" s="9">
        <v>0</v>
      </c>
      <c r="DG75" s="10"/>
      <c r="DH75" s="8">
        <v>1</v>
      </c>
      <c r="DI75" s="8">
        <f>SUM(DI74+DH75)</f>
        <v>2</v>
      </c>
      <c r="DJ75" s="10">
        <v>0</v>
      </c>
      <c r="DK75" s="10">
        <f>SUM(DK74+DJ75)</f>
        <v>0</v>
      </c>
      <c r="DL75" s="8">
        <v>0</v>
      </c>
      <c r="DM75" s="8">
        <v>3</v>
      </c>
      <c r="DN75" s="8">
        <v>74</v>
      </c>
      <c r="DO75" s="8">
        <f t="shared" si="0"/>
        <v>708</v>
      </c>
      <c r="DP75" s="8">
        <v>0</v>
      </c>
      <c r="DQ75" s="8"/>
      <c r="DR75" s="8"/>
      <c r="DS75" s="8"/>
      <c r="DT75" s="8"/>
      <c r="DU75" s="8"/>
      <c r="DV75" s="8">
        <v>0</v>
      </c>
      <c r="DW75" s="8">
        <f>SUM(DW74+DV75)</f>
        <v>0</v>
      </c>
      <c r="DX75" s="8"/>
      <c r="DY75" s="8"/>
      <c r="DZ75" s="8"/>
      <c r="EA75" s="8"/>
      <c r="EB75" s="10">
        <v>1</v>
      </c>
      <c r="EC75" s="10">
        <f>SUM(EC74+EB75)</f>
        <v>1</v>
      </c>
      <c r="ED75" s="8">
        <v>0</v>
      </c>
      <c r="EE75" s="8">
        <f t="shared" ref="EE75:EE138" si="11">SUM(EE74,ED75)</f>
        <v>0</v>
      </c>
      <c r="EF75" s="8"/>
      <c r="EG75" s="8"/>
      <c r="EH75" s="8"/>
      <c r="EI75" s="8"/>
      <c r="EJ75" s="8"/>
      <c r="EK75" s="8"/>
      <c r="EL75" s="8"/>
      <c r="EM75" s="8"/>
      <c r="EN75" s="8">
        <v>31</v>
      </c>
      <c r="EO75" s="8">
        <f t="shared" si="5"/>
        <v>216</v>
      </c>
      <c r="EP75" s="8"/>
      <c r="EQ75" s="8"/>
      <c r="ER75" s="8"/>
      <c r="ES75" s="8"/>
      <c r="ET75" s="8">
        <v>0</v>
      </c>
      <c r="EU75" s="8">
        <v>2</v>
      </c>
      <c r="EV75" s="8"/>
      <c r="EW75" s="8"/>
      <c r="EX75" s="8">
        <v>0</v>
      </c>
      <c r="EY75" s="8"/>
      <c r="EZ75" s="8"/>
      <c r="FA75" s="8"/>
      <c r="FB75" s="8"/>
      <c r="FC75" s="8"/>
      <c r="FD75" s="8"/>
      <c r="FE75" s="8"/>
      <c r="FF75" s="8"/>
      <c r="FG75" s="8"/>
      <c r="FH75" s="10"/>
      <c r="FI75" s="10"/>
      <c r="FJ75" s="10">
        <v>0</v>
      </c>
      <c r="FK75" s="10">
        <v>1</v>
      </c>
      <c r="FL75" s="10">
        <v>1</v>
      </c>
      <c r="FM75" s="10">
        <f t="shared" si="6"/>
        <v>62</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c r="GL75" s="8"/>
      <c r="GM75" s="8"/>
    </row>
    <row r="76" spans="1:195" ht="14.25" customHeight="1" x14ac:dyDescent="0.2">
      <c r="A76" s="113">
        <v>44039</v>
      </c>
      <c r="B76" s="8"/>
      <c r="C76" s="8"/>
      <c r="D76" s="8"/>
      <c r="E76" s="8"/>
      <c r="F76" s="8"/>
      <c r="G76" s="8"/>
      <c r="H76" s="8"/>
      <c r="I76" s="8"/>
      <c r="J76" s="8"/>
      <c r="K76" s="8"/>
      <c r="L76" s="8"/>
      <c r="M76" s="8"/>
      <c r="N76" s="8"/>
      <c r="O76" s="8"/>
      <c r="P76" s="8">
        <v>4</v>
      </c>
      <c r="Q76" s="8">
        <f t="shared" si="9"/>
        <v>7</v>
      </c>
      <c r="R76" s="8">
        <v>52</v>
      </c>
      <c r="S76" s="8">
        <f>SUM(S75,R76)</f>
        <v>78</v>
      </c>
      <c r="T76" s="8"/>
      <c r="U76" s="8"/>
      <c r="V76" s="10">
        <v>109</v>
      </c>
      <c r="W76" s="11">
        <f t="shared" si="1"/>
        <v>428</v>
      </c>
      <c r="X76" s="8"/>
      <c r="Y76" s="8"/>
      <c r="Z76" s="10">
        <v>0</v>
      </c>
      <c r="AA76" s="10">
        <v>1</v>
      </c>
      <c r="AB76" s="8">
        <v>7</v>
      </c>
      <c r="AC76" s="8">
        <f t="shared" si="2"/>
        <v>54</v>
      </c>
      <c r="AD76" s="8">
        <v>0</v>
      </c>
      <c r="AE76" s="112">
        <v>3</v>
      </c>
      <c r="AF76" s="8"/>
      <c r="AG76" s="9"/>
      <c r="AH76" s="9"/>
      <c r="AI76" s="9"/>
      <c r="AJ76" s="8">
        <v>0</v>
      </c>
      <c r="AK76" s="8"/>
      <c r="AL76" s="8">
        <v>0</v>
      </c>
      <c r="AM76" s="8">
        <f t="shared" ref="AM76:AM82" si="12">SUM(AM75+AL76)</f>
        <v>0</v>
      </c>
      <c r="AN76" s="8"/>
      <c r="AO76" s="8"/>
      <c r="AP76" s="8"/>
      <c r="AQ76" s="8"/>
      <c r="AR76" s="8">
        <v>0</v>
      </c>
      <c r="AS76" s="8">
        <f t="shared" ref="AS76:AS144" si="13">SUM(AS75+AR76)</f>
        <v>0</v>
      </c>
      <c r="AT76" s="9"/>
      <c r="AU76" s="9"/>
      <c r="AV76" s="8"/>
      <c r="AW76" s="8"/>
      <c r="AX76" s="8"/>
      <c r="AY76" s="8"/>
      <c r="AZ76" s="8">
        <v>0</v>
      </c>
      <c r="BA76" s="8">
        <f t="shared" ref="BA76:BA131" si="14">SUM(BA75+AZ76)</f>
        <v>0</v>
      </c>
      <c r="BB76" s="8">
        <v>0</v>
      </c>
      <c r="BC76" s="8">
        <v>2</v>
      </c>
      <c r="BD76" s="8">
        <v>194</v>
      </c>
      <c r="BE76" s="8">
        <f t="shared" ref="BE76:BE139" si="15">SUM(BE75,BD76)</f>
        <v>406</v>
      </c>
      <c r="BF76" s="8">
        <v>4</v>
      </c>
      <c r="BG76" s="8">
        <v>22</v>
      </c>
      <c r="BH76" s="8"/>
      <c r="BI76" s="8"/>
      <c r="BJ76" s="8">
        <v>0</v>
      </c>
      <c r="BK76" s="8"/>
      <c r="BL76" s="8">
        <v>6</v>
      </c>
      <c r="BM76" s="8">
        <v>8</v>
      </c>
      <c r="BN76" s="8">
        <v>0</v>
      </c>
      <c r="BO76" s="8">
        <f t="shared" si="7"/>
        <v>0</v>
      </c>
      <c r="BP76" s="8"/>
      <c r="BQ76" s="8"/>
      <c r="BR76" s="8"/>
      <c r="BS76" s="8"/>
      <c r="BT76" s="8">
        <v>1</v>
      </c>
      <c r="BU76" s="8">
        <f t="shared" si="4"/>
        <v>10</v>
      </c>
      <c r="BV76" s="8">
        <v>0</v>
      </c>
      <c r="BW76" s="8">
        <f t="shared" si="10"/>
        <v>0</v>
      </c>
      <c r="BX76" s="10">
        <v>0</v>
      </c>
      <c r="BY76" s="10"/>
      <c r="BZ76" s="10">
        <v>0</v>
      </c>
      <c r="CA76" s="10"/>
      <c r="CB76" s="10"/>
      <c r="CC76" s="10"/>
      <c r="CD76" s="8"/>
      <c r="CE76" s="8"/>
      <c r="CF76" s="8"/>
      <c r="CG76" s="8"/>
      <c r="CH76" s="10">
        <v>0</v>
      </c>
      <c r="CI76" s="10">
        <f t="shared" ref="CI76:CI122" si="16">SUM(CI75+CH76)</f>
        <v>0</v>
      </c>
      <c r="CJ76" s="8"/>
      <c r="CK76" s="8"/>
      <c r="CL76" s="8">
        <v>0</v>
      </c>
      <c r="CM76" s="8">
        <v>2</v>
      </c>
      <c r="CN76" s="8"/>
      <c r="CO76" s="8"/>
      <c r="CP76" s="8">
        <v>0</v>
      </c>
      <c r="CQ76" s="8">
        <f t="shared" si="8"/>
        <v>2</v>
      </c>
      <c r="CR76" s="8"/>
      <c r="CS76" s="8"/>
      <c r="CT76" s="8"/>
      <c r="CU76" s="8"/>
      <c r="CV76" s="8"/>
      <c r="CW76" s="8"/>
      <c r="CX76" s="8">
        <v>4</v>
      </c>
      <c r="CY76" s="8">
        <f t="shared" ref="CY76:CY144" si="17">CY75+CX76</f>
        <v>4</v>
      </c>
      <c r="CZ76" s="8"/>
      <c r="DA76" s="8"/>
      <c r="DB76" s="8"/>
      <c r="DC76" s="8"/>
      <c r="DD76" s="8"/>
      <c r="DE76" s="8"/>
      <c r="DF76" s="9">
        <v>0</v>
      </c>
      <c r="DG76" s="10"/>
      <c r="DH76" s="8">
        <v>0</v>
      </c>
      <c r="DI76" s="8">
        <f t="shared" ref="DI76:DI144" si="18">SUM(DI75+DH76)</f>
        <v>2</v>
      </c>
      <c r="DJ76" s="10">
        <v>0</v>
      </c>
      <c r="DK76" s="10">
        <f t="shared" ref="DK76:DK116" si="19">SUM(DK75+DJ76)</f>
        <v>0</v>
      </c>
      <c r="DL76" s="8">
        <v>1</v>
      </c>
      <c r="DM76" s="8">
        <v>4</v>
      </c>
      <c r="DN76" s="8">
        <v>269</v>
      </c>
      <c r="DO76" s="8">
        <f t="shared" si="0"/>
        <v>977</v>
      </c>
      <c r="DP76" s="8">
        <v>0</v>
      </c>
      <c r="DQ76" s="8"/>
      <c r="DR76" s="8"/>
      <c r="DS76" s="8"/>
      <c r="DT76" s="8"/>
      <c r="DU76" s="8"/>
      <c r="DV76" s="8">
        <v>0</v>
      </c>
      <c r="DW76" s="8">
        <f t="shared" ref="DW76:DW144" si="20">SUM(DW75+DV76)</f>
        <v>0</v>
      </c>
      <c r="DX76" s="8"/>
      <c r="DY76" s="8"/>
      <c r="DZ76" s="8"/>
      <c r="EA76" s="8"/>
      <c r="EB76" s="10">
        <v>0</v>
      </c>
      <c r="EC76" s="10">
        <f t="shared" ref="EC76:EC117" si="21">SUM(EC75+EB76)</f>
        <v>1</v>
      </c>
      <c r="ED76" s="8">
        <v>7</v>
      </c>
      <c r="EE76" s="8">
        <f t="shared" si="11"/>
        <v>7</v>
      </c>
      <c r="EF76" s="8"/>
      <c r="EG76" s="8"/>
      <c r="EH76" s="8"/>
      <c r="EI76" s="8"/>
      <c r="EJ76" s="8"/>
      <c r="EK76" s="8"/>
      <c r="EL76" s="8"/>
      <c r="EM76" s="8"/>
      <c r="EN76" s="8">
        <v>63</v>
      </c>
      <c r="EO76" s="8">
        <f t="shared" si="5"/>
        <v>279</v>
      </c>
      <c r="EP76" s="8"/>
      <c r="EQ76" s="8"/>
      <c r="ER76" s="8"/>
      <c r="ES76" s="8"/>
      <c r="ET76" s="8">
        <v>0</v>
      </c>
      <c r="EU76" s="8">
        <v>2</v>
      </c>
      <c r="EV76" s="8"/>
      <c r="EW76" s="8"/>
      <c r="EX76" s="8">
        <v>0</v>
      </c>
      <c r="EY76" s="8"/>
      <c r="EZ76" s="8"/>
      <c r="FA76" s="8"/>
      <c r="FB76" s="8"/>
      <c r="FC76" s="8"/>
      <c r="FD76" s="8"/>
      <c r="FE76" s="8"/>
      <c r="FF76" s="8"/>
      <c r="FG76" s="8"/>
      <c r="FH76" s="10"/>
      <c r="FI76" s="10"/>
      <c r="FJ76" s="10">
        <v>0</v>
      </c>
      <c r="FK76" s="10">
        <v>1</v>
      </c>
      <c r="FL76" s="10"/>
      <c r="FM76" s="10"/>
      <c r="FN76" s="11"/>
      <c r="FO76" s="10"/>
      <c r="FP76" s="8"/>
      <c r="FQ76" s="8"/>
      <c r="FR76" s="8"/>
      <c r="FS76" s="8"/>
      <c r="FT76" s="8"/>
      <c r="FU76" s="8"/>
      <c r="FV76" s="8">
        <v>0</v>
      </c>
      <c r="FW76" s="8"/>
      <c r="FX76" s="8"/>
      <c r="FY76" s="8"/>
      <c r="FZ76" s="8"/>
      <c r="GA76" s="8"/>
      <c r="GB76" s="8"/>
      <c r="GC76" s="8"/>
      <c r="GD76" s="8">
        <v>0</v>
      </c>
      <c r="GE76" s="8"/>
      <c r="GF76" s="8"/>
      <c r="GG76" s="8"/>
      <c r="GH76" s="8"/>
      <c r="GI76" s="8"/>
      <c r="GJ76" s="8"/>
      <c r="GK76" s="8"/>
      <c r="GL76" s="8"/>
      <c r="GM76" s="8"/>
    </row>
    <row r="77" spans="1:195" ht="14.25" customHeight="1" x14ac:dyDescent="0.2">
      <c r="A77" s="113">
        <v>44040</v>
      </c>
      <c r="B77" s="8"/>
      <c r="C77" s="8"/>
      <c r="D77" s="8"/>
      <c r="E77" s="8"/>
      <c r="F77" s="8"/>
      <c r="G77" s="8"/>
      <c r="H77" s="8"/>
      <c r="I77" s="8"/>
      <c r="J77" s="8"/>
      <c r="K77" s="8"/>
      <c r="L77" s="8"/>
      <c r="M77" s="8"/>
      <c r="N77" s="8"/>
      <c r="O77" s="8"/>
      <c r="P77" s="8">
        <v>0</v>
      </c>
      <c r="Q77" s="8">
        <f t="shared" si="9"/>
        <v>7</v>
      </c>
      <c r="R77" s="8">
        <v>21</v>
      </c>
      <c r="S77" s="8">
        <f>SUM(S76,R77)</f>
        <v>99</v>
      </c>
      <c r="T77" s="8"/>
      <c r="U77" s="8"/>
      <c r="V77" s="10">
        <v>50</v>
      </c>
      <c r="W77" s="11">
        <f t="shared" si="1"/>
        <v>478</v>
      </c>
      <c r="X77" s="8"/>
      <c r="Y77" s="8"/>
      <c r="Z77" s="10">
        <v>1</v>
      </c>
      <c r="AA77" s="10">
        <v>2</v>
      </c>
      <c r="AB77" s="8">
        <v>6</v>
      </c>
      <c r="AC77" s="8">
        <f t="shared" si="2"/>
        <v>60</v>
      </c>
      <c r="AD77" s="8">
        <v>0</v>
      </c>
      <c r="AE77" s="112">
        <v>3</v>
      </c>
      <c r="AF77" s="8"/>
      <c r="AG77" s="9"/>
      <c r="AH77" s="9"/>
      <c r="AI77" s="9"/>
      <c r="AJ77" s="8">
        <v>0</v>
      </c>
      <c r="AK77" s="8"/>
      <c r="AL77" s="8">
        <v>0</v>
      </c>
      <c r="AM77" s="8">
        <f t="shared" si="12"/>
        <v>0</v>
      </c>
      <c r="AN77" s="8"/>
      <c r="AO77" s="8"/>
      <c r="AP77" s="8"/>
      <c r="AQ77" s="8"/>
      <c r="AR77" s="8">
        <v>0</v>
      </c>
      <c r="AS77" s="8">
        <f t="shared" si="13"/>
        <v>0</v>
      </c>
      <c r="AT77" s="9"/>
      <c r="AU77" s="9"/>
      <c r="AV77" s="8"/>
      <c r="AW77" s="8"/>
      <c r="AX77" s="8"/>
      <c r="AY77" s="8"/>
      <c r="AZ77" s="8">
        <v>0</v>
      </c>
      <c r="BA77" s="8">
        <f t="shared" si="14"/>
        <v>0</v>
      </c>
      <c r="BB77" s="8">
        <v>3</v>
      </c>
      <c r="BC77" s="8">
        <v>5</v>
      </c>
      <c r="BD77" s="8">
        <v>73</v>
      </c>
      <c r="BE77" s="8">
        <f t="shared" si="15"/>
        <v>479</v>
      </c>
      <c r="BF77" s="8">
        <v>2</v>
      </c>
      <c r="BG77" s="8">
        <v>24</v>
      </c>
      <c r="BH77" s="8"/>
      <c r="BI77" s="8"/>
      <c r="BJ77" s="8">
        <v>0</v>
      </c>
      <c r="BK77" s="8"/>
      <c r="BL77" s="8">
        <v>0</v>
      </c>
      <c r="BM77" s="8">
        <v>8</v>
      </c>
      <c r="BN77" s="8">
        <v>1</v>
      </c>
      <c r="BO77" s="8">
        <f>SUM(BO76,BN77)</f>
        <v>1</v>
      </c>
      <c r="BP77" s="8"/>
      <c r="BQ77" s="8"/>
      <c r="BR77" s="8"/>
      <c r="BS77" s="8"/>
      <c r="BT77" s="8">
        <v>3</v>
      </c>
      <c r="BU77" s="8">
        <f t="shared" si="4"/>
        <v>13</v>
      </c>
      <c r="BV77" s="8">
        <v>0</v>
      </c>
      <c r="BW77" s="8">
        <f t="shared" si="10"/>
        <v>0</v>
      </c>
      <c r="BX77" s="10">
        <v>0</v>
      </c>
      <c r="BY77" s="10"/>
      <c r="BZ77" s="10">
        <v>0</v>
      </c>
      <c r="CA77" s="10"/>
      <c r="CB77" s="10"/>
      <c r="CC77" s="10"/>
      <c r="CD77" s="8"/>
      <c r="CE77" s="8"/>
      <c r="CF77" s="8"/>
      <c r="CG77" s="8"/>
      <c r="CH77" s="10">
        <v>0</v>
      </c>
      <c r="CI77" s="10">
        <f t="shared" si="16"/>
        <v>0</v>
      </c>
      <c r="CJ77" s="8"/>
      <c r="CK77" s="8"/>
      <c r="CL77" s="8">
        <v>0</v>
      </c>
      <c r="CM77" s="8">
        <v>2</v>
      </c>
      <c r="CN77" s="8"/>
      <c r="CO77" s="8"/>
      <c r="CP77" s="8">
        <v>0</v>
      </c>
      <c r="CQ77" s="8">
        <f t="shared" si="8"/>
        <v>2</v>
      </c>
      <c r="CR77" s="8"/>
      <c r="CS77" s="8"/>
      <c r="CT77" s="8"/>
      <c r="CU77" s="8"/>
      <c r="CV77" s="8"/>
      <c r="CW77" s="8"/>
      <c r="CX77" s="8">
        <v>0</v>
      </c>
      <c r="CY77" s="8">
        <f t="shared" si="17"/>
        <v>4</v>
      </c>
      <c r="CZ77" s="8"/>
      <c r="DA77" s="8"/>
      <c r="DB77" s="8"/>
      <c r="DC77" s="8"/>
      <c r="DD77" s="8"/>
      <c r="DE77" s="8"/>
      <c r="DF77" s="9">
        <v>0</v>
      </c>
      <c r="DG77" s="10"/>
      <c r="DH77" s="8">
        <v>0</v>
      </c>
      <c r="DI77" s="8">
        <f t="shared" si="18"/>
        <v>2</v>
      </c>
      <c r="DJ77" s="10">
        <v>0</v>
      </c>
      <c r="DK77" s="10">
        <f t="shared" si="19"/>
        <v>0</v>
      </c>
      <c r="DL77" s="8">
        <v>0</v>
      </c>
      <c r="DM77" s="8">
        <v>4</v>
      </c>
      <c r="DN77" s="8">
        <v>73</v>
      </c>
      <c r="DO77" s="8">
        <f t="shared" si="0"/>
        <v>1050</v>
      </c>
      <c r="DP77" s="8">
        <v>0</v>
      </c>
      <c r="DQ77" s="8"/>
      <c r="DR77" s="8"/>
      <c r="DS77" s="8"/>
      <c r="DT77" s="8"/>
      <c r="DU77" s="8"/>
      <c r="DV77" s="8">
        <v>0</v>
      </c>
      <c r="DW77" s="8">
        <f t="shared" si="20"/>
        <v>0</v>
      </c>
      <c r="DX77" s="8"/>
      <c r="DY77" s="8"/>
      <c r="DZ77" s="8"/>
      <c r="EA77" s="8"/>
      <c r="EB77" s="10">
        <v>0</v>
      </c>
      <c r="EC77" s="10">
        <f t="shared" si="21"/>
        <v>1</v>
      </c>
      <c r="ED77" s="8">
        <v>1</v>
      </c>
      <c r="EE77" s="8">
        <f t="shared" si="11"/>
        <v>8</v>
      </c>
      <c r="EF77" s="8"/>
      <c r="EG77" s="8"/>
      <c r="EH77" s="8"/>
      <c r="EI77" s="8"/>
      <c r="EJ77" s="8"/>
      <c r="EK77" s="8"/>
      <c r="EL77" s="8"/>
      <c r="EM77" s="8"/>
      <c r="EN77" s="8">
        <v>22</v>
      </c>
      <c r="EO77" s="8">
        <f t="shared" si="5"/>
        <v>301</v>
      </c>
      <c r="EP77" s="8"/>
      <c r="EQ77" s="8"/>
      <c r="ER77" s="8"/>
      <c r="ES77" s="8"/>
      <c r="ET77" s="8">
        <v>0</v>
      </c>
      <c r="EU77" s="8">
        <v>2</v>
      </c>
      <c r="EV77" s="8"/>
      <c r="EW77" s="8"/>
      <c r="EX77" s="8">
        <v>0</v>
      </c>
      <c r="EY77" s="8"/>
      <c r="EZ77" s="8"/>
      <c r="FA77" s="8"/>
      <c r="FB77" s="8"/>
      <c r="FC77" s="8"/>
      <c r="FD77" s="8"/>
      <c r="FE77" s="8"/>
      <c r="FF77" s="8"/>
      <c r="FG77" s="8"/>
      <c r="FH77" s="10"/>
      <c r="FI77" s="10"/>
      <c r="FJ77" s="10">
        <v>0</v>
      </c>
      <c r="FK77" s="10">
        <v>1</v>
      </c>
      <c r="FL77" s="10"/>
      <c r="FM77" s="10"/>
      <c r="FN77" s="11"/>
      <c r="FO77" s="10"/>
      <c r="FP77" s="8"/>
      <c r="FQ77" s="8"/>
      <c r="FR77" s="8"/>
      <c r="FS77" s="8"/>
      <c r="FT77" s="8"/>
      <c r="FU77" s="8"/>
      <c r="FV77" s="8">
        <v>0</v>
      </c>
      <c r="FW77" s="8"/>
      <c r="FX77" s="8"/>
      <c r="FY77" s="8"/>
      <c r="FZ77" s="8"/>
      <c r="GA77" s="8"/>
      <c r="GB77" s="8"/>
      <c r="GC77" s="8"/>
      <c r="GD77" s="8">
        <v>0</v>
      </c>
      <c r="GE77" s="8"/>
      <c r="GF77" s="8"/>
      <c r="GG77" s="8"/>
      <c r="GH77" s="8"/>
      <c r="GI77" s="8"/>
      <c r="GJ77" s="8"/>
      <c r="GK77" s="8"/>
      <c r="GL77" s="8"/>
      <c r="GM77" s="8"/>
    </row>
    <row r="78" spans="1:195" ht="14.25" customHeight="1" x14ac:dyDescent="0.2">
      <c r="A78" s="113">
        <v>44041</v>
      </c>
      <c r="B78" s="8"/>
      <c r="C78" s="8"/>
      <c r="D78" s="8"/>
      <c r="E78" s="8"/>
      <c r="F78" s="8"/>
      <c r="G78" s="8"/>
      <c r="H78" s="8"/>
      <c r="I78" s="8"/>
      <c r="J78" s="8"/>
      <c r="K78" s="8"/>
      <c r="L78" s="8"/>
      <c r="M78" s="8"/>
      <c r="N78" s="8"/>
      <c r="O78" s="8"/>
      <c r="P78" s="8">
        <v>0</v>
      </c>
      <c r="Q78" s="8">
        <f t="shared" si="9"/>
        <v>7</v>
      </c>
      <c r="R78" s="8">
        <v>7</v>
      </c>
      <c r="S78" s="8">
        <f t="shared" ref="S78" si="22">SUM(S77,R78)</f>
        <v>106</v>
      </c>
      <c r="T78" s="8"/>
      <c r="U78" s="8"/>
      <c r="V78" s="10">
        <v>18</v>
      </c>
      <c r="W78" s="11">
        <f t="shared" si="1"/>
        <v>496</v>
      </c>
      <c r="X78" s="8"/>
      <c r="Y78" s="8"/>
      <c r="Z78" s="10">
        <v>0</v>
      </c>
      <c r="AA78" s="10">
        <v>2</v>
      </c>
      <c r="AB78" s="8">
        <v>8</v>
      </c>
      <c r="AC78" s="8">
        <f t="shared" si="2"/>
        <v>68</v>
      </c>
      <c r="AD78" s="8">
        <v>0</v>
      </c>
      <c r="AE78" s="112">
        <v>3</v>
      </c>
      <c r="AF78" s="8"/>
      <c r="AG78" s="9"/>
      <c r="AH78" s="9"/>
      <c r="AI78" s="9"/>
      <c r="AJ78" s="8">
        <v>0</v>
      </c>
      <c r="AK78" s="8"/>
      <c r="AL78" s="8">
        <v>0</v>
      </c>
      <c r="AM78" s="8">
        <f t="shared" si="12"/>
        <v>0</v>
      </c>
      <c r="AN78" s="8"/>
      <c r="AO78" s="8"/>
      <c r="AP78" s="8"/>
      <c r="AQ78" s="8"/>
      <c r="AR78" s="8">
        <v>0</v>
      </c>
      <c r="AS78" s="8">
        <f t="shared" si="13"/>
        <v>0</v>
      </c>
      <c r="AT78" s="9"/>
      <c r="AU78" s="9"/>
      <c r="AV78" s="8"/>
      <c r="AW78" s="8"/>
      <c r="AX78" s="8"/>
      <c r="AY78" s="8"/>
      <c r="AZ78" s="8">
        <v>0</v>
      </c>
      <c r="BA78" s="8">
        <f t="shared" si="14"/>
        <v>0</v>
      </c>
      <c r="BB78" s="8">
        <v>0</v>
      </c>
      <c r="BC78" s="8">
        <v>5</v>
      </c>
      <c r="BD78" s="8">
        <v>79</v>
      </c>
      <c r="BE78" s="8">
        <f t="shared" si="15"/>
        <v>558</v>
      </c>
      <c r="BF78" s="8">
        <v>0</v>
      </c>
      <c r="BG78" s="8">
        <v>24</v>
      </c>
      <c r="BH78" s="8"/>
      <c r="BI78" s="8"/>
      <c r="BJ78" s="8">
        <v>0</v>
      </c>
      <c r="BK78" s="8"/>
      <c r="BL78" s="8">
        <v>0</v>
      </c>
      <c r="BM78" s="8">
        <v>8</v>
      </c>
      <c r="BN78" s="8">
        <v>0</v>
      </c>
      <c r="BO78" s="8">
        <f t="shared" ref="BO78:BO141" si="23">SUM(BO77,BN78)</f>
        <v>1</v>
      </c>
      <c r="BP78" s="8"/>
      <c r="BQ78" s="8"/>
      <c r="BR78" s="8"/>
      <c r="BS78" s="8"/>
      <c r="BT78" s="8">
        <v>0</v>
      </c>
      <c r="BU78" s="8">
        <f t="shared" si="4"/>
        <v>13</v>
      </c>
      <c r="BV78" s="8">
        <v>0</v>
      </c>
      <c r="BW78" s="8">
        <f t="shared" si="10"/>
        <v>0</v>
      </c>
      <c r="BX78" s="10">
        <v>0</v>
      </c>
      <c r="BY78" s="10"/>
      <c r="BZ78" s="10">
        <v>0</v>
      </c>
      <c r="CA78" s="10"/>
      <c r="CB78" s="10"/>
      <c r="CC78" s="10"/>
      <c r="CD78" s="8"/>
      <c r="CE78" s="8"/>
      <c r="CF78" s="8"/>
      <c r="CG78" s="8"/>
      <c r="CH78" s="10">
        <v>0</v>
      </c>
      <c r="CI78" s="10">
        <f t="shared" si="16"/>
        <v>0</v>
      </c>
      <c r="CJ78" s="8"/>
      <c r="CK78" s="8"/>
      <c r="CL78" s="8">
        <v>0</v>
      </c>
      <c r="CM78" s="8">
        <v>2</v>
      </c>
      <c r="CN78" s="8"/>
      <c r="CO78" s="8"/>
      <c r="CP78" s="8">
        <v>0</v>
      </c>
      <c r="CQ78" s="8">
        <f t="shared" si="8"/>
        <v>2</v>
      </c>
      <c r="CR78" s="8"/>
      <c r="CS78" s="8"/>
      <c r="CT78" s="8"/>
      <c r="CU78" s="8"/>
      <c r="CV78" s="8"/>
      <c r="CW78" s="8"/>
      <c r="CX78" s="8">
        <v>0</v>
      </c>
      <c r="CY78" s="8">
        <f t="shared" si="17"/>
        <v>4</v>
      </c>
      <c r="CZ78" s="8"/>
      <c r="DA78" s="8"/>
      <c r="DB78" s="8"/>
      <c r="DC78" s="8"/>
      <c r="DD78" s="8"/>
      <c r="DE78" s="8"/>
      <c r="DF78" s="9">
        <v>0</v>
      </c>
      <c r="DG78" s="10"/>
      <c r="DH78" s="8">
        <v>0</v>
      </c>
      <c r="DI78" s="8">
        <f t="shared" si="18"/>
        <v>2</v>
      </c>
      <c r="DJ78" s="10">
        <v>0</v>
      </c>
      <c r="DK78" s="10">
        <f t="shared" si="19"/>
        <v>0</v>
      </c>
      <c r="DL78" s="8">
        <v>0</v>
      </c>
      <c r="DM78" s="8">
        <v>4</v>
      </c>
      <c r="DN78" s="8">
        <v>65</v>
      </c>
      <c r="DO78" s="8">
        <f t="shared" si="0"/>
        <v>1115</v>
      </c>
      <c r="DP78" s="8">
        <v>0</v>
      </c>
      <c r="DQ78" s="8"/>
      <c r="DR78" s="8"/>
      <c r="DS78" s="8"/>
      <c r="DT78" s="8"/>
      <c r="DU78" s="8"/>
      <c r="DV78" s="8">
        <v>0</v>
      </c>
      <c r="DW78" s="8">
        <f t="shared" si="20"/>
        <v>0</v>
      </c>
      <c r="DX78" s="8"/>
      <c r="DY78" s="8"/>
      <c r="DZ78" s="8"/>
      <c r="EA78" s="8"/>
      <c r="EB78" s="10">
        <v>0</v>
      </c>
      <c r="EC78" s="10">
        <f t="shared" si="21"/>
        <v>1</v>
      </c>
      <c r="ED78" s="8">
        <v>0</v>
      </c>
      <c r="EE78" s="8">
        <f t="shared" si="11"/>
        <v>8</v>
      </c>
      <c r="EF78" s="8"/>
      <c r="EG78" s="8"/>
      <c r="EH78" s="8"/>
      <c r="EI78" s="8"/>
      <c r="EJ78" s="8"/>
      <c r="EK78" s="8"/>
      <c r="EL78" s="8"/>
      <c r="EM78" s="8"/>
      <c r="EN78" s="8">
        <v>33</v>
      </c>
      <c r="EO78" s="8">
        <f t="shared" si="5"/>
        <v>334</v>
      </c>
      <c r="EP78" s="8"/>
      <c r="EQ78" s="8"/>
      <c r="ER78" s="8"/>
      <c r="ES78" s="8"/>
      <c r="ET78" s="8">
        <v>0</v>
      </c>
      <c r="EU78" s="8">
        <v>2</v>
      </c>
      <c r="EV78" s="8"/>
      <c r="EW78" s="8"/>
      <c r="EX78" s="8">
        <v>0</v>
      </c>
      <c r="EY78" s="8"/>
      <c r="EZ78" s="8"/>
      <c r="FA78" s="8"/>
      <c r="FB78" s="8"/>
      <c r="FC78" s="8"/>
      <c r="FD78" s="8"/>
      <c r="FE78" s="8"/>
      <c r="FF78" s="8"/>
      <c r="FG78" s="8"/>
      <c r="FH78" s="10"/>
      <c r="FI78" s="10"/>
      <c r="FJ78" s="10">
        <v>2</v>
      </c>
      <c r="FK78" s="10">
        <v>3</v>
      </c>
      <c r="FL78" s="10"/>
      <c r="FM78" s="10"/>
      <c r="FN78" s="11"/>
      <c r="FO78" s="10"/>
      <c r="FP78" s="8"/>
      <c r="FQ78" s="8"/>
      <c r="FR78" s="8"/>
      <c r="FS78" s="8"/>
      <c r="FT78" s="8"/>
      <c r="FU78" s="8"/>
      <c r="FV78" s="8">
        <v>0</v>
      </c>
      <c r="FW78" s="8"/>
      <c r="FX78" s="8"/>
      <c r="FY78" s="8"/>
      <c r="FZ78" s="8"/>
      <c r="GA78" s="8"/>
      <c r="GB78" s="8"/>
      <c r="GC78" s="8"/>
      <c r="GD78" s="8">
        <v>0</v>
      </c>
      <c r="GE78" s="8"/>
      <c r="GF78" s="8"/>
      <c r="GG78" s="8"/>
      <c r="GH78" s="8"/>
      <c r="GI78" s="8"/>
      <c r="GJ78" s="8"/>
      <c r="GK78" s="8"/>
      <c r="GL78" s="8"/>
      <c r="GM78" s="8"/>
    </row>
    <row r="79" spans="1:195" ht="14.25" customHeight="1" x14ac:dyDescent="0.2">
      <c r="A79" s="113">
        <v>44042</v>
      </c>
      <c r="B79" s="8"/>
      <c r="C79" s="8"/>
      <c r="D79" s="8"/>
      <c r="E79" s="8"/>
      <c r="F79" s="8"/>
      <c r="G79" s="8"/>
      <c r="H79" s="8"/>
      <c r="I79" s="8"/>
      <c r="J79" s="8"/>
      <c r="K79" s="8"/>
      <c r="L79" s="8"/>
      <c r="M79" s="8"/>
      <c r="N79" s="8"/>
      <c r="O79" s="8"/>
      <c r="P79" s="8">
        <v>0</v>
      </c>
      <c r="Q79" s="8">
        <f t="shared" si="9"/>
        <v>7</v>
      </c>
      <c r="R79" s="8">
        <v>4</v>
      </c>
      <c r="S79" s="8">
        <f>SUM(S78,R79)</f>
        <v>110</v>
      </c>
      <c r="T79" s="8"/>
      <c r="U79" s="8"/>
      <c r="V79" s="10">
        <v>51</v>
      </c>
      <c r="W79" s="11">
        <f t="shared" si="1"/>
        <v>547</v>
      </c>
      <c r="X79" s="8"/>
      <c r="Y79" s="8"/>
      <c r="Z79" s="10">
        <v>0</v>
      </c>
      <c r="AA79" s="10">
        <v>2</v>
      </c>
      <c r="AB79" s="8">
        <v>1</v>
      </c>
      <c r="AC79" s="8">
        <f t="shared" si="2"/>
        <v>69</v>
      </c>
      <c r="AD79" s="8">
        <v>3</v>
      </c>
      <c r="AE79" s="112">
        <v>6</v>
      </c>
      <c r="AF79" s="8"/>
      <c r="AG79" s="9"/>
      <c r="AH79" s="9"/>
      <c r="AI79" s="9"/>
      <c r="AJ79" s="8">
        <v>0</v>
      </c>
      <c r="AK79" s="8"/>
      <c r="AL79" s="8">
        <v>0</v>
      </c>
      <c r="AM79" s="8">
        <f t="shared" si="12"/>
        <v>0</v>
      </c>
      <c r="AN79" s="8"/>
      <c r="AO79" s="8"/>
      <c r="AP79" s="8"/>
      <c r="AQ79" s="8"/>
      <c r="AR79" s="8">
        <v>0</v>
      </c>
      <c r="AS79" s="8">
        <f t="shared" si="13"/>
        <v>0</v>
      </c>
      <c r="AT79" s="9"/>
      <c r="AU79" s="9"/>
      <c r="AV79" s="8"/>
      <c r="AW79" s="8"/>
      <c r="AX79" s="8"/>
      <c r="AY79" s="8"/>
      <c r="AZ79" s="8">
        <v>0</v>
      </c>
      <c r="BA79" s="8">
        <f t="shared" si="14"/>
        <v>0</v>
      </c>
      <c r="BB79" s="8">
        <v>0</v>
      </c>
      <c r="BC79" s="8">
        <v>5</v>
      </c>
      <c r="BD79" s="8">
        <v>80</v>
      </c>
      <c r="BE79" s="8">
        <f t="shared" si="15"/>
        <v>638</v>
      </c>
      <c r="BF79" s="8">
        <v>4</v>
      </c>
      <c r="BG79" s="8">
        <v>28</v>
      </c>
      <c r="BH79" s="8"/>
      <c r="BI79" s="8"/>
      <c r="BJ79" s="8">
        <v>0</v>
      </c>
      <c r="BK79" s="8"/>
      <c r="BL79" s="8">
        <v>0</v>
      </c>
      <c r="BM79" s="8">
        <v>8</v>
      </c>
      <c r="BN79" s="8">
        <v>0</v>
      </c>
      <c r="BO79" s="8">
        <f t="shared" si="23"/>
        <v>1</v>
      </c>
      <c r="BP79" s="8"/>
      <c r="BQ79" s="8"/>
      <c r="BR79" s="8"/>
      <c r="BS79" s="8"/>
      <c r="BT79" s="8">
        <v>0</v>
      </c>
      <c r="BU79" s="8">
        <f t="shared" si="4"/>
        <v>13</v>
      </c>
      <c r="BV79" s="8">
        <v>0</v>
      </c>
      <c r="BW79" s="8">
        <f t="shared" si="10"/>
        <v>0</v>
      </c>
      <c r="BX79" s="10">
        <v>0</v>
      </c>
      <c r="BY79" s="10"/>
      <c r="BZ79" s="10">
        <v>0</v>
      </c>
      <c r="CA79" s="10"/>
      <c r="CB79" s="10"/>
      <c r="CC79" s="10"/>
      <c r="CD79" s="8"/>
      <c r="CE79" s="8"/>
      <c r="CF79" s="8"/>
      <c r="CG79" s="8"/>
      <c r="CH79" s="10">
        <v>0</v>
      </c>
      <c r="CI79" s="10">
        <f t="shared" si="16"/>
        <v>0</v>
      </c>
      <c r="CJ79" s="8"/>
      <c r="CK79" s="8"/>
      <c r="CL79" s="8">
        <v>0</v>
      </c>
      <c r="CM79" s="8">
        <v>2</v>
      </c>
      <c r="CN79" s="8"/>
      <c r="CO79" s="8"/>
      <c r="CP79" s="8">
        <v>0</v>
      </c>
      <c r="CQ79" s="8">
        <f t="shared" si="8"/>
        <v>2</v>
      </c>
      <c r="CR79" s="8"/>
      <c r="CS79" s="8"/>
      <c r="CT79" s="8"/>
      <c r="CU79" s="8"/>
      <c r="CV79" s="8"/>
      <c r="CW79" s="8"/>
      <c r="CX79" s="8">
        <v>0</v>
      </c>
      <c r="CY79" s="8">
        <f t="shared" si="17"/>
        <v>4</v>
      </c>
      <c r="CZ79" s="8"/>
      <c r="DA79" s="8"/>
      <c r="DB79" s="8"/>
      <c r="DC79" s="8"/>
      <c r="DD79" s="8"/>
      <c r="DE79" s="8"/>
      <c r="DF79" s="9">
        <v>0</v>
      </c>
      <c r="DG79" s="10"/>
      <c r="DH79" s="8">
        <v>0</v>
      </c>
      <c r="DI79" s="8">
        <f t="shared" si="18"/>
        <v>2</v>
      </c>
      <c r="DJ79" s="10">
        <v>0</v>
      </c>
      <c r="DK79" s="10">
        <f t="shared" si="19"/>
        <v>0</v>
      </c>
      <c r="DL79" s="8">
        <v>1</v>
      </c>
      <c r="DM79" s="8">
        <v>5</v>
      </c>
      <c r="DN79" s="8">
        <v>120</v>
      </c>
      <c r="DO79" s="8">
        <f t="shared" si="0"/>
        <v>1235</v>
      </c>
      <c r="DP79" s="8">
        <v>0</v>
      </c>
      <c r="DQ79" s="8"/>
      <c r="DR79" s="8"/>
      <c r="DS79" s="8"/>
      <c r="DT79" s="8"/>
      <c r="DU79" s="8"/>
      <c r="DV79" s="8">
        <v>0</v>
      </c>
      <c r="DW79" s="8">
        <f t="shared" si="20"/>
        <v>0</v>
      </c>
      <c r="DX79" s="8"/>
      <c r="DY79" s="8"/>
      <c r="DZ79" s="8"/>
      <c r="EA79" s="8"/>
      <c r="EB79" s="10">
        <v>0</v>
      </c>
      <c r="EC79" s="10">
        <f t="shared" si="21"/>
        <v>1</v>
      </c>
      <c r="ED79" s="8">
        <v>0</v>
      </c>
      <c r="EE79" s="8">
        <f t="shared" si="11"/>
        <v>8</v>
      </c>
      <c r="EF79" s="8"/>
      <c r="EG79" s="8"/>
      <c r="EH79" s="8"/>
      <c r="EI79" s="8"/>
      <c r="EJ79" s="8"/>
      <c r="EK79" s="8"/>
      <c r="EL79" s="8"/>
      <c r="EM79" s="8"/>
      <c r="EN79" s="8">
        <v>18</v>
      </c>
      <c r="EO79" s="8">
        <f t="shared" si="5"/>
        <v>352</v>
      </c>
      <c r="EP79" s="8"/>
      <c r="EQ79" s="8"/>
      <c r="ER79" s="8"/>
      <c r="ES79" s="8"/>
      <c r="ET79" s="8">
        <v>0</v>
      </c>
      <c r="EU79" s="8">
        <v>2</v>
      </c>
      <c r="EV79" s="8"/>
      <c r="EW79" s="8"/>
      <c r="EX79" s="8">
        <v>0</v>
      </c>
      <c r="EY79" s="8"/>
      <c r="EZ79" s="8"/>
      <c r="FA79" s="8"/>
      <c r="FB79" s="8"/>
      <c r="FC79" s="8"/>
      <c r="FD79" s="8"/>
      <c r="FE79" s="8"/>
      <c r="FF79" s="8"/>
      <c r="FG79" s="8"/>
      <c r="FH79" s="10"/>
      <c r="FI79" s="10"/>
      <c r="FJ79" s="10">
        <v>0</v>
      </c>
      <c r="FK79" s="10">
        <v>3</v>
      </c>
      <c r="FL79" s="10"/>
      <c r="FM79" s="10"/>
      <c r="FN79" s="11"/>
      <c r="FO79" s="10"/>
      <c r="FP79" s="8"/>
      <c r="FQ79" s="8"/>
      <c r="FR79" s="8"/>
      <c r="FS79" s="8"/>
      <c r="FT79" s="8"/>
      <c r="FU79" s="8"/>
      <c r="FV79" s="8">
        <v>0</v>
      </c>
      <c r="FW79" s="8"/>
      <c r="FX79" s="8"/>
      <c r="FY79" s="8"/>
      <c r="FZ79" s="8"/>
      <c r="GA79" s="8"/>
      <c r="GB79" s="8"/>
      <c r="GC79" s="8"/>
      <c r="GD79" s="8">
        <v>0</v>
      </c>
      <c r="GE79" s="8"/>
      <c r="GF79" s="8"/>
      <c r="GG79" s="8"/>
      <c r="GH79" s="8"/>
      <c r="GI79" s="8"/>
      <c r="GJ79" s="8"/>
      <c r="GK79" s="8"/>
      <c r="GL79" s="8"/>
      <c r="GM79" s="8"/>
    </row>
    <row r="80" spans="1:195" ht="14.25" customHeight="1" x14ac:dyDescent="0.2">
      <c r="A80" s="113">
        <v>44043</v>
      </c>
      <c r="B80" s="8"/>
      <c r="C80" s="8"/>
      <c r="D80" s="8"/>
      <c r="E80" s="8"/>
      <c r="F80" s="8"/>
      <c r="G80" s="8"/>
      <c r="H80" s="8"/>
      <c r="I80" s="8"/>
      <c r="J80" s="8"/>
      <c r="K80" s="8"/>
      <c r="L80" s="8"/>
      <c r="M80" s="8"/>
      <c r="N80" s="8"/>
      <c r="O80" s="8"/>
      <c r="P80" s="8">
        <v>2</v>
      </c>
      <c r="Q80" s="8">
        <f t="shared" si="9"/>
        <v>9</v>
      </c>
      <c r="R80" s="8">
        <v>6</v>
      </c>
      <c r="S80" s="8">
        <f>SUM(S79,R80)</f>
        <v>116</v>
      </c>
      <c r="T80" s="8"/>
      <c r="U80" s="8"/>
      <c r="V80" s="10">
        <v>57</v>
      </c>
      <c r="W80" s="11">
        <f t="shared" si="1"/>
        <v>604</v>
      </c>
      <c r="X80" s="8"/>
      <c r="Y80" s="8"/>
      <c r="Z80" s="10">
        <v>0</v>
      </c>
      <c r="AA80" s="10">
        <v>2</v>
      </c>
      <c r="AB80" s="8">
        <v>4</v>
      </c>
      <c r="AC80" s="8">
        <f t="shared" si="2"/>
        <v>73</v>
      </c>
      <c r="AD80" s="8">
        <v>0</v>
      </c>
      <c r="AE80" s="112">
        <v>6</v>
      </c>
      <c r="AF80" s="8"/>
      <c r="AG80" s="9"/>
      <c r="AH80" s="9"/>
      <c r="AI80" s="9"/>
      <c r="AJ80" s="8">
        <v>0</v>
      </c>
      <c r="AK80" s="8"/>
      <c r="AL80" s="8">
        <v>0</v>
      </c>
      <c r="AM80" s="8">
        <f t="shared" si="12"/>
        <v>0</v>
      </c>
      <c r="AN80" s="8"/>
      <c r="AO80" s="8"/>
      <c r="AP80" s="8"/>
      <c r="AQ80" s="8"/>
      <c r="AR80" s="8">
        <v>0</v>
      </c>
      <c r="AS80" s="8">
        <f t="shared" si="13"/>
        <v>0</v>
      </c>
      <c r="AT80" s="9"/>
      <c r="AU80" s="9"/>
      <c r="AV80" s="8"/>
      <c r="AW80" s="8"/>
      <c r="AX80" s="8"/>
      <c r="AY80" s="8"/>
      <c r="AZ80" s="8">
        <v>0</v>
      </c>
      <c r="BA80" s="8">
        <f t="shared" si="14"/>
        <v>0</v>
      </c>
      <c r="BB80" s="8">
        <v>0</v>
      </c>
      <c r="BC80" s="8">
        <v>5</v>
      </c>
      <c r="BD80" s="8">
        <v>68</v>
      </c>
      <c r="BE80" s="8">
        <f t="shared" si="15"/>
        <v>706</v>
      </c>
      <c r="BF80" s="8">
        <v>1</v>
      </c>
      <c r="BG80" s="8">
        <v>29</v>
      </c>
      <c r="BH80" s="8"/>
      <c r="BI80" s="8"/>
      <c r="BJ80" s="8">
        <v>0</v>
      </c>
      <c r="BK80" s="8"/>
      <c r="BL80" s="8">
        <v>0</v>
      </c>
      <c r="BM80" s="8">
        <v>8</v>
      </c>
      <c r="BN80" s="8">
        <v>0</v>
      </c>
      <c r="BO80" s="8">
        <f t="shared" si="23"/>
        <v>1</v>
      </c>
      <c r="BP80" s="8"/>
      <c r="BQ80" s="8"/>
      <c r="BR80" s="8"/>
      <c r="BS80" s="8"/>
      <c r="BT80" s="8">
        <v>0</v>
      </c>
      <c r="BU80" s="8">
        <f t="shared" si="4"/>
        <v>13</v>
      </c>
      <c r="BV80" s="8">
        <v>0</v>
      </c>
      <c r="BW80" s="8">
        <f t="shared" si="10"/>
        <v>0</v>
      </c>
      <c r="BX80" s="10">
        <v>0</v>
      </c>
      <c r="BY80" s="10"/>
      <c r="BZ80" s="10">
        <v>0</v>
      </c>
      <c r="CA80" s="10"/>
      <c r="CB80" s="10"/>
      <c r="CC80" s="10"/>
      <c r="CD80" s="8"/>
      <c r="CE80" s="8"/>
      <c r="CF80" s="8"/>
      <c r="CG80" s="8"/>
      <c r="CH80" s="10">
        <v>1</v>
      </c>
      <c r="CI80" s="10">
        <f t="shared" si="16"/>
        <v>1</v>
      </c>
      <c r="CJ80" s="8"/>
      <c r="CK80" s="8"/>
      <c r="CL80" s="8">
        <v>0</v>
      </c>
      <c r="CM80" s="8">
        <v>2</v>
      </c>
      <c r="CN80" s="8"/>
      <c r="CO80" s="8"/>
      <c r="CP80" s="8">
        <v>0</v>
      </c>
      <c r="CQ80" s="8">
        <f t="shared" si="8"/>
        <v>2</v>
      </c>
      <c r="CR80" s="8"/>
      <c r="CS80" s="8"/>
      <c r="CT80" s="8"/>
      <c r="CU80" s="8"/>
      <c r="CV80" s="8"/>
      <c r="CW80" s="8"/>
      <c r="CX80" s="8">
        <v>0</v>
      </c>
      <c r="CY80" s="8">
        <f t="shared" si="17"/>
        <v>4</v>
      </c>
      <c r="CZ80" s="8"/>
      <c r="DA80" s="8"/>
      <c r="DB80" s="8"/>
      <c r="DC80" s="8"/>
      <c r="DD80" s="8"/>
      <c r="DE80" s="8"/>
      <c r="DF80" s="9">
        <v>0</v>
      </c>
      <c r="DG80" s="10"/>
      <c r="DH80" s="8">
        <v>0</v>
      </c>
      <c r="DI80" s="8">
        <f t="shared" si="18"/>
        <v>2</v>
      </c>
      <c r="DJ80" s="10">
        <v>0</v>
      </c>
      <c r="DK80" s="10">
        <f t="shared" si="19"/>
        <v>0</v>
      </c>
      <c r="DL80" s="8">
        <v>0</v>
      </c>
      <c r="DM80" s="8">
        <v>5</v>
      </c>
      <c r="DN80" s="8">
        <v>65</v>
      </c>
      <c r="DO80" s="8">
        <f t="shared" si="0"/>
        <v>1300</v>
      </c>
      <c r="DP80" s="8">
        <v>0</v>
      </c>
      <c r="DQ80" s="8"/>
      <c r="DR80" s="8"/>
      <c r="DS80" s="8"/>
      <c r="DT80" s="8"/>
      <c r="DU80" s="8"/>
      <c r="DV80" s="8">
        <v>2</v>
      </c>
      <c r="DW80" s="8">
        <f t="shared" si="20"/>
        <v>2</v>
      </c>
      <c r="DX80" s="8"/>
      <c r="DY80" s="8"/>
      <c r="DZ80" s="8"/>
      <c r="EA80" s="8"/>
      <c r="EB80" s="10">
        <v>5</v>
      </c>
      <c r="EC80" s="10">
        <f t="shared" si="21"/>
        <v>6</v>
      </c>
      <c r="ED80" s="8">
        <v>0</v>
      </c>
      <c r="EE80" s="8">
        <f t="shared" si="11"/>
        <v>8</v>
      </c>
      <c r="EF80" s="8"/>
      <c r="EG80" s="8"/>
      <c r="EH80" s="8"/>
      <c r="EI80" s="8"/>
      <c r="EJ80" s="8"/>
      <c r="EK80" s="8"/>
      <c r="EL80" s="8"/>
      <c r="EM80" s="8"/>
      <c r="EN80" s="8">
        <v>48</v>
      </c>
      <c r="EO80" s="8">
        <f t="shared" si="5"/>
        <v>400</v>
      </c>
      <c r="EP80" s="8"/>
      <c r="EQ80" s="8"/>
      <c r="ER80" s="8"/>
      <c r="ES80" s="8"/>
      <c r="ET80" s="8">
        <v>0</v>
      </c>
      <c r="EU80" s="8">
        <v>2</v>
      </c>
      <c r="EV80" s="8"/>
      <c r="EW80" s="8"/>
      <c r="EX80" s="8">
        <v>0</v>
      </c>
      <c r="EY80" s="8"/>
      <c r="EZ80" s="8"/>
      <c r="FA80" s="8"/>
      <c r="FB80" s="8"/>
      <c r="FC80" s="8"/>
      <c r="FD80" s="8"/>
      <c r="FE80" s="8"/>
      <c r="FF80" s="8"/>
      <c r="FG80" s="8"/>
      <c r="FH80" s="10"/>
      <c r="FI80" s="10"/>
      <c r="FJ80" s="10">
        <v>0</v>
      </c>
      <c r="FK80" s="10">
        <v>3</v>
      </c>
      <c r="FL80" s="10"/>
      <c r="FM80" s="10"/>
      <c r="FN80" s="11"/>
      <c r="FO80" s="10"/>
      <c r="FP80" s="8"/>
      <c r="FQ80" s="8"/>
      <c r="FR80" s="8"/>
      <c r="FS80" s="8"/>
      <c r="FT80" s="8"/>
      <c r="FU80" s="8"/>
      <c r="FV80" s="8">
        <v>0</v>
      </c>
      <c r="FW80" s="8"/>
      <c r="FX80" s="8"/>
      <c r="FY80" s="8"/>
      <c r="FZ80" s="8"/>
      <c r="GA80" s="8"/>
      <c r="GB80" s="8"/>
      <c r="GC80" s="8"/>
      <c r="GD80" s="8">
        <v>0</v>
      </c>
      <c r="GE80" s="8"/>
      <c r="GF80" s="8"/>
      <c r="GG80" s="8"/>
      <c r="GH80" s="8"/>
      <c r="GI80" s="8"/>
      <c r="GJ80" s="8"/>
      <c r="GK80" s="8"/>
      <c r="GL80" s="8"/>
      <c r="GM80" s="8"/>
    </row>
    <row r="81" spans="1:195" ht="14.25" customHeight="1" x14ac:dyDescent="0.2">
      <c r="A81" s="113">
        <v>44044</v>
      </c>
      <c r="B81" s="8"/>
      <c r="C81" s="8"/>
      <c r="D81" s="8"/>
      <c r="E81" s="8"/>
      <c r="F81" s="8"/>
      <c r="G81" s="8"/>
      <c r="H81" s="8"/>
      <c r="I81" s="8"/>
      <c r="J81" s="8"/>
      <c r="K81" s="8"/>
      <c r="L81" s="8"/>
      <c r="M81" s="8"/>
      <c r="N81" s="8"/>
      <c r="O81" s="8"/>
      <c r="P81" s="8"/>
      <c r="Q81" s="8">
        <f t="shared" si="9"/>
        <v>9</v>
      </c>
      <c r="R81" s="8"/>
      <c r="S81" s="8">
        <f t="shared" ref="S81:S131" si="24">SUM(S80,R81)</f>
        <v>116</v>
      </c>
      <c r="T81" s="8"/>
      <c r="U81" s="8"/>
      <c r="V81" s="10"/>
      <c r="W81" s="11">
        <f t="shared" si="1"/>
        <v>604</v>
      </c>
      <c r="X81" s="8"/>
      <c r="Y81" s="8"/>
      <c r="Z81" s="10"/>
      <c r="AA81" s="10"/>
      <c r="AB81" s="8"/>
      <c r="AC81" s="8">
        <f t="shared" si="2"/>
        <v>73</v>
      </c>
      <c r="AD81" s="8"/>
      <c r="AE81" s="112"/>
      <c r="AF81" s="8"/>
      <c r="AG81" s="9"/>
      <c r="AH81" s="9"/>
      <c r="AI81" s="9"/>
      <c r="AJ81" s="8"/>
      <c r="AK81" s="8"/>
      <c r="AL81" s="8"/>
      <c r="AM81" s="8">
        <f t="shared" si="12"/>
        <v>0</v>
      </c>
      <c r="AN81" s="8"/>
      <c r="AO81" s="8"/>
      <c r="AP81" s="8"/>
      <c r="AQ81" s="8"/>
      <c r="AR81" s="8"/>
      <c r="AS81" s="8">
        <f t="shared" si="13"/>
        <v>0</v>
      </c>
      <c r="AT81" s="9"/>
      <c r="AU81" s="9"/>
      <c r="AV81" s="8"/>
      <c r="AW81" s="8"/>
      <c r="AX81" s="8"/>
      <c r="AY81" s="8"/>
      <c r="AZ81" s="8"/>
      <c r="BA81" s="8">
        <f t="shared" si="14"/>
        <v>0</v>
      </c>
      <c r="BB81" s="8"/>
      <c r="BC81" s="8">
        <v>5</v>
      </c>
      <c r="BD81" s="8"/>
      <c r="BE81" s="8">
        <f t="shared" si="15"/>
        <v>706</v>
      </c>
      <c r="BF81" s="8"/>
      <c r="BG81" s="8">
        <v>29</v>
      </c>
      <c r="BH81" s="8"/>
      <c r="BI81" s="8"/>
      <c r="BJ81" s="8"/>
      <c r="BK81" s="8"/>
      <c r="BL81" s="8"/>
      <c r="BM81" s="8">
        <v>8</v>
      </c>
      <c r="BN81" s="8"/>
      <c r="BO81" s="8">
        <f t="shared" si="23"/>
        <v>1</v>
      </c>
      <c r="BP81" s="8"/>
      <c r="BQ81" s="8"/>
      <c r="BR81" s="8"/>
      <c r="BS81" s="8"/>
      <c r="BT81" s="8"/>
      <c r="BU81" s="8">
        <f t="shared" si="4"/>
        <v>13</v>
      </c>
      <c r="BV81" s="8"/>
      <c r="BW81" s="8">
        <f t="shared" si="10"/>
        <v>0</v>
      </c>
      <c r="BX81" s="10"/>
      <c r="BY81" s="10"/>
      <c r="BZ81" s="10"/>
      <c r="CA81" s="10"/>
      <c r="CB81" s="10"/>
      <c r="CC81" s="10"/>
      <c r="CD81" s="8"/>
      <c r="CE81" s="8"/>
      <c r="CF81" s="8"/>
      <c r="CG81" s="8"/>
      <c r="CH81" s="10"/>
      <c r="CI81" s="10">
        <f t="shared" si="16"/>
        <v>1</v>
      </c>
      <c r="CJ81" s="8"/>
      <c r="CK81" s="8"/>
      <c r="CL81" s="8"/>
      <c r="CM81" s="8">
        <v>2</v>
      </c>
      <c r="CN81" s="8"/>
      <c r="CO81" s="8"/>
      <c r="CP81" s="8"/>
      <c r="CQ81" s="8">
        <f t="shared" si="8"/>
        <v>2</v>
      </c>
      <c r="CR81" s="8"/>
      <c r="CS81" s="8"/>
      <c r="CT81" s="8"/>
      <c r="CU81" s="8"/>
      <c r="CV81" s="8"/>
      <c r="CW81" s="8"/>
      <c r="CX81" s="8"/>
      <c r="CY81" s="8">
        <f t="shared" si="17"/>
        <v>4</v>
      </c>
      <c r="CZ81" s="8"/>
      <c r="DA81" s="8"/>
      <c r="DB81" s="8"/>
      <c r="DC81" s="8"/>
      <c r="DD81" s="8"/>
      <c r="DE81" s="8"/>
      <c r="DF81" s="9"/>
      <c r="DG81" s="10"/>
      <c r="DH81" s="8"/>
      <c r="DI81" s="8">
        <f t="shared" si="18"/>
        <v>2</v>
      </c>
      <c r="DJ81" s="10"/>
      <c r="DK81" s="10">
        <f t="shared" si="19"/>
        <v>0</v>
      </c>
      <c r="DL81" s="8"/>
      <c r="DM81" s="8"/>
      <c r="DN81" s="8"/>
      <c r="DO81" s="8">
        <f t="shared" si="0"/>
        <v>1300</v>
      </c>
      <c r="DP81" s="8"/>
      <c r="DQ81" s="8"/>
      <c r="DR81" s="8"/>
      <c r="DS81" s="8"/>
      <c r="DT81" s="8"/>
      <c r="DU81" s="8"/>
      <c r="DV81" s="8"/>
      <c r="DW81" s="8">
        <f t="shared" si="20"/>
        <v>2</v>
      </c>
      <c r="DX81" s="8"/>
      <c r="DY81" s="8"/>
      <c r="DZ81" s="8"/>
      <c r="EA81" s="8"/>
      <c r="EB81" s="10"/>
      <c r="EC81" s="10">
        <f t="shared" si="21"/>
        <v>6</v>
      </c>
      <c r="ED81" s="8"/>
      <c r="EE81" s="8">
        <f t="shared" si="11"/>
        <v>8</v>
      </c>
      <c r="EF81" s="8"/>
      <c r="EG81" s="8"/>
      <c r="EH81" s="8"/>
      <c r="EI81" s="8"/>
      <c r="EJ81" s="8"/>
      <c r="EK81" s="8"/>
      <c r="EL81" s="8"/>
      <c r="EM81" s="8"/>
      <c r="EN81" s="8"/>
      <c r="EO81" s="8">
        <f t="shared" si="5"/>
        <v>400</v>
      </c>
      <c r="EP81" s="8"/>
      <c r="EQ81" s="8"/>
      <c r="ER81" s="8"/>
      <c r="ES81" s="8"/>
      <c r="ET81" s="8"/>
      <c r="EU81" s="8">
        <v>2</v>
      </c>
      <c r="EV81" s="8"/>
      <c r="EW81" s="8"/>
      <c r="EX81" s="8"/>
      <c r="EY81" s="8"/>
      <c r="EZ81" s="8"/>
      <c r="FA81" s="8"/>
      <c r="FB81" s="8"/>
      <c r="FC81" s="8"/>
      <c r="FD81" s="8"/>
      <c r="FE81" s="8"/>
      <c r="FF81" s="8"/>
      <c r="FG81" s="8"/>
      <c r="FH81" s="10"/>
      <c r="FI81" s="10"/>
      <c r="FJ81" s="10"/>
      <c r="FK81" s="10">
        <v>3</v>
      </c>
      <c r="FL81" s="10"/>
      <c r="FM81" s="10"/>
      <c r="FN81" s="11"/>
      <c r="FO81" s="10"/>
      <c r="FP81" s="8"/>
      <c r="FQ81" s="8"/>
      <c r="FR81" s="8"/>
      <c r="FS81" s="8"/>
      <c r="FT81" s="8"/>
      <c r="FU81" s="8"/>
      <c r="FV81" s="8"/>
      <c r="FW81" s="8"/>
      <c r="FX81" s="8"/>
      <c r="FY81" s="8"/>
      <c r="FZ81" s="8"/>
      <c r="GA81" s="8"/>
      <c r="GB81" s="8"/>
      <c r="GC81" s="8"/>
      <c r="GD81" s="8"/>
      <c r="GE81" s="8"/>
      <c r="GF81" s="8"/>
      <c r="GG81" s="8"/>
      <c r="GH81" s="8"/>
      <c r="GI81" s="8"/>
      <c r="GJ81" s="8"/>
      <c r="GK81" s="8"/>
      <c r="GL81" s="8"/>
      <c r="GM81" s="8"/>
    </row>
    <row r="82" spans="1:195" ht="14.25" customHeight="1" x14ac:dyDescent="0.2">
      <c r="A82" s="113">
        <v>44045</v>
      </c>
      <c r="B82" s="8"/>
      <c r="C82" s="8"/>
      <c r="D82" s="8"/>
      <c r="E82" s="8"/>
      <c r="F82" s="8"/>
      <c r="G82" s="8"/>
      <c r="H82" s="8"/>
      <c r="I82" s="8"/>
      <c r="J82" s="8"/>
      <c r="K82" s="8"/>
      <c r="L82" s="8"/>
      <c r="M82" s="8"/>
      <c r="N82" s="8"/>
      <c r="O82" s="8"/>
      <c r="P82" s="8"/>
      <c r="Q82" s="8">
        <f t="shared" si="9"/>
        <v>9</v>
      </c>
      <c r="R82" s="8"/>
      <c r="S82" s="8">
        <f t="shared" si="24"/>
        <v>116</v>
      </c>
      <c r="T82" s="8"/>
      <c r="U82" s="8"/>
      <c r="V82" s="10"/>
      <c r="W82" s="11">
        <f t="shared" si="1"/>
        <v>604</v>
      </c>
      <c r="X82" s="8"/>
      <c r="Y82" s="8"/>
      <c r="Z82" s="10"/>
      <c r="AA82" s="10"/>
      <c r="AB82" s="8"/>
      <c r="AC82" s="8">
        <f t="shared" si="2"/>
        <v>73</v>
      </c>
      <c r="AD82" s="8"/>
      <c r="AE82" s="112"/>
      <c r="AF82" s="8"/>
      <c r="AG82" s="9"/>
      <c r="AH82" s="9"/>
      <c r="AI82" s="9"/>
      <c r="AJ82" s="8"/>
      <c r="AK82" s="8"/>
      <c r="AL82" s="8"/>
      <c r="AM82" s="8">
        <f t="shared" si="12"/>
        <v>0</v>
      </c>
      <c r="AN82" s="8"/>
      <c r="AO82" s="8"/>
      <c r="AP82" s="8"/>
      <c r="AQ82" s="8"/>
      <c r="AR82" s="8"/>
      <c r="AS82" s="8">
        <f t="shared" si="13"/>
        <v>0</v>
      </c>
      <c r="AT82" s="9"/>
      <c r="AU82" s="9"/>
      <c r="AV82" s="8"/>
      <c r="AW82" s="8"/>
      <c r="AX82" s="8"/>
      <c r="AY82" s="8"/>
      <c r="AZ82" s="8"/>
      <c r="BA82" s="8">
        <f t="shared" si="14"/>
        <v>0</v>
      </c>
      <c r="BB82" s="8"/>
      <c r="BC82" s="8">
        <v>5</v>
      </c>
      <c r="BD82" s="8"/>
      <c r="BE82" s="8">
        <f t="shared" si="15"/>
        <v>706</v>
      </c>
      <c r="BF82" s="8"/>
      <c r="BG82" s="8">
        <v>29</v>
      </c>
      <c r="BH82" s="8"/>
      <c r="BI82" s="8"/>
      <c r="BJ82" s="8"/>
      <c r="BK82" s="8"/>
      <c r="BL82" s="8"/>
      <c r="BM82" s="8">
        <v>8</v>
      </c>
      <c r="BN82" s="8"/>
      <c r="BO82" s="8">
        <f t="shared" si="23"/>
        <v>1</v>
      </c>
      <c r="BP82" s="8"/>
      <c r="BQ82" s="8"/>
      <c r="BR82" s="8"/>
      <c r="BS82" s="8"/>
      <c r="BT82" s="8"/>
      <c r="BU82" s="8">
        <f t="shared" si="4"/>
        <v>13</v>
      </c>
      <c r="BV82" s="8"/>
      <c r="BW82" s="8">
        <f t="shared" si="10"/>
        <v>0</v>
      </c>
      <c r="BX82" s="10"/>
      <c r="BY82" s="10"/>
      <c r="BZ82" s="10"/>
      <c r="CA82" s="10"/>
      <c r="CB82" s="10"/>
      <c r="CC82" s="10"/>
      <c r="CD82" s="8"/>
      <c r="CE82" s="8"/>
      <c r="CF82" s="8"/>
      <c r="CG82" s="8"/>
      <c r="CH82" s="10"/>
      <c r="CI82" s="10">
        <f t="shared" si="16"/>
        <v>1</v>
      </c>
      <c r="CJ82" s="8"/>
      <c r="CK82" s="8"/>
      <c r="CL82" s="8"/>
      <c r="CM82" s="8">
        <v>2</v>
      </c>
      <c r="CN82" s="8"/>
      <c r="CO82" s="8"/>
      <c r="CP82" s="8"/>
      <c r="CQ82" s="8">
        <f t="shared" si="8"/>
        <v>2</v>
      </c>
      <c r="CR82" s="8"/>
      <c r="CS82" s="8"/>
      <c r="CT82" s="8"/>
      <c r="CU82" s="8"/>
      <c r="CV82" s="8"/>
      <c r="CW82" s="8"/>
      <c r="CX82" s="8"/>
      <c r="CY82" s="8">
        <f t="shared" si="17"/>
        <v>4</v>
      </c>
      <c r="CZ82" s="8"/>
      <c r="DA82" s="8"/>
      <c r="DB82" s="8"/>
      <c r="DC82" s="8"/>
      <c r="DD82" s="8"/>
      <c r="DE82" s="8"/>
      <c r="DF82" s="9"/>
      <c r="DG82" s="10"/>
      <c r="DH82" s="8"/>
      <c r="DI82" s="8">
        <f t="shared" si="18"/>
        <v>2</v>
      </c>
      <c r="DJ82" s="10"/>
      <c r="DK82" s="10">
        <f t="shared" si="19"/>
        <v>0</v>
      </c>
      <c r="DL82" s="8"/>
      <c r="DM82" s="8"/>
      <c r="DN82" s="8"/>
      <c r="DO82" s="8">
        <f t="shared" si="0"/>
        <v>1300</v>
      </c>
      <c r="DP82" s="8"/>
      <c r="DQ82" s="8"/>
      <c r="DR82" s="8"/>
      <c r="DS82" s="8"/>
      <c r="DT82" s="8"/>
      <c r="DU82" s="8"/>
      <c r="DV82" s="8"/>
      <c r="DW82" s="8">
        <f t="shared" si="20"/>
        <v>2</v>
      </c>
      <c r="DX82" s="8"/>
      <c r="DY82" s="8"/>
      <c r="DZ82" s="8"/>
      <c r="EA82" s="8"/>
      <c r="EB82" s="10"/>
      <c r="EC82" s="10">
        <f t="shared" si="21"/>
        <v>6</v>
      </c>
      <c r="ED82" s="8"/>
      <c r="EE82" s="8">
        <f t="shared" si="11"/>
        <v>8</v>
      </c>
      <c r="EF82" s="8"/>
      <c r="EG82" s="8"/>
      <c r="EH82" s="8"/>
      <c r="EI82" s="8"/>
      <c r="EJ82" s="8"/>
      <c r="EK82" s="8"/>
      <c r="EL82" s="8"/>
      <c r="EM82" s="8"/>
      <c r="EN82" s="8"/>
      <c r="EO82" s="8">
        <f t="shared" si="5"/>
        <v>400</v>
      </c>
      <c r="EP82" s="8"/>
      <c r="EQ82" s="8"/>
      <c r="ER82" s="8"/>
      <c r="ES82" s="8"/>
      <c r="ET82" s="8"/>
      <c r="EU82" s="8">
        <v>2</v>
      </c>
      <c r="EV82" s="8"/>
      <c r="EW82" s="8"/>
      <c r="EX82" s="8"/>
      <c r="EY82" s="8"/>
      <c r="EZ82" s="8"/>
      <c r="FA82" s="8"/>
      <c r="FB82" s="8"/>
      <c r="FC82" s="8"/>
      <c r="FD82" s="8"/>
      <c r="FE82" s="8"/>
      <c r="FF82" s="8"/>
      <c r="FG82" s="8"/>
      <c r="FH82" s="10"/>
      <c r="FI82" s="10"/>
      <c r="FJ82" s="10"/>
      <c r="FK82" s="10">
        <v>3</v>
      </c>
      <c r="FL82" s="10"/>
      <c r="FM82" s="10"/>
      <c r="FN82" s="11"/>
      <c r="FO82" s="10"/>
      <c r="FP82" s="8"/>
      <c r="FQ82" s="8"/>
      <c r="FR82" s="8"/>
      <c r="FS82" s="8"/>
      <c r="FT82" s="8"/>
      <c r="FU82" s="8"/>
      <c r="FV82" s="8"/>
      <c r="FW82" s="8"/>
      <c r="FX82" s="8"/>
      <c r="FY82" s="8"/>
      <c r="FZ82" s="8"/>
      <c r="GA82" s="8"/>
      <c r="GB82" s="8"/>
      <c r="GC82" s="8"/>
      <c r="GD82" s="8"/>
      <c r="GE82" s="8"/>
      <c r="GF82" s="8"/>
      <c r="GG82" s="8"/>
      <c r="GH82" s="8"/>
      <c r="GI82" s="8"/>
      <c r="GJ82" s="8"/>
      <c r="GK82" s="8"/>
      <c r="GL82" s="8"/>
      <c r="GM82" s="8"/>
    </row>
    <row r="83" spans="1:195" ht="14.25" customHeight="1" x14ac:dyDescent="0.2">
      <c r="A83" s="113">
        <v>44046</v>
      </c>
      <c r="B83" s="8"/>
      <c r="C83" s="8"/>
      <c r="D83" s="8"/>
      <c r="E83" s="8"/>
      <c r="F83" s="8"/>
      <c r="G83" s="8"/>
      <c r="H83" s="8"/>
      <c r="I83" s="8"/>
      <c r="J83" s="8"/>
      <c r="K83" s="8"/>
      <c r="L83" s="8"/>
      <c r="M83" s="8"/>
      <c r="N83" s="8"/>
      <c r="O83" s="8"/>
      <c r="P83" s="8">
        <v>0</v>
      </c>
      <c r="Q83" s="8">
        <f t="shared" si="9"/>
        <v>9</v>
      </c>
      <c r="R83" s="8">
        <v>25</v>
      </c>
      <c r="S83" s="8">
        <f t="shared" si="24"/>
        <v>141</v>
      </c>
      <c r="T83" s="8"/>
      <c r="U83" s="8"/>
      <c r="V83" s="10">
        <v>113</v>
      </c>
      <c r="W83" s="11">
        <f t="shared" si="1"/>
        <v>717</v>
      </c>
      <c r="X83" s="8"/>
      <c r="Y83" s="8"/>
      <c r="Z83" s="10">
        <v>1</v>
      </c>
      <c r="AA83" s="10">
        <v>3</v>
      </c>
      <c r="AB83" s="8">
        <v>7</v>
      </c>
      <c r="AC83" s="8">
        <f t="shared" si="2"/>
        <v>80</v>
      </c>
      <c r="AD83" s="8">
        <v>0</v>
      </c>
      <c r="AE83" s="112">
        <v>6</v>
      </c>
      <c r="AF83" s="8"/>
      <c r="AG83" s="9"/>
      <c r="AH83" s="9"/>
      <c r="AI83" s="9"/>
      <c r="AJ83" s="8">
        <v>1</v>
      </c>
      <c r="AK83" s="8">
        <v>1</v>
      </c>
      <c r="AL83" s="8">
        <v>0</v>
      </c>
      <c r="AM83" s="8">
        <f>AM82+AL83</f>
        <v>0</v>
      </c>
      <c r="AN83" s="8"/>
      <c r="AO83" s="8"/>
      <c r="AP83" s="8"/>
      <c r="AQ83" s="8"/>
      <c r="AR83" s="8">
        <v>1</v>
      </c>
      <c r="AS83" s="8">
        <f t="shared" si="13"/>
        <v>1</v>
      </c>
      <c r="AT83" s="9"/>
      <c r="AU83" s="9"/>
      <c r="AV83" s="8"/>
      <c r="AW83" s="8"/>
      <c r="AX83" s="8"/>
      <c r="AY83" s="8"/>
      <c r="AZ83" s="8">
        <v>0</v>
      </c>
      <c r="BA83" s="8">
        <f t="shared" si="14"/>
        <v>0</v>
      </c>
      <c r="BB83" s="8">
        <v>0</v>
      </c>
      <c r="BC83" s="8">
        <f>SUM(BB83+BC82)</f>
        <v>5</v>
      </c>
      <c r="BD83" s="8">
        <v>138</v>
      </c>
      <c r="BE83" s="8">
        <f t="shared" si="15"/>
        <v>844</v>
      </c>
      <c r="BF83" s="8">
        <v>10</v>
      </c>
      <c r="BG83" s="8">
        <f>SUM(BG82+BF83)</f>
        <v>39</v>
      </c>
      <c r="BH83" s="8"/>
      <c r="BI83" s="8"/>
      <c r="BJ83" s="8">
        <v>0</v>
      </c>
      <c r="BK83" s="8">
        <v>0</v>
      </c>
      <c r="BL83" s="8">
        <v>0</v>
      </c>
      <c r="BM83" s="8">
        <f>SUM(BM82+BL83)</f>
        <v>8</v>
      </c>
      <c r="BN83" s="8">
        <v>0</v>
      </c>
      <c r="BO83" s="8">
        <f t="shared" si="23"/>
        <v>1</v>
      </c>
      <c r="BP83" s="8"/>
      <c r="BQ83" s="8"/>
      <c r="BR83" s="8"/>
      <c r="BS83" s="8"/>
      <c r="BT83" s="8">
        <v>7</v>
      </c>
      <c r="BU83" s="8">
        <f t="shared" si="4"/>
        <v>20</v>
      </c>
      <c r="BV83" s="8">
        <v>3</v>
      </c>
      <c r="BW83" s="8">
        <f t="shared" si="10"/>
        <v>3</v>
      </c>
      <c r="BX83" s="10">
        <v>0</v>
      </c>
      <c r="BY83" s="10">
        <v>0</v>
      </c>
      <c r="BZ83" s="10">
        <v>0</v>
      </c>
      <c r="CA83" s="10">
        <v>0</v>
      </c>
      <c r="CB83" s="10"/>
      <c r="CC83" s="10"/>
      <c r="CD83" s="8"/>
      <c r="CE83" s="8"/>
      <c r="CF83" s="8"/>
      <c r="CG83" s="8"/>
      <c r="CH83" s="10">
        <v>0</v>
      </c>
      <c r="CI83" s="10">
        <f t="shared" si="16"/>
        <v>1</v>
      </c>
      <c r="CJ83" s="8"/>
      <c r="CK83" s="8"/>
      <c r="CL83" s="8">
        <v>0</v>
      </c>
      <c r="CM83" s="8">
        <v>2</v>
      </c>
      <c r="CN83" s="8"/>
      <c r="CO83" s="8"/>
      <c r="CP83" s="8">
        <v>0</v>
      </c>
      <c r="CQ83" s="8">
        <f t="shared" si="8"/>
        <v>2</v>
      </c>
      <c r="CR83" s="8"/>
      <c r="CS83" s="8"/>
      <c r="CT83" s="8"/>
      <c r="CU83" s="8"/>
      <c r="CV83" s="8"/>
      <c r="CW83" s="8"/>
      <c r="CX83" s="8">
        <v>0</v>
      </c>
      <c r="CY83" s="8">
        <f t="shared" si="17"/>
        <v>4</v>
      </c>
      <c r="CZ83" s="8"/>
      <c r="DA83" s="8"/>
      <c r="DB83" s="8"/>
      <c r="DC83" s="8"/>
      <c r="DD83" s="8"/>
      <c r="DE83" s="8"/>
      <c r="DF83" s="9">
        <v>0</v>
      </c>
      <c r="DG83" s="10">
        <v>0</v>
      </c>
      <c r="DH83" s="8">
        <v>2</v>
      </c>
      <c r="DI83" s="8">
        <f t="shared" si="18"/>
        <v>4</v>
      </c>
      <c r="DJ83" s="10">
        <v>2</v>
      </c>
      <c r="DK83" s="10">
        <f t="shared" si="19"/>
        <v>2</v>
      </c>
      <c r="DL83" s="8">
        <v>0</v>
      </c>
      <c r="DM83" s="8">
        <v>5</v>
      </c>
      <c r="DN83" s="8">
        <v>174</v>
      </c>
      <c r="DO83" s="8">
        <f t="shared" si="0"/>
        <v>1474</v>
      </c>
      <c r="DP83" s="8">
        <v>0</v>
      </c>
      <c r="DQ83" s="8">
        <v>0</v>
      </c>
      <c r="DR83" s="8"/>
      <c r="DS83" s="8"/>
      <c r="DT83" s="8"/>
      <c r="DU83" s="8"/>
      <c r="DV83" s="8">
        <v>2</v>
      </c>
      <c r="DW83" s="8">
        <f t="shared" si="20"/>
        <v>4</v>
      </c>
      <c r="DX83" s="8"/>
      <c r="DY83" s="8"/>
      <c r="DZ83" s="8"/>
      <c r="EA83" s="8"/>
      <c r="EB83" s="10">
        <v>2</v>
      </c>
      <c r="EC83" s="10">
        <f t="shared" si="21"/>
        <v>8</v>
      </c>
      <c r="ED83" s="8">
        <v>0</v>
      </c>
      <c r="EE83" s="8">
        <f t="shared" si="11"/>
        <v>8</v>
      </c>
      <c r="EF83" s="8"/>
      <c r="EG83" s="8"/>
      <c r="EH83" s="8"/>
      <c r="EI83" s="8"/>
      <c r="EJ83" s="8"/>
      <c r="EK83" s="8"/>
      <c r="EL83" s="8"/>
      <c r="EM83" s="8"/>
      <c r="EN83" s="8">
        <v>98</v>
      </c>
      <c r="EO83" s="8">
        <f t="shared" si="5"/>
        <v>498</v>
      </c>
      <c r="EP83" s="8"/>
      <c r="EQ83" s="8"/>
      <c r="ER83" s="8"/>
      <c r="ES83" s="8"/>
      <c r="ET83" s="8">
        <v>0</v>
      </c>
      <c r="EU83" s="8">
        <f>SUM(ET83+EU82)</f>
        <v>2</v>
      </c>
      <c r="EV83" s="8"/>
      <c r="EW83" s="8"/>
      <c r="EX83" s="8">
        <v>0</v>
      </c>
      <c r="EY83" s="8">
        <v>0</v>
      </c>
      <c r="EZ83" s="8"/>
      <c r="FA83" s="8"/>
      <c r="FB83" s="8"/>
      <c r="FC83" s="8"/>
      <c r="FD83" s="8"/>
      <c r="FE83" s="8"/>
      <c r="FF83" s="8"/>
      <c r="FG83" s="8"/>
      <c r="FH83" s="10"/>
      <c r="FI83" s="10"/>
      <c r="FJ83" s="10">
        <v>0</v>
      </c>
      <c r="FK83" s="10">
        <v>3</v>
      </c>
      <c r="FL83" s="10"/>
      <c r="FM83" s="10"/>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c r="GL83" s="8"/>
      <c r="GM83" s="8"/>
    </row>
    <row r="84" spans="1:195" ht="14.25" customHeight="1" x14ac:dyDescent="0.2">
      <c r="A84" s="113">
        <v>44047</v>
      </c>
      <c r="B84" s="8"/>
      <c r="C84" s="8"/>
      <c r="D84" s="8"/>
      <c r="E84" s="8"/>
      <c r="F84" s="8"/>
      <c r="G84" s="8"/>
      <c r="H84" s="8"/>
      <c r="I84" s="8"/>
      <c r="J84" s="8"/>
      <c r="K84" s="8"/>
      <c r="L84" s="8"/>
      <c r="M84" s="8"/>
      <c r="N84" s="8"/>
      <c r="O84" s="8"/>
      <c r="P84" s="8">
        <v>0</v>
      </c>
      <c r="Q84" s="8">
        <f t="shared" si="9"/>
        <v>9</v>
      </c>
      <c r="R84" s="8">
        <v>0</v>
      </c>
      <c r="S84" s="8">
        <f t="shared" si="24"/>
        <v>141</v>
      </c>
      <c r="T84" s="8"/>
      <c r="U84" s="8"/>
      <c r="V84" s="10">
        <v>18</v>
      </c>
      <c r="W84" s="11">
        <f t="shared" si="1"/>
        <v>735</v>
      </c>
      <c r="X84" s="8"/>
      <c r="Y84" s="8"/>
      <c r="Z84" s="10">
        <v>0</v>
      </c>
      <c r="AA84" s="10">
        <f>SUM(Z84+AA83)</f>
        <v>3</v>
      </c>
      <c r="AB84" s="8">
        <v>4</v>
      </c>
      <c r="AC84" s="8">
        <f t="shared" si="2"/>
        <v>84</v>
      </c>
      <c r="AD84" s="8">
        <v>0</v>
      </c>
      <c r="AE84" s="112">
        <f>SUM(AD84+AE83)</f>
        <v>6</v>
      </c>
      <c r="AF84" s="8"/>
      <c r="AG84" s="9"/>
      <c r="AH84" s="9"/>
      <c r="AI84" s="9"/>
      <c r="AJ84" s="8">
        <v>0</v>
      </c>
      <c r="AK84" s="8">
        <f>SUM(AJ84+AK83)</f>
        <v>1</v>
      </c>
      <c r="AL84" s="8">
        <v>0</v>
      </c>
      <c r="AM84" s="8">
        <f t="shared" ref="AM84:AM151" si="25">AM83+AL84</f>
        <v>0</v>
      </c>
      <c r="AN84" s="8"/>
      <c r="AO84" s="8"/>
      <c r="AP84" s="8"/>
      <c r="AQ84" s="8"/>
      <c r="AR84" s="8">
        <v>0</v>
      </c>
      <c r="AS84" s="8">
        <f t="shared" si="13"/>
        <v>1</v>
      </c>
      <c r="AT84" s="9"/>
      <c r="AU84" s="9"/>
      <c r="AV84" s="8"/>
      <c r="AW84" s="8"/>
      <c r="AX84" s="8"/>
      <c r="AY84" s="8"/>
      <c r="AZ84" s="8">
        <v>0</v>
      </c>
      <c r="BA84" s="8">
        <f t="shared" si="14"/>
        <v>0</v>
      </c>
      <c r="BB84" s="8">
        <v>0</v>
      </c>
      <c r="BC84" s="8">
        <f t="shared" ref="BC84:BC147" si="26">SUM(BB84+BC83)</f>
        <v>5</v>
      </c>
      <c r="BD84" s="8">
        <v>40</v>
      </c>
      <c r="BE84" s="8">
        <f t="shared" si="15"/>
        <v>884</v>
      </c>
      <c r="BF84" s="8">
        <v>1</v>
      </c>
      <c r="BG84" s="8">
        <f>SUM(BG83+BF84)</f>
        <v>40</v>
      </c>
      <c r="BH84" s="8"/>
      <c r="BI84" s="8"/>
      <c r="BJ84" s="8">
        <v>0</v>
      </c>
      <c r="BK84" s="8">
        <f>SUM(BJ84+BK83)</f>
        <v>0</v>
      </c>
      <c r="BL84" s="8">
        <v>2</v>
      </c>
      <c r="BM84" s="8">
        <f t="shared" ref="BM84:BM131" si="27">SUM(BM83+BL84)</f>
        <v>10</v>
      </c>
      <c r="BN84" s="8">
        <v>0</v>
      </c>
      <c r="BO84" s="8">
        <f t="shared" si="23"/>
        <v>1</v>
      </c>
      <c r="BP84" s="8"/>
      <c r="BQ84" s="8"/>
      <c r="BR84" s="8"/>
      <c r="BS84" s="8"/>
      <c r="BT84" s="8">
        <v>5</v>
      </c>
      <c r="BU84" s="8">
        <f t="shared" si="4"/>
        <v>25</v>
      </c>
      <c r="BV84" s="8">
        <v>0</v>
      </c>
      <c r="BW84" s="8">
        <f t="shared" si="10"/>
        <v>3</v>
      </c>
      <c r="BX84" s="10">
        <v>0</v>
      </c>
      <c r="BY84" s="10">
        <f>SUM(BX84+BY83)</f>
        <v>0</v>
      </c>
      <c r="BZ84" s="10">
        <v>0</v>
      </c>
      <c r="CA84" s="10">
        <f>SUM(BZ84+CA83)</f>
        <v>0</v>
      </c>
      <c r="CB84" s="10"/>
      <c r="CC84" s="10"/>
      <c r="CD84" s="8"/>
      <c r="CE84" s="8"/>
      <c r="CF84" s="8"/>
      <c r="CG84" s="8"/>
      <c r="CH84" s="10">
        <v>0</v>
      </c>
      <c r="CI84" s="10">
        <f t="shared" si="16"/>
        <v>1</v>
      </c>
      <c r="CJ84" s="8"/>
      <c r="CK84" s="8"/>
      <c r="CL84" s="8">
        <v>0</v>
      </c>
      <c r="CM84" s="8">
        <f>SUM(CL84+CM83)</f>
        <v>2</v>
      </c>
      <c r="CN84" s="8"/>
      <c r="CO84" s="8"/>
      <c r="CP84" s="8">
        <v>0</v>
      </c>
      <c r="CQ84" s="8">
        <f t="shared" si="8"/>
        <v>2</v>
      </c>
      <c r="CR84" s="8"/>
      <c r="CS84" s="8"/>
      <c r="CT84" s="8"/>
      <c r="CU84" s="8"/>
      <c r="CV84" s="8"/>
      <c r="CW84" s="8"/>
      <c r="CX84" s="8">
        <v>4</v>
      </c>
      <c r="CY84" s="8">
        <f t="shared" si="17"/>
        <v>8</v>
      </c>
      <c r="CZ84" s="8"/>
      <c r="DA84" s="8"/>
      <c r="DB84" s="8"/>
      <c r="DC84" s="8"/>
      <c r="DD84" s="8"/>
      <c r="DE84" s="8"/>
      <c r="DF84" s="9">
        <v>0</v>
      </c>
      <c r="DG84" s="10">
        <f>SUM(DF84+DG83)</f>
        <v>0</v>
      </c>
      <c r="DH84" s="8">
        <v>0</v>
      </c>
      <c r="DI84" s="8">
        <f t="shared" si="18"/>
        <v>4</v>
      </c>
      <c r="DJ84" s="10">
        <v>2</v>
      </c>
      <c r="DK84" s="10">
        <f t="shared" si="19"/>
        <v>4</v>
      </c>
      <c r="DL84" s="8">
        <v>0</v>
      </c>
      <c r="DM84" s="8">
        <f>SUM(DL84+DM83)</f>
        <v>5</v>
      </c>
      <c r="DN84" s="8">
        <v>70</v>
      </c>
      <c r="DO84" s="8">
        <f t="shared" si="0"/>
        <v>1544</v>
      </c>
      <c r="DP84" s="8">
        <v>0</v>
      </c>
      <c r="DQ84" s="8">
        <f>SUM(+DP84)</f>
        <v>0</v>
      </c>
      <c r="DR84" s="8"/>
      <c r="DS84" s="8"/>
      <c r="DT84" s="8"/>
      <c r="DU84" s="8"/>
      <c r="DV84" s="8">
        <v>0</v>
      </c>
      <c r="DW84" s="8">
        <f t="shared" si="20"/>
        <v>4</v>
      </c>
      <c r="DX84" s="8"/>
      <c r="DY84" s="8"/>
      <c r="DZ84" s="8"/>
      <c r="EA84" s="8"/>
      <c r="EB84" s="10">
        <v>4</v>
      </c>
      <c r="EC84" s="10">
        <f t="shared" si="21"/>
        <v>12</v>
      </c>
      <c r="ED84" s="8">
        <v>1</v>
      </c>
      <c r="EE84" s="8">
        <f t="shared" si="11"/>
        <v>9</v>
      </c>
      <c r="EF84" s="8"/>
      <c r="EG84" s="8"/>
      <c r="EH84" s="8"/>
      <c r="EI84" s="8"/>
      <c r="EJ84" s="8"/>
      <c r="EK84" s="8"/>
      <c r="EL84" s="8"/>
      <c r="EM84" s="8"/>
      <c r="EN84" s="8">
        <v>15</v>
      </c>
      <c r="EO84" s="8">
        <f t="shared" si="5"/>
        <v>513</v>
      </c>
      <c r="EP84" s="8"/>
      <c r="EQ84" s="8"/>
      <c r="ER84" s="8"/>
      <c r="ES84" s="8"/>
      <c r="ET84" s="8">
        <v>0</v>
      </c>
      <c r="EU84" s="8">
        <f t="shared" ref="EU84:EU97" si="28">SUM(ET84+EU83)</f>
        <v>2</v>
      </c>
      <c r="EV84" s="8"/>
      <c r="EW84" s="8"/>
      <c r="EX84" s="8">
        <v>0</v>
      </c>
      <c r="EY84" s="8">
        <f>SUM(EX84+EY83)</f>
        <v>0</v>
      </c>
      <c r="EZ84" s="8"/>
      <c r="FA84" s="8"/>
      <c r="FB84" s="8"/>
      <c r="FC84" s="8"/>
      <c r="FD84" s="8"/>
      <c r="FE84" s="8"/>
      <c r="FF84" s="8"/>
      <c r="FG84" s="8"/>
      <c r="FH84" s="10"/>
      <c r="FI84" s="10"/>
      <c r="FJ84" s="10">
        <v>0</v>
      </c>
      <c r="FK84" s="10">
        <f>SUM(FJ84+FK83)</f>
        <v>3</v>
      </c>
      <c r="FL84" s="10"/>
      <c r="FM84" s="10"/>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c r="GL84" s="8"/>
      <c r="GM84" s="8"/>
    </row>
    <row r="85" spans="1:195" ht="14.25" customHeight="1" x14ac:dyDescent="0.2">
      <c r="A85" s="113">
        <v>44048</v>
      </c>
      <c r="B85" s="8"/>
      <c r="C85" s="8"/>
      <c r="D85" s="8"/>
      <c r="E85" s="8"/>
      <c r="F85" s="8"/>
      <c r="G85" s="8"/>
      <c r="H85" s="8"/>
      <c r="I85" s="8"/>
      <c r="J85" s="8"/>
      <c r="K85" s="8"/>
      <c r="L85" s="8"/>
      <c r="M85" s="8"/>
      <c r="N85" s="8"/>
      <c r="O85" s="8"/>
      <c r="P85" s="8">
        <v>0</v>
      </c>
      <c r="Q85" s="8">
        <f t="shared" si="9"/>
        <v>9</v>
      </c>
      <c r="R85" s="8">
        <v>5</v>
      </c>
      <c r="S85" s="8">
        <f t="shared" si="24"/>
        <v>146</v>
      </c>
      <c r="T85" s="8"/>
      <c r="U85" s="8"/>
      <c r="V85" s="10">
        <v>10</v>
      </c>
      <c r="W85" s="11">
        <f t="shared" si="1"/>
        <v>745</v>
      </c>
      <c r="X85" s="8"/>
      <c r="Y85" s="8"/>
      <c r="Z85" s="10">
        <v>0</v>
      </c>
      <c r="AA85" s="10">
        <f t="shared" ref="AA85:AA122" si="29">SUM(Z85+AA84)</f>
        <v>3</v>
      </c>
      <c r="AB85" s="8">
        <v>9</v>
      </c>
      <c r="AC85" s="8">
        <f t="shared" si="2"/>
        <v>93</v>
      </c>
      <c r="AD85" s="8">
        <v>0</v>
      </c>
      <c r="AE85" s="112">
        <f t="shared" ref="AE85:AE151" si="30">SUM(AD85+AE84)</f>
        <v>6</v>
      </c>
      <c r="AF85" s="8"/>
      <c r="AG85" s="9"/>
      <c r="AH85" s="9"/>
      <c r="AI85" s="9"/>
      <c r="AJ85" s="8">
        <v>0</v>
      </c>
      <c r="AK85" s="8">
        <f t="shared" ref="AK85:AK151" si="31">SUM(AJ85+AK84)</f>
        <v>1</v>
      </c>
      <c r="AL85" s="8">
        <v>0</v>
      </c>
      <c r="AM85" s="8">
        <f t="shared" si="25"/>
        <v>0</v>
      </c>
      <c r="AN85" s="8"/>
      <c r="AO85" s="8"/>
      <c r="AP85" s="8"/>
      <c r="AQ85" s="8"/>
      <c r="AR85" s="8">
        <v>0</v>
      </c>
      <c r="AS85" s="8">
        <f t="shared" si="13"/>
        <v>1</v>
      </c>
      <c r="AT85" s="9"/>
      <c r="AU85" s="9"/>
      <c r="AV85" s="8"/>
      <c r="AW85" s="8"/>
      <c r="AX85" s="8"/>
      <c r="AY85" s="8"/>
      <c r="AZ85" s="8">
        <v>0</v>
      </c>
      <c r="BA85" s="8">
        <f t="shared" si="14"/>
        <v>0</v>
      </c>
      <c r="BB85" s="8">
        <v>0</v>
      </c>
      <c r="BC85" s="8">
        <f t="shared" si="26"/>
        <v>5</v>
      </c>
      <c r="BD85" s="8">
        <v>12</v>
      </c>
      <c r="BE85" s="8">
        <f t="shared" si="15"/>
        <v>896</v>
      </c>
      <c r="BF85" s="8">
        <v>2</v>
      </c>
      <c r="BG85" s="8">
        <f>SUM(BG84+BF85)</f>
        <v>42</v>
      </c>
      <c r="BH85" s="8"/>
      <c r="BI85" s="8"/>
      <c r="BJ85" s="8">
        <v>0</v>
      </c>
      <c r="BK85" s="8">
        <f t="shared" ref="BK85:BK98" si="32">SUM(BJ85+BK84)</f>
        <v>0</v>
      </c>
      <c r="BL85" s="8">
        <v>0</v>
      </c>
      <c r="BM85" s="8">
        <f t="shared" si="27"/>
        <v>10</v>
      </c>
      <c r="BN85" s="8">
        <v>0</v>
      </c>
      <c r="BO85" s="8">
        <f t="shared" si="23"/>
        <v>1</v>
      </c>
      <c r="BP85" s="8"/>
      <c r="BQ85" s="8"/>
      <c r="BR85" s="8"/>
      <c r="BS85" s="8"/>
      <c r="BT85" s="8">
        <v>0</v>
      </c>
      <c r="BU85" s="8">
        <f t="shared" si="4"/>
        <v>25</v>
      </c>
      <c r="BV85" s="8">
        <v>0</v>
      </c>
      <c r="BW85" s="8">
        <f t="shared" si="10"/>
        <v>3</v>
      </c>
      <c r="BX85" s="10">
        <v>0</v>
      </c>
      <c r="BY85" s="10">
        <f t="shared" ref="BY85:BY114" si="33">SUM(BX85+BY84)</f>
        <v>0</v>
      </c>
      <c r="BZ85" s="10">
        <v>0</v>
      </c>
      <c r="CA85" s="10">
        <f t="shared" ref="CA85:CA91" si="34">SUM(BZ85+CA84)</f>
        <v>0</v>
      </c>
      <c r="CB85" s="10"/>
      <c r="CC85" s="10"/>
      <c r="CD85" s="8"/>
      <c r="CE85" s="8"/>
      <c r="CF85" s="8"/>
      <c r="CG85" s="8"/>
      <c r="CH85" s="10">
        <v>0</v>
      </c>
      <c r="CI85" s="10">
        <f t="shared" si="16"/>
        <v>1</v>
      </c>
      <c r="CJ85" s="8"/>
      <c r="CK85" s="8"/>
      <c r="CL85" s="8">
        <v>0</v>
      </c>
      <c r="CM85" s="8">
        <f t="shared" ref="CM85:CM151" si="35">SUM(CL85+CM84)</f>
        <v>2</v>
      </c>
      <c r="CN85" s="8"/>
      <c r="CO85" s="8"/>
      <c r="CP85" s="8">
        <v>0</v>
      </c>
      <c r="CQ85" s="8">
        <f t="shared" si="8"/>
        <v>2</v>
      </c>
      <c r="CR85" s="8"/>
      <c r="CS85" s="8"/>
      <c r="CT85" s="8"/>
      <c r="CU85" s="8"/>
      <c r="CV85" s="8"/>
      <c r="CW85" s="8"/>
      <c r="CX85" s="8">
        <v>0</v>
      </c>
      <c r="CY85" s="8">
        <f t="shared" si="17"/>
        <v>8</v>
      </c>
      <c r="CZ85" s="8"/>
      <c r="DA85" s="8"/>
      <c r="DB85" s="8"/>
      <c r="DC85" s="8"/>
      <c r="DD85" s="8"/>
      <c r="DE85" s="8"/>
      <c r="DF85" s="9">
        <v>0</v>
      </c>
      <c r="DG85" s="10">
        <f t="shared" ref="DG85:DG116" si="36">SUM(DF85+DG84)</f>
        <v>0</v>
      </c>
      <c r="DH85" s="8">
        <v>0</v>
      </c>
      <c r="DI85" s="8">
        <f t="shared" si="18"/>
        <v>4</v>
      </c>
      <c r="DJ85" s="10">
        <v>0</v>
      </c>
      <c r="DK85" s="10">
        <f t="shared" si="19"/>
        <v>4</v>
      </c>
      <c r="DL85" s="8">
        <v>0</v>
      </c>
      <c r="DM85" s="8">
        <f t="shared" ref="DM85:DM98" si="37">SUM(DL85+DM84)</f>
        <v>5</v>
      </c>
      <c r="DN85" s="8">
        <v>45</v>
      </c>
      <c r="DO85" s="8">
        <f t="shared" si="0"/>
        <v>1589</v>
      </c>
      <c r="DP85" s="8">
        <v>0</v>
      </c>
      <c r="DQ85" s="8">
        <f t="shared" ref="DQ85:DQ92" si="38">SUM(+DP85)</f>
        <v>0</v>
      </c>
      <c r="DR85" s="8"/>
      <c r="DS85" s="8"/>
      <c r="DT85" s="8"/>
      <c r="DU85" s="8"/>
      <c r="DV85" s="8">
        <v>0</v>
      </c>
      <c r="DW85" s="8">
        <f t="shared" si="20"/>
        <v>4</v>
      </c>
      <c r="DX85" s="8"/>
      <c r="DY85" s="8"/>
      <c r="DZ85" s="8"/>
      <c r="EA85" s="8"/>
      <c r="EB85" s="10">
        <v>0</v>
      </c>
      <c r="EC85" s="10">
        <f t="shared" si="21"/>
        <v>12</v>
      </c>
      <c r="ED85" s="8">
        <v>0</v>
      </c>
      <c r="EE85" s="8">
        <f t="shared" si="11"/>
        <v>9</v>
      </c>
      <c r="EF85" s="8"/>
      <c r="EG85" s="8"/>
      <c r="EH85" s="8"/>
      <c r="EI85" s="8"/>
      <c r="EJ85" s="8"/>
      <c r="EK85" s="8"/>
      <c r="EL85" s="8"/>
      <c r="EM85" s="8"/>
      <c r="EN85" s="8">
        <v>3</v>
      </c>
      <c r="EO85" s="8">
        <f t="shared" si="5"/>
        <v>516</v>
      </c>
      <c r="EP85" s="8"/>
      <c r="EQ85" s="8"/>
      <c r="ER85" s="8"/>
      <c r="ES85" s="8"/>
      <c r="ET85" s="8">
        <v>0</v>
      </c>
      <c r="EU85" s="8">
        <f t="shared" si="28"/>
        <v>2</v>
      </c>
      <c r="EV85" s="8"/>
      <c r="EW85" s="8"/>
      <c r="EX85" s="8">
        <v>0</v>
      </c>
      <c r="EY85" s="8">
        <f t="shared" ref="EY85:EY151" si="39">SUM(EX85+EY84)</f>
        <v>0</v>
      </c>
      <c r="EZ85" s="8"/>
      <c r="FA85" s="8"/>
      <c r="FB85" s="8"/>
      <c r="FC85" s="8"/>
      <c r="FD85" s="8"/>
      <c r="FE85" s="8"/>
      <c r="FF85" s="8"/>
      <c r="FG85" s="8"/>
      <c r="FH85" s="10"/>
      <c r="FI85" s="10"/>
      <c r="FJ85" s="10">
        <v>0</v>
      </c>
      <c r="FK85" s="10">
        <f t="shared" ref="FK85:FK98" si="40">SUM(FJ85+FK84)</f>
        <v>3</v>
      </c>
      <c r="FL85" s="10"/>
      <c r="FM85" s="10"/>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c r="GL85" s="8"/>
      <c r="GM85" s="8"/>
    </row>
    <row r="86" spans="1:195" ht="14.25" customHeight="1" x14ac:dyDescent="0.2">
      <c r="A86" s="113">
        <v>44049</v>
      </c>
      <c r="B86" s="8"/>
      <c r="C86" s="8"/>
      <c r="D86" s="8"/>
      <c r="E86" s="8"/>
      <c r="F86" s="8"/>
      <c r="G86" s="8"/>
      <c r="H86" s="8"/>
      <c r="I86" s="8"/>
      <c r="J86" s="8"/>
      <c r="K86" s="8"/>
      <c r="L86" s="8"/>
      <c r="M86" s="8"/>
      <c r="N86" s="8"/>
      <c r="O86" s="8"/>
      <c r="P86" s="8">
        <v>1</v>
      </c>
      <c r="Q86" s="8">
        <f t="shared" si="9"/>
        <v>10</v>
      </c>
      <c r="R86" s="8">
        <v>3</v>
      </c>
      <c r="S86" s="8">
        <f t="shared" si="24"/>
        <v>149</v>
      </c>
      <c r="T86" s="8"/>
      <c r="U86" s="8"/>
      <c r="V86" s="10">
        <v>15</v>
      </c>
      <c r="W86" s="11">
        <f t="shared" si="1"/>
        <v>760</v>
      </c>
      <c r="X86" s="8"/>
      <c r="Y86" s="8"/>
      <c r="Z86" s="10">
        <v>0</v>
      </c>
      <c r="AA86" s="10">
        <f t="shared" si="29"/>
        <v>3</v>
      </c>
      <c r="AB86" s="8">
        <v>0</v>
      </c>
      <c r="AC86" s="8">
        <f t="shared" si="2"/>
        <v>93</v>
      </c>
      <c r="AD86" s="8">
        <v>0</v>
      </c>
      <c r="AE86" s="112">
        <f t="shared" si="30"/>
        <v>6</v>
      </c>
      <c r="AF86" s="8"/>
      <c r="AG86" s="9"/>
      <c r="AH86" s="9"/>
      <c r="AI86" s="9"/>
      <c r="AJ86" s="8">
        <v>0</v>
      </c>
      <c r="AK86" s="8">
        <f t="shared" si="31"/>
        <v>1</v>
      </c>
      <c r="AL86" s="8">
        <v>1</v>
      </c>
      <c r="AM86" s="8">
        <f t="shared" si="25"/>
        <v>1</v>
      </c>
      <c r="AN86" s="8"/>
      <c r="AO86" s="8"/>
      <c r="AP86" s="8"/>
      <c r="AQ86" s="8"/>
      <c r="AR86" s="8">
        <v>0</v>
      </c>
      <c r="AS86" s="8">
        <f t="shared" si="13"/>
        <v>1</v>
      </c>
      <c r="AT86" s="9"/>
      <c r="AU86" s="9"/>
      <c r="AV86" s="8"/>
      <c r="AW86" s="8"/>
      <c r="AX86" s="8"/>
      <c r="AY86" s="8"/>
      <c r="AZ86" s="8">
        <v>0</v>
      </c>
      <c r="BA86" s="8">
        <f t="shared" si="14"/>
        <v>0</v>
      </c>
      <c r="BB86" s="8">
        <v>0</v>
      </c>
      <c r="BC86" s="8">
        <f t="shared" si="26"/>
        <v>5</v>
      </c>
      <c r="BD86" s="8">
        <v>25</v>
      </c>
      <c r="BE86" s="8">
        <f t="shared" si="15"/>
        <v>921</v>
      </c>
      <c r="BF86" s="8">
        <v>2</v>
      </c>
      <c r="BG86" s="8">
        <f>SUM(BG85+BF86)</f>
        <v>44</v>
      </c>
      <c r="BH86" s="8"/>
      <c r="BI86" s="8"/>
      <c r="BJ86" s="8">
        <v>0</v>
      </c>
      <c r="BK86" s="8">
        <f t="shared" si="32"/>
        <v>0</v>
      </c>
      <c r="BL86" s="8">
        <v>0</v>
      </c>
      <c r="BM86" s="8">
        <f t="shared" si="27"/>
        <v>10</v>
      </c>
      <c r="BN86" s="8">
        <v>0</v>
      </c>
      <c r="BO86" s="8">
        <f t="shared" si="23"/>
        <v>1</v>
      </c>
      <c r="BP86" s="8"/>
      <c r="BQ86" s="8"/>
      <c r="BR86" s="8"/>
      <c r="BS86" s="8"/>
      <c r="BT86" s="8">
        <v>1</v>
      </c>
      <c r="BU86" s="8">
        <f t="shared" si="4"/>
        <v>26</v>
      </c>
      <c r="BV86" s="8">
        <v>0</v>
      </c>
      <c r="BW86" s="8">
        <f t="shared" si="10"/>
        <v>3</v>
      </c>
      <c r="BX86" s="10">
        <v>0</v>
      </c>
      <c r="BY86" s="10">
        <f t="shared" si="33"/>
        <v>0</v>
      </c>
      <c r="BZ86" s="10">
        <v>0</v>
      </c>
      <c r="CA86" s="10">
        <f t="shared" si="34"/>
        <v>0</v>
      </c>
      <c r="CB86" s="10"/>
      <c r="CC86" s="10"/>
      <c r="CD86" s="8"/>
      <c r="CE86" s="8"/>
      <c r="CF86" s="8"/>
      <c r="CG86" s="8"/>
      <c r="CH86" s="10">
        <v>0</v>
      </c>
      <c r="CI86" s="10">
        <f t="shared" si="16"/>
        <v>1</v>
      </c>
      <c r="CJ86" s="8"/>
      <c r="CK86" s="8"/>
      <c r="CL86" s="8">
        <v>0</v>
      </c>
      <c r="CM86" s="8">
        <f t="shared" si="35"/>
        <v>2</v>
      </c>
      <c r="CN86" s="8"/>
      <c r="CO86" s="8"/>
      <c r="CP86" s="8">
        <v>0</v>
      </c>
      <c r="CQ86" s="8">
        <f t="shared" si="8"/>
        <v>2</v>
      </c>
      <c r="CR86" s="8"/>
      <c r="CS86" s="8"/>
      <c r="CT86" s="8"/>
      <c r="CU86" s="8"/>
      <c r="CV86" s="8"/>
      <c r="CW86" s="8"/>
      <c r="CX86" s="8">
        <v>0</v>
      </c>
      <c r="CY86" s="8">
        <f t="shared" si="17"/>
        <v>8</v>
      </c>
      <c r="CZ86" s="8"/>
      <c r="DA86" s="8"/>
      <c r="DB86" s="8"/>
      <c r="DC86" s="8"/>
      <c r="DD86" s="8"/>
      <c r="DE86" s="8"/>
      <c r="DF86" s="9">
        <v>0</v>
      </c>
      <c r="DG86" s="10">
        <f t="shared" si="36"/>
        <v>0</v>
      </c>
      <c r="DH86" s="8">
        <v>0</v>
      </c>
      <c r="DI86" s="8">
        <f t="shared" si="18"/>
        <v>4</v>
      </c>
      <c r="DJ86" s="10">
        <v>0</v>
      </c>
      <c r="DK86" s="10">
        <f t="shared" si="19"/>
        <v>4</v>
      </c>
      <c r="DL86" s="8">
        <v>0</v>
      </c>
      <c r="DM86" s="8">
        <f t="shared" si="37"/>
        <v>5</v>
      </c>
      <c r="DN86" s="8">
        <v>49</v>
      </c>
      <c r="DO86" s="8">
        <f t="shared" si="0"/>
        <v>1638</v>
      </c>
      <c r="DP86" s="8">
        <v>0</v>
      </c>
      <c r="DQ86" s="8">
        <f t="shared" si="38"/>
        <v>0</v>
      </c>
      <c r="DR86" s="8"/>
      <c r="DS86" s="8"/>
      <c r="DT86" s="8"/>
      <c r="DU86" s="8"/>
      <c r="DV86" s="8">
        <v>0</v>
      </c>
      <c r="DW86" s="8">
        <f t="shared" si="20"/>
        <v>4</v>
      </c>
      <c r="DX86" s="8"/>
      <c r="DY86" s="8"/>
      <c r="DZ86" s="8"/>
      <c r="EA86" s="8"/>
      <c r="EB86" s="10">
        <v>3</v>
      </c>
      <c r="EC86" s="10">
        <f t="shared" si="21"/>
        <v>15</v>
      </c>
      <c r="ED86" s="8">
        <v>0</v>
      </c>
      <c r="EE86" s="8">
        <f t="shared" si="11"/>
        <v>9</v>
      </c>
      <c r="EF86" s="8"/>
      <c r="EG86" s="8"/>
      <c r="EH86" s="8"/>
      <c r="EI86" s="8"/>
      <c r="EJ86" s="8"/>
      <c r="EK86" s="8"/>
      <c r="EL86" s="8"/>
      <c r="EM86" s="8"/>
      <c r="EN86" s="8">
        <v>4</v>
      </c>
      <c r="EO86" s="8">
        <f t="shared" si="5"/>
        <v>520</v>
      </c>
      <c r="EP86" s="8"/>
      <c r="EQ86" s="8"/>
      <c r="ER86" s="8"/>
      <c r="ES86" s="8"/>
      <c r="ET86" s="8">
        <v>0</v>
      </c>
      <c r="EU86" s="8">
        <f t="shared" si="28"/>
        <v>2</v>
      </c>
      <c r="EV86" s="8"/>
      <c r="EW86" s="8"/>
      <c r="EX86" s="8">
        <v>0</v>
      </c>
      <c r="EY86" s="8">
        <f t="shared" si="39"/>
        <v>0</v>
      </c>
      <c r="EZ86" s="8"/>
      <c r="FA86" s="8"/>
      <c r="FB86" s="8"/>
      <c r="FC86" s="8"/>
      <c r="FD86" s="8"/>
      <c r="FE86" s="8"/>
      <c r="FF86" s="8"/>
      <c r="FG86" s="8"/>
      <c r="FH86" s="10"/>
      <c r="FI86" s="10"/>
      <c r="FJ86" s="10">
        <v>0</v>
      </c>
      <c r="FK86" s="10">
        <f t="shared" si="40"/>
        <v>3</v>
      </c>
      <c r="FL86" s="10"/>
      <c r="FM86" s="10"/>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c r="GL86" s="8"/>
      <c r="GM86" s="8"/>
    </row>
    <row r="87" spans="1:195" ht="14.25" customHeight="1" x14ac:dyDescent="0.2">
      <c r="A87" s="113">
        <v>44050</v>
      </c>
      <c r="B87" s="8"/>
      <c r="C87" s="8"/>
      <c r="D87" s="8"/>
      <c r="E87" s="8"/>
      <c r="F87" s="8"/>
      <c r="G87" s="8"/>
      <c r="H87" s="8"/>
      <c r="I87" s="8"/>
      <c r="J87" s="8"/>
      <c r="K87" s="8"/>
      <c r="L87" s="8"/>
      <c r="M87" s="8"/>
      <c r="N87" s="8"/>
      <c r="O87" s="8"/>
      <c r="P87" s="8">
        <v>4</v>
      </c>
      <c r="Q87" s="8">
        <f t="shared" si="9"/>
        <v>14</v>
      </c>
      <c r="R87" s="8">
        <v>3</v>
      </c>
      <c r="S87" s="8">
        <f t="shared" si="24"/>
        <v>152</v>
      </c>
      <c r="T87" s="8"/>
      <c r="U87" s="8"/>
      <c r="V87" s="10">
        <v>15</v>
      </c>
      <c r="W87" s="11">
        <f t="shared" si="1"/>
        <v>775</v>
      </c>
      <c r="X87" s="8"/>
      <c r="Y87" s="8"/>
      <c r="Z87" s="10">
        <v>0</v>
      </c>
      <c r="AA87" s="10">
        <f t="shared" si="29"/>
        <v>3</v>
      </c>
      <c r="AB87" s="8">
        <v>5</v>
      </c>
      <c r="AC87" s="8">
        <f t="shared" si="2"/>
        <v>98</v>
      </c>
      <c r="AD87" s="8">
        <v>0</v>
      </c>
      <c r="AE87" s="112">
        <f t="shared" si="30"/>
        <v>6</v>
      </c>
      <c r="AF87" s="8"/>
      <c r="AG87" s="9"/>
      <c r="AH87" s="9">
        <v>0</v>
      </c>
      <c r="AI87" s="9">
        <v>0</v>
      </c>
      <c r="AJ87" s="8">
        <v>0</v>
      </c>
      <c r="AK87" s="8">
        <f t="shared" si="31"/>
        <v>1</v>
      </c>
      <c r="AL87" s="8">
        <v>0</v>
      </c>
      <c r="AM87" s="8">
        <f t="shared" si="25"/>
        <v>1</v>
      </c>
      <c r="AN87" s="8"/>
      <c r="AO87" s="8"/>
      <c r="AP87" s="8">
        <v>0</v>
      </c>
      <c r="AQ87" s="8">
        <f>SUM(AQ86,AP87)</f>
        <v>0</v>
      </c>
      <c r="AR87" s="8">
        <v>0</v>
      </c>
      <c r="AS87" s="8">
        <f t="shared" si="13"/>
        <v>1</v>
      </c>
      <c r="AT87" s="9"/>
      <c r="AU87" s="9"/>
      <c r="AV87" s="8"/>
      <c r="AW87" s="8"/>
      <c r="AX87" s="8"/>
      <c r="AY87" s="8"/>
      <c r="AZ87" s="8">
        <v>0</v>
      </c>
      <c r="BA87" s="8">
        <f t="shared" si="14"/>
        <v>0</v>
      </c>
      <c r="BB87" s="8">
        <v>0</v>
      </c>
      <c r="BC87" s="8">
        <f t="shared" si="26"/>
        <v>5</v>
      </c>
      <c r="BD87" s="8">
        <v>22</v>
      </c>
      <c r="BE87" s="8">
        <f t="shared" si="15"/>
        <v>943</v>
      </c>
      <c r="BF87" s="8">
        <v>0</v>
      </c>
      <c r="BG87" s="8">
        <f>SUM(BG86+BF87)</f>
        <v>44</v>
      </c>
      <c r="BH87" s="8"/>
      <c r="BI87" s="8"/>
      <c r="BJ87" s="8">
        <v>0</v>
      </c>
      <c r="BK87" s="8">
        <f t="shared" si="32"/>
        <v>0</v>
      </c>
      <c r="BL87" s="8">
        <v>0</v>
      </c>
      <c r="BM87" s="8">
        <f t="shared" si="27"/>
        <v>10</v>
      </c>
      <c r="BN87" s="8">
        <v>0</v>
      </c>
      <c r="BO87" s="8">
        <f t="shared" si="23"/>
        <v>1</v>
      </c>
      <c r="BP87" s="8"/>
      <c r="BQ87" s="8"/>
      <c r="BR87" s="8"/>
      <c r="BS87" s="8"/>
      <c r="BT87" s="8">
        <v>0</v>
      </c>
      <c r="BU87" s="8">
        <f t="shared" si="4"/>
        <v>26</v>
      </c>
      <c r="BV87" s="8">
        <v>0</v>
      </c>
      <c r="BW87" s="8">
        <f t="shared" si="10"/>
        <v>3</v>
      </c>
      <c r="BX87" s="10">
        <v>0</v>
      </c>
      <c r="BY87" s="10">
        <f t="shared" si="33"/>
        <v>0</v>
      </c>
      <c r="BZ87" s="10">
        <v>0</v>
      </c>
      <c r="CA87" s="10">
        <f t="shared" si="34"/>
        <v>0</v>
      </c>
      <c r="CB87" s="10"/>
      <c r="CC87" s="10"/>
      <c r="CD87" s="8"/>
      <c r="CE87" s="8"/>
      <c r="CF87" s="8"/>
      <c r="CG87" s="8"/>
      <c r="CH87" s="10">
        <v>0</v>
      </c>
      <c r="CI87" s="10">
        <f t="shared" si="16"/>
        <v>1</v>
      </c>
      <c r="CJ87" s="8"/>
      <c r="CK87" s="8"/>
      <c r="CL87" s="8">
        <v>0</v>
      </c>
      <c r="CM87" s="8">
        <f t="shared" si="35"/>
        <v>2</v>
      </c>
      <c r="CN87" s="8"/>
      <c r="CO87" s="8"/>
      <c r="CP87" s="8">
        <v>0</v>
      </c>
      <c r="CQ87" s="8">
        <f t="shared" si="8"/>
        <v>2</v>
      </c>
      <c r="CR87" s="8"/>
      <c r="CS87" s="8"/>
      <c r="CT87" s="8"/>
      <c r="CU87" s="8"/>
      <c r="CV87" s="8"/>
      <c r="CW87" s="8"/>
      <c r="CX87" s="8">
        <v>0</v>
      </c>
      <c r="CY87" s="8">
        <f t="shared" si="17"/>
        <v>8</v>
      </c>
      <c r="CZ87" s="8"/>
      <c r="DA87" s="8"/>
      <c r="DB87" s="8"/>
      <c r="DC87" s="8"/>
      <c r="DD87" s="8"/>
      <c r="DE87" s="8"/>
      <c r="DF87" s="9">
        <v>0</v>
      </c>
      <c r="DG87" s="10">
        <f t="shared" si="36"/>
        <v>0</v>
      </c>
      <c r="DH87" s="8">
        <v>0</v>
      </c>
      <c r="DI87" s="8">
        <f t="shared" si="18"/>
        <v>4</v>
      </c>
      <c r="DJ87" s="10">
        <v>0</v>
      </c>
      <c r="DK87" s="10">
        <f t="shared" si="19"/>
        <v>4</v>
      </c>
      <c r="DL87" s="8">
        <v>0</v>
      </c>
      <c r="DM87" s="8">
        <f t="shared" si="37"/>
        <v>5</v>
      </c>
      <c r="DN87" s="8">
        <v>33</v>
      </c>
      <c r="DO87" s="8">
        <f t="shared" si="0"/>
        <v>1671</v>
      </c>
      <c r="DP87" s="8">
        <v>0</v>
      </c>
      <c r="DQ87" s="8">
        <f t="shared" si="38"/>
        <v>0</v>
      </c>
      <c r="DR87" s="8"/>
      <c r="DS87" s="8"/>
      <c r="DT87" s="8"/>
      <c r="DU87" s="8"/>
      <c r="DV87" s="8">
        <v>0</v>
      </c>
      <c r="DW87" s="8">
        <f t="shared" si="20"/>
        <v>4</v>
      </c>
      <c r="DX87" s="8"/>
      <c r="DY87" s="8"/>
      <c r="DZ87" s="8"/>
      <c r="EA87" s="8"/>
      <c r="EB87" s="10">
        <v>0</v>
      </c>
      <c r="EC87" s="10">
        <f t="shared" si="21"/>
        <v>15</v>
      </c>
      <c r="ED87" s="8">
        <v>0</v>
      </c>
      <c r="EE87" s="8">
        <f t="shared" si="11"/>
        <v>9</v>
      </c>
      <c r="EF87" s="8"/>
      <c r="EG87" s="8"/>
      <c r="EH87" s="8"/>
      <c r="EI87" s="8"/>
      <c r="EJ87" s="8"/>
      <c r="EK87" s="8"/>
      <c r="EL87" s="8"/>
      <c r="EM87" s="8"/>
      <c r="EN87" s="8">
        <v>23</v>
      </c>
      <c r="EO87" s="8">
        <f t="shared" si="5"/>
        <v>543</v>
      </c>
      <c r="EP87" s="8"/>
      <c r="EQ87" s="8"/>
      <c r="ER87" s="8"/>
      <c r="ES87" s="8"/>
      <c r="ET87" s="8">
        <v>0</v>
      </c>
      <c r="EU87" s="8">
        <f t="shared" si="28"/>
        <v>2</v>
      </c>
      <c r="EV87" s="8"/>
      <c r="EW87" s="8"/>
      <c r="EX87" s="8">
        <v>0</v>
      </c>
      <c r="EY87" s="8">
        <f t="shared" si="39"/>
        <v>0</v>
      </c>
      <c r="EZ87" s="8"/>
      <c r="FA87" s="8"/>
      <c r="FB87" s="8"/>
      <c r="FC87" s="8"/>
      <c r="FD87" s="8">
        <v>0</v>
      </c>
      <c r="FE87" s="8">
        <f>SUM(FE86,FD87)</f>
        <v>0</v>
      </c>
      <c r="FF87" s="8"/>
      <c r="FG87" s="8"/>
      <c r="FH87" s="10">
        <v>0</v>
      </c>
      <c r="FI87" s="10">
        <v>0</v>
      </c>
      <c r="FJ87" s="10">
        <v>0</v>
      </c>
      <c r="FK87" s="10">
        <f t="shared" si="40"/>
        <v>3</v>
      </c>
      <c r="FL87" s="10"/>
      <c r="FM87" s="10"/>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c r="GL87" s="8"/>
      <c r="GM87" s="8"/>
    </row>
    <row r="88" spans="1:195" ht="14.25" customHeight="1" x14ac:dyDescent="0.2">
      <c r="A88" s="113">
        <v>44051</v>
      </c>
      <c r="B88" s="8"/>
      <c r="C88" s="8"/>
      <c r="D88" s="8"/>
      <c r="E88" s="8"/>
      <c r="F88" s="8"/>
      <c r="G88" s="8"/>
      <c r="H88" s="8"/>
      <c r="I88" s="8"/>
      <c r="J88" s="8"/>
      <c r="K88" s="8"/>
      <c r="L88" s="8"/>
      <c r="M88" s="8"/>
      <c r="N88" s="8"/>
      <c r="O88" s="8"/>
      <c r="P88" s="8"/>
      <c r="Q88" s="8">
        <f t="shared" si="9"/>
        <v>14</v>
      </c>
      <c r="R88" s="8"/>
      <c r="S88" s="8">
        <f t="shared" si="24"/>
        <v>152</v>
      </c>
      <c r="T88" s="8"/>
      <c r="U88" s="8"/>
      <c r="V88" s="10"/>
      <c r="W88" s="11">
        <f t="shared" si="1"/>
        <v>775</v>
      </c>
      <c r="X88" s="8"/>
      <c r="Y88" s="8"/>
      <c r="Z88" s="10"/>
      <c r="AA88" s="10">
        <f t="shared" si="29"/>
        <v>3</v>
      </c>
      <c r="AB88" s="8"/>
      <c r="AC88" s="8">
        <f t="shared" si="2"/>
        <v>98</v>
      </c>
      <c r="AD88" s="8"/>
      <c r="AE88" s="112">
        <f t="shared" si="30"/>
        <v>6</v>
      </c>
      <c r="AF88" s="8"/>
      <c r="AG88" s="9"/>
      <c r="AH88" s="9"/>
      <c r="AI88" s="9">
        <v>0</v>
      </c>
      <c r="AJ88" s="8"/>
      <c r="AK88" s="8">
        <f t="shared" si="31"/>
        <v>1</v>
      </c>
      <c r="AL88" s="8"/>
      <c r="AM88" s="8">
        <f t="shared" si="25"/>
        <v>1</v>
      </c>
      <c r="AN88" s="8"/>
      <c r="AO88" s="8"/>
      <c r="AP88" s="8"/>
      <c r="AQ88" s="8">
        <f t="shared" ref="AQ88:AQ99" si="43">SUM(AQ87,AP88)</f>
        <v>0</v>
      </c>
      <c r="AR88" s="8"/>
      <c r="AS88" s="8">
        <f t="shared" si="13"/>
        <v>1</v>
      </c>
      <c r="AT88" s="9"/>
      <c r="AU88" s="9"/>
      <c r="AV88" s="8"/>
      <c r="AW88" s="8"/>
      <c r="AX88" s="8"/>
      <c r="AY88" s="8"/>
      <c r="AZ88" s="8"/>
      <c r="BA88" s="8">
        <f t="shared" si="14"/>
        <v>0</v>
      </c>
      <c r="BB88" s="8"/>
      <c r="BC88" s="8">
        <f t="shared" si="26"/>
        <v>5</v>
      </c>
      <c r="BD88" s="8"/>
      <c r="BE88" s="8">
        <f t="shared" si="15"/>
        <v>943</v>
      </c>
      <c r="BF88" s="8"/>
      <c r="BG88" s="8">
        <f t="shared" ref="BG88:BG151" si="44">SUM(BG87+BF88)</f>
        <v>44</v>
      </c>
      <c r="BH88" s="8"/>
      <c r="BI88" s="8"/>
      <c r="BJ88" s="8"/>
      <c r="BK88" s="8">
        <f t="shared" si="32"/>
        <v>0</v>
      </c>
      <c r="BL88" s="8"/>
      <c r="BM88" s="8">
        <f t="shared" si="27"/>
        <v>10</v>
      </c>
      <c r="BN88" s="8"/>
      <c r="BO88" s="8">
        <f t="shared" si="23"/>
        <v>1</v>
      </c>
      <c r="BP88" s="8"/>
      <c r="BQ88" s="8"/>
      <c r="BR88" s="8"/>
      <c r="BS88" s="8"/>
      <c r="BT88" s="8"/>
      <c r="BU88" s="8">
        <f t="shared" si="4"/>
        <v>26</v>
      </c>
      <c r="BV88" s="8"/>
      <c r="BW88" s="8">
        <f t="shared" si="10"/>
        <v>3</v>
      </c>
      <c r="BX88" s="10"/>
      <c r="BY88" s="10">
        <f t="shared" si="33"/>
        <v>0</v>
      </c>
      <c r="BZ88" s="10"/>
      <c r="CA88" s="10">
        <f t="shared" si="34"/>
        <v>0</v>
      </c>
      <c r="CB88" s="10"/>
      <c r="CC88" s="10"/>
      <c r="CD88" s="8"/>
      <c r="CE88" s="8"/>
      <c r="CF88" s="8"/>
      <c r="CG88" s="8"/>
      <c r="CH88" s="10"/>
      <c r="CI88" s="10">
        <f t="shared" si="16"/>
        <v>1</v>
      </c>
      <c r="CJ88" s="8"/>
      <c r="CK88" s="8"/>
      <c r="CL88" s="8"/>
      <c r="CM88" s="8">
        <f t="shared" si="35"/>
        <v>2</v>
      </c>
      <c r="CN88" s="8"/>
      <c r="CO88" s="8"/>
      <c r="CP88" s="8"/>
      <c r="CQ88" s="8">
        <f t="shared" si="8"/>
        <v>2</v>
      </c>
      <c r="CR88" s="8"/>
      <c r="CS88" s="8"/>
      <c r="CT88" s="8"/>
      <c r="CU88" s="8"/>
      <c r="CV88" s="8"/>
      <c r="CW88" s="8"/>
      <c r="CX88" s="8"/>
      <c r="CY88" s="8">
        <f t="shared" si="17"/>
        <v>8</v>
      </c>
      <c r="CZ88" s="8"/>
      <c r="DA88" s="8"/>
      <c r="DB88" s="8"/>
      <c r="DC88" s="8"/>
      <c r="DD88" s="8"/>
      <c r="DE88" s="8"/>
      <c r="DF88" s="9"/>
      <c r="DG88" s="10">
        <f t="shared" si="36"/>
        <v>0</v>
      </c>
      <c r="DH88" s="8"/>
      <c r="DI88" s="8">
        <f t="shared" si="18"/>
        <v>4</v>
      </c>
      <c r="DJ88" s="10"/>
      <c r="DK88" s="10">
        <f t="shared" si="19"/>
        <v>4</v>
      </c>
      <c r="DL88" s="8"/>
      <c r="DM88" s="8">
        <f t="shared" si="37"/>
        <v>5</v>
      </c>
      <c r="DN88" s="8"/>
      <c r="DO88" s="8">
        <f t="shared" si="0"/>
        <v>1671</v>
      </c>
      <c r="DP88" s="8"/>
      <c r="DQ88" s="8">
        <f t="shared" si="38"/>
        <v>0</v>
      </c>
      <c r="DR88" s="8"/>
      <c r="DS88" s="8"/>
      <c r="DT88" s="8"/>
      <c r="DU88" s="8"/>
      <c r="DV88" s="8"/>
      <c r="DW88" s="8">
        <f t="shared" si="20"/>
        <v>4</v>
      </c>
      <c r="DX88" s="8"/>
      <c r="DY88" s="8"/>
      <c r="DZ88" s="8"/>
      <c r="EA88" s="8"/>
      <c r="EB88" s="10"/>
      <c r="EC88" s="10">
        <f t="shared" si="21"/>
        <v>15</v>
      </c>
      <c r="ED88" s="8"/>
      <c r="EE88" s="8">
        <f t="shared" si="11"/>
        <v>9</v>
      </c>
      <c r="EF88" s="8"/>
      <c r="EG88" s="8"/>
      <c r="EH88" s="8"/>
      <c r="EI88" s="8"/>
      <c r="EJ88" s="8"/>
      <c r="EK88" s="8"/>
      <c r="EL88" s="8"/>
      <c r="EM88" s="8"/>
      <c r="EN88" s="8"/>
      <c r="EO88" s="8">
        <f t="shared" si="5"/>
        <v>543</v>
      </c>
      <c r="EP88" s="8"/>
      <c r="EQ88" s="8"/>
      <c r="ER88" s="8"/>
      <c r="ES88" s="8"/>
      <c r="ET88" s="8"/>
      <c r="EU88" s="8">
        <f t="shared" si="28"/>
        <v>2</v>
      </c>
      <c r="EV88" s="8"/>
      <c r="EW88" s="8"/>
      <c r="EX88" s="8"/>
      <c r="EY88" s="8">
        <f t="shared" si="39"/>
        <v>0</v>
      </c>
      <c r="EZ88" s="8"/>
      <c r="FA88" s="8"/>
      <c r="FB88" s="8"/>
      <c r="FC88" s="8"/>
      <c r="FD88" s="8"/>
      <c r="FE88" s="8">
        <f t="shared" ref="FE88:FE151" si="45">SUM(FE87,FD88)</f>
        <v>0</v>
      </c>
      <c r="FF88" s="8"/>
      <c r="FG88" s="8"/>
      <c r="FH88" s="10"/>
      <c r="FI88" s="10">
        <v>0</v>
      </c>
      <c r="FJ88" s="10"/>
      <c r="FK88" s="10">
        <f t="shared" si="40"/>
        <v>3</v>
      </c>
      <c r="FL88" s="10"/>
      <c r="FM88" s="10"/>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c r="GL88" s="8"/>
      <c r="GM88" s="8"/>
    </row>
    <row r="89" spans="1:195" ht="14.25" customHeight="1" x14ac:dyDescent="0.2">
      <c r="A89" s="113">
        <v>44052</v>
      </c>
      <c r="B89" s="8"/>
      <c r="C89" s="8"/>
      <c r="D89" s="8"/>
      <c r="E89" s="8"/>
      <c r="F89" s="8"/>
      <c r="G89" s="8"/>
      <c r="H89" s="8"/>
      <c r="I89" s="8"/>
      <c r="J89" s="8"/>
      <c r="K89" s="8"/>
      <c r="L89" s="8"/>
      <c r="M89" s="8"/>
      <c r="N89" s="8"/>
      <c r="O89" s="8"/>
      <c r="P89" s="8"/>
      <c r="Q89" s="8">
        <f t="shared" si="9"/>
        <v>14</v>
      </c>
      <c r="R89" s="8"/>
      <c r="S89" s="8">
        <f t="shared" si="24"/>
        <v>152</v>
      </c>
      <c r="T89" s="8"/>
      <c r="U89" s="8"/>
      <c r="V89" s="10"/>
      <c r="W89" s="11">
        <f t="shared" si="1"/>
        <v>775</v>
      </c>
      <c r="X89" s="8"/>
      <c r="Y89" s="8"/>
      <c r="Z89" s="10"/>
      <c r="AA89" s="10">
        <f t="shared" si="29"/>
        <v>3</v>
      </c>
      <c r="AB89" s="8"/>
      <c r="AC89" s="8">
        <f t="shared" si="2"/>
        <v>98</v>
      </c>
      <c r="AD89" s="8"/>
      <c r="AE89" s="112">
        <f t="shared" si="30"/>
        <v>6</v>
      </c>
      <c r="AF89" s="8"/>
      <c r="AG89" s="9"/>
      <c r="AH89" s="9"/>
      <c r="AI89" s="9">
        <v>0</v>
      </c>
      <c r="AJ89" s="8"/>
      <c r="AK89" s="8">
        <f t="shared" si="31"/>
        <v>1</v>
      </c>
      <c r="AL89" s="8"/>
      <c r="AM89" s="8">
        <f t="shared" si="25"/>
        <v>1</v>
      </c>
      <c r="AN89" s="8"/>
      <c r="AO89" s="8"/>
      <c r="AP89" s="8"/>
      <c r="AQ89" s="8">
        <f t="shared" si="43"/>
        <v>0</v>
      </c>
      <c r="AR89" s="8"/>
      <c r="AS89" s="8">
        <f t="shared" si="13"/>
        <v>1</v>
      </c>
      <c r="AT89" s="9"/>
      <c r="AU89" s="9"/>
      <c r="AV89" s="8"/>
      <c r="AW89" s="8"/>
      <c r="AX89" s="8"/>
      <c r="AY89" s="8"/>
      <c r="AZ89" s="8"/>
      <c r="BA89" s="8">
        <f t="shared" si="14"/>
        <v>0</v>
      </c>
      <c r="BB89" s="8"/>
      <c r="BC89" s="8">
        <f t="shared" si="26"/>
        <v>5</v>
      </c>
      <c r="BD89" s="8"/>
      <c r="BE89" s="8">
        <f t="shared" si="15"/>
        <v>943</v>
      </c>
      <c r="BF89" s="8"/>
      <c r="BG89" s="8">
        <f t="shared" si="44"/>
        <v>44</v>
      </c>
      <c r="BH89" s="8"/>
      <c r="BI89" s="8"/>
      <c r="BJ89" s="8"/>
      <c r="BK89" s="8">
        <f t="shared" si="32"/>
        <v>0</v>
      </c>
      <c r="BL89" s="8"/>
      <c r="BM89" s="8">
        <f t="shared" si="27"/>
        <v>10</v>
      </c>
      <c r="BN89" s="8"/>
      <c r="BO89" s="8">
        <f t="shared" si="23"/>
        <v>1</v>
      </c>
      <c r="BP89" s="8"/>
      <c r="BQ89" s="8"/>
      <c r="BR89" s="8"/>
      <c r="BS89" s="8"/>
      <c r="BT89" s="8"/>
      <c r="BU89" s="8">
        <f t="shared" si="4"/>
        <v>26</v>
      </c>
      <c r="BV89" s="8"/>
      <c r="BW89" s="8">
        <f t="shared" si="10"/>
        <v>3</v>
      </c>
      <c r="BX89" s="10"/>
      <c r="BY89" s="10">
        <f t="shared" si="33"/>
        <v>0</v>
      </c>
      <c r="BZ89" s="10"/>
      <c r="CA89" s="10">
        <f t="shared" si="34"/>
        <v>0</v>
      </c>
      <c r="CB89" s="10"/>
      <c r="CC89" s="10"/>
      <c r="CD89" s="8"/>
      <c r="CE89" s="8"/>
      <c r="CF89" s="8"/>
      <c r="CG89" s="8"/>
      <c r="CH89" s="10"/>
      <c r="CI89" s="10">
        <f t="shared" si="16"/>
        <v>1</v>
      </c>
      <c r="CJ89" s="8"/>
      <c r="CK89" s="8"/>
      <c r="CL89" s="8"/>
      <c r="CM89" s="8">
        <f t="shared" si="35"/>
        <v>2</v>
      </c>
      <c r="CN89" s="8"/>
      <c r="CO89" s="8"/>
      <c r="CP89" s="8"/>
      <c r="CQ89" s="8">
        <f t="shared" si="8"/>
        <v>2</v>
      </c>
      <c r="CR89" s="8"/>
      <c r="CS89" s="8"/>
      <c r="CT89" s="8"/>
      <c r="CU89" s="8"/>
      <c r="CV89" s="8"/>
      <c r="CW89" s="8"/>
      <c r="CX89" s="8"/>
      <c r="CY89" s="8">
        <f t="shared" si="17"/>
        <v>8</v>
      </c>
      <c r="CZ89" s="8"/>
      <c r="DA89" s="8"/>
      <c r="DB89" s="8"/>
      <c r="DC89" s="8"/>
      <c r="DD89" s="8"/>
      <c r="DE89" s="8"/>
      <c r="DF89" s="9"/>
      <c r="DG89" s="10">
        <f t="shared" si="36"/>
        <v>0</v>
      </c>
      <c r="DH89" s="8"/>
      <c r="DI89" s="8">
        <f t="shared" si="18"/>
        <v>4</v>
      </c>
      <c r="DJ89" s="10"/>
      <c r="DK89" s="10">
        <f t="shared" si="19"/>
        <v>4</v>
      </c>
      <c r="DL89" s="8"/>
      <c r="DM89" s="8">
        <f t="shared" si="37"/>
        <v>5</v>
      </c>
      <c r="DN89" s="8"/>
      <c r="DO89" s="8">
        <f t="shared" si="0"/>
        <v>1671</v>
      </c>
      <c r="DP89" s="8"/>
      <c r="DQ89" s="8">
        <f t="shared" si="38"/>
        <v>0</v>
      </c>
      <c r="DR89" s="8"/>
      <c r="DS89" s="8"/>
      <c r="DT89" s="8"/>
      <c r="DU89" s="8"/>
      <c r="DV89" s="8"/>
      <c r="DW89" s="8">
        <f t="shared" si="20"/>
        <v>4</v>
      </c>
      <c r="DX89" s="8"/>
      <c r="DY89" s="8"/>
      <c r="DZ89" s="8"/>
      <c r="EA89" s="8"/>
      <c r="EB89" s="10"/>
      <c r="EC89" s="10">
        <f t="shared" si="21"/>
        <v>15</v>
      </c>
      <c r="ED89" s="8"/>
      <c r="EE89" s="8">
        <f t="shared" si="11"/>
        <v>9</v>
      </c>
      <c r="EF89" s="8"/>
      <c r="EG89" s="8"/>
      <c r="EH89" s="8"/>
      <c r="EI89" s="8"/>
      <c r="EJ89" s="8"/>
      <c r="EK89" s="8"/>
      <c r="EL89" s="8"/>
      <c r="EM89" s="8"/>
      <c r="EN89" s="8"/>
      <c r="EO89" s="8">
        <f t="shared" si="5"/>
        <v>543</v>
      </c>
      <c r="EP89" s="8"/>
      <c r="EQ89" s="8"/>
      <c r="ER89" s="8"/>
      <c r="ES89" s="8"/>
      <c r="ET89" s="8"/>
      <c r="EU89" s="8">
        <f t="shared" si="28"/>
        <v>2</v>
      </c>
      <c r="EV89" s="8"/>
      <c r="EW89" s="8"/>
      <c r="EX89" s="8"/>
      <c r="EY89" s="8">
        <f t="shared" si="39"/>
        <v>0</v>
      </c>
      <c r="EZ89" s="8"/>
      <c r="FA89" s="8"/>
      <c r="FB89" s="8"/>
      <c r="FC89" s="8"/>
      <c r="FD89" s="8"/>
      <c r="FE89" s="8">
        <f t="shared" si="45"/>
        <v>0</v>
      </c>
      <c r="FF89" s="8"/>
      <c r="FG89" s="8"/>
      <c r="FH89" s="10"/>
      <c r="FI89" s="10">
        <v>0</v>
      </c>
      <c r="FJ89" s="10"/>
      <c r="FK89" s="10">
        <f t="shared" si="40"/>
        <v>3</v>
      </c>
      <c r="FL89" s="10"/>
      <c r="FM89" s="10"/>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c r="GL89" s="8"/>
      <c r="GM89" s="8"/>
    </row>
    <row r="90" spans="1:195" ht="14.25" customHeight="1" x14ac:dyDescent="0.2">
      <c r="A90" s="113">
        <v>44053</v>
      </c>
      <c r="B90" s="8"/>
      <c r="C90" s="8"/>
      <c r="D90" s="8"/>
      <c r="E90" s="8"/>
      <c r="F90" s="8"/>
      <c r="G90" s="8"/>
      <c r="H90" s="8"/>
      <c r="I90" s="8"/>
      <c r="J90" s="8"/>
      <c r="K90" s="8"/>
      <c r="L90" s="8"/>
      <c r="M90" s="8"/>
      <c r="N90" s="8"/>
      <c r="O90" s="8"/>
      <c r="P90" s="8">
        <v>1</v>
      </c>
      <c r="Q90" s="8">
        <f t="shared" si="9"/>
        <v>15</v>
      </c>
      <c r="R90" s="8">
        <v>4</v>
      </c>
      <c r="S90" s="8">
        <f t="shared" si="24"/>
        <v>156</v>
      </c>
      <c r="T90" s="8"/>
      <c r="U90" s="8"/>
      <c r="V90" s="10">
        <v>66</v>
      </c>
      <c r="W90" s="11">
        <f t="shared" si="1"/>
        <v>841</v>
      </c>
      <c r="X90" s="8"/>
      <c r="Y90" s="8"/>
      <c r="Z90" s="10">
        <v>1</v>
      </c>
      <c r="AA90" s="10">
        <f t="shared" si="29"/>
        <v>4</v>
      </c>
      <c r="AB90" s="8">
        <v>3</v>
      </c>
      <c r="AC90" s="8">
        <f t="shared" si="2"/>
        <v>101</v>
      </c>
      <c r="AD90" s="8">
        <v>1</v>
      </c>
      <c r="AE90" s="112">
        <f t="shared" si="30"/>
        <v>7</v>
      </c>
      <c r="AF90" s="8"/>
      <c r="AG90" s="9"/>
      <c r="AH90" s="9">
        <v>0</v>
      </c>
      <c r="AI90" s="9">
        <v>0</v>
      </c>
      <c r="AJ90" s="8">
        <v>0</v>
      </c>
      <c r="AK90" s="8">
        <f t="shared" si="31"/>
        <v>1</v>
      </c>
      <c r="AL90" s="8">
        <v>0</v>
      </c>
      <c r="AM90" s="8">
        <f t="shared" si="25"/>
        <v>1</v>
      </c>
      <c r="AN90" s="8"/>
      <c r="AO90" s="8"/>
      <c r="AP90" s="8">
        <v>0</v>
      </c>
      <c r="AQ90" s="8">
        <f t="shared" si="43"/>
        <v>0</v>
      </c>
      <c r="AR90" s="8">
        <v>0</v>
      </c>
      <c r="AS90" s="8">
        <f t="shared" si="13"/>
        <v>1</v>
      </c>
      <c r="AT90" s="9"/>
      <c r="AU90" s="9"/>
      <c r="AV90" s="8"/>
      <c r="AW90" s="8"/>
      <c r="AX90" s="8"/>
      <c r="AY90" s="8"/>
      <c r="AZ90" s="8">
        <v>0</v>
      </c>
      <c r="BA90" s="8">
        <f t="shared" si="14"/>
        <v>0</v>
      </c>
      <c r="BB90" s="8">
        <v>0</v>
      </c>
      <c r="BC90" s="8">
        <f t="shared" si="26"/>
        <v>5</v>
      </c>
      <c r="BD90" s="8">
        <v>71</v>
      </c>
      <c r="BE90" s="8">
        <f t="shared" si="15"/>
        <v>1014</v>
      </c>
      <c r="BF90" s="8">
        <v>11</v>
      </c>
      <c r="BG90" s="8">
        <f t="shared" si="44"/>
        <v>55</v>
      </c>
      <c r="BH90" s="8"/>
      <c r="BI90" s="8"/>
      <c r="BJ90" s="8">
        <v>0</v>
      </c>
      <c r="BK90" s="8">
        <f t="shared" si="32"/>
        <v>0</v>
      </c>
      <c r="BL90" s="8">
        <v>0</v>
      </c>
      <c r="BM90" s="8">
        <f t="shared" si="27"/>
        <v>10</v>
      </c>
      <c r="BN90" s="8">
        <v>5</v>
      </c>
      <c r="BO90" s="8">
        <f t="shared" si="23"/>
        <v>6</v>
      </c>
      <c r="BP90" s="8"/>
      <c r="BQ90" s="8"/>
      <c r="BR90" s="8"/>
      <c r="BS90" s="8"/>
      <c r="BT90" s="8">
        <v>15</v>
      </c>
      <c r="BU90" s="8">
        <f t="shared" si="4"/>
        <v>41</v>
      </c>
      <c r="BV90" s="8">
        <v>0</v>
      </c>
      <c r="BW90" s="8">
        <f t="shared" si="10"/>
        <v>3</v>
      </c>
      <c r="BX90" s="10">
        <v>0</v>
      </c>
      <c r="BY90" s="10">
        <f t="shared" si="33"/>
        <v>0</v>
      </c>
      <c r="BZ90" s="10">
        <v>0</v>
      </c>
      <c r="CA90" s="10">
        <f t="shared" si="34"/>
        <v>0</v>
      </c>
      <c r="CB90" s="10"/>
      <c r="CC90" s="10"/>
      <c r="CD90" s="8"/>
      <c r="CE90" s="8"/>
      <c r="CF90" s="8"/>
      <c r="CG90" s="8"/>
      <c r="CH90" s="10">
        <v>0</v>
      </c>
      <c r="CI90" s="10">
        <f t="shared" si="16"/>
        <v>1</v>
      </c>
      <c r="CJ90" s="8"/>
      <c r="CK90" s="8"/>
      <c r="CL90" s="8">
        <v>0</v>
      </c>
      <c r="CM90" s="8">
        <f t="shared" si="35"/>
        <v>2</v>
      </c>
      <c r="CN90" s="8"/>
      <c r="CO90" s="8"/>
      <c r="CP90" s="8">
        <v>0</v>
      </c>
      <c r="CQ90" s="8">
        <f t="shared" si="8"/>
        <v>2</v>
      </c>
      <c r="CR90" s="8"/>
      <c r="CS90" s="8"/>
      <c r="CT90" s="8"/>
      <c r="CU90" s="8"/>
      <c r="CV90" s="8"/>
      <c r="CW90" s="8"/>
      <c r="CX90" s="8">
        <v>0</v>
      </c>
      <c r="CY90" s="8">
        <f t="shared" si="17"/>
        <v>8</v>
      </c>
      <c r="CZ90" s="8"/>
      <c r="DA90" s="8"/>
      <c r="DB90" s="8"/>
      <c r="DC90" s="8"/>
      <c r="DD90" s="8"/>
      <c r="DE90" s="8"/>
      <c r="DF90" s="9">
        <v>0</v>
      </c>
      <c r="DG90" s="10">
        <f t="shared" si="36"/>
        <v>0</v>
      </c>
      <c r="DH90" s="8">
        <v>4</v>
      </c>
      <c r="DI90" s="8">
        <f t="shared" si="18"/>
        <v>8</v>
      </c>
      <c r="DJ90" s="10">
        <v>0</v>
      </c>
      <c r="DK90" s="10">
        <f t="shared" si="19"/>
        <v>4</v>
      </c>
      <c r="DL90" s="8">
        <v>0</v>
      </c>
      <c r="DM90" s="8">
        <f t="shared" si="37"/>
        <v>5</v>
      </c>
      <c r="DN90" s="8">
        <v>113</v>
      </c>
      <c r="DO90" s="8">
        <f t="shared" si="0"/>
        <v>1784</v>
      </c>
      <c r="DP90" s="8">
        <v>0</v>
      </c>
      <c r="DQ90" s="8">
        <f t="shared" si="38"/>
        <v>0</v>
      </c>
      <c r="DR90" s="8"/>
      <c r="DS90" s="8"/>
      <c r="DT90" s="8"/>
      <c r="DU90" s="8"/>
      <c r="DV90" s="8">
        <v>2</v>
      </c>
      <c r="DW90" s="8">
        <f t="shared" si="20"/>
        <v>6</v>
      </c>
      <c r="DX90" s="8"/>
      <c r="DY90" s="8"/>
      <c r="DZ90" s="8"/>
      <c r="EA90" s="8"/>
      <c r="EB90" s="10">
        <v>8</v>
      </c>
      <c r="EC90" s="10">
        <f t="shared" si="21"/>
        <v>23</v>
      </c>
      <c r="ED90" s="8">
        <v>2</v>
      </c>
      <c r="EE90" s="8">
        <f t="shared" si="11"/>
        <v>11</v>
      </c>
      <c r="EF90" s="8"/>
      <c r="EG90" s="8"/>
      <c r="EH90" s="8"/>
      <c r="EI90" s="8"/>
      <c r="EJ90" s="8"/>
      <c r="EK90" s="8"/>
      <c r="EL90" s="8"/>
      <c r="EM90" s="8"/>
      <c r="EN90" s="8">
        <v>38</v>
      </c>
      <c r="EO90" s="8">
        <f t="shared" si="5"/>
        <v>581</v>
      </c>
      <c r="EP90" s="8"/>
      <c r="EQ90" s="8"/>
      <c r="ER90" s="8"/>
      <c r="ES90" s="8"/>
      <c r="ET90" s="8">
        <v>0</v>
      </c>
      <c r="EU90" s="8">
        <f t="shared" si="28"/>
        <v>2</v>
      </c>
      <c r="EV90" s="8"/>
      <c r="EW90" s="8"/>
      <c r="EX90" s="8">
        <v>0</v>
      </c>
      <c r="EY90" s="8">
        <f t="shared" si="39"/>
        <v>0</v>
      </c>
      <c r="EZ90" s="8"/>
      <c r="FA90" s="8"/>
      <c r="FB90" s="8"/>
      <c r="FC90" s="8"/>
      <c r="FD90" s="8">
        <v>8</v>
      </c>
      <c r="FE90" s="8">
        <f t="shared" si="45"/>
        <v>8</v>
      </c>
      <c r="FF90" s="8"/>
      <c r="FG90" s="8"/>
      <c r="FH90" s="10">
        <v>0</v>
      </c>
      <c r="FI90" s="10">
        <v>0</v>
      </c>
      <c r="FJ90" s="10">
        <v>0</v>
      </c>
      <c r="FK90" s="10">
        <f t="shared" si="40"/>
        <v>3</v>
      </c>
      <c r="FL90" s="10"/>
      <c r="FM90" s="10"/>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c r="GL90" s="8"/>
      <c r="GM90" s="8"/>
    </row>
    <row r="91" spans="1:195" ht="14.25" customHeight="1" x14ac:dyDescent="0.2">
      <c r="A91" s="113">
        <v>44054</v>
      </c>
      <c r="B91" s="8"/>
      <c r="C91" s="8"/>
      <c r="D91" s="8"/>
      <c r="E91" s="8"/>
      <c r="F91" s="8"/>
      <c r="G91" s="8"/>
      <c r="H91" s="8"/>
      <c r="I91" s="8"/>
      <c r="J91" s="8"/>
      <c r="K91" s="8"/>
      <c r="L91" s="8"/>
      <c r="M91" s="8"/>
      <c r="N91" s="8"/>
      <c r="O91" s="8"/>
      <c r="P91" s="8">
        <v>0</v>
      </c>
      <c r="Q91" s="8">
        <f t="shared" si="9"/>
        <v>15</v>
      </c>
      <c r="R91" s="8">
        <v>2</v>
      </c>
      <c r="S91" s="8">
        <f t="shared" si="24"/>
        <v>158</v>
      </c>
      <c r="T91" s="8"/>
      <c r="U91" s="8"/>
      <c r="V91" s="10">
        <v>15</v>
      </c>
      <c r="W91" s="11">
        <f t="shared" si="1"/>
        <v>856</v>
      </c>
      <c r="X91" s="8"/>
      <c r="Y91" s="8"/>
      <c r="Z91" s="10">
        <v>0</v>
      </c>
      <c r="AA91" s="10">
        <f t="shared" si="29"/>
        <v>4</v>
      </c>
      <c r="AB91" s="8">
        <v>2</v>
      </c>
      <c r="AC91" s="8">
        <f t="shared" si="2"/>
        <v>103</v>
      </c>
      <c r="AD91" s="8">
        <v>0</v>
      </c>
      <c r="AE91" s="112">
        <f t="shared" si="30"/>
        <v>7</v>
      </c>
      <c r="AF91" s="8"/>
      <c r="AG91" s="9"/>
      <c r="AH91" s="9">
        <v>0</v>
      </c>
      <c r="AI91" s="9">
        <v>0</v>
      </c>
      <c r="AJ91" s="8">
        <v>0</v>
      </c>
      <c r="AK91" s="8">
        <f t="shared" si="31"/>
        <v>1</v>
      </c>
      <c r="AL91" s="8">
        <v>0</v>
      </c>
      <c r="AM91" s="8">
        <f t="shared" si="25"/>
        <v>1</v>
      </c>
      <c r="AN91" s="8"/>
      <c r="AO91" s="8"/>
      <c r="AP91" s="8">
        <v>0</v>
      </c>
      <c r="AQ91" s="8">
        <f t="shared" si="43"/>
        <v>0</v>
      </c>
      <c r="AR91" s="8">
        <v>0</v>
      </c>
      <c r="AS91" s="8">
        <f t="shared" si="13"/>
        <v>1</v>
      </c>
      <c r="AT91" s="9"/>
      <c r="AU91" s="9"/>
      <c r="AV91" s="8"/>
      <c r="AW91" s="8"/>
      <c r="AX91" s="8"/>
      <c r="AY91" s="8"/>
      <c r="AZ91" s="8">
        <v>2</v>
      </c>
      <c r="BA91" s="8">
        <f t="shared" si="14"/>
        <v>2</v>
      </c>
      <c r="BB91" s="8">
        <v>0</v>
      </c>
      <c r="BC91" s="8">
        <f t="shared" si="26"/>
        <v>5</v>
      </c>
      <c r="BD91" s="8">
        <v>13</v>
      </c>
      <c r="BE91" s="8">
        <f t="shared" si="15"/>
        <v>1027</v>
      </c>
      <c r="BF91" s="8">
        <v>0</v>
      </c>
      <c r="BG91" s="8">
        <f t="shared" si="44"/>
        <v>55</v>
      </c>
      <c r="BH91" s="8"/>
      <c r="BI91" s="8"/>
      <c r="BJ91" s="8">
        <v>0</v>
      </c>
      <c r="BK91" s="8">
        <f t="shared" si="32"/>
        <v>0</v>
      </c>
      <c r="BL91" s="8">
        <v>0</v>
      </c>
      <c r="BM91" s="8">
        <f t="shared" si="27"/>
        <v>10</v>
      </c>
      <c r="BN91" s="8">
        <v>0</v>
      </c>
      <c r="BO91" s="8">
        <f t="shared" si="23"/>
        <v>6</v>
      </c>
      <c r="BP91" s="8"/>
      <c r="BQ91" s="8"/>
      <c r="BR91" s="8"/>
      <c r="BS91" s="8"/>
      <c r="BT91" s="8">
        <v>2</v>
      </c>
      <c r="BU91" s="8">
        <f t="shared" si="4"/>
        <v>43</v>
      </c>
      <c r="BV91" s="8">
        <v>0</v>
      </c>
      <c r="BW91" s="8">
        <f t="shared" si="10"/>
        <v>3</v>
      </c>
      <c r="BX91" s="10">
        <v>0</v>
      </c>
      <c r="BY91" s="10">
        <f t="shared" si="33"/>
        <v>0</v>
      </c>
      <c r="BZ91" s="10">
        <v>0</v>
      </c>
      <c r="CA91" s="10">
        <f t="shared" si="34"/>
        <v>0</v>
      </c>
      <c r="CB91" s="10"/>
      <c r="CC91" s="10"/>
      <c r="CD91" s="8"/>
      <c r="CE91" s="8"/>
      <c r="CF91" s="8"/>
      <c r="CG91" s="8"/>
      <c r="CH91" s="10">
        <v>0</v>
      </c>
      <c r="CI91" s="10">
        <f t="shared" si="16"/>
        <v>1</v>
      </c>
      <c r="CJ91" s="8"/>
      <c r="CK91" s="8"/>
      <c r="CL91" s="8">
        <v>0</v>
      </c>
      <c r="CM91" s="8">
        <f t="shared" si="35"/>
        <v>2</v>
      </c>
      <c r="CN91" s="8"/>
      <c r="CO91" s="8"/>
      <c r="CP91" s="8">
        <v>0</v>
      </c>
      <c r="CQ91" s="8">
        <f t="shared" si="8"/>
        <v>2</v>
      </c>
      <c r="CR91" s="8"/>
      <c r="CS91" s="8"/>
      <c r="CT91" s="8"/>
      <c r="CU91" s="8"/>
      <c r="CV91" s="8"/>
      <c r="CW91" s="8"/>
      <c r="CX91" s="8">
        <v>0</v>
      </c>
      <c r="CY91" s="8">
        <f t="shared" si="17"/>
        <v>8</v>
      </c>
      <c r="CZ91" s="8"/>
      <c r="DA91" s="8"/>
      <c r="DB91" s="8"/>
      <c r="DC91" s="8"/>
      <c r="DD91" s="8"/>
      <c r="DE91" s="8"/>
      <c r="DF91" s="9">
        <v>0</v>
      </c>
      <c r="DG91" s="10">
        <f t="shared" si="36"/>
        <v>0</v>
      </c>
      <c r="DH91" s="8">
        <v>0</v>
      </c>
      <c r="DI91" s="8">
        <f t="shared" si="18"/>
        <v>8</v>
      </c>
      <c r="DJ91" s="10">
        <v>0</v>
      </c>
      <c r="DK91" s="10">
        <f t="shared" si="19"/>
        <v>4</v>
      </c>
      <c r="DL91" s="8">
        <v>0</v>
      </c>
      <c r="DM91" s="8">
        <f t="shared" si="37"/>
        <v>5</v>
      </c>
      <c r="DN91" s="8">
        <v>27</v>
      </c>
      <c r="DO91" s="8">
        <f t="shared" si="0"/>
        <v>1811</v>
      </c>
      <c r="DP91" s="8">
        <v>0</v>
      </c>
      <c r="DQ91" s="8">
        <f t="shared" si="38"/>
        <v>0</v>
      </c>
      <c r="DR91" s="8"/>
      <c r="DS91" s="8"/>
      <c r="DT91" s="8"/>
      <c r="DU91" s="8"/>
      <c r="DV91" s="8">
        <v>0</v>
      </c>
      <c r="DW91" s="8">
        <f t="shared" si="20"/>
        <v>6</v>
      </c>
      <c r="DX91" s="8"/>
      <c r="DY91" s="8"/>
      <c r="DZ91" s="8"/>
      <c r="EA91" s="8"/>
      <c r="EB91" s="10">
        <v>0</v>
      </c>
      <c r="EC91" s="10">
        <f t="shared" si="21"/>
        <v>23</v>
      </c>
      <c r="ED91" s="8">
        <v>0</v>
      </c>
      <c r="EE91" s="8">
        <f t="shared" si="11"/>
        <v>11</v>
      </c>
      <c r="EF91" s="8"/>
      <c r="EG91" s="8"/>
      <c r="EH91" s="8"/>
      <c r="EI91" s="8"/>
      <c r="EJ91" s="8"/>
      <c r="EK91" s="8"/>
      <c r="EL91" s="8"/>
      <c r="EM91" s="8"/>
      <c r="EN91" s="8">
        <v>16</v>
      </c>
      <c r="EO91" s="8">
        <f t="shared" si="5"/>
        <v>597</v>
      </c>
      <c r="EP91" s="8"/>
      <c r="EQ91" s="8"/>
      <c r="ER91" s="8"/>
      <c r="ES91" s="8"/>
      <c r="ET91" s="8">
        <v>0</v>
      </c>
      <c r="EU91" s="8">
        <f t="shared" si="28"/>
        <v>2</v>
      </c>
      <c r="EV91" s="8"/>
      <c r="EW91" s="8"/>
      <c r="EX91" s="8">
        <v>0</v>
      </c>
      <c r="EY91" s="8">
        <f t="shared" si="39"/>
        <v>0</v>
      </c>
      <c r="EZ91" s="8"/>
      <c r="FA91" s="8"/>
      <c r="FB91" s="8"/>
      <c r="FC91" s="8"/>
      <c r="FD91" s="8">
        <v>4</v>
      </c>
      <c r="FE91" s="8">
        <f t="shared" si="45"/>
        <v>12</v>
      </c>
      <c r="FF91" s="8"/>
      <c r="FG91" s="8"/>
      <c r="FH91" s="10">
        <v>0</v>
      </c>
      <c r="FI91" s="10">
        <v>0</v>
      </c>
      <c r="FJ91" s="10">
        <v>0</v>
      </c>
      <c r="FK91" s="10">
        <f t="shared" si="40"/>
        <v>3</v>
      </c>
      <c r="FL91" s="10"/>
      <c r="FM91" s="10"/>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c r="GL91" s="8"/>
      <c r="GM91" s="8"/>
    </row>
    <row r="92" spans="1:195" ht="14.25" customHeight="1" x14ac:dyDescent="0.2">
      <c r="A92" s="113">
        <v>44055</v>
      </c>
      <c r="B92" s="8"/>
      <c r="C92" s="8"/>
      <c r="D92" s="8"/>
      <c r="E92" s="8"/>
      <c r="F92" s="8"/>
      <c r="G92" s="8"/>
      <c r="H92" s="8"/>
      <c r="I92" s="8"/>
      <c r="J92" s="8"/>
      <c r="K92" s="8"/>
      <c r="L92" s="8"/>
      <c r="M92" s="8"/>
      <c r="N92" s="8"/>
      <c r="O92" s="8"/>
      <c r="P92" s="8">
        <v>0</v>
      </c>
      <c r="Q92" s="8">
        <f t="shared" si="9"/>
        <v>15</v>
      </c>
      <c r="R92" s="8">
        <v>0</v>
      </c>
      <c r="S92" s="8">
        <f t="shared" si="24"/>
        <v>158</v>
      </c>
      <c r="T92" s="8"/>
      <c r="U92" s="8"/>
      <c r="V92" s="10">
        <v>2</v>
      </c>
      <c r="W92" s="11">
        <f t="shared" si="1"/>
        <v>858</v>
      </c>
      <c r="X92" s="8"/>
      <c r="Y92" s="8"/>
      <c r="Z92" s="10">
        <v>0</v>
      </c>
      <c r="AA92" s="10">
        <f t="shared" si="29"/>
        <v>4</v>
      </c>
      <c r="AB92" s="8">
        <v>2</v>
      </c>
      <c r="AC92" s="8">
        <f t="shared" si="2"/>
        <v>105</v>
      </c>
      <c r="AD92" s="8">
        <v>0</v>
      </c>
      <c r="AE92" s="112">
        <f t="shared" si="30"/>
        <v>7</v>
      </c>
      <c r="AF92" s="8"/>
      <c r="AG92" s="9"/>
      <c r="AH92" s="9">
        <v>0</v>
      </c>
      <c r="AI92" s="9">
        <v>0</v>
      </c>
      <c r="AJ92" s="8">
        <v>0</v>
      </c>
      <c r="AK92" s="8">
        <f t="shared" si="31"/>
        <v>1</v>
      </c>
      <c r="AL92" s="8">
        <v>0</v>
      </c>
      <c r="AM92" s="8">
        <f t="shared" si="25"/>
        <v>1</v>
      </c>
      <c r="AN92" s="8"/>
      <c r="AO92" s="8"/>
      <c r="AP92" s="8">
        <v>0</v>
      </c>
      <c r="AQ92" s="8">
        <f t="shared" si="43"/>
        <v>0</v>
      </c>
      <c r="AR92" s="8">
        <v>0</v>
      </c>
      <c r="AS92" s="8">
        <f t="shared" si="13"/>
        <v>1</v>
      </c>
      <c r="AT92" s="9"/>
      <c r="AU92" s="9"/>
      <c r="AV92" s="8"/>
      <c r="AW92" s="8"/>
      <c r="AX92" s="8"/>
      <c r="AY92" s="8"/>
      <c r="AZ92" s="8">
        <v>0</v>
      </c>
      <c r="BA92" s="8">
        <f t="shared" si="14"/>
        <v>2</v>
      </c>
      <c r="BB92" s="8">
        <v>0</v>
      </c>
      <c r="BC92" s="8">
        <f t="shared" si="26"/>
        <v>5</v>
      </c>
      <c r="BD92" s="8">
        <v>1</v>
      </c>
      <c r="BE92" s="8">
        <f t="shared" si="15"/>
        <v>1028</v>
      </c>
      <c r="BF92" s="8">
        <v>0</v>
      </c>
      <c r="BG92" s="8">
        <f t="shared" si="44"/>
        <v>55</v>
      </c>
      <c r="BH92" s="8"/>
      <c r="BI92" s="8"/>
      <c r="BJ92" s="8">
        <v>0</v>
      </c>
      <c r="BK92" s="8">
        <f t="shared" si="32"/>
        <v>0</v>
      </c>
      <c r="BL92" s="8">
        <v>0</v>
      </c>
      <c r="BM92" s="8">
        <f t="shared" si="27"/>
        <v>10</v>
      </c>
      <c r="BN92" s="8">
        <v>0</v>
      </c>
      <c r="BO92" s="8">
        <f t="shared" si="23"/>
        <v>6</v>
      </c>
      <c r="BP92" s="8"/>
      <c r="BQ92" s="8"/>
      <c r="BR92" s="8"/>
      <c r="BS92" s="8"/>
      <c r="BT92" s="8">
        <v>0</v>
      </c>
      <c r="BU92" s="8">
        <f t="shared" si="4"/>
        <v>43</v>
      </c>
      <c r="BV92" s="8">
        <v>0</v>
      </c>
      <c r="BW92" s="8">
        <f t="shared" si="10"/>
        <v>3</v>
      </c>
      <c r="BX92" s="10">
        <v>0</v>
      </c>
      <c r="BY92" s="10">
        <f t="shared" si="33"/>
        <v>0</v>
      </c>
      <c r="BZ92" s="10">
        <v>0</v>
      </c>
      <c r="CA92" s="10">
        <f>SUM(BZ92+CA91)</f>
        <v>0</v>
      </c>
      <c r="CB92" s="10"/>
      <c r="CC92" s="10"/>
      <c r="CD92" s="8"/>
      <c r="CE92" s="8"/>
      <c r="CF92" s="8"/>
      <c r="CG92" s="8"/>
      <c r="CH92" s="10">
        <v>0</v>
      </c>
      <c r="CI92" s="10">
        <f t="shared" si="16"/>
        <v>1</v>
      </c>
      <c r="CJ92" s="8"/>
      <c r="CK92" s="8"/>
      <c r="CL92" s="8">
        <v>0</v>
      </c>
      <c r="CM92" s="8">
        <f t="shared" si="35"/>
        <v>2</v>
      </c>
      <c r="CN92" s="8"/>
      <c r="CO92" s="8"/>
      <c r="CP92" s="8">
        <v>0</v>
      </c>
      <c r="CQ92" s="8">
        <f t="shared" si="8"/>
        <v>2</v>
      </c>
      <c r="CR92" s="8"/>
      <c r="CS92" s="8"/>
      <c r="CT92" s="8"/>
      <c r="CU92" s="8"/>
      <c r="CV92" s="8"/>
      <c r="CW92" s="8"/>
      <c r="CX92" s="8">
        <v>0</v>
      </c>
      <c r="CY92" s="8">
        <f t="shared" si="17"/>
        <v>8</v>
      </c>
      <c r="CZ92" s="8"/>
      <c r="DA92" s="8"/>
      <c r="DB92" s="8"/>
      <c r="DC92" s="8"/>
      <c r="DD92" s="8"/>
      <c r="DE92" s="8"/>
      <c r="DF92" s="9">
        <v>0</v>
      </c>
      <c r="DG92" s="10">
        <f t="shared" si="36"/>
        <v>0</v>
      </c>
      <c r="DH92" s="8">
        <v>0</v>
      </c>
      <c r="DI92" s="8">
        <f t="shared" si="18"/>
        <v>8</v>
      </c>
      <c r="DJ92" s="10">
        <v>0</v>
      </c>
      <c r="DK92" s="10">
        <f t="shared" si="19"/>
        <v>4</v>
      </c>
      <c r="DL92" s="8">
        <v>0</v>
      </c>
      <c r="DM92" s="8">
        <f t="shared" si="37"/>
        <v>5</v>
      </c>
      <c r="DN92" s="8">
        <v>5</v>
      </c>
      <c r="DO92" s="8">
        <f t="shared" si="0"/>
        <v>1816</v>
      </c>
      <c r="DP92" s="8">
        <v>0</v>
      </c>
      <c r="DQ92" s="8">
        <f t="shared" si="38"/>
        <v>0</v>
      </c>
      <c r="DR92" s="8"/>
      <c r="DS92" s="8"/>
      <c r="DT92" s="8"/>
      <c r="DU92" s="8"/>
      <c r="DV92" s="8">
        <v>0</v>
      </c>
      <c r="DW92" s="8">
        <f t="shared" si="20"/>
        <v>6</v>
      </c>
      <c r="DX92" s="8"/>
      <c r="DY92" s="8"/>
      <c r="DZ92" s="8"/>
      <c r="EA92" s="8"/>
      <c r="EB92" s="10">
        <v>0</v>
      </c>
      <c r="EC92" s="10">
        <f t="shared" si="21"/>
        <v>23</v>
      </c>
      <c r="ED92" s="8">
        <v>0</v>
      </c>
      <c r="EE92" s="8">
        <f t="shared" si="11"/>
        <v>11</v>
      </c>
      <c r="EF92" s="8"/>
      <c r="EG92" s="8"/>
      <c r="EH92" s="8"/>
      <c r="EI92" s="8"/>
      <c r="EJ92" s="8"/>
      <c r="EK92" s="8"/>
      <c r="EL92" s="8"/>
      <c r="EM92" s="8"/>
      <c r="EN92" s="8">
        <v>6</v>
      </c>
      <c r="EO92" s="8">
        <f t="shared" si="5"/>
        <v>603</v>
      </c>
      <c r="EP92" s="8"/>
      <c r="EQ92" s="8"/>
      <c r="ER92" s="8"/>
      <c r="ES92" s="8"/>
      <c r="ET92" s="8">
        <v>0</v>
      </c>
      <c r="EU92" s="8">
        <f t="shared" si="28"/>
        <v>2</v>
      </c>
      <c r="EV92" s="8"/>
      <c r="EW92" s="8"/>
      <c r="EX92" s="8">
        <v>0</v>
      </c>
      <c r="EY92" s="8">
        <f t="shared" si="39"/>
        <v>0</v>
      </c>
      <c r="EZ92" s="8"/>
      <c r="FA92" s="8"/>
      <c r="FB92" s="8"/>
      <c r="FC92" s="8"/>
      <c r="FD92" s="8">
        <v>0</v>
      </c>
      <c r="FE92" s="8">
        <f t="shared" si="45"/>
        <v>12</v>
      </c>
      <c r="FF92" s="8"/>
      <c r="FG92" s="8"/>
      <c r="FH92" s="10">
        <v>0</v>
      </c>
      <c r="FI92" s="10">
        <v>0</v>
      </c>
      <c r="FJ92" s="10">
        <v>0</v>
      </c>
      <c r="FK92" s="10">
        <f t="shared" si="40"/>
        <v>3</v>
      </c>
      <c r="FL92" s="10"/>
      <c r="FM92" s="10"/>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c r="GL92" s="8"/>
      <c r="GM92" s="8"/>
    </row>
    <row r="93" spans="1:195" ht="14.25" customHeight="1" x14ac:dyDescent="0.2">
      <c r="A93" s="113">
        <v>44056</v>
      </c>
      <c r="B93" s="8"/>
      <c r="C93" s="8"/>
      <c r="D93" s="8"/>
      <c r="E93" s="8"/>
      <c r="F93" s="8"/>
      <c r="G93" s="8"/>
      <c r="H93" s="8"/>
      <c r="I93" s="8"/>
      <c r="J93" s="8"/>
      <c r="K93" s="8"/>
      <c r="L93" s="8"/>
      <c r="M93" s="8"/>
      <c r="N93" s="8"/>
      <c r="O93" s="8"/>
      <c r="P93" s="8">
        <v>0</v>
      </c>
      <c r="Q93" s="8">
        <f t="shared" si="9"/>
        <v>15</v>
      </c>
      <c r="R93" s="8">
        <v>0</v>
      </c>
      <c r="S93" s="8">
        <f t="shared" si="24"/>
        <v>158</v>
      </c>
      <c r="T93" s="8"/>
      <c r="U93" s="8"/>
      <c r="V93" s="10">
        <v>18</v>
      </c>
      <c r="W93" s="11">
        <f t="shared" si="1"/>
        <v>876</v>
      </c>
      <c r="X93" s="8"/>
      <c r="Y93" s="8"/>
      <c r="Z93" s="10">
        <v>0</v>
      </c>
      <c r="AA93" s="10">
        <f t="shared" si="29"/>
        <v>4</v>
      </c>
      <c r="AB93" s="8">
        <v>4</v>
      </c>
      <c r="AC93" s="8">
        <f t="shared" si="2"/>
        <v>109</v>
      </c>
      <c r="AD93" s="8">
        <v>0</v>
      </c>
      <c r="AE93" s="112">
        <f t="shared" si="30"/>
        <v>7</v>
      </c>
      <c r="AF93" s="8"/>
      <c r="AG93" s="9"/>
      <c r="AH93" s="9">
        <v>0</v>
      </c>
      <c r="AI93" s="9">
        <v>0</v>
      </c>
      <c r="AJ93" s="8">
        <v>0</v>
      </c>
      <c r="AK93" s="8">
        <f t="shared" si="31"/>
        <v>1</v>
      </c>
      <c r="AL93" s="8">
        <v>0</v>
      </c>
      <c r="AM93" s="8">
        <f t="shared" si="25"/>
        <v>1</v>
      </c>
      <c r="AN93" s="8"/>
      <c r="AO93" s="8"/>
      <c r="AP93" s="8">
        <v>0</v>
      </c>
      <c r="AQ93" s="8">
        <f t="shared" si="43"/>
        <v>0</v>
      </c>
      <c r="AR93" s="8">
        <v>0</v>
      </c>
      <c r="AS93" s="8">
        <f t="shared" si="13"/>
        <v>1</v>
      </c>
      <c r="AT93" s="9"/>
      <c r="AU93" s="9"/>
      <c r="AV93" s="8"/>
      <c r="AW93" s="8"/>
      <c r="AX93" s="8"/>
      <c r="AY93" s="8"/>
      <c r="AZ93" s="8">
        <v>0</v>
      </c>
      <c r="BA93" s="8">
        <f t="shared" si="14"/>
        <v>2</v>
      </c>
      <c r="BB93" s="8">
        <v>0</v>
      </c>
      <c r="BC93" s="8">
        <f t="shared" si="26"/>
        <v>5</v>
      </c>
      <c r="BD93" s="8">
        <v>7</v>
      </c>
      <c r="BE93" s="8">
        <f t="shared" si="15"/>
        <v>1035</v>
      </c>
      <c r="BF93" s="8">
        <v>1</v>
      </c>
      <c r="BG93" s="8">
        <f t="shared" si="44"/>
        <v>56</v>
      </c>
      <c r="BH93" s="8"/>
      <c r="BI93" s="8"/>
      <c r="BJ93" s="8">
        <v>0</v>
      </c>
      <c r="BK93" s="8">
        <f t="shared" si="32"/>
        <v>0</v>
      </c>
      <c r="BL93" s="8">
        <v>0</v>
      </c>
      <c r="BM93" s="8">
        <f t="shared" si="27"/>
        <v>10</v>
      </c>
      <c r="BN93" s="8">
        <v>0</v>
      </c>
      <c r="BO93" s="8">
        <f t="shared" si="23"/>
        <v>6</v>
      </c>
      <c r="BP93" s="8"/>
      <c r="BQ93" s="8"/>
      <c r="BR93" s="8"/>
      <c r="BS93" s="8"/>
      <c r="BT93" s="8">
        <v>0</v>
      </c>
      <c r="BU93" s="8">
        <f t="shared" si="4"/>
        <v>43</v>
      </c>
      <c r="BV93" s="8">
        <v>0</v>
      </c>
      <c r="BW93" s="8">
        <f t="shared" si="10"/>
        <v>3</v>
      </c>
      <c r="BX93" s="10">
        <v>0</v>
      </c>
      <c r="BY93" s="10">
        <f t="shared" si="33"/>
        <v>0</v>
      </c>
      <c r="BZ93" s="10">
        <v>0</v>
      </c>
      <c r="CA93" s="10">
        <f>SUM(BZ93+CA92)</f>
        <v>0</v>
      </c>
      <c r="CB93" s="10"/>
      <c r="CC93" s="10"/>
      <c r="CD93" s="8"/>
      <c r="CE93" s="8"/>
      <c r="CF93" s="8"/>
      <c r="CG93" s="8"/>
      <c r="CH93" s="10">
        <v>0</v>
      </c>
      <c r="CI93" s="10">
        <f t="shared" si="16"/>
        <v>1</v>
      </c>
      <c r="CJ93" s="8"/>
      <c r="CK93" s="8"/>
      <c r="CL93" s="8">
        <v>0</v>
      </c>
      <c r="CM93" s="8">
        <f t="shared" si="35"/>
        <v>2</v>
      </c>
      <c r="CN93" s="8"/>
      <c r="CO93" s="8"/>
      <c r="CP93" s="8">
        <v>0</v>
      </c>
      <c r="CQ93" s="8">
        <f t="shared" si="8"/>
        <v>2</v>
      </c>
      <c r="CR93" s="8"/>
      <c r="CS93" s="8"/>
      <c r="CT93" s="8"/>
      <c r="CU93" s="8"/>
      <c r="CV93" s="8"/>
      <c r="CW93" s="8"/>
      <c r="CX93" s="8">
        <v>0</v>
      </c>
      <c r="CY93" s="8">
        <f t="shared" si="17"/>
        <v>8</v>
      </c>
      <c r="CZ93" s="8"/>
      <c r="DA93" s="8"/>
      <c r="DB93" s="8"/>
      <c r="DC93" s="8"/>
      <c r="DD93" s="8"/>
      <c r="DE93" s="8"/>
      <c r="DF93" s="9">
        <v>0</v>
      </c>
      <c r="DG93" s="10">
        <f t="shared" si="36"/>
        <v>0</v>
      </c>
      <c r="DH93" s="8">
        <v>0</v>
      </c>
      <c r="DI93" s="8">
        <f t="shared" si="18"/>
        <v>8</v>
      </c>
      <c r="DJ93" s="10">
        <v>0</v>
      </c>
      <c r="DK93" s="10">
        <f t="shared" si="19"/>
        <v>4</v>
      </c>
      <c r="DL93" s="8">
        <v>0</v>
      </c>
      <c r="DM93" s="8">
        <f t="shared" si="37"/>
        <v>5</v>
      </c>
      <c r="DN93" s="8">
        <v>32</v>
      </c>
      <c r="DO93" s="8">
        <f t="shared" si="0"/>
        <v>1848</v>
      </c>
      <c r="DP93" s="8">
        <v>0</v>
      </c>
      <c r="DQ93" s="8">
        <f>SUM(DQ92+DP93)</f>
        <v>0</v>
      </c>
      <c r="DR93" s="8"/>
      <c r="DS93" s="8"/>
      <c r="DT93" s="8"/>
      <c r="DU93" s="8"/>
      <c r="DV93" s="8">
        <v>0</v>
      </c>
      <c r="DW93" s="8">
        <f t="shared" si="20"/>
        <v>6</v>
      </c>
      <c r="DX93" s="8"/>
      <c r="DY93" s="8"/>
      <c r="DZ93" s="8"/>
      <c r="EA93" s="8"/>
      <c r="EB93" s="10">
        <v>0</v>
      </c>
      <c r="EC93" s="10">
        <f t="shared" si="21"/>
        <v>23</v>
      </c>
      <c r="ED93" s="8">
        <v>0</v>
      </c>
      <c r="EE93" s="8">
        <f t="shared" si="11"/>
        <v>11</v>
      </c>
      <c r="EF93" s="8"/>
      <c r="EG93" s="8"/>
      <c r="EH93" s="8"/>
      <c r="EI93" s="8"/>
      <c r="EJ93" s="8"/>
      <c r="EK93" s="8"/>
      <c r="EL93" s="8"/>
      <c r="EM93" s="8"/>
      <c r="EN93" s="8">
        <v>3</v>
      </c>
      <c r="EO93" s="8">
        <f t="shared" si="5"/>
        <v>606</v>
      </c>
      <c r="EP93" s="8"/>
      <c r="EQ93" s="8"/>
      <c r="ER93" s="8"/>
      <c r="ES93" s="8"/>
      <c r="ET93" s="8">
        <v>0</v>
      </c>
      <c r="EU93" s="8">
        <f t="shared" si="28"/>
        <v>2</v>
      </c>
      <c r="EV93" s="8"/>
      <c r="EW93" s="8"/>
      <c r="EX93" s="8">
        <v>0</v>
      </c>
      <c r="EY93" s="8">
        <f t="shared" si="39"/>
        <v>0</v>
      </c>
      <c r="EZ93" s="8"/>
      <c r="FA93" s="8"/>
      <c r="FB93" s="8"/>
      <c r="FC93" s="8"/>
      <c r="FD93" s="8">
        <v>9</v>
      </c>
      <c r="FE93" s="8">
        <f t="shared" si="45"/>
        <v>21</v>
      </c>
      <c r="FF93" s="8"/>
      <c r="FG93" s="8"/>
      <c r="FH93" s="10">
        <v>0</v>
      </c>
      <c r="FI93" s="10">
        <v>0</v>
      </c>
      <c r="FJ93" s="10">
        <v>0</v>
      </c>
      <c r="FK93" s="10">
        <f t="shared" si="40"/>
        <v>3</v>
      </c>
      <c r="FL93" s="10"/>
      <c r="FM93" s="10"/>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c r="GL93" s="8"/>
      <c r="GM93" s="8"/>
    </row>
    <row r="94" spans="1:195" ht="14.25" customHeight="1" x14ac:dyDescent="0.2">
      <c r="A94" s="113">
        <v>44057</v>
      </c>
      <c r="B94" s="8"/>
      <c r="C94" s="8"/>
      <c r="D94" s="8"/>
      <c r="E94" s="8"/>
      <c r="F94" s="8"/>
      <c r="G94" s="8"/>
      <c r="H94" s="8"/>
      <c r="I94" s="8"/>
      <c r="J94" s="8"/>
      <c r="K94" s="8"/>
      <c r="L94" s="8"/>
      <c r="M94" s="8"/>
      <c r="N94" s="8"/>
      <c r="O94" s="8"/>
      <c r="P94" s="8">
        <v>0</v>
      </c>
      <c r="Q94" s="8">
        <f t="shared" si="9"/>
        <v>15</v>
      </c>
      <c r="R94" s="8">
        <v>0</v>
      </c>
      <c r="S94" s="8">
        <f t="shared" si="24"/>
        <v>158</v>
      </c>
      <c r="T94" s="8"/>
      <c r="U94" s="8"/>
      <c r="V94" s="10">
        <v>3</v>
      </c>
      <c r="W94" s="11">
        <f t="shared" si="1"/>
        <v>879</v>
      </c>
      <c r="X94" s="8"/>
      <c r="Y94" s="8"/>
      <c r="Z94" s="10">
        <v>0</v>
      </c>
      <c r="AA94" s="10">
        <f t="shared" si="29"/>
        <v>4</v>
      </c>
      <c r="AB94" s="8">
        <v>5</v>
      </c>
      <c r="AC94" s="8">
        <f t="shared" si="2"/>
        <v>114</v>
      </c>
      <c r="AD94" s="8">
        <v>0</v>
      </c>
      <c r="AE94" s="112">
        <f t="shared" si="30"/>
        <v>7</v>
      </c>
      <c r="AF94" s="8"/>
      <c r="AG94" s="9"/>
      <c r="AH94" s="9">
        <v>0</v>
      </c>
      <c r="AI94" s="9">
        <v>0</v>
      </c>
      <c r="AJ94" s="8">
        <v>0</v>
      </c>
      <c r="AK94" s="8">
        <f t="shared" si="31"/>
        <v>1</v>
      </c>
      <c r="AL94" s="8">
        <v>0</v>
      </c>
      <c r="AM94" s="8">
        <f t="shared" si="25"/>
        <v>1</v>
      </c>
      <c r="AN94" s="8"/>
      <c r="AO94" s="8"/>
      <c r="AP94" s="8">
        <v>0</v>
      </c>
      <c r="AQ94" s="8">
        <f t="shared" si="43"/>
        <v>0</v>
      </c>
      <c r="AR94" s="8">
        <v>0</v>
      </c>
      <c r="AS94" s="8">
        <f t="shared" si="13"/>
        <v>1</v>
      </c>
      <c r="AT94" s="9"/>
      <c r="AU94" s="9"/>
      <c r="AV94" s="8"/>
      <c r="AW94" s="8"/>
      <c r="AX94" s="8"/>
      <c r="AY94" s="8"/>
      <c r="AZ94" s="8">
        <v>0</v>
      </c>
      <c r="BA94" s="8">
        <f t="shared" si="14"/>
        <v>2</v>
      </c>
      <c r="BB94" s="8">
        <v>0</v>
      </c>
      <c r="BC94" s="8">
        <f t="shared" si="26"/>
        <v>5</v>
      </c>
      <c r="BD94" s="8">
        <v>21</v>
      </c>
      <c r="BE94" s="8">
        <f t="shared" si="15"/>
        <v>1056</v>
      </c>
      <c r="BF94" s="8">
        <v>2</v>
      </c>
      <c r="BG94" s="8">
        <f t="shared" si="44"/>
        <v>58</v>
      </c>
      <c r="BH94" s="8"/>
      <c r="BI94" s="8"/>
      <c r="BJ94" s="8">
        <v>0</v>
      </c>
      <c r="BK94" s="8">
        <f t="shared" si="32"/>
        <v>0</v>
      </c>
      <c r="BL94" s="8">
        <v>0</v>
      </c>
      <c r="BM94" s="8">
        <f t="shared" si="27"/>
        <v>10</v>
      </c>
      <c r="BN94" s="8">
        <v>1</v>
      </c>
      <c r="BO94" s="8">
        <f t="shared" si="23"/>
        <v>7</v>
      </c>
      <c r="BP94" s="8"/>
      <c r="BQ94" s="8"/>
      <c r="BR94" s="8"/>
      <c r="BS94" s="8"/>
      <c r="BT94" s="8">
        <v>0</v>
      </c>
      <c r="BU94" s="8">
        <f t="shared" si="4"/>
        <v>43</v>
      </c>
      <c r="BV94" s="8">
        <v>3</v>
      </c>
      <c r="BW94" s="8">
        <f t="shared" si="10"/>
        <v>6</v>
      </c>
      <c r="BX94" s="10">
        <v>0</v>
      </c>
      <c r="BY94" s="10">
        <f t="shared" si="33"/>
        <v>0</v>
      </c>
      <c r="BZ94" s="10">
        <v>0</v>
      </c>
      <c r="CA94" s="10">
        <f>SUM(BZ94+CA93)</f>
        <v>0</v>
      </c>
      <c r="CB94" s="10"/>
      <c r="CC94" s="10"/>
      <c r="CD94" s="8"/>
      <c r="CE94" s="8"/>
      <c r="CF94" s="8"/>
      <c r="CG94" s="8"/>
      <c r="CH94" s="10">
        <v>0</v>
      </c>
      <c r="CI94" s="10">
        <f t="shared" si="16"/>
        <v>1</v>
      </c>
      <c r="CJ94" s="8"/>
      <c r="CK94" s="8"/>
      <c r="CL94" s="8">
        <v>0</v>
      </c>
      <c r="CM94" s="8">
        <f t="shared" si="35"/>
        <v>2</v>
      </c>
      <c r="CN94" s="8"/>
      <c r="CO94" s="8"/>
      <c r="CP94" s="8">
        <v>0</v>
      </c>
      <c r="CQ94" s="8">
        <f t="shared" si="8"/>
        <v>2</v>
      </c>
      <c r="CR94" s="8"/>
      <c r="CS94" s="8"/>
      <c r="CT94" s="8"/>
      <c r="CU94" s="8"/>
      <c r="CV94" s="8"/>
      <c r="CW94" s="8"/>
      <c r="CX94" s="8">
        <v>0</v>
      </c>
      <c r="CY94" s="8">
        <f t="shared" si="17"/>
        <v>8</v>
      </c>
      <c r="CZ94" s="8"/>
      <c r="DA94" s="8"/>
      <c r="DB94" s="8"/>
      <c r="DC94" s="8"/>
      <c r="DD94" s="8"/>
      <c r="DE94" s="8"/>
      <c r="DF94" s="9">
        <v>0</v>
      </c>
      <c r="DG94" s="10">
        <f t="shared" si="36"/>
        <v>0</v>
      </c>
      <c r="DH94" s="8">
        <v>0</v>
      </c>
      <c r="DI94" s="8">
        <f t="shared" si="18"/>
        <v>8</v>
      </c>
      <c r="DJ94" s="10">
        <v>0</v>
      </c>
      <c r="DK94" s="10">
        <f t="shared" si="19"/>
        <v>4</v>
      </c>
      <c r="DL94" s="8">
        <v>0</v>
      </c>
      <c r="DM94" s="8">
        <f t="shared" si="37"/>
        <v>5</v>
      </c>
      <c r="DN94" s="8">
        <v>31</v>
      </c>
      <c r="DO94" s="8">
        <f t="shared" si="0"/>
        <v>1879</v>
      </c>
      <c r="DP94" s="8">
        <v>0</v>
      </c>
      <c r="DQ94" s="8">
        <f>SUM(DQ93+DP94)</f>
        <v>0</v>
      </c>
      <c r="DR94" s="8"/>
      <c r="DS94" s="8"/>
      <c r="DT94" s="8"/>
      <c r="DU94" s="8"/>
      <c r="DV94" s="8">
        <v>0</v>
      </c>
      <c r="DW94" s="8">
        <f t="shared" si="20"/>
        <v>6</v>
      </c>
      <c r="DX94" s="8"/>
      <c r="DY94" s="8"/>
      <c r="DZ94" s="8"/>
      <c r="EA94" s="8"/>
      <c r="EB94" s="10">
        <v>0</v>
      </c>
      <c r="EC94" s="10">
        <f t="shared" si="21"/>
        <v>23</v>
      </c>
      <c r="ED94" s="8">
        <v>0</v>
      </c>
      <c r="EE94" s="8">
        <f t="shared" si="11"/>
        <v>11</v>
      </c>
      <c r="EF94" s="8"/>
      <c r="EG94" s="8"/>
      <c r="EH94" s="8"/>
      <c r="EI94" s="8"/>
      <c r="EJ94" s="8"/>
      <c r="EK94" s="8"/>
      <c r="EL94" s="8"/>
      <c r="EM94" s="8"/>
      <c r="EN94" s="8">
        <v>16</v>
      </c>
      <c r="EO94" s="8">
        <f t="shared" si="5"/>
        <v>622</v>
      </c>
      <c r="EP94" s="8"/>
      <c r="EQ94" s="8"/>
      <c r="ER94" s="8"/>
      <c r="ES94" s="8"/>
      <c r="ET94" s="8">
        <v>0</v>
      </c>
      <c r="EU94" s="8">
        <f t="shared" si="28"/>
        <v>2</v>
      </c>
      <c r="EV94" s="8"/>
      <c r="EW94" s="8"/>
      <c r="EX94" s="8">
        <v>0</v>
      </c>
      <c r="EY94" s="8">
        <f t="shared" si="39"/>
        <v>0</v>
      </c>
      <c r="EZ94" s="8"/>
      <c r="FA94" s="8"/>
      <c r="FB94" s="8"/>
      <c r="FC94" s="8"/>
      <c r="FD94" s="8">
        <v>1</v>
      </c>
      <c r="FE94" s="8">
        <f t="shared" si="45"/>
        <v>22</v>
      </c>
      <c r="FF94" s="8"/>
      <c r="FG94" s="8"/>
      <c r="FH94" s="10">
        <v>0</v>
      </c>
      <c r="FI94" s="10">
        <v>0</v>
      </c>
      <c r="FJ94" s="10">
        <v>0</v>
      </c>
      <c r="FK94" s="10">
        <f t="shared" si="40"/>
        <v>3</v>
      </c>
      <c r="FL94" s="10"/>
      <c r="FM94" s="10"/>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c r="GL94" s="8"/>
      <c r="GM94" s="8"/>
    </row>
    <row r="95" spans="1:195" ht="14.25" customHeight="1" x14ac:dyDescent="0.2">
      <c r="A95" s="113">
        <v>44058</v>
      </c>
      <c r="B95" s="8"/>
      <c r="C95" s="8"/>
      <c r="D95" s="8"/>
      <c r="E95" s="8"/>
      <c r="F95" s="8"/>
      <c r="G95" s="8"/>
      <c r="H95" s="8"/>
      <c r="I95" s="8"/>
      <c r="J95" s="8"/>
      <c r="K95" s="8"/>
      <c r="L95" s="8"/>
      <c r="M95" s="8"/>
      <c r="N95" s="8"/>
      <c r="O95" s="8"/>
      <c r="P95" s="8"/>
      <c r="Q95" s="8">
        <f t="shared" si="9"/>
        <v>15</v>
      </c>
      <c r="R95" s="8"/>
      <c r="S95" s="8">
        <f t="shared" si="24"/>
        <v>158</v>
      </c>
      <c r="T95" s="8"/>
      <c r="U95" s="8"/>
      <c r="V95" s="10"/>
      <c r="W95" s="11">
        <f t="shared" si="1"/>
        <v>879</v>
      </c>
      <c r="X95" s="8"/>
      <c r="Y95" s="8"/>
      <c r="Z95" s="10"/>
      <c r="AA95" s="10">
        <f t="shared" si="29"/>
        <v>4</v>
      </c>
      <c r="AB95" s="8"/>
      <c r="AC95" s="8">
        <f t="shared" si="2"/>
        <v>114</v>
      </c>
      <c r="AD95" s="8"/>
      <c r="AE95" s="112">
        <f t="shared" si="30"/>
        <v>7</v>
      </c>
      <c r="AF95" s="8"/>
      <c r="AG95" s="9"/>
      <c r="AH95" s="9"/>
      <c r="AI95" s="9">
        <v>0</v>
      </c>
      <c r="AJ95" s="8"/>
      <c r="AK95" s="8">
        <f t="shared" si="31"/>
        <v>1</v>
      </c>
      <c r="AL95" s="8"/>
      <c r="AM95" s="8">
        <f t="shared" si="25"/>
        <v>1</v>
      </c>
      <c r="AN95" s="8"/>
      <c r="AO95" s="8"/>
      <c r="AP95" s="8"/>
      <c r="AQ95" s="8">
        <f t="shared" si="43"/>
        <v>0</v>
      </c>
      <c r="AR95" s="8"/>
      <c r="AS95" s="8">
        <f t="shared" si="13"/>
        <v>1</v>
      </c>
      <c r="AT95" s="9"/>
      <c r="AU95" s="9"/>
      <c r="AV95" s="8"/>
      <c r="AW95" s="8"/>
      <c r="AX95" s="8"/>
      <c r="AY95" s="8"/>
      <c r="AZ95" s="8"/>
      <c r="BA95" s="8">
        <f t="shared" si="14"/>
        <v>2</v>
      </c>
      <c r="BB95" s="8"/>
      <c r="BC95" s="8">
        <f t="shared" si="26"/>
        <v>5</v>
      </c>
      <c r="BD95" s="8"/>
      <c r="BE95" s="8">
        <f t="shared" si="15"/>
        <v>1056</v>
      </c>
      <c r="BF95" s="8"/>
      <c r="BG95" s="8">
        <f t="shared" si="44"/>
        <v>58</v>
      </c>
      <c r="BH95" s="8"/>
      <c r="BI95" s="8"/>
      <c r="BJ95" s="8"/>
      <c r="BK95" s="8">
        <f t="shared" si="32"/>
        <v>0</v>
      </c>
      <c r="BL95" s="8"/>
      <c r="BM95" s="8">
        <f t="shared" si="27"/>
        <v>10</v>
      </c>
      <c r="BN95" s="8"/>
      <c r="BO95" s="8">
        <f t="shared" si="23"/>
        <v>7</v>
      </c>
      <c r="BP95" s="8"/>
      <c r="BQ95" s="8"/>
      <c r="BR95" s="8"/>
      <c r="BS95" s="8"/>
      <c r="BT95" s="8"/>
      <c r="BU95" s="8">
        <f t="shared" si="4"/>
        <v>43</v>
      </c>
      <c r="BV95" s="8"/>
      <c r="BW95" s="8">
        <f t="shared" si="10"/>
        <v>6</v>
      </c>
      <c r="BX95" s="10"/>
      <c r="BY95" s="10">
        <f t="shared" si="33"/>
        <v>0</v>
      </c>
      <c r="BZ95" s="10"/>
      <c r="CA95" s="10">
        <f t="shared" ref="CA95:CA114" si="47">SUM(BZ95+CA94)</f>
        <v>0</v>
      </c>
      <c r="CB95" s="10"/>
      <c r="CC95" s="10"/>
      <c r="CD95" s="8"/>
      <c r="CE95" s="8"/>
      <c r="CF95" s="8"/>
      <c r="CG95" s="8"/>
      <c r="CH95" s="10"/>
      <c r="CI95" s="10">
        <f t="shared" si="16"/>
        <v>1</v>
      </c>
      <c r="CJ95" s="8"/>
      <c r="CK95" s="8"/>
      <c r="CL95" s="8"/>
      <c r="CM95" s="8">
        <f t="shared" si="35"/>
        <v>2</v>
      </c>
      <c r="CN95" s="8"/>
      <c r="CO95" s="8"/>
      <c r="CP95" s="8"/>
      <c r="CQ95" s="8">
        <f t="shared" si="8"/>
        <v>2</v>
      </c>
      <c r="CR95" s="8"/>
      <c r="CS95" s="8"/>
      <c r="CT95" s="8"/>
      <c r="CU95" s="8"/>
      <c r="CV95" s="8"/>
      <c r="CW95" s="8"/>
      <c r="CX95" s="8"/>
      <c r="CY95" s="8">
        <f t="shared" si="17"/>
        <v>8</v>
      </c>
      <c r="CZ95" s="8"/>
      <c r="DA95" s="8"/>
      <c r="DB95" s="8"/>
      <c r="DC95" s="8"/>
      <c r="DD95" s="8"/>
      <c r="DE95" s="8"/>
      <c r="DF95" s="9"/>
      <c r="DG95" s="10">
        <f t="shared" si="36"/>
        <v>0</v>
      </c>
      <c r="DH95" s="8"/>
      <c r="DI95" s="8">
        <f t="shared" si="18"/>
        <v>8</v>
      </c>
      <c r="DJ95" s="10"/>
      <c r="DK95" s="10">
        <f t="shared" si="19"/>
        <v>4</v>
      </c>
      <c r="DL95" s="8"/>
      <c r="DM95" s="8">
        <f t="shared" si="37"/>
        <v>5</v>
      </c>
      <c r="DN95" s="8"/>
      <c r="DO95" s="8">
        <f t="shared" si="0"/>
        <v>1879</v>
      </c>
      <c r="DP95" s="8"/>
      <c r="DQ95" s="8">
        <f t="shared" ref="DQ95:DQ158" si="48">SUM(DQ94+DP95)</f>
        <v>0</v>
      </c>
      <c r="DR95" s="8"/>
      <c r="DS95" s="8"/>
      <c r="DT95" s="8"/>
      <c r="DU95" s="8"/>
      <c r="DV95" s="8"/>
      <c r="DW95" s="8">
        <f t="shared" si="20"/>
        <v>6</v>
      </c>
      <c r="DX95" s="8"/>
      <c r="DY95" s="8"/>
      <c r="DZ95" s="8"/>
      <c r="EA95" s="8"/>
      <c r="EB95" s="10"/>
      <c r="EC95" s="10">
        <f t="shared" si="21"/>
        <v>23</v>
      </c>
      <c r="ED95" s="8"/>
      <c r="EE95" s="8">
        <f t="shared" si="11"/>
        <v>11</v>
      </c>
      <c r="EF95" s="8"/>
      <c r="EG95" s="8"/>
      <c r="EH95" s="8"/>
      <c r="EI95" s="8"/>
      <c r="EJ95" s="8"/>
      <c r="EK95" s="8"/>
      <c r="EL95" s="8"/>
      <c r="EM95" s="8"/>
      <c r="EN95" s="8"/>
      <c r="EO95" s="8">
        <f t="shared" si="5"/>
        <v>622</v>
      </c>
      <c r="EP95" s="8"/>
      <c r="EQ95" s="8"/>
      <c r="ER95" s="8"/>
      <c r="ES95" s="8"/>
      <c r="ET95" s="8"/>
      <c r="EU95" s="8">
        <f t="shared" si="28"/>
        <v>2</v>
      </c>
      <c r="EV95" s="8"/>
      <c r="EW95" s="8"/>
      <c r="EX95" s="8"/>
      <c r="EY95" s="8">
        <f t="shared" si="39"/>
        <v>0</v>
      </c>
      <c r="EZ95" s="8"/>
      <c r="FA95" s="8"/>
      <c r="FB95" s="8"/>
      <c r="FC95" s="8"/>
      <c r="FD95" s="8"/>
      <c r="FE95" s="8">
        <f t="shared" si="45"/>
        <v>22</v>
      </c>
      <c r="FF95" s="8"/>
      <c r="FG95" s="8"/>
      <c r="FH95" s="10"/>
      <c r="FI95" s="10">
        <v>0</v>
      </c>
      <c r="FJ95" s="10"/>
      <c r="FK95" s="10">
        <f t="shared" si="40"/>
        <v>3</v>
      </c>
      <c r="FL95" s="10"/>
      <c r="FM95" s="10"/>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c r="GL95" s="8"/>
      <c r="GM95" s="8"/>
    </row>
    <row r="96" spans="1:195" ht="14.25" customHeight="1" x14ac:dyDescent="0.2">
      <c r="A96" s="113">
        <v>44059</v>
      </c>
      <c r="B96" s="8"/>
      <c r="C96" s="8"/>
      <c r="D96" s="8"/>
      <c r="E96" s="8"/>
      <c r="F96" s="8"/>
      <c r="G96" s="8"/>
      <c r="H96" s="8"/>
      <c r="I96" s="8"/>
      <c r="J96" s="8"/>
      <c r="K96" s="8"/>
      <c r="L96" s="8"/>
      <c r="M96" s="8"/>
      <c r="N96" s="8"/>
      <c r="O96" s="8"/>
      <c r="P96" s="8"/>
      <c r="Q96" s="8">
        <f t="shared" si="9"/>
        <v>15</v>
      </c>
      <c r="R96" s="8"/>
      <c r="S96" s="8">
        <f t="shared" si="24"/>
        <v>158</v>
      </c>
      <c r="T96" s="8"/>
      <c r="U96" s="8"/>
      <c r="V96" s="10"/>
      <c r="W96" s="11">
        <f t="shared" si="1"/>
        <v>879</v>
      </c>
      <c r="X96" s="8"/>
      <c r="Y96" s="8"/>
      <c r="Z96" s="10"/>
      <c r="AA96" s="10">
        <f t="shared" si="29"/>
        <v>4</v>
      </c>
      <c r="AB96" s="8"/>
      <c r="AC96" s="8">
        <f t="shared" si="2"/>
        <v>114</v>
      </c>
      <c r="AD96" s="8"/>
      <c r="AE96" s="112">
        <f t="shared" si="30"/>
        <v>7</v>
      </c>
      <c r="AF96" s="8"/>
      <c r="AG96" s="9"/>
      <c r="AH96" s="9"/>
      <c r="AI96" s="9">
        <v>0</v>
      </c>
      <c r="AJ96" s="8"/>
      <c r="AK96" s="8">
        <f t="shared" si="31"/>
        <v>1</v>
      </c>
      <c r="AL96" s="8"/>
      <c r="AM96" s="8">
        <f t="shared" si="25"/>
        <v>1</v>
      </c>
      <c r="AN96" s="8"/>
      <c r="AO96" s="8"/>
      <c r="AP96" s="8"/>
      <c r="AQ96" s="8">
        <f t="shared" si="43"/>
        <v>0</v>
      </c>
      <c r="AR96" s="8"/>
      <c r="AS96" s="8">
        <f t="shared" si="13"/>
        <v>1</v>
      </c>
      <c r="AT96" s="9"/>
      <c r="AU96" s="9"/>
      <c r="AV96" s="8"/>
      <c r="AW96" s="8"/>
      <c r="AX96" s="8"/>
      <c r="AY96" s="8"/>
      <c r="AZ96" s="8"/>
      <c r="BA96" s="8">
        <f t="shared" si="14"/>
        <v>2</v>
      </c>
      <c r="BB96" s="8"/>
      <c r="BC96" s="8">
        <f t="shared" si="26"/>
        <v>5</v>
      </c>
      <c r="BD96" s="8"/>
      <c r="BE96" s="8">
        <f t="shared" si="15"/>
        <v>1056</v>
      </c>
      <c r="BF96" s="8"/>
      <c r="BG96" s="8">
        <f t="shared" si="44"/>
        <v>58</v>
      </c>
      <c r="BH96" s="8"/>
      <c r="BI96" s="8"/>
      <c r="BJ96" s="8"/>
      <c r="BK96" s="8">
        <f t="shared" si="32"/>
        <v>0</v>
      </c>
      <c r="BL96" s="8"/>
      <c r="BM96" s="8">
        <f t="shared" si="27"/>
        <v>10</v>
      </c>
      <c r="BN96" s="8"/>
      <c r="BO96" s="8">
        <f t="shared" si="23"/>
        <v>7</v>
      </c>
      <c r="BP96" s="8"/>
      <c r="BQ96" s="8"/>
      <c r="BR96" s="8"/>
      <c r="BS96" s="8"/>
      <c r="BT96" s="8"/>
      <c r="BU96" s="8">
        <f t="shared" si="4"/>
        <v>43</v>
      </c>
      <c r="BV96" s="8"/>
      <c r="BW96" s="8">
        <f t="shared" si="10"/>
        <v>6</v>
      </c>
      <c r="BX96" s="10"/>
      <c r="BY96" s="10">
        <f t="shared" si="33"/>
        <v>0</v>
      </c>
      <c r="BZ96" s="10"/>
      <c r="CA96" s="10">
        <f t="shared" si="47"/>
        <v>0</v>
      </c>
      <c r="CB96" s="10"/>
      <c r="CC96" s="10"/>
      <c r="CD96" s="8"/>
      <c r="CE96" s="8"/>
      <c r="CF96" s="8"/>
      <c r="CG96" s="8"/>
      <c r="CH96" s="10"/>
      <c r="CI96" s="10">
        <f t="shared" si="16"/>
        <v>1</v>
      </c>
      <c r="CJ96" s="8"/>
      <c r="CK96" s="8"/>
      <c r="CL96" s="8"/>
      <c r="CM96" s="8">
        <f t="shared" si="35"/>
        <v>2</v>
      </c>
      <c r="CN96" s="8"/>
      <c r="CO96" s="8"/>
      <c r="CP96" s="8"/>
      <c r="CQ96" s="8">
        <f t="shared" si="8"/>
        <v>2</v>
      </c>
      <c r="CR96" s="8"/>
      <c r="CS96" s="8"/>
      <c r="CT96" s="8"/>
      <c r="CU96" s="8"/>
      <c r="CV96" s="8"/>
      <c r="CW96" s="8"/>
      <c r="CX96" s="8"/>
      <c r="CY96" s="8">
        <f t="shared" si="17"/>
        <v>8</v>
      </c>
      <c r="CZ96" s="8"/>
      <c r="DA96" s="8"/>
      <c r="DB96" s="8"/>
      <c r="DC96" s="8"/>
      <c r="DD96" s="8"/>
      <c r="DE96" s="8"/>
      <c r="DF96" s="9"/>
      <c r="DG96" s="10">
        <f t="shared" si="36"/>
        <v>0</v>
      </c>
      <c r="DH96" s="8"/>
      <c r="DI96" s="8">
        <f t="shared" si="18"/>
        <v>8</v>
      </c>
      <c r="DJ96" s="10"/>
      <c r="DK96" s="10">
        <f t="shared" si="19"/>
        <v>4</v>
      </c>
      <c r="DL96" s="8"/>
      <c r="DM96" s="8">
        <f t="shared" si="37"/>
        <v>5</v>
      </c>
      <c r="DN96" s="8"/>
      <c r="DO96" s="8">
        <f t="shared" si="0"/>
        <v>1879</v>
      </c>
      <c r="DP96" s="8"/>
      <c r="DQ96" s="8">
        <f t="shared" si="48"/>
        <v>0</v>
      </c>
      <c r="DR96" s="8"/>
      <c r="DS96" s="8"/>
      <c r="DT96" s="8"/>
      <c r="DU96" s="8"/>
      <c r="DV96" s="8"/>
      <c r="DW96" s="8">
        <f t="shared" si="20"/>
        <v>6</v>
      </c>
      <c r="DX96" s="8"/>
      <c r="DY96" s="8"/>
      <c r="DZ96" s="8"/>
      <c r="EA96" s="8"/>
      <c r="EB96" s="10"/>
      <c r="EC96" s="10">
        <f t="shared" si="21"/>
        <v>23</v>
      </c>
      <c r="ED96" s="8"/>
      <c r="EE96" s="8">
        <f t="shared" si="11"/>
        <v>11</v>
      </c>
      <c r="EF96" s="8"/>
      <c r="EG96" s="8"/>
      <c r="EH96" s="8"/>
      <c r="EI96" s="8"/>
      <c r="EJ96" s="8"/>
      <c r="EK96" s="8"/>
      <c r="EL96" s="8"/>
      <c r="EM96" s="8"/>
      <c r="EN96" s="8"/>
      <c r="EO96" s="8">
        <f t="shared" si="5"/>
        <v>622</v>
      </c>
      <c r="EP96" s="8"/>
      <c r="EQ96" s="8"/>
      <c r="ER96" s="8"/>
      <c r="ES96" s="8"/>
      <c r="ET96" s="8"/>
      <c r="EU96" s="8">
        <f t="shared" si="28"/>
        <v>2</v>
      </c>
      <c r="EV96" s="8"/>
      <c r="EW96" s="8"/>
      <c r="EX96" s="8"/>
      <c r="EY96" s="8">
        <f t="shared" si="39"/>
        <v>0</v>
      </c>
      <c r="EZ96" s="8"/>
      <c r="FA96" s="8"/>
      <c r="FB96" s="8"/>
      <c r="FC96" s="8"/>
      <c r="FD96" s="8"/>
      <c r="FE96" s="8">
        <f t="shared" si="45"/>
        <v>22</v>
      </c>
      <c r="FF96" s="8"/>
      <c r="FG96" s="8"/>
      <c r="FH96" s="10"/>
      <c r="FI96" s="10">
        <v>0</v>
      </c>
      <c r="FJ96" s="10"/>
      <c r="FK96" s="10">
        <f t="shared" si="40"/>
        <v>3</v>
      </c>
      <c r="FL96" s="10"/>
      <c r="FM96" s="10"/>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c r="GL96" s="8"/>
      <c r="GM96" s="8"/>
    </row>
    <row r="97" spans="1:195" ht="14.25" customHeight="1" x14ac:dyDescent="0.2">
      <c r="A97" s="113">
        <v>44060</v>
      </c>
      <c r="B97" s="8"/>
      <c r="C97" s="8"/>
      <c r="D97" s="8"/>
      <c r="E97" s="8"/>
      <c r="F97" s="8"/>
      <c r="G97" s="8"/>
      <c r="H97" s="8"/>
      <c r="I97" s="8"/>
      <c r="J97" s="8"/>
      <c r="K97" s="8"/>
      <c r="L97" s="8"/>
      <c r="M97" s="8"/>
      <c r="N97" s="8"/>
      <c r="O97" s="8"/>
      <c r="P97" s="8">
        <v>1</v>
      </c>
      <c r="Q97" s="8">
        <f t="shared" si="9"/>
        <v>16</v>
      </c>
      <c r="R97" s="8">
        <v>3</v>
      </c>
      <c r="S97" s="8">
        <f t="shared" si="24"/>
        <v>161</v>
      </c>
      <c r="T97" s="8"/>
      <c r="U97" s="8"/>
      <c r="V97" s="10">
        <v>58</v>
      </c>
      <c r="W97" s="11">
        <f t="shared" si="1"/>
        <v>937</v>
      </c>
      <c r="X97" s="8"/>
      <c r="Y97" s="8"/>
      <c r="Z97" s="10">
        <v>0</v>
      </c>
      <c r="AA97" s="10">
        <f t="shared" si="29"/>
        <v>4</v>
      </c>
      <c r="AB97" s="8">
        <v>15</v>
      </c>
      <c r="AC97" s="8">
        <f t="shared" si="2"/>
        <v>129</v>
      </c>
      <c r="AD97" s="8">
        <v>0</v>
      </c>
      <c r="AE97" s="112">
        <f t="shared" si="30"/>
        <v>7</v>
      </c>
      <c r="AF97" s="8"/>
      <c r="AG97" s="9"/>
      <c r="AH97" s="9">
        <v>1</v>
      </c>
      <c r="AI97" s="9">
        <f>AH97+AI96</f>
        <v>1</v>
      </c>
      <c r="AJ97" s="8">
        <v>0</v>
      </c>
      <c r="AK97" s="8">
        <f t="shared" si="31"/>
        <v>1</v>
      </c>
      <c r="AL97" s="8">
        <v>0</v>
      </c>
      <c r="AM97" s="8">
        <f t="shared" si="25"/>
        <v>1</v>
      </c>
      <c r="AN97" s="8"/>
      <c r="AO97" s="8"/>
      <c r="AP97" s="8">
        <v>1</v>
      </c>
      <c r="AQ97" s="8">
        <f t="shared" si="43"/>
        <v>1</v>
      </c>
      <c r="AR97" s="8">
        <v>0</v>
      </c>
      <c r="AS97" s="8">
        <f t="shared" si="13"/>
        <v>1</v>
      </c>
      <c r="AT97" s="9"/>
      <c r="AU97" s="9"/>
      <c r="AV97" s="8"/>
      <c r="AW97" s="8"/>
      <c r="AX97" s="8"/>
      <c r="AY97" s="8"/>
      <c r="AZ97" s="8">
        <v>0</v>
      </c>
      <c r="BA97" s="8">
        <f t="shared" si="14"/>
        <v>2</v>
      </c>
      <c r="BB97" s="8">
        <v>0</v>
      </c>
      <c r="BC97" s="8">
        <f t="shared" si="26"/>
        <v>5</v>
      </c>
      <c r="BD97" s="8">
        <v>32</v>
      </c>
      <c r="BE97" s="8">
        <f t="shared" si="15"/>
        <v>1088</v>
      </c>
      <c r="BF97" s="8">
        <v>14</v>
      </c>
      <c r="BG97" s="8">
        <f t="shared" si="44"/>
        <v>72</v>
      </c>
      <c r="BH97" s="8"/>
      <c r="BI97" s="8"/>
      <c r="BJ97" s="8">
        <v>0</v>
      </c>
      <c r="BK97" s="8">
        <f t="shared" si="32"/>
        <v>0</v>
      </c>
      <c r="BL97" s="8">
        <v>0</v>
      </c>
      <c r="BM97" s="8">
        <f t="shared" si="27"/>
        <v>10</v>
      </c>
      <c r="BN97" s="8">
        <v>2</v>
      </c>
      <c r="BO97" s="8">
        <f t="shared" si="23"/>
        <v>9</v>
      </c>
      <c r="BP97" s="8"/>
      <c r="BQ97" s="8"/>
      <c r="BR97" s="8"/>
      <c r="BS97" s="8"/>
      <c r="BT97" s="8">
        <v>0</v>
      </c>
      <c r="BU97" s="8">
        <f t="shared" si="4"/>
        <v>43</v>
      </c>
      <c r="BV97" s="8">
        <v>0</v>
      </c>
      <c r="BW97" s="8">
        <f t="shared" si="10"/>
        <v>6</v>
      </c>
      <c r="BX97" s="10">
        <v>0</v>
      </c>
      <c r="BY97" s="10">
        <f t="shared" si="33"/>
        <v>0</v>
      </c>
      <c r="BZ97" s="10">
        <v>0</v>
      </c>
      <c r="CA97" s="10">
        <f t="shared" si="47"/>
        <v>0</v>
      </c>
      <c r="CB97" s="10"/>
      <c r="CC97" s="10"/>
      <c r="CD97" s="8"/>
      <c r="CE97" s="8"/>
      <c r="CF97" s="8"/>
      <c r="CG97" s="8"/>
      <c r="CH97" s="10">
        <v>0</v>
      </c>
      <c r="CI97" s="10">
        <f t="shared" si="16"/>
        <v>1</v>
      </c>
      <c r="CJ97" s="8"/>
      <c r="CK97" s="8"/>
      <c r="CL97" s="8">
        <v>0</v>
      </c>
      <c r="CM97" s="8">
        <f t="shared" si="35"/>
        <v>2</v>
      </c>
      <c r="CN97" s="8"/>
      <c r="CO97" s="8"/>
      <c r="CP97" s="8">
        <v>0</v>
      </c>
      <c r="CQ97" s="8">
        <f t="shared" si="8"/>
        <v>2</v>
      </c>
      <c r="CR97" s="8"/>
      <c r="CS97" s="8"/>
      <c r="CT97" s="8"/>
      <c r="CU97" s="8"/>
      <c r="CV97" s="8"/>
      <c r="CW97" s="8"/>
      <c r="CX97" s="8">
        <v>0</v>
      </c>
      <c r="CY97" s="8">
        <f t="shared" si="17"/>
        <v>8</v>
      </c>
      <c r="CZ97" s="8"/>
      <c r="DA97" s="8"/>
      <c r="DB97" s="8"/>
      <c r="DC97" s="8"/>
      <c r="DD97" s="8"/>
      <c r="DE97" s="8"/>
      <c r="DF97" s="9">
        <v>0</v>
      </c>
      <c r="DG97" s="10">
        <f t="shared" si="36"/>
        <v>0</v>
      </c>
      <c r="DH97" s="8">
        <v>2</v>
      </c>
      <c r="DI97" s="8">
        <f t="shared" si="18"/>
        <v>10</v>
      </c>
      <c r="DJ97" s="10">
        <v>0</v>
      </c>
      <c r="DK97" s="10">
        <f t="shared" si="19"/>
        <v>4</v>
      </c>
      <c r="DL97" s="8">
        <v>0</v>
      </c>
      <c r="DM97" s="8">
        <f t="shared" si="37"/>
        <v>5</v>
      </c>
      <c r="DN97" s="8">
        <v>93</v>
      </c>
      <c r="DO97" s="8">
        <f t="shared" si="0"/>
        <v>1972</v>
      </c>
      <c r="DP97" s="8">
        <v>0</v>
      </c>
      <c r="DQ97" s="8">
        <f t="shared" si="48"/>
        <v>0</v>
      </c>
      <c r="DR97" s="8"/>
      <c r="DS97" s="8"/>
      <c r="DT97" s="8"/>
      <c r="DU97" s="8"/>
      <c r="DV97" s="8">
        <v>0</v>
      </c>
      <c r="DW97" s="8">
        <f t="shared" si="20"/>
        <v>6</v>
      </c>
      <c r="DX97" s="8"/>
      <c r="DY97" s="8"/>
      <c r="DZ97" s="8"/>
      <c r="EA97" s="8"/>
      <c r="EB97" s="10">
        <v>9</v>
      </c>
      <c r="EC97" s="10">
        <f t="shared" si="21"/>
        <v>32</v>
      </c>
      <c r="ED97" s="8">
        <v>0</v>
      </c>
      <c r="EE97" s="8">
        <f t="shared" si="11"/>
        <v>11</v>
      </c>
      <c r="EF97" s="8"/>
      <c r="EG97" s="8"/>
      <c r="EH97" s="8"/>
      <c r="EI97" s="8"/>
      <c r="EJ97" s="8"/>
      <c r="EK97" s="8"/>
      <c r="EL97" s="8"/>
      <c r="EM97" s="8"/>
      <c r="EN97" s="8">
        <v>38</v>
      </c>
      <c r="EO97" s="8">
        <f t="shared" si="5"/>
        <v>660</v>
      </c>
      <c r="EP97" s="8"/>
      <c r="EQ97" s="8"/>
      <c r="ER97" s="8"/>
      <c r="ES97" s="8"/>
      <c r="ET97" s="8">
        <v>0</v>
      </c>
      <c r="EU97" s="8">
        <f t="shared" si="28"/>
        <v>2</v>
      </c>
      <c r="EV97" s="8"/>
      <c r="EW97" s="8"/>
      <c r="EX97" s="8">
        <v>0</v>
      </c>
      <c r="EY97" s="8">
        <f t="shared" si="39"/>
        <v>0</v>
      </c>
      <c r="EZ97" s="8"/>
      <c r="FA97" s="8"/>
      <c r="FB97" s="8"/>
      <c r="FC97" s="8"/>
      <c r="FD97" s="8">
        <v>17</v>
      </c>
      <c r="FE97" s="8">
        <f t="shared" si="45"/>
        <v>39</v>
      </c>
      <c r="FF97" s="8"/>
      <c r="FG97" s="8"/>
      <c r="FH97" s="10">
        <v>0</v>
      </c>
      <c r="FI97" s="10">
        <v>0</v>
      </c>
      <c r="FJ97" s="10">
        <v>0</v>
      </c>
      <c r="FK97" s="10">
        <f t="shared" si="40"/>
        <v>3</v>
      </c>
      <c r="FL97" s="10"/>
      <c r="FM97" s="10"/>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c r="GL97" s="8"/>
      <c r="GM97" s="8"/>
    </row>
    <row r="98" spans="1:195" ht="14.25" customHeight="1" x14ac:dyDescent="0.2">
      <c r="A98" s="113">
        <v>44061</v>
      </c>
      <c r="B98" s="8">
        <v>0</v>
      </c>
      <c r="C98" s="8">
        <f>SUM(C97,B98)</f>
        <v>0</v>
      </c>
      <c r="D98" s="8"/>
      <c r="E98" s="8"/>
      <c r="F98" s="8"/>
      <c r="G98" s="8"/>
      <c r="H98" s="8"/>
      <c r="I98" s="8"/>
      <c r="J98" s="8"/>
      <c r="K98" s="8"/>
      <c r="L98" s="8"/>
      <c r="M98" s="8"/>
      <c r="N98" s="8"/>
      <c r="O98" s="8"/>
      <c r="P98" s="8">
        <v>0</v>
      </c>
      <c r="Q98" s="8">
        <f t="shared" si="9"/>
        <v>16</v>
      </c>
      <c r="R98" s="8">
        <v>1</v>
      </c>
      <c r="S98" s="8">
        <f t="shared" si="24"/>
        <v>162</v>
      </c>
      <c r="T98" s="8"/>
      <c r="U98" s="8"/>
      <c r="V98" s="10">
        <v>19</v>
      </c>
      <c r="W98" s="11">
        <f t="shared" si="1"/>
        <v>956</v>
      </c>
      <c r="X98" s="8"/>
      <c r="Y98" s="8"/>
      <c r="Z98" s="10">
        <v>0</v>
      </c>
      <c r="AA98" s="10">
        <f t="shared" si="29"/>
        <v>4</v>
      </c>
      <c r="AB98" s="8">
        <v>5</v>
      </c>
      <c r="AC98" s="8">
        <f t="shared" si="2"/>
        <v>134</v>
      </c>
      <c r="AD98" s="8">
        <v>0</v>
      </c>
      <c r="AE98" s="112">
        <f t="shared" si="30"/>
        <v>7</v>
      </c>
      <c r="AF98" s="8">
        <v>0</v>
      </c>
      <c r="AG98" s="9">
        <f>SUM(AG97,AF98)</f>
        <v>0</v>
      </c>
      <c r="AH98" s="9">
        <v>0</v>
      </c>
      <c r="AI98" s="9">
        <f>AH98+AI97</f>
        <v>1</v>
      </c>
      <c r="AJ98" s="8">
        <v>0</v>
      </c>
      <c r="AK98" s="8">
        <f t="shared" si="31"/>
        <v>1</v>
      </c>
      <c r="AL98" s="8">
        <v>0</v>
      </c>
      <c r="AM98" s="8">
        <f t="shared" si="25"/>
        <v>1</v>
      </c>
      <c r="AN98" s="8">
        <v>0</v>
      </c>
      <c r="AO98" s="8">
        <f>SUM(AO97,AN98)</f>
        <v>0</v>
      </c>
      <c r="AP98" s="8">
        <v>0</v>
      </c>
      <c r="AQ98" s="8">
        <f t="shared" si="43"/>
        <v>1</v>
      </c>
      <c r="AR98" s="8">
        <v>0</v>
      </c>
      <c r="AS98" s="8">
        <f t="shared" si="13"/>
        <v>1</v>
      </c>
      <c r="AT98" s="9"/>
      <c r="AU98" s="9"/>
      <c r="AV98" s="8">
        <v>0</v>
      </c>
      <c r="AW98" s="8">
        <v>0</v>
      </c>
      <c r="AX98" s="8">
        <v>0</v>
      </c>
      <c r="AY98" s="8">
        <f>SUM(AY97,AX98)</f>
        <v>0</v>
      </c>
      <c r="AZ98" s="8">
        <v>0</v>
      </c>
      <c r="BA98" s="8">
        <f t="shared" si="14"/>
        <v>2</v>
      </c>
      <c r="BB98" s="8">
        <v>0</v>
      </c>
      <c r="BC98" s="8">
        <f t="shared" si="26"/>
        <v>5</v>
      </c>
      <c r="BD98" s="8">
        <v>9</v>
      </c>
      <c r="BE98" s="8">
        <f t="shared" si="15"/>
        <v>1097</v>
      </c>
      <c r="BF98" s="8">
        <v>4</v>
      </c>
      <c r="BG98" s="8">
        <f t="shared" si="44"/>
        <v>76</v>
      </c>
      <c r="BH98" s="8"/>
      <c r="BI98" s="8"/>
      <c r="BJ98" s="8">
        <v>0</v>
      </c>
      <c r="BK98" s="8">
        <f t="shared" si="32"/>
        <v>0</v>
      </c>
      <c r="BL98" s="8">
        <v>0</v>
      </c>
      <c r="BM98" s="8">
        <f t="shared" si="27"/>
        <v>10</v>
      </c>
      <c r="BN98" s="8">
        <v>0</v>
      </c>
      <c r="BO98" s="8">
        <f t="shared" si="23"/>
        <v>9</v>
      </c>
      <c r="BP98" s="8"/>
      <c r="BQ98" s="8"/>
      <c r="BR98" s="8"/>
      <c r="BS98" s="8"/>
      <c r="BT98" s="8">
        <v>1</v>
      </c>
      <c r="BU98" s="8">
        <f t="shared" si="4"/>
        <v>44</v>
      </c>
      <c r="BV98" s="8">
        <v>0</v>
      </c>
      <c r="BW98" s="8">
        <f t="shared" ref="BW98:BW164" si="49">SUM(BW97,BV98)</f>
        <v>6</v>
      </c>
      <c r="BX98" s="10">
        <v>0</v>
      </c>
      <c r="BY98" s="10">
        <f t="shared" si="33"/>
        <v>0</v>
      </c>
      <c r="BZ98" s="10">
        <v>0</v>
      </c>
      <c r="CA98" s="10">
        <f t="shared" si="47"/>
        <v>0</v>
      </c>
      <c r="CB98" s="10">
        <v>0</v>
      </c>
      <c r="CC98" s="10">
        <v>0</v>
      </c>
      <c r="CD98" s="8"/>
      <c r="CE98" s="8"/>
      <c r="CF98" s="8"/>
      <c r="CG98" s="8"/>
      <c r="CH98" s="10">
        <v>0</v>
      </c>
      <c r="CI98" s="10">
        <f t="shared" si="16"/>
        <v>1</v>
      </c>
      <c r="CJ98" s="8"/>
      <c r="CK98" s="8"/>
      <c r="CL98" s="8">
        <v>0</v>
      </c>
      <c r="CM98" s="8">
        <f t="shared" si="35"/>
        <v>2</v>
      </c>
      <c r="CN98" s="8">
        <v>0</v>
      </c>
      <c r="CO98" s="8">
        <v>0</v>
      </c>
      <c r="CP98" s="8">
        <v>0</v>
      </c>
      <c r="CQ98" s="8">
        <f t="shared" si="8"/>
        <v>2</v>
      </c>
      <c r="CR98" s="8"/>
      <c r="CS98" s="8"/>
      <c r="CT98" s="8"/>
      <c r="CU98" s="8"/>
      <c r="CV98" s="8"/>
      <c r="CW98" s="8"/>
      <c r="CX98" s="8">
        <v>0</v>
      </c>
      <c r="CY98" s="8">
        <f t="shared" si="17"/>
        <v>8</v>
      </c>
      <c r="CZ98" s="8"/>
      <c r="DA98" s="8"/>
      <c r="DB98" s="8"/>
      <c r="DC98" s="8"/>
      <c r="DD98" s="8"/>
      <c r="DE98" s="8"/>
      <c r="DF98" s="9">
        <v>0</v>
      </c>
      <c r="DG98" s="10">
        <f t="shared" si="36"/>
        <v>0</v>
      </c>
      <c r="DH98" s="8">
        <v>2</v>
      </c>
      <c r="DI98" s="8">
        <f t="shared" si="18"/>
        <v>12</v>
      </c>
      <c r="DJ98" s="10">
        <v>0</v>
      </c>
      <c r="DK98" s="10">
        <f t="shared" si="19"/>
        <v>4</v>
      </c>
      <c r="DL98" s="8">
        <v>0</v>
      </c>
      <c r="DM98" s="8">
        <f t="shared" si="37"/>
        <v>5</v>
      </c>
      <c r="DN98" s="8">
        <v>15</v>
      </c>
      <c r="DO98" s="8">
        <f t="shared" si="0"/>
        <v>1987</v>
      </c>
      <c r="DP98" s="8">
        <v>0</v>
      </c>
      <c r="DQ98" s="8">
        <f t="shared" si="48"/>
        <v>0</v>
      </c>
      <c r="DR98" s="8"/>
      <c r="DS98" s="8"/>
      <c r="DT98" s="8"/>
      <c r="DU98" s="8"/>
      <c r="DV98" s="8">
        <v>0</v>
      </c>
      <c r="DW98" s="8">
        <f t="shared" si="20"/>
        <v>6</v>
      </c>
      <c r="DX98" s="8">
        <v>0</v>
      </c>
      <c r="DY98" s="8">
        <f>SUM(DY97,DX98)</f>
        <v>0</v>
      </c>
      <c r="DZ98" s="8"/>
      <c r="EA98" s="8"/>
      <c r="EB98" s="10">
        <v>0</v>
      </c>
      <c r="EC98" s="10">
        <f t="shared" si="21"/>
        <v>32</v>
      </c>
      <c r="ED98" s="8">
        <v>0</v>
      </c>
      <c r="EE98" s="8">
        <f t="shared" si="11"/>
        <v>11</v>
      </c>
      <c r="EF98" s="8">
        <v>0</v>
      </c>
      <c r="EG98" s="8">
        <v>0</v>
      </c>
      <c r="EH98" s="8">
        <v>0</v>
      </c>
      <c r="EI98" s="8">
        <f>SUM(EI97+EH98)</f>
        <v>0</v>
      </c>
      <c r="EJ98" s="8"/>
      <c r="EK98" s="8"/>
      <c r="EL98" s="8"/>
      <c r="EM98" s="8"/>
      <c r="EN98" s="8">
        <v>18</v>
      </c>
      <c r="EO98" s="8">
        <f t="shared" si="5"/>
        <v>678</v>
      </c>
      <c r="EP98" s="8"/>
      <c r="EQ98" s="8"/>
      <c r="ER98" s="8"/>
      <c r="ES98" s="8"/>
      <c r="ET98" s="8">
        <v>0</v>
      </c>
      <c r="EU98" s="8">
        <f>SUM(ET98+EU97)</f>
        <v>2</v>
      </c>
      <c r="EV98" s="8"/>
      <c r="EW98" s="8"/>
      <c r="EX98" s="8">
        <v>0</v>
      </c>
      <c r="EY98" s="8">
        <f t="shared" si="39"/>
        <v>0</v>
      </c>
      <c r="EZ98" s="8"/>
      <c r="FA98" s="8"/>
      <c r="FB98" s="8"/>
      <c r="FC98" s="8"/>
      <c r="FD98" s="8">
        <v>6</v>
      </c>
      <c r="FE98" s="8">
        <f t="shared" si="45"/>
        <v>45</v>
      </c>
      <c r="FF98" s="8"/>
      <c r="FG98" s="8"/>
      <c r="FH98" s="10">
        <v>0</v>
      </c>
      <c r="FI98" s="10">
        <v>0</v>
      </c>
      <c r="FJ98" s="10">
        <v>0</v>
      </c>
      <c r="FK98" s="10">
        <f t="shared" si="40"/>
        <v>3</v>
      </c>
      <c r="FL98" s="10"/>
      <c r="FM98" s="10"/>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c r="GL98" s="8"/>
      <c r="GM98" s="8"/>
    </row>
    <row r="99" spans="1:195" ht="14.25" customHeight="1" x14ac:dyDescent="0.2">
      <c r="A99" s="113">
        <v>44062</v>
      </c>
      <c r="B99" s="8">
        <v>0</v>
      </c>
      <c r="C99" s="8">
        <f>SUM(C98,B99)</f>
        <v>0</v>
      </c>
      <c r="D99" s="8"/>
      <c r="E99" s="8"/>
      <c r="F99" s="8"/>
      <c r="G99" s="8"/>
      <c r="H99" s="8"/>
      <c r="I99" s="8"/>
      <c r="J99" s="8"/>
      <c r="K99" s="8"/>
      <c r="L99" s="8"/>
      <c r="M99" s="8"/>
      <c r="N99" s="8"/>
      <c r="O99" s="8"/>
      <c r="P99" s="8">
        <v>0</v>
      </c>
      <c r="Q99" s="8">
        <f t="shared" si="9"/>
        <v>16</v>
      </c>
      <c r="R99" s="8">
        <v>0</v>
      </c>
      <c r="S99" s="8">
        <f t="shared" si="24"/>
        <v>162</v>
      </c>
      <c r="T99" s="8"/>
      <c r="U99" s="8"/>
      <c r="V99" s="10">
        <v>7</v>
      </c>
      <c r="W99" s="11">
        <f t="shared" si="1"/>
        <v>963</v>
      </c>
      <c r="X99" s="8"/>
      <c r="Y99" s="8"/>
      <c r="Z99" s="10">
        <v>2</v>
      </c>
      <c r="AA99" s="10">
        <f t="shared" si="29"/>
        <v>6</v>
      </c>
      <c r="AB99" s="8">
        <v>3</v>
      </c>
      <c r="AC99" s="8">
        <f t="shared" si="2"/>
        <v>137</v>
      </c>
      <c r="AD99" s="8">
        <v>0</v>
      </c>
      <c r="AE99" s="112">
        <f t="shared" si="30"/>
        <v>7</v>
      </c>
      <c r="AF99" s="8">
        <v>0</v>
      </c>
      <c r="AG99" s="8">
        <f>SUM(AG98,AF99)</f>
        <v>0</v>
      </c>
      <c r="AH99" s="8"/>
      <c r="AI99" s="8"/>
      <c r="AJ99" s="8">
        <v>0</v>
      </c>
      <c r="AK99" s="8">
        <f t="shared" si="31"/>
        <v>1</v>
      </c>
      <c r="AL99" s="8">
        <v>0</v>
      </c>
      <c r="AM99" s="8">
        <f t="shared" si="25"/>
        <v>1</v>
      </c>
      <c r="AN99" s="8">
        <v>0</v>
      </c>
      <c r="AO99" s="8">
        <f>SUM(AO98,AN99)</f>
        <v>0</v>
      </c>
      <c r="AP99" s="8">
        <v>0</v>
      </c>
      <c r="AQ99" s="8">
        <f t="shared" si="43"/>
        <v>1</v>
      </c>
      <c r="AR99" s="8">
        <v>0</v>
      </c>
      <c r="AS99" s="8">
        <f t="shared" si="13"/>
        <v>1</v>
      </c>
      <c r="AT99" s="8"/>
      <c r="AU99" s="8"/>
      <c r="AV99" s="8">
        <v>0</v>
      </c>
      <c r="AW99" s="8">
        <f>SUM(AW98,AV99)</f>
        <v>0</v>
      </c>
      <c r="AX99" s="8">
        <v>0</v>
      </c>
      <c r="AY99" s="8">
        <f>SUM(AY98,AX99)</f>
        <v>0</v>
      </c>
      <c r="AZ99" s="8">
        <v>0</v>
      </c>
      <c r="BA99" s="8">
        <f t="shared" si="14"/>
        <v>2</v>
      </c>
      <c r="BB99" s="8">
        <v>0</v>
      </c>
      <c r="BC99" s="8">
        <f t="shared" si="26"/>
        <v>5</v>
      </c>
      <c r="BD99" s="8">
        <v>11</v>
      </c>
      <c r="BE99" s="8">
        <f t="shared" si="15"/>
        <v>1108</v>
      </c>
      <c r="BF99" s="8">
        <v>0</v>
      </c>
      <c r="BG99" s="8">
        <f t="shared" si="44"/>
        <v>76</v>
      </c>
      <c r="BH99" s="8"/>
      <c r="BI99" s="8"/>
      <c r="BJ99" s="8">
        <v>0</v>
      </c>
      <c r="BK99" s="8">
        <v>0</v>
      </c>
      <c r="BL99" s="8">
        <v>0</v>
      </c>
      <c r="BM99" s="8">
        <f t="shared" si="27"/>
        <v>10</v>
      </c>
      <c r="BN99" s="8">
        <v>0</v>
      </c>
      <c r="BO99" s="8">
        <f t="shared" si="23"/>
        <v>9</v>
      </c>
      <c r="BP99" s="8"/>
      <c r="BQ99" s="8"/>
      <c r="BR99" s="8"/>
      <c r="BS99" s="8"/>
      <c r="BT99" s="8">
        <v>0</v>
      </c>
      <c r="BU99" s="8">
        <f t="shared" si="4"/>
        <v>44</v>
      </c>
      <c r="BV99" s="8">
        <v>0</v>
      </c>
      <c r="BW99" s="8">
        <f t="shared" si="49"/>
        <v>6</v>
      </c>
      <c r="BX99" s="10">
        <v>0</v>
      </c>
      <c r="BY99" s="10">
        <f t="shared" si="33"/>
        <v>0</v>
      </c>
      <c r="BZ99" s="10">
        <v>0</v>
      </c>
      <c r="CA99" s="10">
        <f t="shared" si="47"/>
        <v>0</v>
      </c>
      <c r="CB99" s="10">
        <v>0</v>
      </c>
      <c r="CC99" s="10">
        <f>CC98+CB99</f>
        <v>0</v>
      </c>
      <c r="CD99" s="8"/>
      <c r="CE99" s="8"/>
      <c r="CF99" s="8"/>
      <c r="CG99" s="8"/>
      <c r="CH99" s="10">
        <v>0</v>
      </c>
      <c r="CI99" s="10">
        <f t="shared" si="16"/>
        <v>1</v>
      </c>
      <c r="CJ99" s="8"/>
      <c r="CK99" s="8"/>
      <c r="CL99" s="8">
        <v>0</v>
      </c>
      <c r="CM99" s="8">
        <f t="shared" si="35"/>
        <v>2</v>
      </c>
      <c r="CN99" s="8">
        <v>0</v>
      </c>
      <c r="CO99" s="8">
        <f>CO98+CN99</f>
        <v>0</v>
      </c>
      <c r="CP99" s="8">
        <v>0</v>
      </c>
      <c r="CQ99" s="8">
        <f t="shared" si="8"/>
        <v>2</v>
      </c>
      <c r="CR99" s="8"/>
      <c r="CS99" s="8"/>
      <c r="CT99" s="8"/>
      <c r="CU99" s="8"/>
      <c r="CV99" s="8"/>
      <c r="CW99" s="8"/>
      <c r="CX99" s="8">
        <v>0</v>
      </c>
      <c r="CY99" s="8">
        <f t="shared" si="17"/>
        <v>8</v>
      </c>
      <c r="CZ99" s="8"/>
      <c r="DA99" s="8"/>
      <c r="DB99" s="8"/>
      <c r="DC99" s="8"/>
      <c r="DD99" s="8"/>
      <c r="DE99" s="8"/>
      <c r="DF99" s="9">
        <v>0</v>
      </c>
      <c r="DG99" s="10">
        <f t="shared" si="36"/>
        <v>0</v>
      </c>
      <c r="DH99" s="8">
        <v>1</v>
      </c>
      <c r="DI99" s="8">
        <f t="shared" si="18"/>
        <v>13</v>
      </c>
      <c r="DJ99" s="10">
        <v>0</v>
      </c>
      <c r="DK99" s="10">
        <f t="shared" si="19"/>
        <v>4</v>
      </c>
      <c r="DL99" s="8">
        <v>1</v>
      </c>
      <c r="DM99" s="8">
        <v>6</v>
      </c>
      <c r="DN99" s="8">
        <v>5</v>
      </c>
      <c r="DO99" s="8">
        <f t="shared" ref="DO99:DO130" si="50">SUM(DO98,DN99)</f>
        <v>1992</v>
      </c>
      <c r="DP99" s="8">
        <v>0</v>
      </c>
      <c r="DQ99" s="8">
        <f t="shared" si="48"/>
        <v>0</v>
      </c>
      <c r="DR99" s="8"/>
      <c r="DS99" s="8"/>
      <c r="DT99" s="8"/>
      <c r="DU99" s="8"/>
      <c r="DV99" s="8">
        <v>0</v>
      </c>
      <c r="DW99" s="8">
        <f t="shared" si="20"/>
        <v>6</v>
      </c>
      <c r="DX99" s="8">
        <v>0</v>
      </c>
      <c r="DY99" s="8">
        <f>SUM(DY98,DX99)</f>
        <v>0</v>
      </c>
      <c r="DZ99" s="8"/>
      <c r="EA99" s="8"/>
      <c r="EB99" s="10">
        <v>0</v>
      </c>
      <c r="EC99" s="10">
        <f t="shared" si="21"/>
        <v>32</v>
      </c>
      <c r="ED99" s="8">
        <v>0</v>
      </c>
      <c r="EE99" s="8">
        <f t="shared" si="11"/>
        <v>11</v>
      </c>
      <c r="EF99" s="8">
        <v>0</v>
      </c>
      <c r="EG99" s="8">
        <f t="shared" ref="EG99:EG164" si="51">EG98+EF99</f>
        <v>0</v>
      </c>
      <c r="EH99" s="8">
        <v>0</v>
      </c>
      <c r="EI99" s="8">
        <f>SUM(EI98+EH99)</f>
        <v>0</v>
      </c>
      <c r="EJ99" s="8"/>
      <c r="EK99" s="8"/>
      <c r="EL99" s="8"/>
      <c r="EM99" s="8"/>
      <c r="EN99" s="8">
        <v>9</v>
      </c>
      <c r="EO99" s="8">
        <f t="shared" si="5"/>
        <v>687</v>
      </c>
      <c r="EP99" s="8"/>
      <c r="EQ99" s="8"/>
      <c r="ER99" s="8"/>
      <c r="ES99" s="8"/>
      <c r="ET99" s="8">
        <v>0</v>
      </c>
      <c r="EU99" s="8">
        <f>SUM(ET99+EU98)</f>
        <v>2</v>
      </c>
      <c r="EV99" s="8"/>
      <c r="EW99" s="8"/>
      <c r="EX99" s="8">
        <v>0</v>
      </c>
      <c r="EY99" s="8">
        <f t="shared" si="39"/>
        <v>0</v>
      </c>
      <c r="EZ99" s="8"/>
      <c r="FA99" s="8"/>
      <c r="FB99" s="8"/>
      <c r="FC99" s="8"/>
      <c r="FD99" s="8">
        <v>8</v>
      </c>
      <c r="FE99" s="8">
        <f t="shared" si="45"/>
        <v>53</v>
      </c>
      <c r="FF99" s="8"/>
      <c r="FG99" s="8"/>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c r="GL99" s="8"/>
      <c r="GM99" s="8"/>
    </row>
    <row r="100" spans="1:195" ht="14.25" customHeight="1" x14ac:dyDescent="0.2">
      <c r="A100" s="113">
        <v>44063</v>
      </c>
      <c r="B100" s="8">
        <v>0</v>
      </c>
      <c r="C100" s="8">
        <f>SUM(C99,B100)</f>
        <v>0</v>
      </c>
      <c r="D100" s="8"/>
      <c r="E100" s="8"/>
      <c r="F100" s="8"/>
      <c r="G100" s="8"/>
      <c r="H100" s="8"/>
      <c r="I100" s="8"/>
      <c r="J100" s="8"/>
      <c r="K100" s="8"/>
      <c r="L100" s="8"/>
      <c r="M100" s="8"/>
      <c r="N100" s="8"/>
      <c r="O100" s="8"/>
      <c r="P100" s="8">
        <v>0</v>
      </c>
      <c r="Q100" s="8">
        <f t="shared" si="9"/>
        <v>16</v>
      </c>
      <c r="R100" s="8">
        <v>0</v>
      </c>
      <c r="S100" s="8">
        <f t="shared" si="24"/>
        <v>162</v>
      </c>
      <c r="T100" s="8"/>
      <c r="U100" s="8"/>
      <c r="V100" s="10">
        <v>1</v>
      </c>
      <c r="W100" s="11">
        <f t="shared" si="1"/>
        <v>964</v>
      </c>
      <c r="X100" s="8"/>
      <c r="Y100" s="8"/>
      <c r="Z100" s="10">
        <v>0</v>
      </c>
      <c r="AA100" s="10">
        <f t="shared" si="29"/>
        <v>6</v>
      </c>
      <c r="AB100" s="8">
        <v>1</v>
      </c>
      <c r="AC100" s="8">
        <f t="shared" si="2"/>
        <v>138</v>
      </c>
      <c r="AD100" s="8">
        <v>0</v>
      </c>
      <c r="AE100" s="112">
        <f t="shared" si="30"/>
        <v>7</v>
      </c>
      <c r="AF100" s="8">
        <v>3</v>
      </c>
      <c r="AG100" s="8">
        <f>SUM(AG99,AF100)</f>
        <v>3</v>
      </c>
      <c r="AH100" s="8"/>
      <c r="AI100" s="8"/>
      <c r="AJ100" s="8">
        <v>0</v>
      </c>
      <c r="AK100" s="8">
        <f t="shared" si="31"/>
        <v>1</v>
      </c>
      <c r="AL100" s="8">
        <v>0</v>
      </c>
      <c r="AM100" s="8">
        <f t="shared" si="25"/>
        <v>1</v>
      </c>
      <c r="AN100" s="8">
        <v>0</v>
      </c>
      <c r="AO100" s="8">
        <f>SUM(AO99,AN100)</f>
        <v>0</v>
      </c>
      <c r="AP100" s="8">
        <v>0</v>
      </c>
      <c r="AQ100" s="8">
        <f>SUM(AQ99,AP100)</f>
        <v>1</v>
      </c>
      <c r="AR100" s="8">
        <v>0</v>
      </c>
      <c r="AS100" s="8">
        <f t="shared" si="13"/>
        <v>1</v>
      </c>
      <c r="AT100" s="8"/>
      <c r="AU100" s="8"/>
      <c r="AV100" s="8">
        <v>0</v>
      </c>
      <c r="AW100" s="8">
        <f t="shared" ref="AW100:AW164" si="52">SUM(AW99,AV100)</f>
        <v>0</v>
      </c>
      <c r="AX100" s="8">
        <v>0</v>
      </c>
      <c r="AY100" s="8">
        <f>SUM(AY99,AX100)</f>
        <v>0</v>
      </c>
      <c r="AZ100" s="8">
        <v>0</v>
      </c>
      <c r="BA100" s="8">
        <f t="shared" si="14"/>
        <v>2</v>
      </c>
      <c r="BB100" s="8">
        <v>0</v>
      </c>
      <c r="BC100" s="8">
        <f t="shared" si="26"/>
        <v>5</v>
      </c>
      <c r="BD100" s="8">
        <v>7</v>
      </c>
      <c r="BE100" s="8">
        <f t="shared" si="15"/>
        <v>1115</v>
      </c>
      <c r="BF100" s="8">
        <v>0</v>
      </c>
      <c r="BG100" s="8">
        <f t="shared" si="44"/>
        <v>76</v>
      </c>
      <c r="BH100" s="8"/>
      <c r="BI100" s="8"/>
      <c r="BJ100" s="8">
        <v>0</v>
      </c>
      <c r="BK100" s="8">
        <v>0</v>
      </c>
      <c r="BL100" s="8">
        <v>0</v>
      </c>
      <c r="BM100" s="8">
        <f t="shared" si="27"/>
        <v>10</v>
      </c>
      <c r="BN100" s="8">
        <v>0</v>
      </c>
      <c r="BO100" s="8">
        <f t="shared" si="23"/>
        <v>9</v>
      </c>
      <c r="BP100" s="8"/>
      <c r="BQ100" s="8"/>
      <c r="BR100" s="8"/>
      <c r="BS100" s="8"/>
      <c r="BT100" s="8">
        <v>2</v>
      </c>
      <c r="BU100" s="8">
        <f t="shared" si="4"/>
        <v>46</v>
      </c>
      <c r="BV100" s="8">
        <v>0</v>
      </c>
      <c r="BW100" s="8">
        <f t="shared" si="49"/>
        <v>6</v>
      </c>
      <c r="BX100" s="10">
        <v>0</v>
      </c>
      <c r="BY100" s="10">
        <f t="shared" si="33"/>
        <v>0</v>
      </c>
      <c r="BZ100" s="10">
        <v>0</v>
      </c>
      <c r="CA100" s="10">
        <f t="shared" si="47"/>
        <v>0</v>
      </c>
      <c r="CB100" s="10">
        <v>0</v>
      </c>
      <c r="CC100" s="10">
        <f>CC99+CB100</f>
        <v>0</v>
      </c>
      <c r="CD100" s="8"/>
      <c r="CE100" s="8"/>
      <c r="CF100" s="8"/>
      <c r="CG100" s="8"/>
      <c r="CH100" s="10">
        <v>0</v>
      </c>
      <c r="CI100" s="10">
        <f t="shared" si="16"/>
        <v>1</v>
      </c>
      <c r="CJ100" s="8"/>
      <c r="CK100" s="8"/>
      <c r="CL100" s="8">
        <v>0</v>
      </c>
      <c r="CM100" s="8">
        <f t="shared" si="35"/>
        <v>2</v>
      </c>
      <c r="CN100" s="8">
        <v>0</v>
      </c>
      <c r="CO100" s="8">
        <f>CO99+CN100</f>
        <v>0</v>
      </c>
      <c r="CP100" s="8">
        <v>0</v>
      </c>
      <c r="CQ100" s="8">
        <f t="shared" si="8"/>
        <v>2</v>
      </c>
      <c r="CR100" s="8"/>
      <c r="CS100" s="8"/>
      <c r="CT100" s="8"/>
      <c r="CU100" s="8"/>
      <c r="CV100" s="8"/>
      <c r="CW100" s="8"/>
      <c r="CX100" s="8">
        <v>0</v>
      </c>
      <c r="CY100" s="8">
        <f t="shared" si="17"/>
        <v>8</v>
      </c>
      <c r="CZ100" s="8"/>
      <c r="DA100" s="8"/>
      <c r="DB100" s="8"/>
      <c r="DC100" s="8"/>
      <c r="DD100" s="8"/>
      <c r="DE100" s="8"/>
      <c r="DF100" s="9">
        <v>0</v>
      </c>
      <c r="DG100" s="10">
        <f t="shared" si="36"/>
        <v>0</v>
      </c>
      <c r="DH100" s="8">
        <v>0</v>
      </c>
      <c r="DI100" s="8">
        <f t="shared" si="18"/>
        <v>13</v>
      </c>
      <c r="DJ100" s="10">
        <v>0</v>
      </c>
      <c r="DK100" s="10">
        <f t="shared" si="19"/>
        <v>4</v>
      </c>
      <c r="DL100" s="8">
        <v>0</v>
      </c>
      <c r="DM100" s="8">
        <v>6</v>
      </c>
      <c r="DN100" s="8">
        <v>15</v>
      </c>
      <c r="DO100" s="8">
        <f t="shared" si="50"/>
        <v>2007</v>
      </c>
      <c r="DP100" s="8">
        <v>0</v>
      </c>
      <c r="DQ100" s="8">
        <f t="shared" si="48"/>
        <v>0</v>
      </c>
      <c r="DR100" s="8"/>
      <c r="DS100" s="8"/>
      <c r="DT100" s="8"/>
      <c r="DU100" s="8"/>
      <c r="DV100" s="8">
        <v>0</v>
      </c>
      <c r="DW100" s="8">
        <f t="shared" si="20"/>
        <v>6</v>
      </c>
      <c r="DX100" s="8">
        <v>1</v>
      </c>
      <c r="DY100" s="8">
        <f>SUM(DY99,DX100)</f>
        <v>1</v>
      </c>
      <c r="DZ100" s="8"/>
      <c r="EA100" s="8"/>
      <c r="EB100" s="10">
        <v>0</v>
      </c>
      <c r="EC100" s="10">
        <f t="shared" si="21"/>
        <v>32</v>
      </c>
      <c r="ED100" s="8">
        <v>0</v>
      </c>
      <c r="EE100" s="8">
        <f t="shared" si="11"/>
        <v>11</v>
      </c>
      <c r="EF100" s="8">
        <v>0</v>
      </c>
      <c r="EG100" s="8">
        <f t="shared" si="51"/>
        <v>0</v>
      </c>
      <c r="EH100" s="8">
        <v>0</v>
      </c>
      <c r="EI100" s="8">
        <f>SUM(EI99+EH100)</f>
        <v>0</v>
      </c>
      <c r="EJ100" s="8"/>
      <c r="EK100" s="8"/>
      <c r="EL100" s="8"/>
      <c r="EM100" s="8"/>
      <c r="EN100" s="8">
        <v>7</v>
      </c>
      <c r="EO100" s="8">
        <f t="shared" si="5"/>
        <v>694</v>
      </c>
      <c r="EP100" s="8"/>
      <c r="EQ100" s="8"/>
      <c r="ER100" s="8"/>
      <c r="ES100" s="8"/>
      <c r="ET100" s="8">
        <v>0</v>
      </c>
      <c r="EU100" s="8">
        <f>SUM(ET100+EU99)</f>
        <v>2</v>
      </c>
      <c r="EV100" s="8"/>
      <c r="EW100" s="8"/>
      <c r="EX100" s="8">
        <v>0</v>
      </c>
      <c r="EY100" s="8">
        <f t="shared" si="39"/>
        <v>0</v>
      </c>
      <c r="EZ100" s="8"/>
      <c r="FA100" s="8"/>
      <c r="FB100" s="8"/>
      <c r="FC100" s="8"/>
      <c r="FD100" s="8">
        <v>1</v>
      </c>
      <c r="FE100" s="8">
        <f t="shared" si="45"/>
        <v>54</v>
      </c>
      <c r="FF100" s="8"/>
      <c r="FG100" s="8"/>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c r="GL100" s="8"/>
      <c r="GM100" s="8"/>
    </row>
    <row r="101" spans="1:195" ht="14.25" customHeight="1" x14ac:dyDescent="0.2">
      <c r="A101" s="113">
        <v>44064</v>
      </c>
      <c r="B101" s="8">
        <v>0</v>
      </c>
      <c r="C101" s="8">
        <f>SUM(C100,B101)</f>
        <v>0</v>
      </c>
      <c r="D101" s="8"/>
      <c r="E101" s="8"/>
      <c r="F101" s="8"/>
      <c r="G101" s="8"/>
      <c r="H101" s="8"/>
      <c r="I101" s="8"/>
      <c r="J101" s="8"/>
      <c r="K101" s="8"/>
      <c r="L101" s="8"/>
      <c r="M101" s="8"/>
      <c r="N101" s="8"/>
      <c r="O101" s="8"/>
      <c r="P101" s="8">
        <v>0</v>
      </c>
      <c r="Q101" s="8">
        <f t="shared" si="9"/>
        <v>16</v>
      </c>
      <c r="R101" s="8">
        <v>0</v>
      </c>
      <c r="S101" s="8">
        <f t="shared" si="24"/>
        <v>162</v>
      </c>
      <c r="T101" s="8"/>
      <c r="U101" s="8"/>
      <c r="V101" s="10"/>
      <c r="W101" s="11">
        <f t="shared" si="1"/>
        <v>964</v>
      </c>
      <c r="X101" s="8"/>
      <c r="Y101" s="8"/>
      <c r="Z101" s="10">
        <v>0</v>
      </c>
      <c r="AA101" s="10">
        <f t="shared" si="29"/>
        <v>6</v>
      </c>
      <c r="AB101" s="8">
        <v>3</v>
      </c>
      <c r="AC101" s="8">
        <f t="shared" si="2"/>
        <v>141</v>
      </c>
      <c r="AD101" s="8">
        <v>0</v>
      </c>
      <c r="AE101" s="112">
        <f t="shared" si="30"/>
        <v>7</v>
      </c>
      <c r="AF101" s="8">
        <v>12</v>
      </c>
      <c r="AG101" s="8">
        <f>SUM(AG100,AF101)</f>
        <v>15</v>
      </c>
      <c r="AH101" s="8"/>
      <c r="AI101" s="8"/>
      <c r="AJ101" s="8">
        <v>1</v>
      </c>
      <c r="AK101" s="8">
        <f t="shared" si="31"/>
        <v>2</v>
      </c>
      <c r="AL101" s="8">
        <v>0</v>
      </c>
      <c r="AM101" s="8">
        <f t="shared" si="25"/>
        <v>1</v>
      </c>
      <c r="AN101" s="8">
        <v>0</v>
      </c>
      <c r="AO101" s="8">
        <f>SUM(AO100,AN101)</f>
        <v>0</v>
      </c>
      <c r="AP101" s="8">
        <v>0</v>
      </c>
      <c r="AQ101" s="8">
        <f>SUM(AQ100,AP101)</f>
        <v>1</v>
      </c>
      <c r="AR101" s="8">
        <v>0</v>
      </c>
      <c r="AS101" s="8">
        <f t="shared" si="13"/>
        <v>1</v>
      </c>
      <c r="AT101" s="8"/>
      <c r="AU101" s="8"/>
      <c r="AV101" s="8">
        <v>0</v>
      </c>
      <c r="AW101" s="8">
        <f t="shared" si="52"/>
        <v>0</v>
      </c>
      <c r="AX101" s="8">
        <v>0</v>
      </c>
      <c r="AY101" s="8">
        <f>SUM(AY100,AX101)</f>
        <v>0</v>
      </c>
      <c r="AZ101" s="8">
        <v>0</v>
      </c>
      <c r="BA101" s="8">
        <f t="shared" si="14"/>
        <v>2</v>
      </c>
      <c r="BB101" s="8">
        <v>0</v>
      </c>
      <c r="BC101" s="8">
        <f t="shared" si="26"/>
        <v>5</v>
      </c>
      <c r="BD101" s="8">
        <v>11</v>
      </c>
      <c r="BE101" s="8">
        <f t="shared" si="15"/>
        <v>1126</v>
      </c>
      <c r="BF101" s="8">
        <v>1</v>
      </c>
      <c r="BG101" s="8">
        <f t="shared" si="44"/>
        <v>77</v>
      </c>
      <c r="BH101" s="8"/>
      <c r="BI101" s="8"/>
      <c r="BJ101" s="8">
        <v>0</v>
      </c>
      <c r="BK101" s="8">
        <v>0</v>
      </c>
      <c r="BL101" s="8">
        <v>0</v>
      </c>
      <c r="BM101" s="8">
        <f t="shared" si="27"/>
        <v>10</v>
      </c>
      <c r="BN101" s="8">
        <v>0</v>
      </c>
      <c r="BO101" s="8">
        <f t="shared" si="23"/>
        <v>9</v>
      </c>
      <c r="BP101" s="8"/>
      <c r="BQ101" s="8"/>
      <c r="BR101" s="8"/>
      <c r="BS101" s="8"/>
      <c r="BT101" s="8">
        <v>0</v>
      </c>
      <c r="BU101" s="8">
        <f t="shared" si="4"/>
        <v>46</v>
      </c>
      <c r="BV101" s="8">
        <v>0</v>
      </c>
      <c r="BW101" s="8">
        <f t="shared" si="49"/>
        <v>6</v>
      </c>
      <c r="BX101" s="10">
        <v>0</v>
      </c>
      <c r="BY101" s="10">
        <f t="shared" si="33"/>
        <v>0</v>
      </c>
      <c r="BZ101" s="10">
        <v>0</v>
      </c>
      <c r="CA101" s="10">
        <f t="shared" si="47"/>
        <v>0</v>
      </c>
      <c r="CB101" s="10">
        <v>0</v>
      </c>
      <c r="CC101" s="10">
        <f>CC100+CB101</f>
        <v>0</v>
      </c>
      <c r="CD101" s="8"/>
      <c r="CE101" s="8"/>
      <c r="CF101" s="8"/>
      <c r="CG101" s="8"/>
      <c r="CH101" s="10">
        <v>0</v>
      </c>
      <c r="CI101" s="10">
        <f t="shared" si="16"/>
        <v>1</v>
      </c>
      <c r="CJ101" s="8"/>
      <c r="CK101" s="8"/>
      <c r="CL101" s="8">
        <v>0</v>
      </c>
      <c r="CM101" s="8">
        <f t="shared" si="35"/>
        <v>2</v>
      </c>
      <c r="CN101" s="8">
        <v>1</v>
      </c>
      <c r="CO101" s="8">
        <f>CO100+CN101</f>
        <v>1</v>
      </c>
      <c r="CP101" s="8">
        <v>0</v>
      </c>
      <c r="CQ101" s="8">
        <f t="shared" si="8"/>
        <v>2</v>
      </c>
      <c r="CR101" s="8"/>
      <c r="CS101" s="8"/>
      <c r="CT101" s="8"/>
      <c r="CU101" s="8"/>
      <c r="CV101" s="8"/>
      <c r="CW101" s="8"/>
      <c r="CX101" s="8">
        <v>0</v>
      </c>
      <c r="CY101" s="8">
        <f t="shared" si="17"/>
        <v>8</v>
      </c>
      <c r="CZ101" s="8"/>
      <c r="DA101" s="8"/>
      <c r="DB101" s="8"/>
      <c r="DC101" s="8"/>
      <c r="DD101" s="8"/>
      <c r="DE101" s="8"/>
      <c r="DF101" s="9">
        <v>0</v>
      </c>
      <c r="DG101" s="10">
        <f t="shared" si="36"/>
        <v>0</v>
      </c>
      <c r="DH101" s="8">
        <v>0</v>
      </c>
      <c r="DI101" s="8">
        <f t="shared" si="18"/>
        <v>13</v>
      </c>
      <c r="DJ101" s="10">
        <v>0</v>
      </c>
      <c r="DK101" s="10">
        <f t="shared" si="19"/>
        <v>4</v>
      </c>
      <c r="DL101" s="8">
        <v>1</v>
      </c>
      <c r="DM101" s="8">
        <v>7</v>
      </c>
      <c r="DN101" s="8">
        <v>19</v>
      </c>
      <c r="DO101" s="8">
        <f t="shared" si="50"/>
        <v>2026</v>
      </c>
      <c r="DP101" s="8">
        <v>0</v>
      </c>
      <c r="DQ101" s="8">
        <f t="shared" si="48"/>
        <v>0</v>
      </c>
      <c r="DR101" s="8"/>
      <c r="DS101" s="8"/>
      <c r="DT101" s="8"/>
      <c r="DU101" s="8"/>
      <c r="DV101" s="8">
        <v>0</v>
      </c>
      <c r="DW101" s="8">
        <f t="shared" si="20"/>
        <v>6</v>
      </c>
      <c r="DX101" s="8">
        <v>1</v>
      </c>
      <c r="DY101" s="8">
        <f>SUM(DY100,DX101)</f>
        <v>2</v>
      </c>
      <c r="DZ101" s="8"/>
      <c r="EA101" s="8"/>
      <c r="EB101" s="10">
        <v>0</v>
      </c>
      <c r="EC101" s="10">
        <f t="shared" si="21"/>
        <v>32</v>
      </c>
      <c r="ED101" s="8">
        <v>0</v>
      </c>
      <c r="EE101" s="8">
        <f t="shared" si="11"/>
        <v>11</v>
      </c>
      <c r="EF101" s="8">
        <v>0</v>
      </c>
      <c r="EG101" s="8">
        <f t="shared" si="51"/>
        <v>0</v>
      </c>
      <c r="EH101" s="8">
        <v>0</v>
      </c>
      <c r="EI101" s="8">
        <f>SUM(EI100+EH101)</f>
        <v>0</v>
      </c>
      <c r="EJ101" s="8"/>
      <c r="EK101" s="8"/>
      <c r="EL101" s="8"/>
      <c r="EM101" s="8"/>
      <c r="EN101" s="8">
        <v>29</v>
      </c>
      <c r="EO101" s="8">
        <f t="shared" si="5"/>
        <v>723</v>
      </c>
      <c r="EP101" s="8"/>
      <c r="EQ101" s="8"/>
      <c r="ER101" s="8"/>
      <c r="ES101" s="8"/>
      <c r="ET101" s="8">
        <v>0</v>
      </c>
      <c r="EU101" s="8">
        <f>SUM(ET101+EU100)</f>
        <v>2</v>
      </c>
      <c r="EV101" s="8"/>
      <c r="EW101" s="8"/>
      <c r="EX101" s="8">
        <v>1</v>
      </c>
      <c r="EY101" s="8">
        <f t="shared" si="39"/>
        <v>1</v>
      </c>
      <c r="EZ101" s="8"/>
      <c r="FA101" s="8"/>
      <c r="FB101" s="8"/>
      <c r="FC101" s="8"/>
      <c r="FD101" s="8">
        <v>1</v>
      </c>
      <c r="FE101" s="8">
        <f t="shared" si="45"/>
        <v>55</v>
      </c>
      <c r="FF101" s="8"/>
      <c r="FG101" s="8"/>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c r="GL101" s="8"/>
      <c r="GM101" s="8"/>
    </row>
    <row r="102" spans="1:195" ht="14.25" customHeight="1" x14ac:dyDescent="0.2">
      <c r="A102" s="113">
        <v>44065</v>
      </c>
      <c r="B102" s="8"/>
      <c r="C102" s="8">
        <f t="shared" ref="C102:C165" si="53">SUM(C101,B102)</f>
        <v>0</v>
      </c>
      <c r="D102" s="8"/>
      <c r="E102" s="8"/>
      <c r="F102" s="8"/>
      <c r="G102" s="8"/>
      <c r="H102" s="8"/>
      <c r="I102" s="8"/>
      <c r="J102" s="8"/>
      <c r="K102" s="8"/>
      <c r="L102" s="8"/>
      <c r="M102" s="8"/>
      <c r="N102" s="8"/>
      <c r="O102" s="8"/>
      <c r="P102" s="8"/>
      <c r="Q102" s="8">
        <f t="shared" si="9"/>
        <v>16</v>
      </c>
      <c r="R102" s="8"/>
      <c r="S102" s="8">
        <f t="shared" si="24"/>
        <v>162</v>
      </c>
      <c r="T102" s="8"/>
      <c r="U102" s="8"/>
      <c r="V102" s="10">
        <v>0</v>
      </c>
      <c r="W102" s="11">
        <f t="shared" si="1"/>
        <v>964</v>
      </c>
      <c r="X102" s="8"/>
      <c r="Y102" s="8"/>
      <c r="Z102" s="10"/>
      <c r="AA102" s="10">
        <f t="shared" si="29"/>
        <v>6</v>
      </c>
      <c r="AB102" s="8"/>
      <c r="AC102" s="8">
        <f t="shared" si="2"/>
        <v>141</v>
      </c>
      <c r="AD102" s="8"/>
      <c r="AE102" s="112">
        <f t="shared" si="30"/>
        <v>7</v>
      </c>
      <c r="AF102" s="8"/>
      <c r="AG102" s="8">
        <f t="shared" ref="AG102:AG165" si="54">SUM(AG101,AF102)</f>
        <v>15</v>
      </c>
      <c r="AH102" s="8"/>
      <c r="AI102" s="8"/>
      <c r="AJ102" s="8"/>
      <c r="AK102" s="8">
        <f t="shared" si="31"/>
        <v>2</v>
      </c>
      <c r="AL102" s="8"/>
      <c r="AM102" s="8">
        <f t="shared" si="25"/>
        <v>1</v>
      </c>
      <c r="AN102" s="8"/>
      <c r="AO102" s="8">
        <f t="shared" ref="AO102:AO165" si="55">SUM(AO101,AN102)</f>
        <v>0</v>
      </c>
      <c r="AP102" s="8"/>
      <c r="AQ102" s="8">
        <f t="shared" ref="AQ102:AQ139" si="56">SUM(AQ101,AP102)</f>
        <v>1</v>
      </c>
      <c r="AR102" s="8"/>
      <c r="AS102" s="8">
        <f t="shared" si="13"/>
        <v>1</v>
      </c>
      <c r="AT102" s="8"/>
      <c r="AU102" s="8"/>
      <c r="AV102" s="8"/>
      <c r="AW102" s="8">
        <f t="shared" si="52"/>
        <v>0</v>
      </c>
      <c r="AX102" s="8"/>
      <c r="AY102" s="8">
        <f t="shared" ref="AY102:AY165" si="57">SUM(AY101,AX102)</f>
        <v>0</v>
      </c>
      <c r="AZ102" s="8"/>
      <c r="BA102" s="8">
        <f t="shared" si="14"/>
        <v>2</v>
      </c>
      <c r="BB102" s="8"/>
      <c r="BC102" s="8">
        <f t="shared" si="26"/>
        <v>5</v>
      </c>
      <c r="BD102" s="8"/>
      <c r="BE102" s="8">
        <f t="shared" si="15"/>
        <v>1126</v>
      </c>
      <c r="BF102" s="8"/>
      <c r="BG102" s="8">
        <f t="shared" si="44"/>
        <v>77</v>
      </c>
      <c r="BH102" s="8"/>
      <c r="BI102" s="8"/>
      <c r="BJ102" s="8"/>
      <c r="BK102" s="8">
        <v>0</v>
      </c>
      <c r="BL102" s="8"/>
      <c r="BM102" s="8">
        <f t="shared" si="27"/>
        <v>10</v>
      </c>
      <c r="BN102" s="8"/>
      <c r="BO102" s="8">
        <f t="shared" si="23"/>
        <v>9</v>
      </c>
      <c r="BP102" s="8"/>
      <c r="BQ102" s="8"/>
      <c r="BR102" s="8"/>
      <c r="BS102" s="8"/>
      <c r="BT102" s="8"/>
      <c r="BU102" s="8">
        <f t="shared" si="4"/>
        <v>46</v>
      </c>
      <c r="BV102" s="8"/>
      <c r="BW102" s="8">
        <f t="shared" si="49"/>
        <v>6</v>
      </c>
      <c r="BX102" s="10"/>
      <c r="BY102" s="10">
        <f t="shared" si="33"/>
        <v>0</v>
      </c>
      <c r="BZ102" s="10"/>
      <c r="CA102" s="10">
        <f t="shared" si="47"/>
        <v>0</v>
      </c>
      <c r="CB102" s="10"/>
      <c r="CC102" s="10">
        <f t="shared" ref="CC102:CC122" si="58">CC101+CB102</f>
        <v>0</v>
      </c>
      <c r="CD102" s="8"/>
      <c r="CE102" s="8"/>
      <c r="CF102" s="8"/>
      <c r="CG102" s="8"/>
      <c r="CH102" s="10"/>
      <c r="CI102" s="10">
        <f t="shared" si="16"/>
        <v>1</v>
      </c>
      <c r="CJ102" s="8"/>
      <c r="CK102" s="8"/>
      <c r="CL102" s="8"/>
      <c r="CM102" s="8">
        <f t="shared" si="35"/>
        <v>2</v>
      </c>
      <c r="CN102" s="8"/>
      <c r="CO102" s="8">
        <f t="shared" ref="CO102:CO165" si="59">CO101+CN102</f>
        <v>1</v>
      </c>
      <c r="CP102" s="8"/>
      <c r="CQ102" s="8">
        <f t="shared" si="8"/>
        <v>2</v>
      </c>
      <c r="CR102" s="8"/>
      <c r="CS102" s="8"/>
      <c r="CT102" s="8"/>
      <c r="CU102" s="8"/>
      <c r="CV102" s="8"/>
      <c r="CW102" s="8"/>
      <c r="CX102" s="8"/>
      <c r="CY102" s="8">
        <f t="shared" si="17"/>
        <v>8</v>
      </c>
      <c r="CZ102" s="8"/>
      <c r="DA102" s="8"/>
      <c r="DB102" s="8"/>
      <c r="DC102" s="8"/>
      <c r="DD102" s="8"/>
      <c r="DE102" s="8"/>
      <c r="DF102" s="9"/>
      <c r="DG102" s="10">
        <f t="shared" si="36"/>
        <v>0</v>
      </c>
      <c r="DH102" s="8"/>
      <c r="DI102" s="8">
        <f t="shared" si="18"/>
        <v>13</v>
      </c>
      <c r="DJ102" s="10"/>
      <c r="DK102" s="10">
        <f t="shared" si="19"/>
        <v>4</v>
      </c>
      <c r="DL102" s="8"/>
      <c r="DM102" s="8">
        <v>7</v>
      </c>
      <c r="DN102" s="8"/>
      <c r="DO102" s="8">
        <f t="shared" si="50"/>
        <v>2026</v>
      </c>
      <c r="DP102" s="8"/>
      <c r="DQ102" s="8">
        <f t="shared" si="48"/>
        <v>0</v>
      </c>
      <c r="DR102" s="8"/>
      <c r="DS102" s="8"/>
      <c r="DT102" s="8"/>
      <c r="DU102" s="8"/>
      <c r="DV102" s="8"/>
      <c r="DW102" s="8">
        <f t="shared" si="20"/>
        <v>6</v>
      </c>
      <c r="DX102" s="8"/>
      <c r="DY102" s="8">
        <f t="shared" ref="DY102:DY165" si="60">SUM(DY101,DX102)</f>
        <v>2</v>
      </c>
      <c r="DZ102" s="8"/>
      <c r="EA102" s="8"/>
      <c r="EB102" s="10"/>
      <c r="EC102" s="10">
        <f t="shared" si="21"/>
        <v>32</v>
      </c>
      <c r="ED102" s="8"/>
      <c r="EE102" s="8">
        <f t="shared" si="11"/>
        <v>11</v>
      </c>
      <c r="EF102" s="8"/>
      <c r="EG102" s="8">
        <f t="shared" si="51"/>
        <v>0</v>
      </c>
      <c r="EH102" s="8"/>
      <c r="EI102" s="8">
        <f t="shared" ref="EI102:EI154" si="61">SUM(EI101+EH102)</f>
        <v>0</v>
      </c>
      <c r="EJ102" s="8"/>
      <c r="EK102" s="8"/>
      <c r="EL102" s="8"/>
      <c r="EM102" s="8"/>
      <c r="EN102" s="8"/>
      <c r="EO102" s="8">
        <f t="shared" si="5"/>
        <v>723</v>
      </c>
      <c r="EP102" s="8"/>
      <c r="EQ102" s="8"/>
      <c r="ER102" s="8"/>
      <c r="ES102" s="8"/>
      <c r="ET102" s="8"/>
      <c r="EU102" s="8">
        <f t="shared" ref="EU102:EU165" si="62">SUM(ET102+EU101)</f>
        <v>2</v>
      </c>
      <c r="EV102" s="8"/>
      <c r="EW102" s="8"/>
      <c r="EX102" s="8"/>
      <c r="EY102" s="8">
        <f t="shared" si="39"/>
        <v>1</v>
      </c>
      <c r="EZ102" s="8"/>
      <c r="FA102" s="8"/>
      <c r="FB102" s="8"/>
      <c r="FC102" s="8"/>
      <c r="FD102" s="8"/>
      <c r="FE102" s="8">
        <f t="shared" si="45"/>
        <v>55</v>
      </c>
      <c r="FF102" s="8"/>
      <c r="FG102" s="8"/>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c r="GL102" s="8"/>
      <c r="GM102" s="8"/>
    </row>
    <row r="103" spans="1:195" ht="14.25" customHeight="1" x14ac:dyDescent="0.2">
      <c r="A103" s="113">
        <v>44066</v>
      </c>
      <c r="B103" s="8"/>
      <c r="C103" s="8">
        <f t="shared" si="53"/>
        <v>0</v>
      </c>
      <c r="D103" s="8"/>
      <c r="E103" s="8"/>
      <c r="F103" s="8"/>
      <c r="G103" s="8"/>
      <c r="H103" s="8"/>
      <c r="I103" s="8"/>
      <c r="J103" s="8"/>
      <c r="K103" s="8"/>
      <c r="L103" s="8"/>
      <c r="M103" s="8"/>
      <c r="N103" s="8"/>
      <c r="O103" s="8"/>
      <c r="P103" s="8"/>
      <c r="Q103" s="8">
        <f t="shared" si="9"/>
        <v>16</v>
      </c>
      <c r="R103" s="8"/>
      <c r="S103" s="8">
        <f t="shared" si="24"/>
        <v>162</v>
      </c>
      <c r="T103" s="8"/>
      <c r="U103" s="8"/>
      <c r="V103" s="10"/>
      <c r="W103" s="11">
        <f t="shared" si="1"/>
        <v>964</v>
      </c>
      <c r="X103" s="8"/>
      <c r="Y103" s="8"/>
      <c r="Z103" s="10"/>
      <c r="AA103" s="10">
        <f t="shared" si="29"/>
        <v>6</v>
      </c>
      <c r="AB103" s="8"/>
      <c r="AC103" s="8">
        <f t="shared" si="2"/>
        <v>141</v>
      </c>
      <c r="AD103" s="8"/>
      <c r="AE103" s="112">
        <f t="shared" si="30"/>
        <v>7</v>
      </c>
      <c r="AF103" s="8"/>
      <c r="AG103" s="8">
        <f t="shared" si="54"/>
        <v>15</v>
      </c>
      <c r="AH103" s="8"/>
      <c r="AI103" s="8"/>
      <c r="AJ103" s="8"/>
      <c r="AK103" s="8">
        <f t="shared" si="31"/>
        <v>2</v>
      </c>
      <c r="AL103" s="8"/>
      <c r="AM103" s="8">
        <f t="shared" si="25"/>
        <v>1</v>
      </c>
      <c r="AN103" s="8"/>
      <c r="AO103" s="8">
        <f t="shared" si="55"/>
        <v>0</v>
      </c>
      <c r="AP103" s="8"/>
      <c r="AQ103" s="8">
        <f t="shared" si="56"/>
        <v>1</v>
      </c>
      <c r="AR103" s="8"/>
      <c r="AS103" s="8">
        <f t="shared" si="13"/>
        <v>1</v>
      </c>
      <c r="AT103" s="8"/>
      <c r="AU103" s="8"/>
      <c r="AV103" s="8"/>
      <c r="AW103" s="8">
        <f t="shared" si="52"/>
        <v>0</v>
      </c>
      <c r="AX103" s="8"/>
      <c r="AY103" s="8">
        <f t="shared" si="57"/>
        <v>0</v>
      </c>
      <c r="AZ103" s="8"/>
      <c r="BA103" s="8">
        <f t="shared" si="14"/>
        <v>2</v>
      </c>
      <c r="BB103" s="8"/>
      <c r="BC103" s="8">
        <f t="shared" si="26"/>
        <v>5</v>
      </c>
      <c r="BD103" s="8"/>
      <c r="BE103" s="8">
        <f t="shared" si="15"/>
        <v>1126</v>
      </c>
      <c r="BF103" s="8"/>
      <c r="BG103" s="8">
        <f t="shared" si="44"/>
        <v>77</v>
      </c>
      <c r="BH103" s="8"/>
      <c r="BI103" s="8"/>
      <c r="BJ103" s="8"/>
      <c r="BK103" s="8">
        <v>0</v>
      </c>
      <c r="BL103" s="8"/>
      <c r="BM103" s="8">
        <f t="shared" si="27"/>
        <v>10</v>
      </c>
      <c r="BN103" s="8"/>
      <c r="BO103" s="8">
        <f t="shared" si="23"/>
        <v>9</v>
      </c>
      <c r="BP103" s="8"/>
      <c r="BQ103" s="8"/>
      <c r="BR103" s="8"/>
      <c r="BS103" s="8"/>
      <c r="BT103" s="8"/>
      <c r="BU103" s="8">
        <f t="shared" si="4"/>
        <v>46</v>
      </c>
      <c r="BV103" s="8"/>
      <c r="BW103" s="8">
        <f t="shared" si="49"/>
        <v>6</v>
      </c>
      <c r="BX103" s="10"/>
      <c r="BY103" s="10">
        <f t="shared" si="33"/>
        <v>0</v>
      </c>
      <c r="BZ103" s="10"/>
      <c r="CA103" s="10">
        <f t="shared" si="47"/>
        <v>0</v>
      </c>
      <c r="CB103" s="10"/>
      <c r="CC103" s="10">
        <f t="shared" si="58"/>
        <v>0</v>
      </c>
      <c r="CD103" s="8"/>
      <c r="CE103" s="8"/>
      <c r="CF103" s="8"/>
      <c r="CG103" s="8"/>
      <c r="CH103" s="10"/>
      <c r="CI103" s="10">
        <f t="shared" si="16"/>
        <v>1</v>
      </c>
      <c r="CJ103" s="8"/>
      <c r="CK103" s="8"/>
      <c r="CL103" s="8"/>
      <c r="CM103" s="8">
        <f t="shared" si="35"/>
        <v>2</v>
      </c>
      <c r="CN103" s="8"/>
      <c r="CO103" s="8">
        <f t="shared" si="59"/>
        <v>1</v>
      </c>
      <c r="CP103" s="8"/>
      <c r="CQ103" s="8">
        <f t="shared" si="8"/>
        <v>2</v>
      </c>
      <c r="CR103" s="8"/>
      <c r="CS103" s="8"/>
      <c r="CT103" s="8"/>
      <c r="CU103" s="8"/>
      <c r="CV103" s="8"/>
      <c r="CW103" s="8"/>
      <c r="CX103" s="8"/>
      <c r="CY103" s="8">
        <f t="shared" si="17"/>
        <v>8</v>
      </c>
      <c r="CZ103" s="8"/>
      <c r="DA103" s="8"/>
      <c r="DB103" s="8"/>
      <c r="DC103" s="8"/>
      <c r="DD103" s="8"/>
      <c r="DE103" s="8"/>
      <c r="DF103" s="9"/>
      <c r="DG103" s="10">
        <f t="shared" si="36"/>
        <v>0</v>
      </c>
      <c r="DH103" s="8"/>
      <c r="DI103" s="8">
        <f t="shared" si="18"/>
        <v>13</v>
      </c>
      <c r="DJ103" s="10"/>
      <c r="DK103" s="10">
        <f t="shared" si="19"/>
        <v>4</v>
      </c>
      <c r="DL103" s="8"/>
      <c r="DM103" s="8">
        <v>7</v>
      </c>
      <c r="DN103" s="8"/>
      <c r="DO103" s="8">
        <f t="shared" si="50"/>
        <v>2026</v>
      </c>
      <c r="DP103" s="8"/>
      <c r="DQ103" s="8">
        <f t="shared" si="48"/>
        <v>0</v>
      </c>
      <c r="DR103" s="8"/>
      <c r="DS103" s="8"/>
      <c r="DT103" s="8"/>
      <c r="DU103" s="8"/>
      <c r="DV103" s="8"/>
      <c r="DW103" s="8">
        <f t="shared" si="20"/>
        <v>6</v>
      </c>
      <c r="DX103" s="8"/>
      <c r="DY103" s="8">
        <f t="shared" si="60"/>
        <v>2</v>
      </c>
      <c r="DZ103" s="8"/>
      <c r="EA103" s="8"/>
      <c r="EB103" s="10"/>
      <c r="EC103" s="10">
        <f t="shared" si="21"/>
        <v>32</v>
      </c>
      <c r="ED103" s="8"/>
      <c r="EE103" s="8">
        <f t="shared" si="11"/>
        <v>11</v>
      </c>
      <c r="EF103" s="8"/>
      <c r="EG103" s="8">
        <f t="shared" si="51"/>
        <v>0</v>
      </c>
      <c r="EH103" s="8"/>
      <c r="EI103" s="8">
        <f t="shared" si="61"/>
        <v>0</v>
      </c>
      <c r="EJ103" s="8"/>
      <c r="EK103" s="8"/>
      <c r="EL103" s="8"/>
      <c r="EM103" s="8"/>
      <c r="EN103" s="8"/>
      <c r="EO103" s="8">
        <f t="shared" si="5"/>
        <v>723</v>
      </c>
      <c r="EP103" s="8"/>
      <c r="EQ103" s="8"/>
      <c r="ER103" s="8"/>
      <c r="ES103" s="8"/>
      <c r="ET103" s="8"/>
      <c r="EU103" s="8">
        <f t="shared" si="62"/>
        <v>2</v>
      </c>
      <c r="EV103" s="8"/>
      <c r="EW103" s="8"/>
      <c r="EX103" s="8"/>
      <c r="EY103" s="8">
        <f t="shared" si="39"/>
        <v>1</v>
      </c>
      <c r="EZ103" s="8"/>
      <c r="FA103" s="8"/>
      <c r="FB103" s="8"/>
      <c r="FC103" s="8"/>
      <c r="FD103" s="8"/>
      <c r="FE103" s="8">
        <f t="shared" si="45"/>
        <v>55</v>
      </c>
      <c r="FF103" s="8"/>
      <c r="FG103" s="8"/>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c r="GL103" s="8"/>
      <c r="GM103" s="8"/>
    </row>
    <row r="104" spans="1:195" ht="14.25" customHeight="1" x14ac:dyDescent="0.2">
      <c r="A104" s="113">
        <v>44067</v>
      </c>
      <c r="B104" s="8">
        <v>0</v>
      </c>
      <c r="C104" s="8">
        <f t="shared" si="53"/>
        <v>0</v>
      </c>
      <c r="D104" s="8"/>
      <c r="E104" s="8"/>
      <c r="F104" s="8"/>
      <c r="G104" s="8"/>
      <c r="H104" s="8"/>
      <c r="I104" s="8"/>
      <c r="J104" s="8"/>
      <c r="K104" s="8"/>
      <c r="L104" s="8"/>
      <c r="M104" s="8"/>
      <c r="N104" s="8"/>
      <c r="O104" s="8"/>
      <c r="P104" s="8">
        <v>0</v>
      </c>
      <c r="Q104" s="8">
        <f t="shared" si="9"/>
        <v>16</v>
      </c>
      <c r="R104" s="8">
        <v>1</v>
      </c>
      <c r="S104" s="8">
        <f t="shared" si="24"/>
        <v>163</v>
      </c>
      <c r="T104" s="8"/>
      <c r="U104" s="8"/>
      <c r="V104" s="10">
        <v>2</v>
      </c>
      <c r="W104" s="11">
        <f t="shared" si="1"/>
        <v>966</v>
      </c>
      <c r="X104" s="8"/>
      <c r="Y104" s="8"/>
      <c r="Z104" s="10">
        <v>0</v>
      </c>
      <c r="AA104" s="10">
        <f t="shared" si="29"/>
        <v>6</v>
      </c>
      <c r="AB104" s="8">
        <v>6</v>
      </c>
      <c r="AC104" s="8">
        <f t="shared" si="2"/>
        <v>147</v>
      </c>
      <c r="AD104" s="8">
        <v>0</v>
      </c>
      <c r="AE104" s="112">
        <f t="shared" si="30"/>
        <v>7</v>
      </c>
      <c r="AF104" s="8">
        <v>16</v>
      </c>
      <c r="AG104" s="8">
        <f t="shared" si="54"/>
        <v>31</v>
      </c>
      <c r="AH104" s="8"/>
      <c r="AI104" s="8"/>
      <c r="AJ104" s="8">
        <v>0</v>
      </c>
      <c r="AK104" s="8">
        <f t="shared" si="31"/>
        <v>2</v>
      </c>
      <c r="AL104" s="8">
        <v>0</v>
      </c>
      <c r="AM104" s="8">
        <f t="shared" si="25"/>
        <v>1</v>
      </c>
      <c r="AN104" s="8">
        <v>0</v>
      </c>
      <c r="AO104" s="8">
        <f t="shared" si="55"/>
        <v>0</v>
      </c>
      <c r="AP104" s="8">
        <v>0</v>
      </c>
      <c r="AQ104" s="8">
        <f t="shared" si="56"/>
        <v>1</v>
      </c>
      <c r="AR104" s="8">
        <v>0</v>
      </c>
      <c r="AS104" s="8">
        <f t="shared" si="13"/>
        <v>1</v>
      </c>
      <c r="AT104" s="8"/>
      <c r="AU104" s="8"/>
      <c r="AV104" s="8">
        <v>3</v>
      </c>
      <c r="AW104" s="8">
        <f t="shared" si="52"/>
        <v>3</v>
      </c>
      <c r="AX104" s="8">
        <v>0</v>
      </c>
      <c r="AY104" s="8">
        <f t="shared" si="57"/>
        <v>0</v>
      </c>
      <c r="AZ104" s="8">
        <v>0</v>
      </c>
      <c r="BA104" s="8">
        <f t="shared" si="14"/>
        <v>2</v>
      </c>
      <c r="BB104" s="8">
        <v>0</v>
      </c>
      <c r="BC104" s="8">
        <f t="shared" si="26"/>
        <v>5</v>
      </c>
      <c r="BD104" s="8">
        <v>36</v>
      </c>
      <c r="BE104" s="8">
        <f t="shared" si="15"/>
        <v>1162</v>
      </c>
      <c r="BF104" s="8">
        <v>3</v>
      </c>
      <c r="BG104" s="8">
        <f t="shared" si="44"/>
        <v>80</v>
      </c>
      <c r="BH104" s="8"/>
      <c r="BI104" s="8"/>
      <c r="BJ104" s="8">
        <v>0</v>
      </c>
      <c r="BK104" s="8">
        <v>0</v>
      </c>
      <c r="BL104" s="8">
        <v>0</v>
      </c>
      <c r="BM104" s="8">
        <f t="shared" si="27"/>
        <v>10</v>
      </c>
      <c r="BN104" s="8">
        <v>2</v>
      </c>
      <c r="BO104" s="8">
        <f t="shared" si="23"/>
        <v>11</v>
      </c>
      <c r="BP104" s="8"/>
      <c r="BQ104" s="8"/>
      <c r="BR104" s="8"/>
      <c r="BS104" s="8"/>
      <c r="BT104" s="8">
        <v>1</v>
      </c>
      <c r="BU104" s="8">
        <f t="shared" si="4"/>
        <v>47</v>
      </c>
      <c r="BV104" s="8">
        <v>1</v>
      </c>
      <c r="BW104" s="8">
        <f t="shared" si="49"/>
        <v>7</v>
      </c>
      <c r="BX104" s="10">
        <v>0</v>
      </c>
      <c r="BY104" s="10">
        <f t="shared" si="33"/>
        <v>0</v>
      </c>
      <c r="BZ104" s="10">
        <v>0</v>
      </c>
      <c r="CA104" s="10">
        <f t="shared" si="47"/>
        <v>0</v>
      </c>
      <c r="CB104" s="10">
        <v>0</v>
      </c>
      <c r="CC104" s="10">
        <f t="shared" si="58"/>
        <v>0</v>
      </c>
      <c r="CD104" s="8"/>
      <c r="CE104" s="8"/>
      <c r="CF104" s="8"/>
      <c r="CG104" s="8"/>
      <c r="CH104" s="10">
        <v>0</v>
      </c>
      <c r="CI104" s="10">
        <f t="shared" si="16"/>
        <v>1</v>
      </c>
      <c r="CJ104" s="8"/>
      <c r="CK104" s="8"/>
      <c r="CL104" s="8">
        <v>0</v>
      </c>
      <c r="CM104" s="8">
        <f t="shared" si="35"/>
        <v>2</v>
      </c>
      <c r="CN104" s="8">
        <v>1</v>
      </c>
      <c r="CO104" s="8">
        <f t="shared" si="59"/>
        <v>2</v>
      </c>
      <c r="CP104" s="8">
        <v>0</v>
      </c>
      <c r="CQ104" s="8">
        <f t="shared" si="8"/>
        <v>2</v>
      </c>
      <c r="CR104" s="8"/>
      <c r="CS104" s="8"/>
      <c r="CT104" s="8"/>
      <c r="CU104" s="8"/>
      <c r="CV104" s="8"/>
      <c r="CW104" s="8"/>
      <c r="CX104" s="8">
        <v>0</v>
      </c>
      <c r="CY104" s="8">
        <f t="shared" si="17"/>
        <v>8</v>
      </c>
      <c r="CZ104" s="8"/>
      <c r="DA104" s="8"/>
      <c r="DB104" s="8"/>
      <c r="DC104" s="8"/>
      <c r="DD104" s="8"/>
      <c r="DE104" s="8"/>
      <c r="DF104" s="9">
        <v>0</v>
      </c>
      <c r="DG104" s="10">
        <f t="shared" si="36"/>
        <v>0</v>
      </c>
      <c r="DH104" s="8">
        <v>0</v>
      </c>
      <c r="DI104" s="8">
        <f t="shared" si="18"/>
        <v>13</v>
      </c>
      <c r="DJ104" s="10">
        <v>0</v>
      </c>
      <c r="DK104" s="10">
        <f t="shared" si="19"/>
        <v>4</v>
      </c>
      <c r="DL104" s="8">
        <v>0</v>
      </c>
      <c r="DM104" s="8">
        <v>7</v>
      </c>
      <c r="DN104" s="8">
        <v>41</v>
      </c>
      <c r="DO104" s="8">
        <f t="shared" si="50"/>
        <v>2067</v>
      </c>
      <c r="DP104" s="8">
        <v>0</v>
      </c>
      <c r="DQ104" s="8">
        <f t="shared" si="48"/>
        <v>0</v>
      </c>
      <c r="DR104" s="8"/>
      <c r="DS104" s="8"/>
      <c r="DT104" s="8"/>
      <c r="DU104" s="8"/>
      <c r="DV104" s="8">
        <v>0</v>
      </c>
      <c r="DW104" s="8">
        <f t="shared" si="20"/>
        <v>6</v>
      </c>
      <c r="DX104" s="8">
        <v>15</v>
      </c>
      <c r="DY104" s="8">
        <f t="shared" si="60"/>
        <v>17</v>
      </c>
      <c r="DZ104" s="8"/>
      <c r="EA104" s="8"/>
      <c r="EB104" s="10">
        <v>0</v>
      </c>
      <c r="EC104" s="10">
        <f t="shared" si="21"/>
        <v>32</v>
      </c>
      <c r="ED104" s="8">
        <v>0</v>
      </c>
      <c r="EE104" s="8">
        <f t="shared" si="11"/>
        <v>11</v>
      </c>
      <c r="EF104" s="8">
        <v>0</v>
      </c>
      <c r="EG104" s="8">
        <f t="shared" si="51"/>
        <v>0</v>
      </c>
      <c r="EH104" s="8">
        <v>0</v>
      </c>
      <c r="EI104" s="8">
        <f t="shared" si="61"/>
        <v>0</v>
      </c>
      <c r="EJ104" s="8"/>
      <c r="EK104" s="8"/>
      <c r="EL104" s="8"/>
      <c r="EM104" s="8"/>
      <c r="EN104" s="8">
        <v>41</v>
      </c>
      <c r="EO104" s="8">
        <f t="shared" si="5"/>
        <v>764</v>
      </c>
      <c r="EP104" s="8"/>
      <c r="EQ104" s="8"/>
      <c r="ER104" s="8"/>
      <c r="ES104" s="8"/>
      <c r="ET104" s="8">
        <v>1</v>
      </c>
      <c r="EU104" s="8">
        <f t="shared" si="62"/>
        <v>3</v>
      </c>
      <c r="EV104" s="8"/>
      <c r="EW104" s="8"/>
      <c r="EX104" s="8">
        <v>1</v>
      </c>
      <c r="EY104" s="8">
        <f t="shared" si="39"/>
        <v>2</v>
      </c>
      <c r="EZ104" s="8"/>
      <c r="FA104" s="8"/>
      <c r="FB104" s="8"/>
      <c r="FC104" s="8"/>
      <c r="FD104" s="8">
        <v>34</v>
      </c>
      <c r="FE104" s="8">
        <f t="shared" si="45"/>
        <v>89</v>
      </c>
      <c r="FF104" s="8"/>
      <c r="FG104" s="8"/>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c r="GL104" s="8"/>
      <c r="GM104" s="8"/>
    </row>
    <row r="105" spans="1:195" ht="14.25" customHeight="1" x14ac:dyDescent="0.2">
      <c r="A105" s="113">
        <v>44068</v>
      </c>
      <c r="B105" s="8">
        <v>0</v>
      </c>
      <c r="C105" s="8">
        <f t="shared" si="53"/>
        <v>0</v>
      </c>
      <c r="D105" s="8"/>
      <c r="E105" s="8"/>
      <c r="F105" s="8"/>
      <c r="G105" s="8"/>
      <c r="H105" s="8"/>
      <c r="I105" s="8"/>
      <c r="J105" s="8"/>
      <c r="K105" s="8"/>
      <c r="L105" s="8"/>
      <c r="M105" s="8"/>
      <c r="N105" s="8"/>
      <c r="O105" s="8"/>
      <c r="P105" s="8">
        <v>0</v>
      </c>
      <c r="Q105" s="8">
        <f t="shared" si="9"/>
        <v>16</v>
      </c>
      <c r="R105" s="8">
        <v>0</v>
      </c>
      <c r="S105" s="8">
        <f t="shared" si="24"/>
        <v>163</v>
      </c>
      <c r="T105" s="8"/>
      <c r="U105" s="8"/>
      <c r="V105" s="10">
        <v>4</v>
      </c>
      <c r="W105" s="11">
        <f t="shared" si="1"/>
        <v>970</v>
      </c>
      <c r="X105" s="8"/>
      <c r="Y105" s="8"/>
      <c r="Z105" s="10">
        <v>0</v>
      </c>
      <c r="AA105" s="10">
        <f t="shared" si="29"/>
        <v>6</v>
      </c>
      <c r="AB105" s="8">
        <v>0</v>
      </c>
      <c r="AC105" s="8">
        <f t="shared" si="2"/>
        <v>147</v>
      </c>
      <c r="AD105" s="8">
        <v>0</v>
      </c>
      <c r="AE105" s="112">
        <f t="shared" si="30"/>
        <v>7</v>
      </c>
      <c r="AF105" s="8">
        <v>2</v>
      </c>
      <c r="AG105" s="8">
        <f t="shared" si="54"/>
        <v>33</v>
      </c>
      <c r="AH105" s="8"/>
      <c r="AI105" s="8"/>
      <c r="AJ105" s="8">
        <v>0</v>
      </c>
      <c r="AK105" s="8">
        <f t="shared" si="31"/>
        <v>2</v>
      </c>
      <c r="AL105" s="8">
        <v>0</v>
      </c>
      <c r="AM105" s="8">
        <f t="shared" si="25"/>
        <v>1</v>
      </c>
      <c r="AN105" s="8">
        <v>0</v>
      </c>
      <c r="AO105" s="8">
        <f t="shared" si="55"/>
        <v>0</v>
      </c>
      <c r="AP105" s="8">
        <v>0</v>
      </c>
      <c r="AQ105" s="8">
        <f t="shared" si="56"/>
        <v>1</v>
      </c>
      <c r="AR105" s="8">
        <v>0</v>
      </c>
      <c r="AS105" s="8">
        <f t="shared" si="13"/>
        <v>1</v>
      </c>
      <c r="AT105" s="8"/>
      <c r="AU105" s="8"/>
      <c r="AV105" s="8">
        <v>0</v>
      </c>
      <c r="AW105" s="8">
        <f t="shared" si="52"/>
        <v>3</v>
      </c>
      <c r="AX105" s="8">
        <v>0</v>
      </c>
      <c r="AY105" s="8">
        <f t="shared" si="57"/>
        <v>0</v>
      </c>
      <c r="AZ105" s="8">
        <v>0</v>
      </c>
      <c r="BA105" s="8">
        <f t="shared" si="14"/>
        <v>2</v>
      </c>
      <c r="BB105" s="8">
        <v>0</v>
      </c>
      <c r="BC105" s="8">
        <f t="shared" si="26"/>
        <v>5</v>
      </c>
      <c r="BD105" s="8">
        <v>8</v>
      </c>
      <c r="BE105" s="8">
        <f t="shared" si="15"/>
        <v>1170</v>
      </c>
      <c r="BF105" s="8">
        <v>3</v>
      </c>
      <c r="BG105" s="8">
        <f t="shared" si="44"/>
        <v>83</v>
      </c>
      <c r="BH105" s="8"/>
      <c r="BI105" s="8"/>
      <c r="BJ105" s="8">
        <v>0</v>
      </c>
      <c r="BK105" s="8">
        <v>0</v>
      </c>
      <c r="BL105" s="8">
        <v>0</v>
      </c>
      <c r="BM105" s="8">
        <f t="shared" si="27"/>
        <v>10</v>
      </c>
      <c r="BN105" s="8">
        <v>0</v>
      </c>
      <c r="BO105" s="8">
        <f t="shared" si="23"/>
        <v>11</v>
      </c>
      <c r="BP105" s="8"/>
      <c r="BQ105" s="8"/>
      <c r="BR105" s="8"/>
      <c r="BS105" s="8"/>
      <c r="BT105" s="8">
        <v>3</v>
      </c>
      <c r="BU105" s="8">
        <f t="shared" si="4"/>
        <v>50</v>
      </c>
      <c r="BV105" s="8">
        <v>0</v>
      </c>
      <c r="BW105" s="8">
        <f t="shared" si="49"/>
        <v>7</v>
      </c>
      <c r="BX105" s="10">
        <v>0</v>
      </c>
      <c r="BY105" s="10">
        <f t="shared" si="33"/>
        <v>0</v>
      </c>
      <c r="BZ105" s="10">
        <v>0</v>
      </c>
      <c r="CA105" s="10">
        <f t="shared" si="47"/>
        <v>0</v>
      </c>
      <c r="CB105" s="10">
        <v>0</v>
      </c>
      <c r="CC105" s="10">
        <f t="shared" si="58"/>
        <v>0</v>
      </c>
      <c r="CD105" s="8"/>
      <c r="CE105" s="8"/>
      <c r="CF105" s="8"/>
      <c r="CG105" s="8"/>
      <c r="CH105" s="10">
        <v>0</v>
      </c>
      <c r="CI105" s="10">
        <f t="shared" si="16"/>
        <v>1</v>
      </c>
      <c r="CJ105" s="8"/>
      <c r="CK105" s="8"/>
      <c r="CL105" s="8">
        <v>0</v>
      </c>
      <c r="CM105" s="8">
        <f t="shared" si="35"/>
        <v>2</v>
      </c>
      <c r="CN105" s="8">
        <v>0</v>
      </c>
      <c r="CO105" s="8">
        <f t="shared" si="59"/>
        <v>2</v>
      </c>
      <c r="CP105" s="8">
        <v>0</v>
      </c>
      <c r="CQ105" s="8">
        <f t="shared" si="8"/>
        <v>2</v>
      </c>
      <c r="CR105" s="8"/>
      <c r="CS105" s="8"/>
      <c r="CT105" s="8"/>
      <c r="CU105" s="8"/>
      <c r="CV105" s="8"/>
      <c r="CW105" s="8"/>
      <c r="CX105" s="8">
        <v>0</v>
      </c>
      <c r="CY105" s="8">
        <f t="shared" si="17"/>
        <v>8</v>
      </c>
      <c r="CZ105" s="8"/>
      <c r="DA105" s="8"/>
      <c r="DB105" s="8"/>
      <c r="DC105" s="8"/>
      <c r="DD105" s="8"/>
      <c r="DE105" s="8"/>
      <c r="DF105" s="9">
        <v>0</v>
      </c>
      <c r="DG105" s="10">
        <f t="shared" si="36"/>
        <v>0</v>
      </c>
      <c r="DH105" s="8">
        <v>0</v>
      </c>
      <c r="DI105" s="8">
        <f t="shared" si="18"/>
        <v>13</v>
      </c>
      <c r="DJ105" s="10">
        <v>0</v>
      </c>
      <c r="DK105" s="10">
        <f t="shared" si="19"/>
        <v>4</v>
      </c>
      <c r="DL105" s="8">
        <v>0</v>
      </c>
      <c r="DM105" s="8">
        <v>7</v>
      </c>
      <c r="DN105" s="8">
        <v>20</v>
      </c>
      <c r="DO105" s="8">
        <f t="shared" si="50"/>
        <v>2087</v>
      </c>
      <c r="DP105" s="8">
        <v>0</v>
      </c>
      <c r="DQ105" s="8">
        <f t="shared" si="48"/>
        <v>0</v>
      </c>
      <c r="DR105" s="8"/>
      <c r="DS105" s="8"/>
      <c r="DT105" s="8"/>
      <c r="DU105" s="8"/>
      <c r="DV105" s="8">
        <v>0</v>
      </c>
      <c r="DW105" s="8">
        <f t="shared" si="20"/>
        <v>6</v>
      </c>
      <c r="DX105" s="8">
        <v>0</v>
      </c>
      <c r="DY105" s="8">
        <f t="shared" si="60"/>
        <v>17</v>
      </c>
      <c r="DZ105" s="8"/>
      <c r="EA105" s="8"/>
      <c r="EB105" s="10">
        <v>2</v>
      </c>
      <c r="EC105" s="10">
        <f t="shared" si="21"/>
        <v>34</v>
      </c>
      <c r="ED105" s="8">
        <v>0</v>
      </c>
      <c r="EE105" s="8">
        <f t="shared" si="11"/>
        <v>11</v>
      </c>
      <c r="EF105" s="8">
        <v>1</v>
      </c>
      <c r="EG105" s="8">
        <f t="shared" si="51"/>
        <v>1</v>
      </c>
      <c r="EH105" s="8">
        <v>0</v>
      </c>
      <c r="EI105" s="8">
        <f t="shared" si="61"/>
        <v>0</v>
      </c>
      <c r="EJ105" s="8"/>
      <c r="EK105" s="8"/>
      <c r="EL105" s="8"/>
      <c r="EM105" s="8"/>
      <c r="EN105" s="8">
        <v>4</v>
      </c>
      <c r="EO105" s="8">
        <f>SUM(EO104,EN105)</f>
        <v>768</v>
      </c>
      <c r="EP105" s="8"/>
      <c r="EQ105" s="8"/>
      <c r="ER105" s="8"/>
      <c r="ES105" s="8"/>
      <c r="ET105" s="8">
        <v>0</v>
      </c>
      <c r="EU105" s="8">
        <f t="shared" si="62"/>
        <v>3</v>
      </c>
      <c r="EV105" s="8"/>
      <c r="EW105" s="8"/>
      <c r="EX105" s="8">
        <v>0</v>
      </c>
      <c r="EY105" s="8">
        <f t="shared" si="39"/>
        <v>2</v>
      </c>
      <c r="EZ105" s="8"/>
      <c r="FA105" s="8"/>
      <c r="FB105" s="8"/>
      <c r="FC105" s="8"/>
      <c r="FD105" s="8">
        <v>3</v>
      </c>
      <c r="FE105" s="8">
        <f t="shared" si="45"/>
        <v>92</v>
      </c>
      <c r="FF105" s="8"/>
      <c r="FG105" s="8"/>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c r="GL105" s="8"/>
      <c r="GM105" s="8"/>
    </row>
    <row r="106" spans="1:195" ht="14.25" customHeight="1" x14ac:dyDescent="0.2">
      <c r="A106" s="113">
        <v>44069</v>
      </c>
      <c r="B106" s="8">
        <v>0</v>
      </c>
      <c r="C106" s="8">
        <f t="shared" si="53"/>
        <v>0</v>
      </c>
      <c r="D106" s="8"/>
      <c r="E106" s="8"/>
      <c r="F106" s="8"/>
      <c r="G106" s="8"/>
      <c r="H106" s="8"/>
      <c r="I106" s="8"/>
      <c r="J106" s="8"/>
      <c r="K106" s="8"/>
      <c r="L106" s="8"/>
      <c r="M106" s="8"/>
      <c r="N106" s="8"/>
      <c r="O106" s="8"/>
      <c r="P106" s="8">
        <v>0</v>
      </c>
      <c r="Q106" s="8">
        <f t="shared" si="9"/>
        <v>16</v>
      </c>
      <c r="R106" s="8">
        <v>0</v>
      </c>
      <c r="S106" s="8">
        <f t="shared" si="24"/>
        <v>163</v>
      </c>
      <c r="T106" s="8"/>
      <c r="U106" s="8"/>
      <c r="V106" s="8"/>
      <c r="W106" s="8"/>
      <c r="X106" s="8"/>
      <c r="Y106" s="8"/>
      <c r="Z106" s="10">
        <v>1</v>
      </c>
      <c r="AA106" s="10">
        <f t="shared" si="29"/>
        <v>7</v>
      </c>
      <c r="AB106" s="8">
        <v>2</v>
      </c>
      <c r="AC106" s="8">
        <f t="shared" si="2"/>
        <v>149</v>
      </c>
      <c r="AD106" s="8">
        <v>0</v>
      </c>
      <c r="AE106" s="112">
        <f t="shared" si="30"/>
        <v>7</v>
      </c>
      <c r="AF106" s="8">
        <v>4</v>
      </c>
      <c r="AG106" s="8">
        <f t="shared" si="54"/>
        <v>37</v>
      </c>
      <c r="AH106" s="8"/>
      <c r="AI106" s="8"/>
      <c r="AJ106" s="8">
        <v>0</v>
      </c>
      <c r="AK106" s="8">
        <f t="shared" si="31"/>
        <v>2</v>
      </c>
      <c r="AL106" s="8">
        <v>0</v>
      </c>
      <c r="AM106" s="8">
        <f t="shared" si="25"/>
        <v>1</v>
      </c>
      <c r="AN106" s="8">
        <v>1</v>
      </c>
      <c r="AO106" s="8">
        <f t="shared" si="55"/>
        <v>1</v>
      </c>
      <c r="AP106" s="8">
        <v>0</v>
      </c>
      <c r="AQ106" s="8">
        <f t="shared" si="56"/>
        <v>1</v>
      </c>
      <c r="AR106" s="8">
        <v>0</v>
      </c>
      <c r="AS106" s="8">
        <f t="shared" si="13"/>
        <v>1</v>
      </c>
      <c r="AT106" s="8"/>
      <c r="AU106" s="8"/>
      <c r="AV106" s="8">
        <v>0</v>
      </c>
      <c r="AW106" s="8">
        <f t="shared" si="52"/>
        <v>3</v>
      </c>
      <c r="AX106" s="8">
        <v>0</v>
      </c>
      <c r="AY106" s="8">
        <f t="shared" si="57"/>
        <v>0</v>
      </c>
      <c r="AZ106" s="8">
        <v>0</v>
      </c>
      <c r="BA106" s="8">
        <f t="shared" si="14"/>
        <v>2</v>
      </c>
      <c r="BB106" s="8">
        <v>0</v>
      </c>
      <c r="BC106" s="8">
        <f t="shared" si="26"/>
        <v>5</v>
      </c>
      <c r="BD106" s="8">
        <v>6</v>
      </c>
      <c r="BE106" s="8">
        <f t="shared" si="15"/>
        <v>1176</v>
      </c>
      <c r="BF106" s="8">
        <v>3</v>
      </c>
      <c r="BG106" s="8">
        <f t="shared" si="44"/>
        <v>86</v>
      </c>
      <c r="BH106" s="8"/>
      <c r="BI106" s="8"/>
      <c r="BJ106" s="8">
        <v>0</v>
      </c>
      <c r="BK106" s="8">
        <v>0</v>
      </c>
      <c r="BL106" s="8">
        <v>0</v>
      </c>
      <c r="BM106" s="8">
        <f t="shared" si="27"/>
        <v>10</v>
      </c>
      <c r="BN106" s="8">
        <v>0</v>
      </c>
      <c r="BO106" s="8">
        <f t="shared" si="23"/>
        <v>11</v>
      </c>
      <c r="BP106" s="8"/>
      <c r="BQ106" s="8"/>
      <c r="BR106" s="8"/>
      <c r="BS106" s="8"/>
      <c r="BT106" s="8">
        <v>0</v>
      </c>
      <c r="BU106" s="8">
        <f t="shared" si="4"/>
        <v>50</v>
      </c>
      <c r="BV106" s="8">
        <v>1</v>
      </c>
      <c r="BW106" s="8">
        <f t="shared" si="49"/>
        <v>8</v>
      </c>
      <c r="BX106" s="10">
        <v>0</v>
      </c>
      <c r="BY106" s="10">
        <f t="shared" si="33"/>
        <v>0</v>
      </c>
      <c r="BZ106" s="10">
        <v>0</v>
      </c>
      <c r="CA106" s="10">
        <f t="shared" si="47"/>
        <v>0</v>
      </c>
      <c r="CB106" s="10">
        <v>0</v>
      </c>
      <c r="CC106" s="10">
        <f t="shared" si="58"/>
        <v>0</v>
      </c>
      <c r="CD106" s="8"/>
      <c r="CE106" s="8"/>
      <c r="CF106" s="8"/>
      <c r="CG106" s="8"/>
      <c r="CH106" s="10">
        <v>0</v>
      </c>
      <c r="CI106" s="10">
        <f t="shared" si="16"/>
        <v>1</v>
      </c>
      <c r="CJ106" s="8"/>
      <c r="CK106" s="8"/>
      <c r="CL106" s="8">
        <v>0</v>
      </c>
      <c r="CM106" s="8">
        <f t="shared" si="35"/>
        <v>2</v>
      </c>
      <c r="CN106" s="8">
        <v>0</v>
      </c>
      <c r="CO106" s="8">
        <f t="shared" si="59"/>
        <v>2</v>
      </c>
      <c r="CP106" s="8">
        <v>0</v>
      </c>
      <c r="CQ106" s="8">
        <f t="shared" si="8"/>
        <v>2</v>
      </c>
      <c r="CR106" s="8"/>
      <c r="CS106" s="8"/>
      <c r="CT106" s="8"/>
      <c r="CU106" s="8"/>
      <c r="CV106" s="8"/>
      <c r="CW106" s="8"/>
      <c r="CX106" s="8">
        <v>0</v>
      </c>
      <c r="CY106" s="8">
        <f t="shared" si="17"/>
        <v>8</v>
      </c>
      <c r="CZ106" s="8"/>
      <c r="DA106" s="8"/>
      <c r="DB106" s="8"/>
      <c r="DC106" s="8"/>
      <c r="DD106" s="8"/>
      <c r="DE106" s="8"/>
      <c r="DF106" s="9">
        <v>0</v>
      </c>
      <c r="DG106" s="10">
        <f t="shared" si="36"/>
        <v>0</v>
      </c>
      <c r="DH106" s="8">
        <v>0</v>
      </c>
      <c r="DI106" s="8">
        <f t="shared" si="18"/>
        <v>13</v>
      </c>
      <c r="DJ106" s="10">
        <v>0</v>
      </c>
      <c r="DK106" s="10">
        <f t="shared" si="19"/>
        <v>4</v>
      </c>
      <c r="DL106" s="8">
        <v>0</v>
      </c>
      <c r="DM106" s="8">
        <v>7</v>
      </c>
      <c r="DN106" s="8">
        <v>10</v>
      </c>
      <c r="DO106" s="8">
        <f t="shared" si="50"/>
        <v>2097</v>
      </c>
      <c r="DP106" s="8">
        <v>0</v>
      </c>
      <c r="DQ106" s="8">
        <f t="shared" si="48"/>
        <v>0</v>
      </c>
      <c r="DR106" s="8"/>
      <c r="DS106" s="8"/>
      <c r="DT106" s="8"/>
      <c r="DU106" s="8"/>
      <c r="DV106" s="8">
        <v>0</v>
      </c>
      <c r="DW106" s="8">
        <f t="shared" si="20"/>
        <v>6</v>
      </c>
      <c r="DX106" s="8">
        <v>0</v>
      </c>
      <c r="DY106" s="8">
        <f t="shared" si="60"/>
        <v>17</v>
      </c>
      <c r="DZ106" s="8"/>
      <c r="EA106" s="8"/>
      <c r="EB106" s="10">
        <v>1</v>
      </c>
      <c r="EC106" s="10">
        <f t="shared" si="21"/>
        <v>35</v>
      </c>
      <c r="ED106" s="8">
        <v>0</v>
      </c>
      <c r="EE106" s="8">
        <f t="shared" si="11"/>
        <v>11</v>
      </c>
      <c r="EF106" s="8">
        <v>0</v>
      </c>
      <c r="EG106" s="8">
        <f t="shared" si="51"/>
        <v>1</v>
      </c>
      <c r="EH106" s="8">
        <v>0</v>
      </c>
      <c r="EI106" s="8">
        <f t="shared" si="61"/>
        <v>0</v>
      </c>
      <c r="EJ106" s="8"/>
      <c r="EK106" s="8"/>
      <c r="EL106" s="8"/>
      <c r="EM106" s="8"/>
      <c r="EN106" s="8">
        <v>2</v>
      </c>
      <c r="EO106" s="8">
        <f>SUM(EO105,EN106)</f>
        <v>770</v>
      </c>
      <c r="EP106" s="8"/>
      <c r="EQ106" s="8"/>
      <c r="ER106" s="8"/>
      <c r="ES106" s="8"/>
      <c r="ET106" s="8">
        <v>0</v>
      </c>
      <c r="EU106" s="8">
        <f t="shared" si="62"/>
        <v>3</v>
      </c>
      <c r="EV106" s="8"/>
      <c r="EW106" s="8"/>
      <c r="EX106" s="8">
        <v>0</v>
      </c>
      <c r="EY106" s="8">
        <f t="shared" si="39"/>
        <v>2</v>
      </c>
      <c r="EZ106" s="8"/>
      <c r="FA106" s="8"/>
      <c r="FB106" s="8"/>
      <c r="FC106" s="8"/>
      <c r="FD106" s="8">
        <v>3</v>
      </c>
      <c r="FE106" s="8">
        <f t="shared" si="45"/>
        <v>95</v>
      </c>
      <c r="FF106" s="8"/>
      <c r="FG106" s="8"/>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c r="GL106" s="8"/>
      <c r="GM106" s="8"/>
    </row>
    <row r="107" spans="1:195" ht="14.25" customHeight="1" x14ac:dyDescent="0.2">
      <c r="A107" s="113">
        <v>44070</v>
      </c>
      <c r="B107" s="8">
        <v>0</v>
      </c>
      <c r="C107" s="8">
        <f t="shared" si="53"/>
        <v>0</v>
      </c>
      <c r="D107" s="8"/>
      <c r="E107" s="8"/>
      <c r="F107" s="8"/>
      <c r="G107" s="8"/>
      <c r="H107" s="8"/>
      <c r="I107" s="8"/>
      <c r="J107" s="8"/>
      <c r="K107" s="8"/>
      <c r="L107" s="8"/>
      <c r="M107" s="8"/>
      <c r="N107" s="8"/>
      <c r="O107" s="8"/>
      <c r="P107" s="8">
        <v>0</v>
      </c>
      <c r="Q107" s="8">
        <f t="shared" si="9"/>
        <v>16</v>
      </c>
      <c r="R107" s="8">
        <v>3</v>
      </c>
      <c r="S107" s="8">
        <f t="shared" si="24"/>
        <v>166</v>
      </c>
      <c r="T107" s="8"/>
      <c r="U107" s="8"/>
      <c r="V107" s="8"/>
      <c r="W107" s="8"/>
      <c r="X107" s="8"/>
      <c r="Y107" s="8"/>
      <c r="Z107" s="10">
        <v>0</v>
      </c>
      <c r="AA107" s="10">
        <f t="shared" si="29"/>
        <v>7</v>
      </c>
      <c r="AB107" s="8">
        <v>2</v>
      </c>
      <c r="AC107" s="8">
        <f t="shared" si="2"/>
        <v>151</v>
      </c>
      <c r="AD107" s="8">
        <v>0</v>
      </c>
      <c r="AE107" s="112">
        <f t="shared" si="30"/>
        <v>7</v>
      </c>
      <c r="AF107" s="8">
        <v>1</v>
      </c>
      <c r="AG107" s="8">
        <f t="shared" si="54"/>
        <v>38</v>
      </c>
      <c r="AH107" s="8"/>
      <c r="AI107" s="8"/>
      <c r="AJ107" s="8">
        <v>0</v>
      </c>
      <c r="AK107" s="8">
        <f t="shared" si="31"/>
        <v>2</v>
      </c>
      <c r="AL107" s="8">
        <v>0</v>
      </c>
      <c r="AM107" s="8">
        <f t="shared" si="25"/>
        <v>1</v>
      </c>
      <c r="AN107" s="8">
        <v>0</v>
      </c>
      <c r="AO107" s="8">
        <f t="shared" si="55"/>
        <v>1</v>
      </c>
      <c r="AP107" s="8">
        <v>0</v>
      </c>
      <c r="AQ107" s="8">
        <f t="shared" si="56"/>
        <v>1</v>
      </c>
      <c r="AR107" s="8">
        <v>0</v>
      </c>
      <c r="AS107" s="8">
        <f t="shared" si="13"/>
        <v>1</v>
      </c>
      <c r="AT107" s="8"/>
      <c r="AU107" s="8"/>
      <c r="AV107" s="8">
        <v>2</v>
      </c>
      <c r="AW107" s="8">
        <f t="shared" si="52"/>
        <v>5</v>
      </c>
      <c r="AX107" s="8">
        <v>0</v>
      </c>
      <c r="AY107" s="8">
        <f t="shared" si="57"/>
        <v>0</v>
      </c>
      <c r="AZ107" s="8">
        <v>0</v>
      </c>
      <c r="BA107" s="8">
        <f t="shared" si="14"/>
        <v>2</v>
      </c>
      <c r="BB107" s="8">
        <v>0</v>
      </c>
      <c r="BC107" s="8">
        <f t="shared" si="26"/>
        <v>5</v>
      </c>
      <c r="BD107" s="8">
        <v>7</v>
      </c>
      <c r="BE107" s="8">
        <f t="shared" si="15"/>
        <v>1183</v>
      </c>
      <c r="BF107" s="8">
        <v>0</v>
      </c>
      <c r="BG107" s="8">
        <f t="shared" si="44"/>
        <v>86</v>
      </c>
      <c r="BH107" s="8"/>
      <c r="BI107" s="8"/>
      <c r="BJ107" s="8">
        <v>0</v>
      </c>
      <c r="BK107" s="8">
        <v>0</v>
      </c>
      <c r="BL107" s="8">
        <v>0</v>
      </c>
      <c r="BM107" s="8">
        <f t="shared" si="27"/>
        <v>10</v>
      </c>
      <c r="BN107" s="8">
        <v>0</v>
      </c>
      <c r="BO107" s="8">
        <f t="shared" si="23"/>
        <v>11</v>
      </c>
      <c r="BP107" s="8"/>
      <c r="BQ107" s="8"/>
      <c r="BR107" s="8"/>
      <c r="BS107" s="8"/>
      <c r="BT107" s="8">
        <v>1</v>
      </c>
      <c r="BU107" s="8">
        <f t="shared" si="4"/>
        <v>51</v>
      </c>
      <c r="BV107" s="8">
        <v>0</v>
      </c>
      <c r="BW107" s="8">
        <f t="shared" si="49"/>
        <v>8</v>
      </c>
      <c r="BX107" s="10">
        <v>0</v>
      </c>
      <c r="BY107" s="10">
        <f t="shared" si="33"/>
        <v>0</v>
      </c>
      <c r="BZ107" s="10">
        <v>0</v>
      </c>
      <c r="CA107" s="10">
        <f t="shared" si="47"/>
        <v>0</v>
      </c>
      <c r="CB107" s="10">
        <v>0</v>
      </c>
      <c r="CC107" s="10">
        <f t="shared" si="58"/>
        <v>0</v>
      </c>
      <c r="CD107" s="8"/>
      <c r="CE107" s="8"/>
      <c r="CF107" s="8"/>
      <c r="CG107" s="8"/>
      <c r="CH107" s="10">
        <v>0</v>
      </c>
      <c r="CI107" s="10">
        <f t="shared" si="16"/>
        <v>1</v>
      </c>
      <c r="CJ107" s="8"/>
      <c r="CK107" s="8"/>
      <c r="CL107" s="8">
        <v>0</v>
      </c>
      <c r="CM107" s="8">
        <f t="shared" si="35"/>
        <v>2</v>
      </c>
      <c r="CN107" s="8">
        <v>0</v>
      </c>
      <c r="CO107" s="8">
        <f t="shared" si="59"/>
        <v>2</v>
      </c>
      <c r="CP107" s="8">
        <v>0</v>
      </c>
      <c r="CQ107" s="8">
        <f t="shared" si="8"/>
        <v>2</v>
      </c>
      <c r="CR107" s="8"/>
      <c r="CS107" s="8"/>
      <c r="CT107" s="8"/>
      <c r="CU107" s="8"/>
      <c r="CV107" s="8"/>
      <c r="CW107" s="8"/>
      <c r="CX107" s="8">
        <v>0</v>
      </c>
      <c r="CY107" s="8">
        <f t="shared" si="17"/>
        <v>8</v>
      </c>
      <c r="CZ107" s="8"/>
      <c r="DA107" s="8"/>
      <c r="DB107" s="8"/>
      <c r="DC107" s="8"/>
      <c r="DD107" s="8"/>
      <c r="DE107" s="8"/>
      <c r="DF107" s="9">
        <v>0</v>
      </c>
      <c r="DG107" s="10">
        <f t="shared" si="36"/>
        <v>0</v>
      </c>
      <c r="DH107" s="8">
        <v>0</v>
      </c>
      <c r="DI107" s="8">
        <f t="shared" si="18"/>
        <v>13</v>
      </c>
      <c r="DJ107" s="10">
        <v>0</v>
      </c>
      <c r="DK107" s="10">
        <f t="shared" si="19"/>
        <v>4</v>
      </c>
      <c r="DL107" s="8">
        <v>0</v>
      </c>
      <c r="DM107" s="8">
        <v>7</v>
      </c>
      <c r="DN107" s="8">
        <v>15</v>
      </c>
      <c r="DO107" s="8">
        <f t="shared" si="50"/>
        <v>2112</v>
      </c>
      <c r="DP107" s="8">
        <v>0</v>
      </c>
      <c r="DQ107" s="8">
        <f t="shared" si="48"/>
        <v>0</v>
      </c>
      <c r="DR107" s="8"/>
      <c r="DS107" s="8"/>
      <c r="DT107" s="8"/>
      <c r="DU107" s="8"/>
      <c r="DV107" s="8">
        <v>0</v>
      </c>
      <c r="DW107" s="8">
        <f t="shared" si="20"/>
        <v>6</v>
      </c>
      <c r="DX107" s="8">
        <v>0</v>
      </c>
      <c r="DY107" s="8">
        <f t="shared" si="60"/>
        <v>17</v>
      </c>
      <c r="DZ107" s="8"/>
      <c r="EA107" s="8"/>
      <c r="EB107" s="10">
        <v>3</v>
      </c>
      <c r="EC107" s="10">
        <f t="shared" si="21"/>
        <v>38</v>
      </c>
      <c r="ED107" s="8">
        <v>0</v>
      </c>
      <c r="EE107" s="8">
        <f t="shared" si="11"/>
        <v>11</v>
      </c>
      <c r="EF107" s="8">
        <v>0</v>
      </c>
      <c r="EG107" s="8">
        <f t="shared" si="51"/>
        <v>1</v>
      </c>
      <c r="EH107" s="8">
        <v>0</v>
      </c>
      <c r="EI107" s="8">
        <f t="shared" si="61"/>
        <v>0</v>
      </c>
      <c r="EJ107" s="8"/>
      <c r="EK107" s="8"/>
      <c r="EL107" s="8"/>
      <c r="EM107" s="8"/>
      <c r="EN107" s="8">
        <v>0</v>
      </c>
      <c r="EO107" s="8">
        <f>SUM(EO106,EN107)</f>
        <v>770</v>
      </c>
      <c r="EP107" s="8"/>
      <c r="EQ107" s="8"/>
      <c r="ER107" s="8"/>
      <c r="ES107" s="8"/>
      <c r="ET107" s="8">
        <v>0</v>
      </c>
      <c r="EU107" s="8">
        <f t="shared" si="62"/>
        <v>3</v>
      </c>
      <c r="EV107" s="8"/>
      <c r="EW107" s="8"/>
      <c r="EX107" s="8">
        <v>0</v>
      </c>
      <c r="EY107" s="8">
        <f t="shared" si="39"/>
        <v>2</v>
      </c>
      <c r="EZ107" s="8"/>
      <c r="FA107" s="8"/>
      <c r="FB107" s="8"/>
      <c r="FC107" s="8"/>
      <c r="FD107" s="8">
        <v>2</v>
      </c>
      <c r="FE107" s="8">
        <f t="shared" si="45"/>
        <v>97</v>
      </c>
      <c r="FF107" s="8"/>
      <c r="FG107" s="8"/>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c r="GL107" s="8"/>
      <c r="GM107" s="8"/>
    </row>
    <row r="108" spans="1:195" ht="14.25" customHeight="1" x14ac:dyDescent="0.2">
      <c r="A108" s="113">
        <v>44071</v>
      </c>
      <c r="B108" s="8">
        <v>0</v>
      </c>
      <c r="C108" s="8">
        <f t="shared" si="53"/>
        <v>0</v>
      </c>
      <c r="D108" s="8"/>
      <c r="E108" s="8"/>
      <c r="F108" s="8"/>
      <c r="G108" s="8"/>
      <c r="H108" s="8"/>
      <c r="I108" s="8"/>
      <c r="J108" s="8"/>
      <c r="K108" s="8"/>
      <c r="L108" s="8"/>
      <c r="M108" s="8"/>
      <c r="N108" s="8"/>
      <c r="O108" s="8"/>
      <c r="P108" s="8">
        <v>0</v>
      </c>
      <c r="Q108" s="8">
        <f t="shared" si="9"/>
        <v>16</v>
      </c>
      <c r="R108" s="8">
        <v>0</v>
      </c>
      <c r="S108" s="8">
        <f t="shared" si="24"/>
        <v>166</v>
      </c>
      <c r="T108" s="8"/>
      <c r="U108" s="8"/>
      <c r="V108" s="8"/>
      <c r="W108" s="8"/>
      <c r="X108" s="8"/>
      <c r="Y108" s="8"/>
      <c r="Z108" s="10">
        <v>0</v>
      </c>
      <c r="AA108" s="10">
        <f t="shared" si="29"/>
        <v>7</v>
      </c>
      <c r="AB108" s="8">
        <v>4</v>
      </c>
      <c r="AC108" s="8">
        <f t="shared" si="2"/>
        <v>155</v>
      </c>
      <c r="AD108" s="8">
        <v>0</v>
      </c>
      <c r="AE108" s="112">
        <f t="shared" si="30"/>
        <v>7</v>
      </c>
      <c r="AF108" s="8">
        <v>2</v>
      </c>
      <c r="AG108" s="8">
        <f t="shared" si="54"/>
        <v>40</v>
      </c>
      <c r="AH108" s="8"/>
      <c r="AI108" s="8"/>
      <c r="AJ108" s="8">
        <v>0</v>
      </c>
      <c r="AK108" s="8">
        <f t="shared" si="31"/>
        <v>2</v>
      </c>
      <c r="AL108" s="8">
        <v>0</v>
      </c>
      <c r="AM108" s="8">
        <f t="shared" si="25"/>
        <v>1</v>
      </c>
      <c r="AN108" s="8">
        <v>0</v>
      </c>
      <c r="AO108" s="8">
        <f t="shared" si="55"/>
        <v>1</v>
      </c>
      <c r="AP108" s="8">
        <v>0</v>
      </c>
      <c r="AQ108" s="8">
        <f t="shared" si="56"/>
        <v>1</v>
      </c>
      <c r="AR108" s="8">
        <v>0</v>
      </c>
      <c r="AS108" s="8">
        <f t="shared" si="13"/>
        <v>1</v>
      </c>
      <c r="AT108" s="8"/>
      <c r="AU108" s="8"/>
      <c r="AV108" s="8">
        <v>1</v>
      </c>
      <c r="AW108" s="8">
        <f t="shared" si="52"/>
        <v>6</v>
      </c>
      <c r="AX108" s="8">
        <v>0</v>
      </c>
      <c r="AY108" s="8">
        <f t="shared" si="57"/>
        <v>0</v>
      </c>
      <c r="AZ108" s="8">
        <v>0</v>
      </c>
      <c r="BA108" s="8">
        <f t="shared" si="14"/>
        <v>2</v>
      </c>
      <c r="BB108" s="8">
        <v>0</v>
      </c>
      <c r="BC108" s="8">
        <f t="shared" si="26"/>
        <v>5</v>
      </c>
      <c r="BD108" s="8">
        <v>8</v>
      </c>
      <c r="BE108" s="8">
        <f t="shared" si="15"/>
        <v>1191</v>
      </c>
      <c r="BF108" s="8">
        <v>2</v>
      </c>
      <c r="BG108" s="8">
        <f t="shared" si="44"/>
        <v>88</v>
      </c>
      <c r="BH108" s="8"/>
      <c r="BI108" s="8"/>
      <c r="BJ108" s="8">
        <v>0</v>
      </c>
      <c r="BK108" s="8">
        <v>0</v>
      </c>
      <c r="BL108" s="8">
        <v>0</v>
      </c>
      <c r="BM108" s="8">
        <f t="shared" si="27"/>
        <v>10</v>
      </c>
      <c r="BN108" s="8">
        <v>0</v>
      </c>
      <c r="BO108" s="8">
        <f t="shared" si="23"/>
        <v>11</v>
      </c>
      <c r="BP108" s="8"/>
      <c r="BQ108" s="8"/>
      <c r="BR108" s="8"/>
      <c r="BS108" s="8"/>
      <c r="BT108" s="8">
        <v>0</v>
      </c>
      <c r="BU108" s="8">
        <f t="shared" si="4"/>
        <v>51</v>
      </c>
      <c r="BV108" s="8">
        <v>0</v>
      </c>
      <c r="BW108" s="8">
        <f t="shared" si="49"/>
        <v>8</v>
      </c>
      <c r="BX108" s="10">
        <v>0</v>
      </c>
      <c r="BY108" s="10">
        <f t="shared" si="33"/>
        <v>0</v>
      </c>
      <c r="BZ108" s="10">
        <v>0</v>
      </c>
      <c r="CA108" s="10">
        <f t="shared" si="47"/>
        <v>0</v>
      </c>
      <c r="CB108" s="10">
        <v>0</v>
      </c>
      <c r="CC108" s="10">
        <f t="shared" si="58"/>
        <v>0</v>
      </c>
      <c r="CD108" s="8"/>
      <c r="CE108" s="8"/>
      <c r="CF108" s="8"/>
      <c r="CG108" s="8"/>
      <c r="CH108" s="10">
        <v>0</v>
      </c>
      <c r="CI108" s="10">
        <f t="shared" si="16"/>
        <v>1</v>
      </c>
      <c r="CJ108" s="8"/>
      <c r="CK108" s="8"/>
      <c r="CL108" s="8">
        <v>0</v>
      </c>
      <c r="CM108" s="8">
        <f t="shared" si="35"/>
        <v>2</v>
      </c>
      <c r="CN108" s="8">
        <v>0</v>
      </c>
      <c r="CO108" s="8">
        <f t="shared" si="59"/>
        <v>2</v>
      </c>
      <c r="CP108" s="8">
        <v>0</v>
      </c>
      <c r="CQ108" s="8">
        <f t="shared" si="8"/>
        <v>2</v>
      </c>
      <c r="CR108" s="8"/>
      <c r="CS108" s="8"/>
      <c r="CT108" s="8"/>
      <c r="CU108" s="8"/>
      <c r="CV108" s="8"/>
      <c r="CW108" s="8"/>
      <c r="CX108" s="8">
        <v>0</v>
      </c>
      <c r="CY108" s="8">
        <f t="shared" si="17"/>
        <v>8</v>
      </c>
      <c r="CZ108" s="8"/>
      <c r="DA108" s="8"/>
      <c r="DB108" s="8"/>
      <c r="DC108" s="8"/>
      <c r="DD108" s="8"/>
      <c r="DE108" s="8"/>
      <c r="DF108" s="9">
        <v>0</v>
      </c>
      <c r="DG108" s="10">
        <f t="shared" si="36"/>
        <v>0</v>
      </c>
      <c r="DH108" s="8">
        <v>0</v>
      </c>
      <c r="DI108" s="8">
        <f t="shared" si="18"/>
        <v>13</v>
      </c>
      <c r="DJ108" s="10">
        <v>0</v>
      </c>
      <c r="DK108" s="10">
        <f t="shared" si="19"/>
        <v>4</v>
      </c>
      <c r="DL108" s="8">
        <v>0</v>
      </c>
      <c r="DM108" s="8">
        <v>7</v>
      </c>
      <c r="DN108" s="8">
        <v>15</v>
      </c>
      <c r="DO108" s="8">
        <f t="shared" si="50"/>
        <v>2127</v>
      </c>
      <c r="DP108" s="8">
        <v>0</v>
      </c>
      <c r="DQ108" s="8">
        <f t="shared" si="48"/>
        <v>0</v>
      </c>
      <c r="DR108" s="8"/>
      <c r="DS108" s="8"/>
      <c r="DT108" s="8"/>
      <c r="DU108" s="8"/>
      <c r="DV108" s="8">
        <v>0</v>
      </c>
      <c r="DW108" s="8">
        <f t="shared" si="20"/>
        <v>6</v>
      </c>
      <c r="DX108" s="8">
        <v>1</v>
      </c>
      <c r="DY108" s="8">
        <f t="shared" si="60"/>
        <v>18</v>
      </c>
      <c r="DZ108" s="8"/>
      <c r="EA108" s="8"/>
      <c r="EB108" s="10">
        <v>2</v>
      </c>
      <c r="EC108" s="10">
        <f t="shared" si="21"/>
        <v>40</v>
      </c>
      <c r="ED108" s="8">
        <v>0</v>
      </c>
      <c r="EE108" s="8">
        <f t="shared" si="11"/>
        <v>11</v>
      </c>
      <c r="EF108" s="8">
        <v>0</v>
      </c>
      <c r="EG108" s="8">
        <f t="shared" si="51"/>
        <v>1</v>
      </c>
      <c r="EH108" s="8">
        <v>0</v>
      </c>
      <c r="EI108" s="8">
        <f t="shared" si="61"/>
        <v>0</v>
      </c>
      <c r="EJ108" s="8"/>
      <c r="EK108" s="8"/>
      <c r="EL108" s="8"/>
      <c r="EM108" s="8"/>
      <c r="EN108" s="8">
        <v>25</v>
      </c>
      <c r="EO108" s="8">
        <f>SUM(EO107,EN108)</f>
        <v>795</v>
      </c>
      <c r="EP108" s="8"/>
      <c r="EQ108" s="8"/>
      <c r="ER108" s="8"/>
      <c r="ES108" s="8"/>
      <c r="ET108" s="8">
        <v>0</v>
      </c>
      <c r="EU108" s="8">
        <f t="shared" si="62"/>
        <v>3</v>
      </c>
      <c r="EV108" s="8"/>
      <c r="EW108" s="8"/>
      <c r="EX108" s="8">
        <v>0</v>
      </c>
      <c r="EY108" s="8">
        <f t="shared" si="39"/>
        <v>2</v>
      </c>
      <c r="EZ108" s="8"/>
      <c r="FA108" s="8"/>
      <c r="FB108" s="8"/>
      <c r="FC108" s="8"/>
      <c r="FD108" s="8">
        <v>4</v>
      </c>
      <c r="FE108" s="8">
        <f t="shared" si="45"/>
        <v>101</v>
      </c>
      <c r="FF108" s="8"/>
      <c r="FG108" s="8"/>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c r="GL108" s="8"/>
      <c r="GM108" s="8"/>
    </row>
    <row r="109" spans="1:195" ht="14.25" customHeight="1" x14ac:dyDescent="0.2">
      <c r="A109" s="113">
        <v>44072</v>
      </c>
      <c r="B109" s="8"/>
      <c r="C109" s="8">
        <f t="shared" si="53"/>
        <v>0</v>
      </c>
      <c r="D109" s="8"/>
      <c r="E109" s="8"/>
      <c r="F109" s="8"/>
      <c r="G109" s="8"/>
      <c r="H109" s="8"/>
      <c r="I109" s="8"/>
      <c r="J109" s="8"/>
      <c r="K109" s="8"/>
      <c r="L109" s="8"/>
      <c r="M109" s="8"/>
      <c r="N109" s="8"/>
      <c r="O109" s="8"/>
      <c r="P109" s="8"/>
      <c r="Q109" s="8">
        <f t="shared" si="9"/>
        <v>16</v>
      </c>
      <c r="R109" s="8"/>
      <c r="S109" s="8">
        <f t="shared" si="24"/>
        <v>166</v>
      </c>
      <c r="T109" s="8"/>
      <c r="U109" s="8"/>
      <c r="V109" s="8"/>
      <c r="W109" s="8"/>
      <c r="X109" s="8"/>
      <c r="Y109" s="8"/>
      <c r="Z109" s="10"/>
      <c r="AA109" s="10">
        <f t="shared" si="29"/>
        <v>7</v>
      </c>
      <c r="AB109" s="8"/>
      <c r="AC109" s="8">
        <f t="shared" si="2"/>
        <v>155</v>
      </c>
      <c r="AD109" s="8"/>
      <c r="AE109" s="112">
        <f t="shared" si="30"/>
        <v>7</v>
      </c>
      <c r="AF109" s="8"/>
      <c r="AG109" s="8">
        <f t="shared" si="54"/>
        <v>40</v>
      </c>
      <c r="AH109" s="8"/>
      <c r="AI109" s="8"/>
      <c r="AJ109" s="8"/>
      <c r="AK109" s="8">
        <f t="shared" si="31"/>
        <v>2</v>
      </c>
      <c r="AL109" s="8"/>
      <c r="AM109" s="8">
        <f t="shared" si="25"/>
        <v>1</v>
      </c>
      <c r="AN109" s="8"/>
      <c r="AO109" s="8">
        <f t="shared" si="55"/>
        <v>1</v>
      </c>
      <c r="AP109" s="8"/>
      <c r="AQ109" s="8">
        <f t="shared" si="56"/>
        <v>1</v>
      </c>
      <c r="AR109" s="8"/>
      <c r="AS109" s="8">
        <f t="shared" si="13"/>
        <v>1</v>
      </c>
      <c r="AT109" s="8"/>
      <c r="AU109" s="8"/>
      <c r="AV109" s="8"/>
      <c r="AW109" s="8">
        <f t="shared" si="52"/>
        <v>6</v>
      </c>
      <c r="AX109" s="8"/>
      <c r="AY109" s="8">
        <f t="shared" si="57"/>
        <v>0</v>
      </c>
      <c r="AZ109" s="8"/>
      <c r="BA109" s="8">
        <f t="shared" si="14"/>
        <v>2</v>
      </c>
      <c r="BB109" s="8"/>
      <c r="BC109" s="8">
        <f t="shared" si="26"/>
        <v>5</v>
      </c>
      <c r="BD109" s="8"/>
      <c r="BE109" s="8">
        <f t="shared" si="15"/>
        <v>1191</v>
      </c>
      <c r="BF109" s="8"/>
      <c r="BG109" s="8">
        <f t="shared" si="44"/>
        <v>88</v>
      </c>
      <c r="BH109" s="8"/>
      <c r="BI109" s="8"/>
      <c r="BJ109" s="8"/>
      <c r="BK109" s="8">
        <v>0</v>
      </c>
      <c r="BL109" s="8"/>
      <c r="BM109" s="8">
        <f t="shared" si="27"/>
        <v>10</v>
      </c>
      <c r="BN109" s="8"/>
      <c r="BO109" s="8">
        <f t="shared" si="23"/>
        <v>11</v>
      </c>
      <c r="BP109" s="8"/>
      <c r="BQ109" s="8"/>
      <c r="BR109" s="8"/>
      <c r="BS109" s="8"/>
      <c r="BT109" s="8"/>
      <c r="BU109" s="8">
        <f t="shared" si="4"/>
        <v>51</v>
      </c>
      <c r="BV109" s="8"/>
      <c r="BW109" s="8">
        <f t="shared" si="49"/>
        <v>8</v>
      </c>
      <c r="BX109" s="10"/>
      <c r="BY109" s="10">
        <f t="shared" si="33"/>
        <v>0</v>
      </c>
      <c r="BZ109" s="10"/>
      <c r="CA109" s="10">
        <f t="shared" si="47"/>
        <v>0</v>
      </c>
      <c r="CB109" s="10"/>
      <c r="CC109" s="10">
        <f t="shared" si="58"/>
        <v>0</v>
      </c>
      <c r="CD109" s="8"/>
      <c r="CE109" s="8"/>
      <c r="CF109" s="8"/>
      <c r="CG109" s="8"/>
      <c r="CH109" s="10"/>
      <c r="CI109" s="10">
        <f t="shared" si="16"/>
        <v>1</v>
      </c>
      <c r="CJ109" s="8"/>
      <c r="CK109" s="8"/>
      <c r="CL109" s="8"/>
      <c r="CM109" s="8">
        <f t="shared" si="35"/>
        <v>2</v>
      </c>
      <c r="CN109" s="8"/>
      <c r="CO109" s="8">
        <f t="shared" si="59"/>
        <v>2</v>
      </c>
      <c r="CP109" s="8"/>
      <c r="CQ109" s="8">
        <f t="shared" si="8"/>
        <v>2</v>
      </c>
      <c r="CR109" s="8"/>
      <c r="CS109" s="8"/>
      <c r="CT109" s="8"/>
      <c r="CU109" s="8"/>
      <c r="CV109" s="8"/>
      <c r="CW109" s="8"/>
      <c r="CX109" s="8"/>
      <c r="CY109" s="8">
        <f t="shared" si="17"/>
        <v>8</v>
      </c>
      <c r="CZ109" s="8"/>
      <c r="DA109" s="8"/>
      <c r="DB109" s="8"/>
      <c r="DC109" s="8"/>
      <c r="DD109" s="8"/>
      <c r="DE109" s="8"/>
      <c r="DF109" s="9"/>
      <c r="DG109" s="10">
        <f t="shared" si="36"/>
        <v>0</v>
      </c>
      <c r="DH109" s="8"/>
      <c r="DI109" s="8">
        <f t="shared" si="18"/>
        <v>13</v>
      </c>
      <c r="DJ109" s="10"/>
      <c r="DK109" s="10">
        <f t="shared" si="19"/>
        <v>4</v>
      </c>
      <c r="DL109" s="8"/>
      <c r="DM109" s="8">
        <v>7</v>
      </c>
      <c r="DN109" s="8"/>
      <c r="DO109" s="8">
        <f t="shared" si="50"/>
        <v>2127</v>
      </c>
      <c r="DP109" s="8"/>
      <c r="DQ109" s="8">
        <f t="shared" si="48"/>
        <v>0</v>
      </c>
      <c r="DR109" s="8"/>
      <c r="DS109" s="8"/>
      <c r="DT109" s="8"/>
      <c r="DU109" s="8"/>
      <c r="DV109" s="8"/>
      <c r="DW109" s="8">
        <f t="shared" si="20"/>
        <v>6</v>
      </c>
      <c r="DX109" s="8"/>
      <c r="DY109" s="8">
        <f t="shared" si="60"/>
        <v>18</v>
      </c>
      <c r="DZ109" s="8"/>
      <c r="EA109" s="8"/>
      <c r="EB109" s="10"/>
      <c r="EC109" s="10">
        <f t="shared" si="21"/>
        <v>40</v>
      </c>
      <c r="ED109" s="8"/>
      <c r="EE109" s="8">
        <f t="shared" si="11"/>
        <v>11</v>
      </c>
      <c r="EF109" s="8"/>
      <c r="EG109" s="8">
        <f t="shared" si="51"/>
        <v>1</v>
      </c>
      <c r="EH109" s="8"/>
      <c r="EI109" s="8">
        <f t="shared" si="61"/>
        <v>0</v>
      </c>
      <c r="EJ109" s="8"/>
      <c r="EK109" s="8"/>
      <c r="EL109" s="8"/>
      <c r="EM109" s="8"/>
      <c r="EN109" s="8"/>
      <c r="EO109" s="8">
        <f t="shared" ref="EO109:EO171" si="63">SUM(EO108,EN109)</f>
        <v>795</v>
      </c>
      <c r="EP109" s="8"/>
      <c r="EQ109" s="8"/>
      <c r="ER109" s="8"/>
      <c r="ES109" s="8"/>
      <c r="ET109" s="8"/>
      <c r="EU109" s="8">
        <f t="shared" si="62"/>
        <v>3</v>
      </c>
      <c r="EV109" s="8"/>
      <c r="EW109" s="8"/>
      <c r="EX109" s="8"/>
      <c r="EY109" s="8">
        <f t="shared" si="39"/>
        <v>2</v>
      </c>
      <c r="EZ109" s="8"/>
      <c r="FA109" s="8"/>
      <c r="FB109" s="8"/>
      <c r="FC109" s="8"/>
      <c r="FD109" s="8"/>
      <c r="FE109" s="8">
        <f t="shared" si="45"/>
        <v>101</v>
      </c>
      <c r="FF109" s="8"/>
      <c r="FG109" s="8"/>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c r="GL109" s="8"/>
      <c r="GM109" s="8"/>
    </row>
    <row r="110" spans="1:195" ht="14.25" customHeight="1" x14ac:dyDescent="0.2">
      <c r="A110" s="113">
        <v>44073</v>
      </c>
      <c r="B110" s="8"/>
      <c r="C110" s="8">
        <f t="shared" si="53"/>
        <v>0</v>
      </c>
      <c r="D110" s="8"/>
      <c r="E110" s="8"/>
      <c r="F110" s="8"/>
      <c r="G110" s="8"/>
      <c r="H110" s="8"/>
      <c r="I110" s="8"/>
      <c r="J110" s="8"/>
      <c r="K110" s="8"/>
      <c r="L110" s="8"/>
      <c r="M110" s="8"/>
      <c r="N110" s="8"/>
      <c r="O110" s="8"/>
      <c r="P110" s="8"/>
      <c r="Q110" s="8">
        <f t="shared" si="9"/>
        <v>16</v>
      </c>
      <c r="R110" s="8"/>
      <c r="S110" s="8">
        <f t="shared" si="24"/>
        <v>166</v>
      </c>
      <c r="T110" s="8"/>
      <c r="U110" s="8"/>
      <c r="V110" s="8"/>
      <c r="W110" s="8"/>
      <c r="X110" s="8"/>
      <c r="Y110" s="8"/>
      <c r="Z110" s="10"/>
      <c r="AA110" s="10">
        <f t="shared" si="29"/>
        <v>7</v>
      </c>
      <c r="AB110" s="8"/>
      <c r="AC110" s="8">
        <f t="shared" si="2"/>
        <v>155</v>
      </c>
      <c r="AD110" s="8"/>
      <c r="AE110" s="112">
        <f t="shared" si="30"/>
        <v>7</v>
      </c>
      <c r="AF110" s="8"/>
      <c r="AG110" s="8">
        <f t="shared" si="54"/>
        <v>40</v>
      </c>
      <c r="AH110" s="8"/>
      <c r="AI110" s="8"/>
      <c r="AJ110" s="8"/>
      <c r="AK110" s="8">
        <f t="shared" si="31"/>
        <v>2</v>
      </c>
      <c r="AL110" s="8"/>
      <c r="AM110" s="8">
        <f t="shared" si="25"/>
        <v>1</v>
      </c>
      <c r="AN110" s="8"/>
      <c r="AO110" s="8">
        <f t="shared" si="55"/>
        <v>1</v>
      </c>
      <c r="AP110" s="8"/>
      <c r="AQ110" s="8">
        <f t="shared" si="56"/>
        <v>1</v>
      </c>
      <c r="AR110" s="8"/>
      <c r="AS110" s="8">
        <f t="shared" si="13"/>
        <v>1</v>
      </c>
      <c r="AT110" s="8"/>
      <c r="AU110" s="8"/>
      <c r="AV110" s="8"/>
      <c r="AW110" s="8">
        <f t="shared" si="52"/>
        <v>6</v>
      </c>
      <c r="AX110" s="8"/>
      <c r="AY110" s="8">
        <f t="shared" si="57"/>
        <v>0</v>
      </c>
      <c r="AZ110" s="8"/>
      <c r="BA110" s="8">
        <f t="shared" si="14"/>
        <v>2</v>
      </c>
      <c r="BB110" s="8"/>
      <c r="BC110" s="8">
        <f t="shared" si="26"/>
        <v>5</v>
      </c>
      <c r="BD110" s="8"/>
      <c r="BE110" s="8">
        <f t="shared" si="15"/>
        <v>1191</v>
      </c>
      <c r="BF110" s="8"/>
      <c r="BG110" s="8">
        <f t="shared" si="44"/>
        <v>88</v>
      </c>
      <c r="BH110" s="8"/>
      <c r="BI110" s="8"/>
      <c r="BJ110" s="8"/>
      <c r="BK110" s="8">
        <f t="shared" ref="BK110:BK170" si="64">BK109+BJ110</f>
        <v>0</v>
      </c>
      <c r="BL110" s="8"/>
      <c r="BM110" s="8">
        <f t="shared" si="27"/>
        <v>10</v>
      </c>
      <c r="BN110" s="8"/>
      <c r="BO110" s="8">
        <f t="shared" si="23"/>
        <v>11</v>
      </c>
      <c r="BP110" s="8"/>
      <c r="BQ110" s="8"/>
      <c r="BR110" s="8"/>
      <c r="BS110" s="8"/>
      <c r="BT110" s="8"/>
      <c r="BU110" s="8">
        <f t="shared" si="4"/>
        <v>51</v>
      </c>
      <c r="BV110" s="8"/>
      <c r="BW110" s="8">
        <f t="shared" si="49"/>
        <v>8</v>
      </c>
      <c r="BX110" s="10"/>
      <c r="BY110" s="10">
        <f t="shared" si="33"/>
        <v>0</v>
      </c>
      <c r="BZ110" s="10"/>
      <c r="CA110" s="10">
        <f t="shared" si="47"/>
        <v>0</v>
      </c>
      <c r="CB110" s="10"/>
      <c r="CC110" s="10">
        <f t="shared" si="58"/>
        <v>0</v>
      </c>
      <c r="CD110" s="8"/>
      <c r="CE110" s="8"/>
      <c r="CF110" s="8"/>
      <c r="CG110" s="8"/>
      <c r="CH110" s="10"/>
      <c r="CI110" s="10">
        <f t="shared" si="16"/>
        <v>1</v>
      </c>
      <c r="CJ110" s="8"/>
      <c r="CK110" s="8"/>
      <c r="CL110" s="8"/>
      <c r="CM110" s="8">
        <f t="shared" si="35"/>
        <v>2</v>
      </c>
      <c r="CN110" s="8"/>
      <c r="CO110" s="8">
        <f t="shared" si="59"/>
        <v>2</v>
      </c>
      <c r="CP110" s="8"/>
      <c r="CQ110" s="8">
        <f t="shared" si="8"/>
        <v>2</v>
      </c>
      <c r="CR110" s="8"/>
      <c r="CS110" s="8"/>
      <c r="CT110" s="8"/>
      <c r="CU110" s="8"/>
      <c r="CV110" s="8"/>
      <c r="CW110" s="8"/>
      <c r="CX110" s="8"/>
      <c r="CY110" s="8">
        <f t="shared" si="17"/>
        <v>8</v>
      </c>
      <c r="CZ110" s="8"/>
      <c r="DA110" s="8"/>
      <c r="DB110" s="8"/>
      <c r="DC110" s="8"/>
      <c r="DD110" s="8"/>
      <c r="DE110" s="8"/>
      <c r="DF110" s="9"/>
      <c r="DG110" s="10">
        <f t="shared" si="36"/>
        <v>0</v>
      </c>
      <c r="DH110" s="8"/>
      <c r="DI110" s="8">
        <f t="shared" si="18"/>
        <v>13</v>
      </c>
      <c r="DJ110" s="10"/>
      <c r="DK110" s="10">
        <f t="shared" si="19"/>
        <v>4</v>
      </c>
      <c r="DL110" s="8"/>
      <c r="DM110" s="8">
        <v>7</v>
      </c>
      <c r="DN110" s="8"/>
      <c r="DO110" s="8">
        <f t="shared" si="50"/>
        <v>2127</v>
      </c>
      <c r="DP110" s="8"/>
      <c r="DQ110" s="8">
        <f t="shared" si="48"/>
        <v>0</v>
      </c>
      <c r="DR110" s="8"/>
      <c r="DS110" s="8"/>
      <c r="DT110" s="8"/>
      <c r="DU110" s="8"/>
      <c r="DV110" s="8"/>
      <c r="DW110" s="8">
        <f t="shared" si="20"/>
        <v>6</v>
      </c>
      <c r="DX110" s="8"/>
      <c r="DY110" s="8">
        <f t="shared" si="60"/>
        <v>18</v>
      </c>
      <c r="DZ110" s="8"/>
      <c r="EA110" s="8"/>
      <c r="EB110" s="10"/>
      <c r="EC110" s="10">
        <f t="shared" si="21"/>
        <v>40</v>
      </c>
      <c r="ED110" s="8"/>
      <c r="EE110" s="8">
        <f t="shared" si="11"/>
        <v>11</v>
      </c>
      <c r="EF110" s="8"/>
      <c r="EG110" s="8">
        <f t="shared" si="51"/>
        <v>1</v>
      </c>
      <c r="EH110" s="8"/>
      <c r="EI110" s="8">
        <f t="shared" si="61"/>
        <v>0</v>
      </c>
      <c r="EJ110" s="8"/>
      <c r="EK110" s="8"/>
      <c r="EL110" s="8"/>
      <c r="EM110" s="8"/>
      <c r="EN110" s="8"/>
      <c r="EO110" s="8">
        <f t="shared" si="63"/>
        <v>795</v>
      </c>
      <c r="EP110" s="8"/>
      <c r="EQ110" s="8"/>
      <c r="ER110" s="8"/>
      <c r="ES110" s="8"/>
      <c r="ET110" s="8"/>
      <c r="EU110" s="8">
        <f t="shared" si="62"/>
        <v>3</v>
      </c>
      <c r="EV110" s="8"/>
      <c r="EW110" s="8"/>
      <c r="EX110" s="8"/>
      <c r="EY110" s="8">
        <f t="shared" si="39"/>
        <v>2</v>
      </c>
      <c r="EZ110" s="8"/>
      <c r="FA110" s="8"/>
      <c r="FB110" s="8"/>
      <c r="FC110" s="8"/>
      <c r="FD110" s="8"/>
      <c r="FE110" s="8">
        <f t="shared" si="45"/>
        <v>101</v>
      </c>
      <c r="FF110" s="8"/>
      <c r="FG110" s="8"/>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c r="GL110" s="8"/>
      <c r="GM110" s="8"/>
    </row>
    <row r="111" spans="1:195" ht="14.25" customHeight="1" x14ac:dyDescent="0.2">
      <c r="A111" s="113">
        <v>44074</v>
      </c>
      <c r="B111" s="8">
        <v>0</v>
      </c>
      <c r="C111" s="8">
        <f t="shared" si="53"/>
        <v>0</v>
      </c>
      <c r="D111" s="8"/>
      <c r="E111" s="8"/>
      <c r="F111" s="8"/>
      <c r="G111" s="8"/>
      <c r="H111" s="8"/>
      <c r="I111" s="8"/>
      <c r="J111" s="8"/>
      <c r="K111" s="8"/>
      <c r="L111" s="8"/>
      <c r="M111" s="8"/>
      <c r="N111" s="8"/>
      <c r="O111" s="8"/>
      <c r="P111" s="8">
        <v>1</v>
      </c>
      <c r="Q111" s="8">
        <f t="shared" si="9"/>
        <v>17</v>
      </c>
      <c r="R111" s="8">
        <v>6</v>
      </c>
      <c r="S111" s="8">
        <f t="shared" si="24"/>
        <v>172</v>
      </c>
      <c r="T111" s="8"/>
      <c r="U111" s="8"/>
      <c r="V111" s="8"/>
      <c r="W111" s="8"/>
      <c r="X111" s="8"/>
      <c r="Y111" s="8"/>
      <c r="Z111" s="10">
        <v>0</v>
      </c>
      <c r="AA111" s="10">
        <f t="shared" si="29"/>
        <v>7</v>
      </c>
      <c r="AB111" s="8">
        <v>1</v>
      </c>
      <c r="AC111" s="8">
        <f t="shared" si="2"/>
        <v>156</v>
      </c>
      <c r="AD111" s="8">
        <v>0</v>
      </c>
      <c r="AE111" s="112">
        <f t="shared" si="30"/>
        <v>7</v>
      </c>
      <c r="AF111" s="8">
        <v>4</v>
      </c>
      <c r="AG111" s="8">
        <f t="shared" si="54"/>
        <v>44</v>
      </c>
      <c r="AH111" s="8"/>
      <c r="AI111" s="8"/>
      <c r="AJ111" s="8">
        <v>0</v>
      </c>
      <c r="AK111" s="8">
        <f t="shared" si="31"/>
        <v>2</v>
      </c>
      <c r="AL111" s="8">
        <v>0</v>
      </c>
      <c r="AM111" s="8">
        <f t="shared" si="25"/>
        <v>1</v>
      </c>
      <c r="AN111" s="8">
        <v>2</v>
      </c>
      <c r="AO111" s="8">
        <f t="shared" si="55"/>
        <v>3</v>
      </c>
      <c r="AP111" s="8">
        <v>0</v>
      </c>
      <c r="AQ111" s="8">
        <f t="shared" si="56"/>
        <v>1</v>
      </c>
      <c r="AR111" s="8">
        <v>0</v>
      </c>
      <c r="AS111" s="8">
        <f t="shared" si="13"/>
        <v>1</v>
      </c>
      <c r="AT111" s="8"/>
      <c r="AU111" s="8"/>
      <c r="AV111" s="8">
        <v>5</v>
      </c>
      <c r="AW111" s="8">
        <f t="shared" si="52"/>
        <v>11</v>
      </c>
      <c r="AX111" s="8">
        <v>0</v>
      </c>
      <c r="AY111" s="8">
        <f t="shared" si="57"/>
        <v>0</v>
      </c>
      <c r="AZ111" s="8">
        <v>0</v>
      </c>
      <c r="BA111" s="8">
        <f t="shared" si="14"/>
        <v>2</v>
      </c>
      <c r="BB111" s="8">
        <v>0</v>
      </c>
      <c r="BC111" s="8">
        <f t="shared" si="26"/>
        <v>5</v>
      </c>
      <c r="BD111" s="8">
        <v>32</v>
      </c>
      <c r="BE111" s="8">
        <f t="shared" si="15"/>
        <v>1223</v>
      </c>
      <c r="BF111" s="8">
        <v>1</v>
      </c>
      <c r="BG111" s="8">
        <f t="shared" si="44"/>
        <v>89</v>
      </c>
      <c r="BH111" s="8"/>
      <c r="BI111" s="8"/>
      <c r="BJ111" s="8">
        <v>1</v>
      </c>
      <c r="BK111" s="8">
        <f t="shared" si="64"/>
        <v>1</v>
      </c>
      <c r="BL111" s="8">
        <v>0</v>
      </c>
      <c r="BM111" s="8">
        <f t="shared" si="27"/>
        <v>10</v>
      </c>
      <c r="BN111" s="8">
        <v>0</v>
      </c>
      <c r="BO111" s="8">
        <f t="shared" si="23"/>
        <v>11</v>
      </c>
      <c r="BP111" s="8"/>
      <c r="BQ111" s="8"/>
      <c r="BR111" s="8"/>
      <c r="BS111" s="8"/>
      <c r="BT111" s="8">
        <v>1</v>
      </c>
      <c r="BU111" s="8">
        <f t="shared" si="4"/>
        <v>52</v>
      </c>
      <c r="BV111" s="8">
        <v>0</v>
      </c>
      <c r="BW111" s="8">
        <f t="shared" si="49"/>
        <v>8</v>
      </c>
      <c r="BX111" s="10">
        <v>1</v>
      </c>
      <c r="BY111" s="10">
        <f t="shared" si="33"/>
        <v>1</v>
      </c>
      <c r="BZ111" s="10">
        <v>0</v>
      </c>
      <c r="CA111" s="10">
        <f t="shared" si="47"/>
        <v>0</v>
      </c>
      <c r="CB111" s="10">
        <v>0</v>
      </c>
      <c r="CC111" s="10">
        <f t="shared" si="58"/>
        <v>0</v>
      </c>
      <c r="CD111" s="8"/>
      <c r="CE111" s="8"/>
      <c r="CF111" s="8"/>
      <c r="CG111" s="8"/>
      <c r="CH111" s="10">
        <v>0</v>
      </c>
      <c r="CI111" s="10">
        <f t="shared" si="16"/>
        <v>1</v>
      </c>
      <c r="CJ111" s="8"/>
      <c r="CK111" s="8"/>
      <c r="CL111" s="8">
        <v>0</v>
      </c>
      <c r="CM111" s="8">
        <f t="shared" si="35"/>
        <v>2</v>
      </c>
      <c r="CN111" s="8">
        <v>1</v>
      </c>
      <c r="CO111" s="8">
        <f t="shared" si="59"/>
        <v>3</v>
      </c>
      <c r="CP111" s="8">
        <v>0</v>
      </c>
      <c r="CQ111" s="8">
        <f t="shared" si="8"/>
        <v>2</v>
      </c>
      <c r="CR111" s="8"/>
      <c r="CS111" s="8"/>
      <c r="CT111" s="8"/>
      <c r="CU111" s="8"/>
      <c r="CV111" s="8"/>
      <c r="CW111" s="8"/>
      <c r="CX111" s="8">
        <v>1</v>
      </c>
      <c r="CY111" s="8">
        <f t="shared" si="17"/>
        <v>9</v>
      </c>
      <c r="CZ111" s="8"/>
      <c r="DA111" s="8"/>
      <c r="DB111" s="8"/>
      <c r="DC111" s="8"/>
      <c r="DD111" s="8"/>
      <c r="DE111" s="8"/>
      <c r="DF111" s="9">
        <v>0</v>
      </c>
      <c r="DG111" s="10">
        <f t="shared" si="36"/>
        <v>0</v>
      </c>
      <c r="DH111" s="8">
        <v>0</v>
      </c>
      <c r="DI111" s="8">
        <f t="shared" si="18"/>
        <v>13</v>
      </c>
      <c r="DJ111" s="10">
        <v>0</v>
      </c>
      <c r="DK111" s="10">
        <f t="shared" si="19"/>
        <v>4</v>
      </c>
      <c r="DL111" s="8">
        <v>0</v>
      </c>
      <c r="DM111" s="8">
        <v>7</v>
      </c>
      <c r="DN111" s="8">
        <v>51</v>
      </c>
      <c r="DO111" s="8">
        <f t="shared" si="50"/>
        <v>2178</v>
      </c>
      <c r="DP111" s="8">
        <v>0</v>
      </c>
      <c r="DQ111" s="8">
        <f t="shared" si="48"/>
        <v>0</v>
      </c>
      <c r="DR111" s="8"/>
      <c r="DS111" s="8"/>
      <c r="DT111" s="8"/>
      <c r="DU111" s="8"/>
      <c r="DV111" s="8">
        <v>0</v>
      </c>
      <c r="DW111" s="8">
        <f t="shared" si="20"/>
        <v>6</v>
      </c>
      <c r="DX111" s="8">
        <v>4</v>
      </c>
      <c r="DY111" s="8">
        <f t="shared" si="60"/>
        <v>22</v>
      </c>
      <c r="DZ111" s="8"/>
      <c r="EA111" s="8"/>
      <c r="EB111" s="10">
        <v>3</v>
      </c>
      <c r="EC111" s="10">
        <f t="shared" si="21"/>
        <v>43</v>
      </c>
      <c r="ED111" s="8">
        <v>1</v>
      </c>
      <c r="EE111" s="8">
        <f t="shared" si="11"/>
        <v>12</v>
      </c>
      <c r="EF111" s="8">
        <v>0</v>
      </c>
      <c r="EG111" s="8">
        <f t="shared" si="51"/>
        <v>1</v>
      </c>
      <c r="EH111" s="8">
        <v>0</v>
      </c>
      <c r="EI111" s="8">
        <f t="shared" si="61"/>
        <v>0</v>
      </c>
      <c r="EJ111" s="8"/>
      <c r="EK111" s="8"/>
      <c r="EL111" s="8"/>
      <c r="EM111" s="8"/>
      <c r="EN111" s="8">
        <v>33</v>
      </c>
      <c r="EO111" s="8">
        <f t="shared" si="63"/>
        <v>828</v>
      </c>
      <c r="EP111" s="8"/>
      <c r="EQ111" s="8"/>
      <c r="ER111" s="8"/>
      <c r="ES111" s="8"/>
      <c r="ET111" s="8">
        <v>0</v>
      </c>
      <c r="EU111" s="8">
        <f t="shared" si="62"/>
        <v>3</v>
      </c>
      <c r="EV111" s="8"/>
      <c r="EW111" s="8"/>
      <c r="EX111" s="8">
        <v>0</v>
      </c>
      <c r="EY111" s="8">
        <f t="shared" si="39"/>
        <v>2</v>
      </c>
      <c r="EZ111" s="8"/>
      <c r="FA111" s="8"/>
      <c r="FB111" s="8"/>
      <c r="FC111" s="8"/>
      <c r="FD111" s="8">
        <v>8</v>
      </c>
      <c r="FE111" s="8">
        <f t="shared" si="45"/>
        <v>109</v>
      </c>
      <c r="FF111" s="8"/>
      <c r="FG111" s="8"/>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c r="GL111" s="8"/>
      <c r="GM111" s="8"/>
    </row>
    <row r="112" spans="1:195" ht="14.25" customHeight="1" x14ac:dyDescent="0.2">
      <c r="A112" s="113">
        <v>44075</v>
      </c>
      <c r="B112" s="8">
        <v>0</v>
      </c>
      <c r="C112" s="8">
        <f t="shared" si="53"/>
        <v>0</v>
      </c>
      <c r="D112" s="8"/>
      <c r="E112" s="8"/>
      <c r="F112" s="8"/>
      <c r="G112" s="8"/>
      <c r="H112" s="8"/>
      <c r="I112" s="8"/>
      <c r="J112" s="8"/>
      <c r="K112" s="8"/>
      <c r="L112" s="8"/>
      <c r="M112" s="8"/>
      <c r="N112" s="8"/>
      <c r="O112" s="8"/>
      <c r="P112" s="8">
        <v>2</v>
      </c>
      <c r="Q112" s="8">
        <f t="shared" si="9"/>
        <v>19</v>
      </c>
      <c r="R112" s="8">
        <v>0</v>
      </c>
      <c r="S112" s="8">
        <f t="shared" si="24"/>
        <v>172</v>
      </c>
      <c r="T112" s="8"/>
      <c r="U112" s="8"/>
      <c r="V112" s="8"/>
      <c r="W112" s="8"/>
      <c r="X112" s="8"/>
      <c r="Y112" s="8"/>
      <c r="Z112" s="10">
        <v>0</v>
      </c>
      <c r="AA112" s="10">
        <f t="shared" si="29"/>
        <v>7</v>
      </c>
      <c r="AB112" s="8">
        <v>1</v>
      </c>
      <c r="AC112" s="8">
        <f t="shared" si="2"/>
        <v>157</v>
      </c>
      <c r="AD112" s="8">
        <v>0</v>
      </c>
      <c r="AE112" s="112">
        <f t="shared" si="30"/>
        <v>7</v>
      </c>
      <c r="AF112" s="8">
        <v>1</v>
      </c>
      <c r="AG112" s="8">
        <f t="shared" si="54"/>
        <v>45</v>
      </c>
      <c r="AH112" s="8"/>
      <c r="AI112" s="8"/>
      <c r="AJ112" s="8">
        <v>0</v>
      </c>
      <c r="AK112" s="8">
        <f t="shared" si="31"/>
        <v>2</v>
      </c>
      <c r="AL112" s="8">
        <v>0</v>
      </c>
      <c r="AM112" s="8">
        <f t="shared" si="25"/>
        <v>1</v>
      </c>
      <c r="AN112" s="8">
        <v>0</v>
      </c>
      <c r="AO112" s="8">
        <f t="shared" si="55"/>
        <v>3</v>
      </c>
      <c r="AP112" s="8">
        <v>0</v>
      </c>
      <c r="AQ112" s="8">
        <f t="shared" si="56"/>
        <v>1</v>
      </c>
      <c r="AR112" s="8">
        <v>0</v>
      </c>
      <c r="AS112" s="8">
        <f t="shared" si="13"/>
        <v>1</v>
      </c>
      <c r="AT112" s="8"/>
      <c r="AU112" s="8"/>
      <c r="AV112" s="8">
        <v>2</v>
      </c>
      <c r="AW112" s="8">
        <f t="shared" si="52"/>
        <v>13</v>
      </c>
      <c r="AX112" s="8">
        <v>0</v>
      </c>
      <c r="AY112" s="8">
        <f t="shared" si="57"/>
        <v>0</v>
      </c>
      <c r="AZ112" s="8">
        <v>1</v>
      </c>
      <c r="BA112" s="8">
        <f t="shared" si="14"/>
        <v>3</v>
      </c>
      <c r="BB112" s="8">
        <v>0</v>
      </c>
      <c r="BC112" s="8">
        <f t="shared" si="26"/>
        <v>5</v>
      </c>
      <c r="BD112" s="8">
        <v>4</v>
      </c>
      <c r="BE112" s="8">
        <f t="shared" si="15"/>
        <v>1227</v>
      </c>
      <c r="BF112" s="8">
        <v>0</v>
      </c>
      <c r="BG112" s="8">
        <f t="shared" si="44"/>
        <v>89</v>
      </c>
      <c r="BH112" s="8"/>
      <c r="BI112" s="8"/>
      <c r="BJ112" s="8">
        <v>0</v>
      </c>
      <c r="BK112" s="8">
        <f t="shared" si="64"/>
        <v>1</v>
      </c>
      <c r="BL112" s="8">
        <v>0</v>
      </c>
      <c r="BM112" s="8">
        <f t="shared" si="27"/>
        <v>10</v>
      </c>
      <c r="BN112" s="8">
        <v>0</v>
      </c>
      <c r="BO112" s="8">
        <f t="shared" si="23"/>
        <v>11</v>
      </c>
      <c r="BP112" s="8"/>
      <c r="BQ112" s="8"/>
      <c r="BR112" s="8"/>
      <c r="BS112" s="8"/>
      <c r="BT112" s="8">
        <v>1</v>
      </c>
      <c r="BU112" s="8">
        <f t="shared" si="4"/>
        <v>53</v>
      </c>
      <c r="BV112" s="8">
        <v>0</v>
      </c>
      <c r="BW112" s="8">
        <f t="shared" si="49"/>
        <v>8</v>
      </c>
      <c r="BX112" s="10">
        <v>0</v>
      </c>
      <c r="BY112" s="10">
        <f t="shared" si="33"/>
        <v>1</v>
      </c>
      <c r="BZ112" s="10">
        <v>0</v>
      </c>
      <c r="CA112" s="10">
        <f t="shared" si="47"/>
        <v>0</v>
      </c>
      <c r="CB112" s="10">
        <v>0</v>
      </c>
      <c r="CC112" s="10">
        <f t="shared" si="58"/>
        <v>0</v>
      </c>
      <c r="CD112" s="8"/>
      <c r="CE112" s="8"/>
      <c r="CF112" s="8"/>
      <c r="CG112" s="8"/>
      <c r="CH112" s="10">
        <v>0</v>
      </c>
      <c r="CI112" s="10">
        <f t="shared" si="16"/>
        <v>1</v>
      </c>
      <c r="CJ112" s="8"/>
      <c r="CK112" s="8"/>
      <c r="CL112" s="8">
        <v>0</v>
      </c>
      <c r="CM112" s="8">
        <f t="shared" si="35"/>
        <v>2</v>
      </c>
      <c r="CN112" s="8">
        <v>4</v>
      </c>
      <c r="CO112" s="8">
        <f t="shared" si="59"/>
        <v>7</v>
      </c>
      <c r="CP112" s="8">
        <v>0</v>
      </c>
      <c r="CQ112" s="8">
        <f t="shared" si="8"/>
        <v>2</v>
      </c>
      <c r="CR112" s="8"/>
      <c r="CS112" s="8"/>
      <c r="CT112" s="8"/>
      <c r="CU112" s="8"/>
      <c r="CV112" s="8"/>
      <c r="CW112" s="8"/>
      <c r="CX112" s="8">
        <v>0</v>
      </c>
      <c r="CY112" s="8">
        <f t="shared" si="17"/>
        <v>9</v>
      </c>
      <c r="CZ112" s="8"/>
      <c r="DA112" s="8"/>
      <c r="DB112" s="8"/>
      <c r="DC112" s="8"/>
      <c r="DD112" s="8"/>
      <c r="DE112" s="8"/>
      <c r="DF112" s="9">
        <v>0</v>
      </c>
      <c r="DG112" s="10">
        <f t="shared" si="36"/>
        <v>0</v>
      </c>
      <c r="DH112" s="8">
        <v>0</v>
      </c>
      <c r="DI112" s="8">
        <f t="shared" si="18"/>
        <v>13</v>
      </c>
      <c r="DJ112" s="10">
        <v>0</v>
      </c>
      <c r="DK112" s="10">
        <f t="shared" si="19"/>
        <v>4</v>
      </c>
      <c r="DL112" s="8">
        <v>0</v>
      </c>
      <c r="DM112" s="8">
        <v>7</v>
      </c>
      <c r="DN112" s="8">
        <v>18</v>
      </c>
      <c r="DO112" s="8">
        <f t="shared" si="50"/>
        <v>2196</v>
      </c>
      <c r="DP112" s="8">
        <v>0</v>
      </c>
      <c r="DQ112" s="8">
        <f t="shared" si="48"/>
        <v>0</v>
      </c>
      <c r="DR112" s="8"/>
      <c r="DS112" s="8"/>
      <c r="DT112" s="8"/>
      <c r="DU112" s="8"/>
      <c r="DV112" s="8">
        <v>0</v>
      </c>
      <c r="DW112" s="8">
        <f t="shared" si="20"/>
        <v>6</v>
      </c>
      <c r="DX112" s="8">
        <v>0</v>
      </c>
      <c r="DY112" s="8">
        <f t="shared" si="60"/>
        <v>22</v>
      </c>
      <c r="DZ112" s="8"/>
      <c r="EA112" s="8"/>
      <c r="EB112" s="10">
        <v>0</v>
      </c>
      <c r="EC112" s="10">
        <f t="shared" si="21"/>
        <v>43</v>
      </c>
      <c r="ED112" s="8">
        <v>0</v>
      </c>
      <c r="EE112" s="8">
        <f t="shared" si="11"/>
        <v>12</v>
      </c>
      <c r="EF112" s="8">
        <v>0</v>
      </c>
      <c r="EG112" s="8">
        <f t="shared" si="51"/>
        <v>1</v>
      </c>
      <c r="EH112" s="8">
        <v>0</v>
      </c>
      <c r="EI112" s="8">
        <f t="shared" si="61"/>
        <v>0</v>
      </c>
      <c r="EJ112" s="8"/>
      <c r="EK112" s="8"/>
      <c r="EL112" s="8"/>
      <c r="EM112" s="8"/>
      <c r="EN112" s="8">
        <v>6</v>
      </c>
      <c r="EO112" s="8">
        <f t="shared" si="63"/>
        <v>834</v>
      </c>
      <c r="EP112" s="8"/>
      <c r="EQ112" s="8"/>
      <c r="ER112" s="8"/>
      <c r="ES112" s="8"/>
      <c r="ET112" s="8">
        <v>0</v>
      </c>
      <c r="EU112" s="8">
        <f t="shared" si="62"/>
        <v>3</v>
      </c>
      <c r="EV112" s="8"/>
      <c r="EW112" s="8"/>
      <c r="EX112" s="8">
        <v>0</v>
      </c>
      <c r="EY112" s="8">
        <f t="shared" si="39"/>
        <v>2</v>
      </c>
      <c r="EZ112" s="8"/>
      <c r="FA112" s="8"/>
      <c r="FB112" s="8"/>
      <c r="FC112" s="8"/>
      <c r="FD112" s="8">
        <v>4</v>
      </c>
      <c r="FE112" s="8">
        <f t="shared" si="45"/>
        <v>113</v>
      </c>
      <c r="FF112" s="8"/>
      <c r="FG112" s="8"/>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c r="GL112" s="8"/>
      <c r="GM112" s="8"/>
    </row>
    <row r="113" spans="1:195" ht="14.25" customHeight="1" x14ac:dyDescent="0.2">
      <c r="A113" s="113">
        <v>44076</v>
      </c>
      <c r="B113" s="8">
        <v>0</v>
      </c>
      <c r="C113" s="8">
        <f t="shared" si="53"/>
        <v>0</v>
      </c>
      <c r="D113" s="8"/>
      <c r="E113" s="8"/>
      <c r="F113" s="8"/>
      <c r="G113" s="8"/>
      <c r="H113" s="8"/>
      <c r="I113" s="8"/>
      <c r="J113" s="8"/>
      <c r="K113" s="8"/>
      <c r="L113" s="8"/>
      <c r="M113" s="8"/>
      <c r="N113" s="8"/>
      <c r="O113" s="8"/>
      <c r="P113" s="8">
        <v>1</v>
      </c>
      <c r="Q113" s="8">
        <f t="shared" si="9"/>
        <v>20</v>
      </c>
      <c r="R113" s="8">
        <v>0</v>
      </c>
      <c r="S113" s="8">
        <f t="shared" si="24"/>
        <v>172</v>
      </c>
      <c r="T113" s="8"/>
      <c r="U113" s="8"/>
      <c r="V113" s="8"/>
      <c r="W113" s="8"/>
      <c r="X113" s="8"/>
      <c r="Y113" s="8"/>
      <c r="Z113" s="10">
        <v>0</v>
      </c>
      <c r="AA113" s="10">
        <f t="shared" si="29"/>
        <v>7</v>
      </c>
      <c r="AB113" s="8">
        <v>2</v>
      </c>
      <c r="AC113" s="8">
        <f t="shared" si="2"/>
        <v>159</v>
      </c>
      <c r="AD113" s="8">
        <v>0</v>
      </c>
      <c r="AE113" s="112">
        <f t="shared" si="30"/>
        <v>7</v>
      </c>
      <c r="AF113" s="8">
        <v>1</v>
      </c>
      <c r="AG113" s="8">
        <f t="shared" si="54"/>
        <v>46</v>
      </c>
      <c r="AH113" s="8"/>
      <c r="AI113" s="8"/>
      <c r="AJ113" s="8">
        <v>0</v>
      </c>
      <c r="AK113" s="8">
        <f t="shared" si="31"/>
        <v>2</v>
      </c>
      <c r="AL113" s="8">
        <v>0</v>
      </c>
      <c r="AM113" s="8">
        <f t="shared" si="25"/>
        <v>1</v>
      </c>
      <c r="AN113" s="8">
        <v>0</v>
      </c>
      <c r="AO113" s="8">
        <f t="shared" si="55"/>
        <v>3</v>
      </c>
      <c r="AP113" s="8">
        <v>1</v>
      </c>
      <c r="AQ113" s="8">
        <f t="shared" si="56"/>
        <v>2</v>
      </c>
      <c r="AR113" s="8">
        <v>0</v>
      </c>
      <c r="AS113" s="8">
        <f t="shared" si="13"/>
        <v>1</v>
      </c>
      <c r="AT113" s="8"/>
      <c r="AU113" s="8"/>
      <c r="AV113" s="8">
        <v>0</v>
      </c>
      <c r="AW113" s="8">
        <f t="shared" si="52"/>
        <v>13</v>
      </c>
      <c r="AX113" s="8">
        <v>0</v>
      </c>
      <c r="AY113" s="8">
        <f t="shared" si="57"/>
        <v>0</v>
      </c>
      <c r="AZ113" s="8">
        <v>0</v>
      </c>
      <c r="BA113" s="8">
        <f t="shared" si="14"/>
        <v>3</v>
      </c>
      <c r="BB113" s="8">
        <v>0</v>
      </c>
      <c r="BC113" s="8">
        <f t="shared" si="26"/>
        <v>5</v>
      </c>
      <c r="BD113" s="8">
        <v>2</v>
      </c>
      <c r="BE113" s="8">
        <f t="shared" si="15"/>
        <v>1229</v>
      </c>
      <c r="BF113" s="8">
        <v>0</v>
      </c>
      <c r="BG113" s="8">
        <f t="shared" si="44"/>
        <v>89</v>
      </c>
      <c r="BH113" s="8"/>
      <c r="BI113" s="8"/>
      <c r="BJ113" s="8">
        <v>0</v>
      </c>
      <c r="BK113" s="8">
        <f t="shared" si="64"/>
        <v>1</v>
      </c>
      <c r="BL113" s="8">
        <v>0</v>
      </c>
      <c r="BM113" s="8">
        <f t="shared" si="27"/>
        <v>10</v>
      </c>
      <c r="BN113" s="8">
        <v>0</v>
      </c>
      <c r="BO113" s="8">
        <f t="shared" si="23"/>
        <v>11</v>
      </c>
      <c r="BP113" s="8"/>
      <c r="BQ113" s="8"/>
      <c r="BR113" s="8"/>
      <c r="BS113" s="8"/>
      <c r="BT113" s="8">
        <v>3</v>
      </c>
      <c r="BU113" s="8">
        <f t="shared" si="4"/>
        <v>56</v>
      </c>
      <c r="BV113" s="8">
        <v>0</v>
      </c>
      <c r="BW113" s="8">
        <f t="shared" si="49"/>
        <v>8</v>
      </c>
      <c r="BX113" s="10">
        <v>0</v>
      </c>
      <c r="BY113" s="10">
        <f t="shared" si="33"/>
        <v>1</v>
      </c>
      <c r="BZ113" s="10">
        <v>0</v>
      </c>
      <c r="CA113" s="10">
        <f t="shared" si="47"/>
        <v>0</v>
      </c>
      <c r="CB113" s="10">
        <v>0</v>
      </c>
      <c r="CC113" s="10">
        <f t="shared" si="58"/>
        <v>0</v>
      </c>
      <c r="CD113" s="8"/>
      <c r="CE113" s="8"/>
      <c r="CF113" s="8"/>
      <c r="CG113" s="8"/>
      <c r="CH113" s="10">
        <v>0</v>
      </c>
      <c r="CI113" s="10">
        <f t="shared" si="16"/>
        <v>1</v>
      </c>
      <c r="CJ113" s="8"/>
      <c r="CK113" s="8"/>
      <c r="CL113" s="8">
        <v>0</v>
      </c>
      <c r="CM113" s="8">
        <f t="shared" si="35"/>
        <v>2</v>
      </c>
      <c r="CN113" s="8">
        <v>0</v>
      </c>
      <c r="CO113" s="8">
        <f t="shared" si="59"/>
        <v>7</v>
      </c>
      <c r="CP113" s="8">
        <v>0</v>
      </c>
      <c r="CQ113" s="8">
        <f t="shared" si="8"/>
        <v>2</v>
      </c>
      <c r="CR113" s="8"/>
      <c r="CS113" s="8"/>
      <c r="CT113" s="8"/>
      <c r="CU113" s="8"/>
      <c r="CV113" s="8"/>
      <c r="CW113" s="8"/>
      <c r="CX113" s="8">
        <v>3</v>
      </c>
      <c r="CY113" s="8">
        <f t="shared" si="17"/>
        <v>12</v>
      </c>
      <c r="CZ113" s="8"/>
      <c r="DA113" s="8"/>
      <c r="DB113" s="8"/>
      <c r="DC113" s="8"/>
      <c r="DD113" s="8"/>
      <c r="DE113" s="8"/>
      <c r="DF113" s="9">
        <v>0</v>
      </c>
      <c r="DG113" s="10">
        <f t="shared" si="36"/>
        <v>0</v>
      </c>
      <c r="DH113" s="8">
        <v>0</v>
      </c>
      <c r="DI113" s="8">
        <f t="shared" si="18"/>
        <v>13</v>
      </c>
      <c r="DJ113" s="10">
        <v>0</v>
      </c>
      <c r="DK113" s="10">
        <f t="shared" si="19"/>
        <v>4</v>
      </c>
      <c r="DL113" s="8">
        <v>0</v>
      </c>
      <c r="DM113" s="8">
        <v>7</v>
      </c>
      <c r="DN113" s="8">
        <v>17</v>
      </c>
      <c r="DO113" s="8">
        <f t="shared" si="50"/>
        <v>2213</v>
      </c>
      <c r="DP113" s="8">
        <v>0</v>
      </c>
      <c r="DQ113" s="8">
        <f t="shared" si="48"/>
        <v>0</v>
      </c>
      <c r="DR113" s="8"/>
      <c r="DS113" s="8"/>
      <c r="DT113" s="8"/>
      <c r="DU113" s="8"/>
      <c r="DV113" s="8">
        <v>0</v>
      </c>
      <c r="DW113" s="8">
        <f t="shared" si="20"/>
        <v>6</v>
      </c>
      <c r="DX113" s="8">
        <v>0</v>
      </c>
      <c r="DY113" s="8">
        <f t="shared" si="60"/>
        <v>22</v>
      </c>
      <c r="DZ113" s="8"/>
      <c r="EA113" s="8"/>
      <c r="EB113" s="10">
        <v>0</v>
      </c>
      <c r="EC113" s="10">
        <f t="shared" si="21"/>
        <v>43</v>
      </c>
      <c r="ED113" s="8">
        <v>0</v>
      </c>
      <c r="EE113" s="8">
        <f t="shared" si="11"/>
        <v>12</v>
      </c>
      <c r="EF113" s="8">
        <v>0</v>
      </c>
      <c r="EG113" s="8">
        <f t="shared" si="51"/>
        <v>1</v>
      </c>
      <c r="EH113" s="8">
        <v>1</v>
      </c>
      <c r="EI113" s="8">
        <f t="shared" si="61"/>
        <v>1</v>
      </c>
      <c r="EJ113" s="8"/>
      <c r="EK113" s="8"/>
      <c r="EL113" s="8"/>
      <c r="EM113" s="8"/>
      <c r="EN113" s="8">
        <v>0</v>
      </c>
      <c r="EO113" s="8">
        <f t="shared" si="63"/>
        <v>834</v>
      </c>
      <c r="EP113" s="8"/>
      <c r="EQ113" s="8"/>
      <c r="ER113" s="8"/>
      <c r="ES113" s="8"/>
      <c r="ET113" s="8">
        <v>0</v>
      </c>
      <c r="EU113" s="8">
        <f t="shared" si="62"/>
        <v>3</v>
      </c>
      <c r="EV113" s="8"/>
      <c r="EW113" s="8"/>
      <c r="EX113" s="8">
        <v>0</v>
      </c>
      <c r="EY113" s="8">
        <f t="shared" si="39"/>
        <v>2</v>
      </c>
      <c r="EZ113" s="8"/>
      <c r="FA113" s="8"/>
      <c r="FB113" s="8"/>
      <c r="FC113" s="8"/>
      <c r="FD113" s="8">
        <v>5</v>
      </c>
      <c r="FE113" s="8">
        <f t="shared" si="45"/>
        <v>118</v>
      </c>
      <c r="FF113" s="8"/>
      <c r="FG113" s="8"/>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c r="GL113" s="8"/>
      <c r="GM113" s="8"/>
    </row>
    <row r="114" spans="1:195" ht="14.25" customHeight="1" x14ac:dyDescent="0.2">
      <c r="A114" s="113">
        <v>44077</v>
      </c>
      <c r="B114" s="8">
        <v>0</v>
      </c>
      <c r="C114" s="8">
        <f t="shared" si="53"/>
        <v>0</v>
      </c>
      <c r="D114" s="8"/>
      <c r="E114" s="8"/>
      <c r="F114" s="8"/>
      <c r="G114" s="8"/>
      <c r="H114" s="8"/>
      <c r="I114" s="8"/>
      <c r="J114" s="8"/>
      <c r="K114" s="8"/>
      <c r="L114" s="8">
        <v>0</v>
      </c>
      <c r="M114" s="8">
        <f>SUM(M113,L114)</f>
        <v>0</v>
      </c>
      <c r="N114" s="8"/>
      <c r="O114" s="8"/>
      <c r="P114" s="8">
        <v>0</v>
      </c>
      <c r="Q114" s="8">
        <f t="shared" si="9"/>
        <v>20</v>
      </c>
      <c r="R114" s="8">
        <v>0</v>
      </c>
      <c r="S114" s="8">
        <f t="shared" si="24"/>
        <v>172</v>
      </c>
      <c r="T114" s="8">
        <v>0</v>
      </c>
      <c r="U114" s="8">
        <f>SUM(U113,T114)</f>
        <v>0</v>
      </c>
      <c r="V114" s="8"/>
      <c r="W114" s="8"/>
      <c r="X114" s="8"/>
      <c r="Y114" s="8"/>
      <c r="Z114" s="10">
        <v>0</v>
      </c>
      <c r="AA114" s="10">
        <f t="shared" si="29"/>
        <v>7</v>
      </c>
      <c r="AB114" s="8">
        <v>8</v>
      </c>
      <c r="AC114" s="8">
        <f t="shared" si="2"/>
        <v>167</v>
      </c>
      <c r="AD114" s="8">
        <v>0</v>
      </c>
      <c r="AE114" s="112">
        <f t="shared" si="30"/>
        <v>7</v>
      </c>
      <c r="AF114" s="8">
        <v>0</v>
      </c>
      <c r="AG114" s="8">
        <f t="shared" si="54"/>
        <v>46</v>
      </c>
      <c r="AH114" s="8"/>
      <c r="AI114" s="8"/>
      <c r="AJ114" s="8">
        <v>0</v>
      </c>
      <c r="AK114" s="8">
        <f t="shared" si="31"/>
        <v>2</v>
      </c>
      <c r="AL114" s="8">
        <v>0</v>
      </c>
      <c r="AM114" s="8">
        <f t="shared" si="25"/>
        <v>1</v>
      </c>
      <c r="AN114" s="8">
        <v>0</v>
      </c>
      <c r="AO114" s="8">
        <f t="shared" si="55"/>
        <v>3</v>
      </c>
      <c r="AP114" s="8">
        <v>0</v>
      </c>
      <c r="AQ114" s="8">
        <f t="shared" si="56"/>
        <v>2</v>
      </c>
      <c r="AR114" s="8">
        <v>0</v>
      </c>
      <c r="AS114" s="8">
        <f t="shared" si="13"/>
        <v>1</v>
      </c>
      <c r="AT114" s="8"/>
      <c r="AU114" s="8"/>
      <c r="AV114" s="8">
        <v>0</v>
      </c>
      <c r="AW114" s="8">
        <f t="shared" si="52"/>
        <v>13</v>
      </c>
      <c r="AX114" s="8">
        <v>0</v>
      </c>
      <c r="AY114" s="8">
        <f t="shared" si="57"/>
        <v>0</v>
      </c>
      <c r="AZ114" s="8">
        <v>0</v>
      </c>
      <c r="BA114" s="8">
        <f t="shared" si="14"/>
        <v>3</v>
      </c>
      <c r="BB114" s="8">
        <v>0</v>
      </c>
      <c r="BC114" s="8">
        <f t="shared" si="26"/>
        <v>5</v>
      </c>
      <c r="BD114" s="8">
        <v>2</v>
      </c>
      <c r="BE114" s="8">
        <f t="shared" si="15"/>
        <v>1231</v>
      </c>
      <c r="BF114" s="8">
        <v>1</v>
      </c>
      <c r="BG114" s="8">
        <f t="shared" si="44"/>
        <v>90</v>
      </c>
      <c r="BH114" s="8"/>
      <c r="BI114" s="8"/>
      <c r="BJ114" s="8">
        <v>0</v>
      </c>
      <c r="BK114" s="8">
        <f t="shared" si="64"/>
        <v>1</v>
      </c>
      <c r="BL114" s="8">
        <v>0</v>
      </c>
      <c r="BM114" s="8">
        <f t="shared" si="27"/>
        <v>10</v>
      </c>
      <c r="BN114" s="8">
        <v>0</v>
      </c>
      <c r="BO114" s="8">
        <f t="shared" si="23"/>
        <v>11</v>
      </c>
      <c r="BP114" s="8"/>
      <c r="BQ114" s="8"/>
      <c r="BR114" s="8"/>
      <c r="BS114" s="8"/>
      <c r="BT114" s="8">
        <v>0</v>
      </c>
      <c r="BU114" s="8">
        <f t="shared" si="4"/>
        <v>56</v>
      </c>
      <c r="BV114" s="8">
        <v>0</v>
      </c>
      <c r="BW114" s="8">
        <f t="shared" si="49"/>
        <v>8</v>
      </c>
      <c r="BX114" s="10">
        <v>0</v>
      </c>
      <c r="BY114" s="10">
        <f t="shared" si="33"/>
        <v>1</v>
      </c>
      <c r="BZ114" s="10">
        <v>0</v>
      </c>
      <c r="CA114" s="10">
        <f t="shared" si="47"/>
        <v>0</v>
      </c>
      <c r="CB114" s="10">
        <v>0</v>
      </c>
      <c r="CC114" s="10">
        <f t="shared" si="58"/>
        <v>0</v>
      </c>
      <c r="CD114" s="8"/>
      <c r="CE114" s="8"/>
      <c r="CF114" s="8"/>
      <c r="CG114" s="8"/>
      <c r="CH114" s="10">
        <v>0</v>
      </c>
      <c r="CI114" s="10">
        <f t="shared" si="16"/>
        <v>1</v>
      </c>
      <c r="CJ114" s="8">
        <v>0</v>
      </c>
      <c r="CK114" s="8">
        <f>SUM(CK113,CJ114)</f>
        <v>0</v>
      </c>
      <c r="CL114" s="8">
        <v>0</v>
      </c>
      <c r="CM114" s="8">
        <f t="shared" si="35"/>
        <v>2</v>
      </c>
      <c r="CN114" s="8">
        <v>0</v>
      </c>
      <c r="CO114" s="8">
        <f t="shared" si="59"/>
        <v>7</v>
      </c>
      <c r="CP114" s="8">
        <v>0</v>
      </c>
      <c r="CQ114" s="8">
        <f t="shared" si="8"/>
        <v>2</v>
      </c>
      <c r="CR114" s="8"/>
      <c r="CS114" s="8"/>
      <c r="CT114" s="8"/>
      <c r="CU114" s="8"/>
      <c r="CV114" s="8"/>
      <c r="CW114" s="8"/>
      <c r="CX114" s="8">
        <v>1</v>
      </c>
      <c r="CY114" s="8">
        <f t="shared" si="17"/>
        <v>13</v>
      </c>
      <c r="CZ114" s="8"/>
      <c r="DA114" s="8"/>
      <c r="DB114" s="8"/>
      <c r="DC114" s="8"/>
      <c r="DD114" s="8"/>
      <c r="DE114" s="8"/>
      <c r="DF114" s="9">
        <v>0</v>
      </c>
      <c r="DG114" s="10">
        <f t="shared" si="36"/>
        <v>0</v>
      </c>
      <c r="DH114" s="8">
        <v>0</v>
      </c>
      <c r="DI114" s="8">
        <f t="shared" si="18"/>
        <v>13</v>
      </c>
      <c r="DJ114" s="10">
        <v>0</v>
      </c>
      <c r="DK114" s="10">
        <f t="shared" si="19"/>
        <v>4</v>
      </c>
      <c r="DL114" s="8">
        <v>0</v>
      </c>
      <c r="DM114" s="8">
        <v>7</v>
      </c>
      <c r="DN114" s="8">
        <v>17</v>
      </c>
      <c r="DO114" s="8">
        <f t="shared" si="50"/>
        <v>2230</v>
      </c>
      <c r="DP114" s="8">
        <v>0</v>
      </c>
      <c r="DQ114" s="8">
        <f t="shared" si="48"/>
        <v>0</v>
      </c>
      <c r="DR114" s="8">
        <v>0</v>
      </c>
      <c r="DS114" s="8">
        <f>SUM(DS113,DR114)</f>
        <v>0</v>
      </c>
      <c r="DT114" s="8">
        <v>0</v>
      </c>
      <c r="DU114" s="8">
        <f t="shared" ref="DU114:DU170" si="65">SUM(DT114+DU113)</f>
        <v>0</v>
      </c>
      <c r="DV114" s="8">
        <v>0</v>
      </c>
      <c r="DW114" s="8">
        <f t="shared" si="20"/>
        <v>6</v>
      </c>
      <c r="DX114" s="8">
        <v>0</v>
      </c>
      <c r="DY114" s="8">
        <f t="shared" si="60"/>
        <v>22</v>
      </c>
      <c r="DZ114" s="8"/>
      <c r="EA114" s="8"/>
      <c r="EB114" s="10">
        <v>1</v>
      </c>
      <c r="EC114" s="10">
        <f t="shared" si="21"/>
        <v>44</v>
      </c>
      <c r="ED114" s="8">
        <v>0</v>
      </c>
      <c r="EE114" s="8">
        <f t="shared" si="11"/>
        <v>12</v>
      </c>
      <c r="EF114" s="8">
        <v>0</v>
      </c>
      <c r="EG114" s="8">
        <f t="shared" si="51"/>
        <v>1</v>
      </c>
      <c r="EH114" s="8">
        <v>0</v>
      </c>
      <c r="EI114" s="8">
        <f t="shared" si="61"/>
        <v>1</v>
      </c>
      <c r="EJ114" s="8"/>
      <c r="EK114" s="8"/>
      <c r="EL114" s="8"/>
      <c r="EM114" s="8"/>
      <c r="EN114" s="8">
        <v>0</v>
      </c>
      <c r="EO114" s="8">
        <f t="shared" si="63"/>
        <v>834</v>
      </c>
      <c r="EP114" s="8"/>
      <c r="EQ114" s="8"/>
      <c r="ER114" s="8"/>
      <c r="ES114" s="8"/>
      <c r="ET114" s="8">
        <v>3</v>
      </c>
      <c r="EU114" s="8">
        <f t="shared" si="62"/>
        <v>6</v>
      </c>
      <c r="EV114" s="8">
        <v>0</v>
      </c>
      <c r="EW114" s="8">
        <f>SUM(EW113,EV114)</f>
        <v>0</v>
      </c>
      <c r="EX114" s="8">
        <v>0</v>
      </c>
      <c r="EY114" s="8">
        <f t="shared" si="39"/>
        <v>2</v>
      </c>
      <c r="EZ114" s="8"/>
      <c r="FA114" s="8"/>
      <c r="FB114" s="8"/>
      <c r="FC114" s="8"/>
      <c r="FD114" s="8">
        <v>8</v>
      </c>
      <c r="FE114" s="8">
        <f t="shared" si="45"/>
        <v>126</v>
      </c>
      <c r="FF114" s="8"/>
      <c r="FG114" s="8"/>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c r="GL114" s="8"/>
      <c r="GM114" s="8"/>
    </row>
    <row r="115" spans="1:195" ht="14.25" customHeight="1" x14ac:dyDescent="0.2">
      <c r="A115" s="113">
        <v>44078</v>
      </c>
      <c r="B115" s="8">
        <v>0</v>
      </c>
      <c r="C115" s="8">
        <f t="shared" si="53"/>
        <v>0</v>
      </c>
      <c r="D115" s="8"/>
      <c r="E115" s="8"/>
      <c r="F115" s="8"/>
      <c r="G115" s="8"/>
      <c r="H115" s="8"/>
      <c r="I115" s="8"/>
      <c r="J115" s="8"/>
      <c r="K115" s="8"/>
      <c r="L115" s="8">
        <v>0</v>
      </c>
      <c r="M115" s="8">
        <f>SUM(M114,L115)</f>
        <v>0</v>
      </c>
      <c r="N115" s="8"/>
      <c r="O115" s="8"/>
      <c r="P115" s="8"/>
      <c r="Q115" s="8">
        <f t="shared" si="9"/>
        <v>20</v>
      </c>
      <c r="R115" s="8">
        <v>0</v>
      </c>
      <c r="S115" s="8">
        <f t="shared" si="24"/>
        <v>172</v>
      </c>
      <c r="T115" s="8">
        <v>0</v>
      </c>
      <c r="U115" s="8">
        <f>SUM(U114,T115)</f>
        <v>0</v>
      </c>
      <c r="V115" s="8"/>
      <c r="W115" s="8"/>
      <c r="X115" s="8"/>
      <c r="Y115" s="8"/>
      <c r="Z115" s="10">
        <v>0</v>
      </c>
      <c r="AA115" s="10">
        <f t="shared" si="29"/>
        <v>7</v>
      </c>
      <c r="AB115" s="8">
        <v>1</v>
      </c>
      <c r="AC115" s="8">
        <f t="shared" si="2"/>
        <v>168</v>
      </c>
      <c r="AD115" s="8">
        <v>0</v>
      </c>
      <c r="AE115" s="112">
        <f t="shared" si="30"/>
        <v>7</v>
      </c>
      <c r="AF115" s="8">
        <v>0</v>
      </c>
      <c r="AG115" s="8">
        <f t="shared" si="54"/>
        <v>46</v>
      </c>
      <c r="AH115" s="8"/>
      <c r="AI115" s="8"/>
      <c r="AJ115" s="8">
        <v>0</v>
      </c>
      <c r="AK115" s="8">
        <f t="shared" si="31"/>
        <v>2</v>
      </c>
      <c r="AL115" s="8">
        <v>0</v>
      </c>
      <c r="AM115" s="8">
        <f t="shared" si="25"/>
        <v>1</v>
      </c>
      <c r="AN115" s="8">
        <v>0</v>
      </c>
      <c r="AO115" s="8">
        <f t="shared" si="55"/>
        <v>3</v>
      </c>
      <c r="AP115" s="8">
        <v>0</v>
      </c>
      <c r="AQ115" s="8">
        <f t="shared" si="56"/>
        <v>2</v>
      </c>
      <c r="AR115" s="8">
        <v>0</v>
      </c>
      <c r="AS115" s="8">
        <f t="shared" si="13"/>
        <v>1</v>
      </c>
      <c r="AT115" s="8"/>
      <c r="AU115" s="8"/>
      <c r="AV115" s="8"/>
      <c r="AW115" s="8">
        <f t="shared" si="52"/>
        <v>13</v>
      </c>
      <c r="AX115" s="8">
        <v>0</v>
      </c>
      <c r="AY115" s="8">
        <f t="shared" si="57"/>
        <v>0</v>
      </c>
      <c r="AZ115" s="8">
        <v>0</v>
      </c>
      <c r="BA115" s="8">
        <f t="shared" si="14"/>
        <v>3</v>
      </c>
      <c r="BB115" s="8">
        <v>0</v>
      </c>
      <c r="BC115" s="8">
        <f t="shared" si="26"/>
        <v>5</v>
      </c>
      <c r="BD115" s="8">
        <v>10</v>
      </c>
      <c r="BE115" s="8">
        <f t="shared" si="15"/>
        <v>1241</v>
      </c>
      <c r="BF115" s="8">
        <v>0</v>
      </c>
      <c r="BG115" s="8">
        <f t="shared" si="44"/>
        <v>90</v>
      </c>
      <c r="BH115" s="8"/>
      <c r="BI115" s="8"/>
      <c r="BJ115" s="8">
        <v>0</v>
      </c>
      <c r="BK115" s="8">
        <f t="shared" si="64"/>
        <v>1</v>
      </c>
      <c r="BL115" s="8">
        <v>0</v>
      </c>
      <c r="BM115" s="8">
        <f t="shared" si="27"/>
        <v>10</v>
      </c>
      <c r="BN115" s="8">
        <v>0</v>
      </c>
      <c r="BO115" s="8">
        <f t="shared" si="23"/>
        <v>11</v>
      </c>
      <c r="BP115" s="8"/>
      <c r="BQ115" s="8"/>
      <c r="BR115" s="8"/>
      <c r="BS115" s="8"/>
      <c r="BT115" s="8">
        <v>0</v>
      </c>
      <c r="BU115" s="8">
        <f t="shared" si="4"/>
        <v>56</v>
      </c>
      <c r="BV115" s="8"/>
      <c r="BW115" s="8">
        <f t="shared" si="49"/>
        <v>8</v>
      </c>
      <c r="BX115" s="10"/>
      <c r="BY115" s="10"/>
      <c r="BZ115" s="10"/>
      <c r="CA115" s="10"/>
      <c r="CB115" s="10">
        <v>0</v>
      </c>
      <c r="CC115" s="10">
        <f t="shared" si="58"/>
        <v>0</v>
      </c>
      <c r="CD115" s="8"/>
      <c r="CE115" s="8"/>
      <c r="CF115" s="8"/>
      <c r="CG115" s="8"/>
      <c r="CH115" s="10">
        <v>0</v>
      </c>
      <c r="CI115" s="10">
        <f t="shared" si="16"/>
        <v>1</v>
      </c>
      <c r="CJ115" s="8">
        <v>0</v>
      </c>
      <c r="CK115" s="8">
        <f>SUM(CK114,CJ115)</f>
        <v>0</v>
      </c>
      <c r="CL115" s="8">
        <v>0</v>
      </c>
      <c r="CM115" s="8">
        <f t="shared" si="35"/>
        <v>2</v>
      </c>
      <c r="CN115" s="8">
        <v>0</v>
      </c>
      <c r="CO115" s="8">
        <f t="shared" si="59"/>
        <v>7</v>
      </c>
      <c r="CP115" s="8">
        <v>0</v>
      </c>
      <c r="CQ115" s="8">
        <f t="shared" si="8"/>
        <v>2</v>
      </c>
      <c r="CR115" s="8"/>
      <c r="CS115" s="8"/>
      <c r="CT115" s="8"/>
      <c r="CU115" s="8"/>
      <c r="CV115" s="8"/>
      <c r="CW115" s="8"/>
      <c r="CX115" s="8">
        <v>0</v>
      </c>
      <c r="CY115" s="8">
        <f t="shared" si="17"/>
        <v>13</v>
      </c>
      <c r="CZ115" s="8"/>
      <c r="DA115" s="8"/>
      <c r="DB115" s="8"/>
      <c r="DC115" s="8"/>
      <c r="DD115" s="8"/>
      <c r="DE115" s="8"/>
      <c r="DF115" s="9">
        <v>0</v>
      </c>
      <c r="DG115" s="10">
        <f t="shared" si="36"/>
        <v>0</v>
      </c>
      <c r="DH115" s="8">
        <v>0</v>
      </c>
      <c r="DI115" s="8">
        <f t="shared" si="18"/>
        <v>13</v>
      </c>
      <c r="DJ115" s="10">
        <v>0</v>
      </c>
      <c r="DK115" s="10">
        <f t="shared" si="19"/>
        <v>4</v>
      </c>
      <c r="DL115" s="8">
        <v>0</v>
      </c>
      <c r="DM115" s="8">
        <v>7</v>
      </c>
      <c r="DN115" s="8">
        <v>19</v>
      </c>
      <c r="DO115" s="8">
        <f t="shared" si="50"/>
        <v>2249</v>
      </c>
      <c r="DP115" s="8">
        <v>0</v>
      </c>
      <c r="DQ115" s="8">
        <f t="shared" si="48"/>
        <v>0</v>
      </c>
      <c r="DR115" s="8">
        <v>0</v>
      </c>
      <c r="DS115" s="8">
        <f>SUM(DS114,DR115)</f>
        <v>0</v>
      </c>
      <c r="DT115" s="8">
        <v>0</v>
      </c>
      <c r="DU115" s="8">
        <f t="shared" si="65"/>
        <v>0</v>
      </c>
      <c r="DV115" s="8">
        <v>0</v>
      </c>
      <c r="DW115" s="8">
        <f t="shared" si="20"/>
        <v>6</v>
      </c>
      <c r="DX115" s="8">
        <v>0</v>
      </c>
      <c r="DY115" s="8">
        <f t="shared" si="60"/>
        <v>22</v>
      </c>
      <c r="DZ115" s="8"/>
      <c r="EA115" s="8"/>
      <c r="EB115" s="10">
        <v>4</v>
      </c>
      <c r="EC115" s="10">
        <f t="shared" si="21"/>
        <v>48</v>
      </c>
      <c r="ED115" s="8">
        <v>0</v>
      </c>
      <c r="EE115" s="8">
        <f t="shared" si="11"/>
        <v>12</v>
      </c>
      <c r="EF115" s="8">
        <v>0</v>
      </c>
      <c r="EG115" s="8">
        <f t="shared" si="51"/>
        <v>1</v>
      </c>
      <c r="EH115" s="8">
        <v>0</v>
      </c>
      <c r="EI115" s="8">
        <f t="shared" si="61"/>
        <v>1</v>
      </c>
      <c r="EJ115" s="8"/>
      <c r="EK115" s="8"/>
      <c r="EL115" s="8"/>
      <c r="EM115" s="8"/>
      <c r="EN115" s="8">
        <v>7</v>
      </c>
      <c r="EO115" s="8">
        <f t="shared" si="63"/>
        <v>841</v>
      </c>
      <c r="EP115" s="8"/>
      <c r="EQ115" s="8"/>
      <c r="ER115" s="8"/>
      <c r="ES115" s="8"/>
      <c r="ET115" s="8">
        <v>0</v>
      </c>
      <c r="EU115" s="8">
        <f t="shared" si="62"/>
        <v>6</v>
      </c>
      <c r="EV115" s="8">
        <v>0</v>
      </c>
      <c r="EW115" s="8">
        <f>SUM(EW114,EV115)</f>
        <v>0</v>
      </c>
      <c r="EX115" s="8">
        <v>0</v>
      </c>
      <c r="EY115" s="8">
        <f t="shared" si="39"/>
        <v>2</v>
      </c>
      <c r="EZ115" s="8"/>
      <c r="FA115" s="8"/>
      <c r="FB115" s="8"/>
      <c r="FC115" s="8"/>
      <c r="FD115" s="8">
        <v>3</v>
      </c>
      <c r="FE115" s="8">
        <f t="shared" si="45"/>
        <v>129</v>
      </c>
      <c r="FF115" s="8"/>
      <c r="FG115" s="8"/>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c r="GL115" s="8"/>
      <c r="GM115" s="8"/>
    </row>
    <row r="116" spans="1:195" ht="14.25" customHeight="1" x14ac:dyDescent="0.2">
      <c r="A116" s="113">
        <v>44079</v>
      </c>
      <c r="B116" s="8"/>
      <c r="C116" s="8">
        <f t="shared" si="53"/>
        <v>0</v>
      </c>
      <c r="D116" s="8"/>
      <c r="E116" s="8"/>
      <c r="F116" s="8"/>
      <c r="G116" s="8"/>
      <c r="H116" s="8"/>
      <c r="I116" s="8"/>
      <c r="J116" s="8"/>
      <c r="K116" s="8"/>
      <c r="L116" s="8"/>
      <c r="M116" s="8">
        <f t="shared" ref="M116:M170" si="66">SUM(M115,L116)</f>
        <v>0</v>
      </c>
      <c r="N116" s="8"/>
      <c r="O116" s="8"/>
      <c r="P116" s="8"/>
      <c r="Q116" s="8">
        <f t="shared" si="9"/>
        <v>20</v>
      </c>
      <c r="R116" s="8"/>
      <c r="S116" s="8">
        <f t="shared" si="24"/>
        <v>172</v>
      </c>
      <c r="T116" s="8"/>
      <c r="U116" s="8">
        <f t="shared" ref="U116:U136" si="67">SUM(U115,T116)</f>
        <v>0</v>
      </c>
      <c r="V116" s="8"/>
      <c r="W116" s="8"/>
      <c r="X116" s="8"/>
      <c r="Y116" s="8"/>
      <c r="Z116" s="10"/>
      <c r="AA116" s="10">
        <f t="shared" si="29"/>
        <v>7</v>
      </c>
      <c r="AB116" s="8"/>
      <c r="AC116" s="8">
        <f t="shared" si="2"/>
        <v>168</v>
      </c>
      <c r="AD116" s="8"/>
      <c r="AE116" s="112">
        <f t="shared" si="30"/>
        <v>7</v>
      </c>
      <c r="AF116" s="8"/>
      <c r="AG116" s="8">
        <f t="shared" si="54"/>
        <v>46</v>
      </c>
      <c r="AH116" s="8"/>
      <c r="AI116" s="8"/>
      <c r="AJ116" s="8"/>
      <c r="AK116" s="8">
        <f t="shared" si="31"/>
        <v>2</v>
      </c>
      <c r="AL116" s="8"/>
      <c r="AM116" s="8">
        <f t="shared" si="25"/>
        <v>1</v>
      </c>
      <c r="AN116" s="8"/>
      <c r="AO116" s="8">
        <f t="shared" si="55"/>
        <v>3</v>
      </c>
      <c r="AP116" s="8"/>
      <c r="AQ116" s="8">
        <f t="shared" si="56"/>
        <v>2</v>
      </c>
      <c r="AR116" s="8"/>
      <c r="AS116" s="8">
        <f t="shared" si="13"/>
        <v>1</v>
      </c>
      <c r="AT116" s="8"/>
      <c r="AU116" s="8"/>
      <c r="AV116" s="8"/>
      <c r="AW116" s="8">
        <f t="shared" si="52"/>
        <v>13</v>
      </c>
      <c r="AX116" s="8"/>
      <c r="AY116" s="8">
        <f t="shared" si="57"/>
        <v>0</v>
      </c>
      <c r="AZ116" s="8"/>
      <c r="BA116" s="8">
        <f t="shared" si="14"/>
        <v>3</v>
      </c>
      <c r="BB116" s="8"/>
      <c r="BC116" s="8">
        <f t="shared" si="26"/>
        <v>5</v>
      </c>
      <c r="BD116" s="8"/>
      <c r="BE116" s="8">
        <f t="shared" si="15"/>
        <v>1241</v>
      </c>
      <c r="BF116" s="8"/>
      <c r="BG116" s="8">
        <f t="shared" si="44"/>
        <v>90</v>
      </c>
      <c r="BH116" s="8"/>
      <c r="BI116" s="8"/>
      <c r="BJ116" s="8"/>
      <c r="BK116" s="8">
        <f t="shared" si="64"/>
        <v>1</v>
      </c>
      <c r="BL116" s="8"/>
      <c r="BM116" s="8">
        <f t="shared" si="27"/>
        <v>10</v>
      </c>
      <c r="BN116" s="8"/>
      <c r="BO116" s="8">
        <f t="shared" si="23"/>
        <v>11</v>
      </c>
      <c r="BP116" s="8"/>
      <c r="BQ116" s="8"/>
      <c r="BR116" s="8"/>
      <c r="BS116" s="8"/>
      <c r="BT116" s="8"/>
      <c r="BU116" s="8">
        <f t="shared" si="4"/>
        <v>56</v>
      </c>
      <c r="BV116" s="8"/>
      <c r="BW116" s="8">
        <f t="shared" si="49"/>
        <v>8</v>
      </c>
      <c r="BX116" s="10"/>
      <c r="BY116" s="10"/>
      <c r="BZ116" s="10"/>
      <c r="CA116" s="10"/>
      <c r="CB116" s="10"/>
      <c r="CC116" s="10">
        <f t="shared" si="58"/>
        <v>0</v>
      </c>
      <c r="CD116" s="8"/>
      <c r="CE116" s="8"/>
      <c r="CF116" s="8"/>
      <c r="CG116" s="8"/>
      <c r="CH116" s="10"/>
      <c r="CI116" s="10">
        <f t="shared" si="16"/>
        <v>1</v>
      </c>
      <c r="CJ116" s="8"/>
      <c r="CK116" s="8">
        <f t="shared" ref="CK116:CK170" si="68">SUM(CK115,CJ116)</f>
        <v>0</v>
      </c>
      <c r="CL116" s="8"/>
      <c r="CM116" s="8">
        <f t="shared" si="35"/>
        <v>2</v>
      </c>
      <c r="CN116" s="8"/>
      <c r="CO116" s="8">
        <f t="shared" si="59"/>
        <v>7</v>
      </c>
      <c r="CP116" s="8"/>
      <c r="CQ116" s="8">
        <f t="shared" si="8"/>
        <v>2</v>
      </c>
      <c r="CR116" s="8"/>
      <c r="CS116" s="8"/>
      <c r="CT116" s="8"/>
      <c r="CU116" s="8"/>
      <c r="CV116" s="8"/>
      <c r="CW116" s="8"/>
      <c r="CX116" s="8"/>
      <c r="CY116" s="8">
        <f t="shared" si="17"/>
        <v>13</v>
      </c>
      <c r="CZ116" s="8"/>
      <c r="DA116" s="8"/>
      <c r="DB116" s="8"/>
      <c r="DC116" s="8"/>
      <c r="DD116" s="8"/>
      <c r="DE116" s="8"/>
      <c r="DF116" s="9">
        <v>1</v>
      </c>
      <c r="DG116" s="10">
        <f t="shared" si="36"/>
        <v>1</v>
      </c>
      <c r="DH116" s="8"/>
      <c r="DI116" s="8">
        <f t="shared" si="18"/>
        <v>13</v>
      </c>
      <c r="DJ116" s="10">
        <v>1</v>
      </c>
      <c r="DK116" s="10">
        <f t="shared" si="19"/>
        <v>5</v>
      </c>
      <c r="DL116" s="8"/>
      <c r="DM116" s="8">
        <v>7</v>
      </c>
      <c r="DN116" s="8"/>
      <c r="DO116" s="8">
        <f t="shared" si="50"/>
        <v>2249</v>
      </c>
      <c r="DP116" s="8"/>
      <c r="DQ116" s="8">
        <f t="shared" si="48"/>
        <v>0</v>
      </c>
      <c r="DR116" s="8"/>
      <c r="DS116" s="8">
        <f t="shared" ref="DS116:DS170" si="69">SUM(DS115,DR116)</f>
        <v>0</v>
      </c>
      <c r="DT116" s="8"/>
      <c r="DU116" s="8">
        <f t="shared" si="65"/>
        <v>0</v>
      </c>
      <c r="DV116" s="8"/>
      <c r="DW116" s="8">
        <f t="shared" si="20"/>
        <v>6</v>
      </c>
      <c r="DX116" s="8"/>
      <c r="DY116" s="8">
        <f t="shared" si="60"/>
        <v>22</v>
      </c>
      <c r="DZ116" s="8"/>
      <c r="EA116" s="8"/>
      <c r="EB116" s="8">
        <v>0</v>
      </c>
      <c r="EC116" s="10">
        <f t="shared" si="21"/>
        <v>48</v>
      </c>
      <c r="ED116" s="8"/>
      <c r="EE116" s="8">
        <f t="shared" si="11"/>
        <v>12</v>
      </c>
      <c r="EF116" s="8"/>
      <c r="EG116" s="8">
        <f t="shared" si="51"/>
        <v>1</v>
      </c>
      <c r="EH116" s="8"/>
      <c r="EI116" s="8">
        <f t="shared" si="61"/>
        <v>1</v>
      </c>
      <c r="EJ116" s="8"/>
      <c r="EK116" s="8"/>
      <c r="EL116" s="8"/>
      <c r="EM116" s="8"/>
      <c r="EN116" s="8"/>
      <c r="EO116" s="8">
        <f t="shared" si="63"/>
        <v>841</v>
      </c>
      <c r="EP116" s="8"/>
      <c r="EQ116" s="8"/>
      <c r="ER116" s="8"/>
      <c r="ES116" s="8"/>
      <c r="ET116" s="8"/>
      <c r="EU116" s="8">
        <f t="shared" si="62"/>
        <v>6</v>
      </c>
      <c r="EV116" s="8"/>
      <c r="EW116" s="8">
        <f t="shared" ref="EW116:EW170" si="70">SUM(EW115,EV116)</f>
        <v>0</v>
      </c>
      <c r="EX116" s="8"/>
      <c r="EY116" s="8">
        <f t="shared" si="39"/>
        <v>2</v>
      </c>
      <c r="EZ116" s="8"/>
      <c r="FA116" s="8"/>
      <c r="FB116" s="8"/>
      <c r="FC116" s="8"/>
      <c r="FD116" s="8"/>
      <c r="FE116" s="8">
        <f t="shared" si="45"/>
        <v>129</v>
      </c>
      <c r="FF116" s="8"/>
      <c r="FG116" s="8"/>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c r="GL116" s="8"/>
      <c r="GM116" s="8"/>
    </row>
    <row r="117" spans="1:195" ht="14.25" customHeight="1" x14ac:dyDescent="0.2">
      <c r="A117" s="113">
        <v>44080</v>
      </c>
      <c r="B117" s="8"/>
      <c r="C117" s="8">
        <f t="shared" si="53"/>
        <v>0</v>
      </c>
      <c r="D117" s="8"/>
      <c r="E117" s="8"/>
      <c r="F117" s="8"/>
      <c r="G117" s="8"/>
      <c r="H117" s="8"/>
      <c r="I117" s="8"/>
      <c r="J117" s="8"/>
      <c r="K117" s="8"/>
      <c r="L117" s="8"/>
      <c r="M117" s="8">
        <f t="shared" si="66"/>
        <v>0</v>
      </c>
      <c r="N117" s="8"/>
      <c r="O117" s="8"/>
      <c r="P117" s="8"/>
      <c r="Q117" s="8">
        <f t="shared" si="9"/>
        <v>20</v>
      </c>
      <c r="R117" s="8"/>
      <c r="S117" s="8">
        <f t="shared" si="24"/>
        <v>172</v>
      </c>
      <c r="T117" s="8"/>
      <c r="U117" s="8">
        <f t="shared" si="67"/>
        <v>0</v>
      </c>
      <c r="V117" s="8"/>
      <c r="W117" s="8"/>
      <c r="X117" s="8"/>
      <c r="Y117" s="8"/>
      <c r="Z117" s="10"/>
      <c r="AA117" s="10">
        <f t="shared" si="29"/>
        <v>7</v>
      </c>
      <c r="AB117" s="8"/>
      <c r="AC117" s="8">
        <f t="shared" si="2"/>
        <v>168</v>
      </c>
      <c r="AD117" s="8"/>
      <c r="AE117" s="112">
        <f t="shared" si="30"/>
        <v>7</v>
      </c>
      <c r="AF117" s="8"/>
      <c r="AG117" s="8">
        <f t="shared" si="54"/>
        <v>46</v>
      </c>
      <c r="AH117" s="8"/>
      <c r="AI117" s="8"/>
      <c r="AJ117" s="8"/>
      <c r="AK117" s="8">
        <f t="shared" si="31"/>
        <v>2</v>
      </c>
      <c r="AL117" s="8"/>
      <c r="AM117" s="8">
        <f t="shared" si="25"/>
        <v>1</v>
      </c>
      <c r="AN117" s="8"/>
      <c r="AO117" s="8">
        <f t="shared" si="55"/>
        <v>3</v>
      </c>
      <c r="AP117" s="8"/>
      <c r="AQ117" s="8">
        <f t="shared" si="56"/>
        <v>2</v>
      </c>
      <c r="AR117" s="8"/>
      <c r="AS117" s="8">
        <f t="shared" si="13"/>
        <v>1</v>
      </c>
      <c r="AT117" s="8"/>
      <c r="AU117" s="8"/>
      <c r="AV117" s="8"/>
      <c r="AW117" s="8">
        <f t="shared" si="52"/>
        <v>13</v>
      </c>
      <c r="AX117" s="8"/>
      <c r="AY117" s="8">
        <f t="shared" si="57"/>
        <v>0</v>
      </c>
      <c r="AZ117" s="8"/>
      <c r="BA117" s="8">
        <f t="shared" si="14"/>
        <v>3</v>
      </c>
      <c r="BB117" s="8"/>
      <c r="BC117" s="8">
        <f t="shared" si="26"/>
        <v>5</v>
      </c>
      <c r="BD117" s="8"/>
      <c r="BE117" s="8">
        <f t="shared" si="15"/>
        <v>1241</v>
      </c>
      <c r="BF117" s="8"/>
      <c r="BG117" s="8">
        <f t="shared" si="44"/>
        <v>90</v>
      </c>
      <c r="BH117" s="8"/>
      <c r="BI117" s="8"/>
      <c r="BJ117" s="8"/>
      <c r="BK117" s="8">
        <f t="shared" si="64"/>
        <v>1</v>
      </c>
      <c r="BL117" s="8"/>
      <c r="BM117" s="8">
        <f t="shared" si="27"/>
        <v>10</v>
      </c>
      <c r="BN117" s="8"/>
      <c r="BO117" s="8">
        <f t="shared" si="23"/>
        <v>11</v>
      </c>
      <c r="BP117" s="8"/>
      <c r="BQ117" s="8"/>
      <c r="BR117" s="8"/>
      <c r="BS117" s="8"/>
      <c r="BT117" s="8"/>
      <c r="BU117" s="8">
        <f t="shared" si="4"/>
        <v>56</v>
      </c>
      <c r="BV117" s="8"/>
      <c r="BW117" s="8">
        <f t="shared" si="49"/>
        <v>8</v>
      </c>
      <c r="BX117" s="10"/>
      <c r="BY117" s="10"/>
      <c r="BZ117" s="10"/>
      <c r="CA117" s="10"/>
      <c r="CB117" s="10"/>
      <c r="CC117" s="10">
        <f t="shared" si="58"/>
        <v>0</v>
      </c>
      <c r="CD117" s="8"/>
      <c r="CE117" s="8"/>
      <c r="CF117" s="8"/>
      <c r="CG117" s="8"/>
      <c r="CH117" s="10"/>
      <c r="CI117" s="10">
        <f t="shared" si="16"/>
        <v>1</v>
      </c>
      <c r="CJ117" s="8"/>
      <c r="CK117" s="8">
        <f t="shared" si="68"/>
        <v>0</v>
      </c>
      <c r="CL117" s="8"/>
      <c r="CM117" s="8">
        <f t="shared" si="35"/>
        <v>2</v>
      </c>
      <c r="CN117" s="8"/>
      <c r="CO117" s="8">
        <f t="shared" si="59"/>
        <v>7</v>
      </c>
      <c r="CP117" s="8"/>
      <c r="CQ117" s="8">
        <f t="shared" si="8"/>
        <v>2</v>
      </c>
      <c r="CR117" s="8"/>
      <c r="CS117" s="8"/>
      <c r="CT117" s="8"/>
      <c r="CU117" s="8"/>
      <c r="CV117" s="8"/>
      <c r="CW117" s="8"/>
      <c r="CX117" s="8"/>
      <c r="CY117" s="8">
        <f t="shared" si="17"/>
        <v>13</v>
      </c>
      <c r="CZ117" s="8"/>
      <c r="DA117" s="8"/>
      <c r="DB117" s="8"/>
      <c r="DC117" s="8"/>
      <c r="DD117" s="8"/>
      <c r="DE117" s="8"/>
      <c r="DF117" s="10"/>
      <c r="DG117" s="10"/>
      <c r="DH117" s="8"/>
      <c r="DI117" s="8">
        <f t="shared" si="18"/>
        <v>13</v>
      </c>
      <c r="DJ117" s="10"/>
      <c r="DK117" s="10"/>
      <c r="DL117" s="8"/>
      <c r="DM117" s="8">
        <v>7</v>
      </c>
      <c r="DN117" s="8"/>
      <c r="DO117" s="8">
        <f t="shared" si="50"/>
        <v>2249</v>
      </c>
      <c r="DP117" s="8"/>
      <c r="DQ117" s="8">
        <f t="shared" si="48"/>
        <v>0</v>
      </c>
      <c r="DR117" s="8"/>
      <c r="DS117" s="8">
        <f t="shared" si="69"/>
        <v>0</v>
      </c>
      <c r="DT117" s="8"/>
      <c r="DU117" s="8">
        <f t="shared" si="65"/>
        <v>0</v>
      </c>
      <c r="DV117" s="8"/>
      <c r="DW117" s="8">
        <f t="shared" si="20"/>
        <v>6</v>
      </c>
      <c r="DX117" s="8"/>
      <c r="DY117" s="8">
        <f t="shared" si="60"/>
        <v>22</v>
      </c>
      <c r="DZ117" s="8"/>
      <c r="EA117" s="8"/>
      <c r="EB117" s="8">
        <v>2</v>
      </c>
      <c r="EC117" s="10">
        <f t="shared" si="21"/>
        <v>50</v>
      </c>
      <c r="ED117" s="8"/>
      <c r="EE117" s="8">
        <f t="shared" si="11"/>
        <v>12</v>
      </c>
      <c r="EF117" s="8"/>
      <c r="EG117" s="8">
        <f t="shared" si="51"/>
        <v>1</v>
      </c>
      <c r="EH117" s="8"/>
      <c r="EI117" s="8">
        <f t="shared" si="61"/>
        <v>1</v>
      </c>
      <c r="EJ117" s="8"/>
      <c r="EK117" s="8"/>
      <c r="EL117" s="8"/>
      <c r="EM117" s="8"/>
      <c r="EN117" s="8"/>
      <c r="EO117" s="8">
        <f t="shared" si="63"/>
        <v>841</v>
      </c>
      <c r="EP117" s="8"/>
      <c r="EQ117" s="8"/>
      <c r="ER117" s="8"/>
      <c r="ES117" s="8"/>
      <c r="ET117" s="8"/>
      <c r="EU117" s="8">
        <f t="shared" si="62"/>
        <v>6</v>
      </c>
      <c r="EV117" s="8"/>
      <c r="EW117" s="8">
        <f t="shared" si="70"/>
        <v>0</v>
      </c>
      <c r="EX117" s="8"/>
      <c r="EY117" s="8">
        <f t="shared" si="39"/>
        <v>2</v>
      </c>
      <c r="EZ117" s="8"/>
      <c r="FA117" s="8"/>
      <c r="FB117" s="8"/>
      <c r="FC117" s="8"/>
      <c r="FD117" s="8"/>
      <c r="FE117" s="8">
        <f t="shared" si="45"/>
        <v>129</v>
      </c>
      <c r="FF117" s="8"/>
      <c r="FG117" s="8"/>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c r="GL117" s="8"/>
      <c r="GM117" s="8"/>
    </row>
    <row r="118" spans="1:195" ht="14.25" customHeight="1" x14ac:dyDescent="0.2">
      <c r="A118" s="113">
        <v>44081</v>
      </c>
      <c r="B118" s="8">
        <v>0</v>
      </c>
      <c r="C118" s="8">
        <f t="shared" si="53"/>
        <v>0</v>
      </c>
      <c r="D118" s="8"/>
      <c r="E118" s="8"/>
      <c r="F118" s="8"/>
      <c r="G118" s="8"/>
      <c r="H118" s="8"/>
      <c r="I118" s="8"/>
      <c r="J118" s="8"/>
      <c r="K118" s="8"/>
      <c r="L118" s="8">
        <v>3</v>
      </c>
      <c r="M118" s="8">
        <f t="shared" si="66"/>
        <v>3</v>
      </c>
      <c r="N118" s="8"/>
      <c r="O118" s="8"/>
      <c r="P118" s="8"/>
      <c r="Q118" s="8">
        <f t="shared" si="9"/>
        <v>20</v>
      </c>
      <c r="R118" s="8">
        <v>4</v>
      </c>
      <c r="S118" s="8">
        <f t="shared" si="24"/>
        <v>176</v>
      </c>
      <c r="T118" s="8">
        <v>0</v>
      </c>
      <c r="U118" s="8">
        <f t="shared" si="67"/>
        <v>0</v>
      </c>
      <c r="V118" s="8"/>
      <c r="W118" s="8"/>
      <c r="X118" s="8"/>
      <c r="Y118" s="8"/>
      <c r="Z118" s="10">
        <v>1</v>
      </c>
      <c r="AA118" s="10">
        <f t="shared" si="29"/>
        <v>8</v>
      </c>
      <c r="AB118" s="8">
        <v>3</v>
      </c>
      <c r="AC118" s="8">
        <f t="shared" si="2"/>
        <v>171</v>
      </c>
      <c r="AD118" s="8">
        <v>0</v>
      </c>
      <c r="AE118" s="112">
        <f t="shared" si="30"/>
        <v>7</v>
      </c>
      <c r="AF118" s="8">
        <v>5</v>
      </c>
      <c r="AG118" s="8">
        <f t="shared" si="54"/>
        <v>51</v>
      </c>
      <c r="AH118" s="8"/>
      <c r="AI118" s="8"/>
      <c r="AJ118" s="8">
        <v>0</v>
      </c>
      <c r="AK118" s="8">
        <f t="shared" si="31"/>
        <v>2</v>
      </c>
      <c r="AL118" s="8">
        <v>0</v>
      </c>
      <c r="AM118" s="8">
        <f t="shared" si="25"/>
        <v>1</v>
      </c>
      <c r="AN118" s="8">
        <v>0</v>
      </c>
      <c r="AO118" s="8">
        <f t="shared" si="55"/>
        <v>3</v>
      </c>
      <c r="AP118" s="8">
        <v>0</v>
      </c>
      <c r="AQ118" s="8">
        <f t="shared" si="56"/>
        <v>2</v>
      </c>
      <c r="AR118" s="8">
        <v>0</v>
      </c>
      <c r="AS118" s="8">
        <f t="shared" si="13"/>
        <v>1</v>
      </c>
      <c r="AT118" s="8"/>
      <c r="AU118" s="8"/>
      <c r="AV118" s="8"/>
      <c r="AW118" s="8">
        <f t="shared" si="52"/>
        <v>13</v>
      </c>
      <c r="AX118" s="8">
        <v>0</v>
      </c>
      <c r="AY118" s="8">
        <f t="shared" si="57"/>
        <v>0</v>
      </c>
      <c r="AZ118" s="8">
        <v>0</v>
      </c>
      <c r="BA118" s="8">
        <f t="shared" si="14"/>
        <v>3</v>
      </c>
      <c r="BB118" s="8">
        <v>0</v>
      </c>
      <c r="BC118" s="8">
        <f t="shared" si="26"/>
        <v>5</v>
      </c>
      <c r="BD118" s="8">
        <v>7</v>
      </c>
      <c r="BE118" s="8">
        <f t="shared" si="15"/>
        <v>1248</v>
      </c>
      <c r="BF118" s="8">
        <v>2</v>
      </c>
      <c r="BG118" s="8">
        <f t="shared" si="44"/>
        <v>92</v>
      </c>
      <c r="BH118" s="8"/>
      <c r="BI118" s="8"/>
      <c r="BJ118" s="8">
        <v>0</v>
      </c>
      <c r="BK118" s="8">
        <f t="shared" si="64"/>
        <v>1</v>
      </c>
      <c r="BL118" s="8">
        <v>0</v>
      </c>
      <c r="BM118" s="8">
        <f t="shared" si="27"/>
        <v>10</v>
      </c>
      <c r="BN118" s="8">
        <v>0</v>
      </c>
      <c r="BO118" s="8">
        <f t="shared" si="23"/>
        <v>11</v>
      </c>
      <c r="BP118" s="8"/>
      <c r="BQ118" s="8"/>
      <c r="BR118" s="8"/>
      <c r="BS118" s="8"/>
      <c r="BT118" s="8">
        <v>0</v>
      </c>
      <c r="BU118" s="8">
        <f t="shared" si="4"/>
        <v>56</v>
      </c>
      <c r="BV118" s="8"/>
      <c r="BW118" s="8">
        <f t="shared" si="49"/>
        <v>8</v>
      </c>
      <c r="BX118" s="10"/>
      <c r="BY118" s="10"/>
      <c r="BZ118" s="10"/>
      <c r="CA118" s="10"/>
      <c r="CB118" s="10">
        <v>0</v>
      </c>
      <c r="CC118" s="10">
        <f t="shared" si="58"/>
        <v>0</v>
      </c>
      <c r="CD118" s="8"/>
      <c r="CE118" s="8"/>
      <c r="CF118" s="8"/>
      <c r="CG118" s="8"/>
      <c r="CH118" s="10">
        <v>0</v>
      </c>
      <c r="CI118" s="10">
        <f t="shared" si="16"/>
        <v>1</v>
      </c>
      <c r="CJ118" s="8">
        <v>0</v>
      </c>
      <c r="CK118" s="8">
        <f t="shared" si="68"/>
        <v>0</v>
      </c>
      <c r="CL118" s="8">
        <v>0</v>
      </c>
      <c r="CM118" s="8">
        <f t="shared" si="35"/>
        <v>2</v>
      </c>
      <c r="CN118" s="8">
        <v>0</v>
      </c>
      <c r="CO118" s="8">
        <f t="shared" si="59"/>
        <v>7</v>
      </c>
      <c r="CP118" s="8">
        <v>0</v>
      </c>
      <c r="CQ118" s="8">
        <f>SUM(CQ117+CP118)</f>
        <v>2</v>
      </c>
      <c r="CR118" s="8"/>
      <c r="CS118" s="8"/>
      <c r="CT118" s="8"/>
      <c r="CU118" s="8"/>
      <c r="CV118" s="8"/>
      <c r="CW118" s="8"/>
      <c r="CX118" s="8">
        <v>0</v>
      </c>
      <c r="CY118" s="8">
        <f t="shared" si="17"/>
        <v>13</v>
      </c>
      <c r="CZ118" s="8"/>
      <c r="DA118" s="8"/>
      <c r="DB118" s="8"/>
      <c r="DC118" s="8"/>
      <c r="DD118" s="8"/>
      <c r="DE118" s="8"/>
      <c r="DF118" s="10"/>
      <c r="DG118" s="10"/>
      <c r="DH118" s="8">
        <v>0</v>
      </c>
      <c r="DI118" s="8">
        <f t="shared" si="18"/>
        <v>13</v>
      </c>
      <c r="DJ118" s="10"/>
      <c r="DK118" s="10"/>
      <c r="DL118" s="8">
        <v>0</v>
      </c>
      <c r="DM118" s="8">
        <v>7</v>
      </c>
      <c r="DN118" s="8">
        <v>38</v>
      </c>
      <c r="DO118" s="8">
        <f t="shared" si="50"/>
        <v>2287</v>
      </c>
      <c r="DP118" s="8">
        <v>0</v>
      </c>
      <c r="DQ118" s="8">
        <f t="shared" si="48"/>
        <v>0</v>
      </c>
      <c r="DR118" s="8">
        <v>0</v>
      </c>
      <c r="DS118" s="8">
        <f t="shared" si="69"/>
        <v>0</v>
      </c>
      <c r="DT118" s="8">
        <v>0</v>
      </c>
      <c r="DU118" s="8">
        <f t="shared" si="65"/>
        <v>0</v>
      </c>
      <c r="DV118" s="8">
        <v>0</v>
      </c>
      <c r="DW118" s="8">
        <f t="shared" si="20"/>
        <v>6</v>
      </c>
      <c r="DX118" s="8">
        <v>2</v>
      </c>
      <c r="DY118" s="8">
        <f t="shared" si="60"/>
        <v>24</v>
      </c>
      <c r="DZ118" s="8"/>
      <c r="EA118" s="8"/>
      <c r="EB118" s="8"/>
      <c r="EC118" s="8"/>
      <c r="ED118" s="8">
        <v>0</v>
      </c>
      <c r="EE118" s="8">
        <f t="shared" si="11"/>
        <v>12</v>
      </c>
      <c r="EF118" s="8">
        <v>0</v>
      </c>
      <c r="EG118" s="8">
        <f t="shared" si="51"/>
        <v>1</v>
      </c>
      <c r="EH118" s="8">
        <v>0</v>
      </c>
      <c r="EI118" s="8">
        <f t="shared" si="61"/>
        <v>1</v>
      </c>
      <c r="EJ118" s="8"/>
      <c r="EK118" s="8"/>
      <c r="EL118" s="8"/>
      <c r="EM118" s="8"/>
      <c r="EN118" s="8">
        <v>37</v>
      </c>
      <c r="EO118" s="8">
        <f t="shared" si="63"/>
        <v>878</v>
      </c>
      <c r="EP118" s="8"/>
      <c r="EQ118" s="8"/>
      <c r="ER118" s="8"/>
      <c r="ES118" s="8"/>
      <c r="ET118" s="8">
        <v>0</v>
      </c>
      <c r="EU118" s="8">
        <f t="shared" si="62"/>
        <v>6</v>
      </c>
      <c r="EV118" s="8">
        <v>0</v>
      </c>
      <c r="EW118" s="8">
        <f t="shared" si="70"/>
        <v>0</v>
      </c>
      <c r="EX118" s="8">
        <v>0</v>
      </c>
      <c r="EY118" s="8">
        <f t="shared" si="39"/>
        <v>2</v>
      </c>
      <c r="EZ118" s="8"/>
      <c r="FA118" s="8"/>
      <c r="FB118" s="8"/>
      <c r="FC118" s="8"/>
      <c r="FD118" s="8">
        <v>2</v>
      </c>
      <c r="FE118" s="8">
        <f t="shared" si="45"/>
        <v>131</v>
      </c>
      <c r="FF118" s="8"/>
      <c r="FG118" s="8"/>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c r="GL118" s="8"/>
      <c r="GM118" s="8"/>
    </row>
    <row r="119" spans="1:195" ht="14.25" customHeight="1" x14ac:dyDescent="0.2">
      <c r="A119" s="113">
        <v>44082</v>
      </c>
      <c r="B119" s="8">
        <v>0</v>
      </c>
      <c r="C119" s="8">
        <f t="shared" si="53"/>
        <v>0</v>
      </c>
      <c r="D119" s="8"/>
      <c r="E119" s="8"/>
      <c r="F119" s="8"/>
      <c r="G119" s="8"/>
      <c r="H119" s="8"/>
      <c r="I119" s="8"/>
      <c r="J119" s="8"/>
      <c r="K119" s="8"/>
      <c r="L119" s="8">
        <v>2</v>
      </c>
      <c r="M119" s="8">
        <f t="shared" si="66"/>
        <v>5</v>
      </c>
      <c r="N119" s="8"/>
      <c r="O119" s="8"/>
      <c r="P119" s="8"/>
      <c r="Q119" s="8">
        <f t="shared" si="9"/>
        <v>20</v>
      </c>
      <c r="R119" s="8">
        <v>0</v>
      </c>
      <c r="S119" s="8">
        <f t="shared" si="24"/>
        <v>176</v>
      </c>
      <c r="T119" s="8">
        <v>0</v>
      </c>
      <c r="U119" s="8">
        <f t="shared" si="67"/>
        <v>0</v>
      </c>
      <c r="V119" s="8"/>
      <c r="W119" s="8"/>
      <c r="X119" s="8"/>
      <c r="Y119" s="8"/>
      <c r="Z119" s="10">
        <v>0</v>
      </c>
      <c r="AA119" s="10">
        <f t="shared" si="29"/>
        <v>8</v>
      </c>
      <c r="AB119" s="8">
        <v>2</v>
      </c>
      <c r="AC119" s="8">
        <f t="shared" si="2"/>
        <v>173</v>
      </c>
      <c r="AD119" s="8">
        <v>0</v>
      </c>
      <c r="AE119" s="112">
        <f t="shared" si="30"/>
        <v>7</v>
      </c>
      <c r="AF119" s="8">
        <v>0</v>
      </c>
      <c r="AG119" s="8">
        <f t="shared" si="54"/>
        <v>51</v>
      </c>
      <c r="AH119" s="8"/>
      <c r="AI119" s="8"/>
      <c r="AJ119" s="8">
        <v>1</v>
      </c>
      <c r="AK119" s="8">
        <f t="shared" si="31"/>
        <v>3</v>
      </c>
      <c r="AL119" s="8">
        <v>0</v>
      </c>
      <c r="AM119" s="8">
        <f t="shared" si="25"/>
        <v>1</v>
      </c>
      <c r="AN119" s="8">
        <v>0</v>
      </c>
      <c r="AO119" s="8">
        <f t="shared" si="55"/>
        <v>3</v>
      </c>
      <c r="AP119" s="8">
        <v>0</v>
      </c>
      <c r="AQ119" s="8">
        <f t="shared" si="56"/>
        <v>2</v>
      </c>
      <c r="AR119" s="8">
        <v>0</v>
      </c>
      <c r="AS119" s="8">
        <f t="shared" si="13"/>
        <v>1</v>
      </c>
      <c r="AT119" s="8"/>
      <c r="AU119" s="8"/>
      <c r="AV119" s="8"/>
      <c r="AW119" s="8">
        <f t="shared" si="52"/>
        <v>13</v>
      </c>
      <c r="AX119" s="8">
        <v>0</v>
      </c>
      <c r="AY119" s="8">
        <f t="shared" si="57"/>
        <v>0</v>
      </c>
      <c r="AZ119" s="8">
        <v>0</v>
      </c>
      <c r="BA119" s="8">
        <f t="shared" si="14"/>
        <v>3</v>
      </c>
      <c r="BB119" s="8">
        <v>0</v>
      </c>
      <c r="BC119" s="8">
        <f t="shared" si="26"/>
        <v>5</v>
      </c>
      <c r="BD119" s="8">
        <v>7</v>
      </c>
      <c r="BE119" s="8">
        <f t="shared" si="15"/>
        <v>1255</v>
      </c>
      <c r="BF119" s="8">
        <v>1</v>
      </c>
      <c r="BG119" s="8">
        <f t="shared" si="44"/>
        <v>93</v>
      </c>
      <c r="BH119" s="8"/>
      <c r="BI119" s="8"/>
      <c r="BJ119" s="8">
        <v>0</v>
      </c>
      <c r="BK119" s="8">
        <f t="shared" si="64"/>
        <v>1</v>
      </c>
      <c r="BL119" s="8">
        <v>0</v>
      </c>
      <c r="BM119" s="8">
        <f t="shared" si="27"/>
        <v>10</v>
      </c>
      <c r="BN119" s="8">
        <v>0</v>
      </c>
      <c r="BO119" s="8">
        <f t="shared" si="23"/>
        <v>11</v>
      </c>
      <c r="BP119" s="8"/>
      <c r="BQ119" s="8"/>
      <c r="BR119" s="8"/>
      <c r="BS119" s="8"/>
      <c r="BT119" s="8">
        <v>0</v>
      </c>
      <c r="BU119" s="8">
        <f t="shared" si="4"/>
        <v>56</v>
      </c>
      <c r="BV119" s="8"/>
      <c r="BW119" s="8">
        <f t="shared" si="49"/>
        <v>8</v>
      </c>
      <c r="BX119" s="10"/>
      <c r="BY119" s="10"/>
      <c r="BZ119" s="10"/>
      <c r="CA119" s="10"/>
      <c r="CB119" s="10">
        <v>0</v>
      </c>
      <c r="CC119" s="10">
        <f t="shared" si="58"/>
        <v>0</v>
      </c>
      <c r="CD119" s="8"/>
      <c r="CE119" s="8"/>
      <c r="CF119" s="8"/>
      <c r="CG119" s="8"/>
      <c r="CH119" s="10">
        <v>0</v>
      </c>
      <c r="CI119" s="10">
        <f t="shared" si="16"/>
        <v>1</v>
      </c>
      <c r="CJ119" s="8">
        <v>0</v>
      </c>
      <c r="CK119" s="8">
        <f t="shared" si="68"/>
        <v>0</v>
      </c>
      <c r="CL119" s="8">
        <v>0</v>
      </c>
      <c r="CM119" s="8">
        <f t="shared" si="35"/>
        <v>2</v>
      </c>
      <c r="CN119" s="8">
        <v>1</v>
      </c>
      <c r="CO119" s="8">
        <f t="shared" si="59"/>
        <v>8</v>
      </c>
      <c r="CP119" s="8">
        <v>0</v>
      </c>
      <c r="CQ119" s="8">
        <f>SUM(CQ118+CP119)</f>
        <v>2</v>
      </c>
      <c r="CR119" s="8"/>
      <c r="CS119" s="8"/>
      <c r="CT119" s="8"/>
      <c r="CU119" s="8"/>
      <c r="CV119" s="8"/>
      <c r="CW119" s="8"/>
      <c r="CX119" s="8">
        <v>1</v>
      </c>
      <c r="CY119" s="8">
        <f t="shared" si="17"/>
        <v>14</v>
      </c>
      <c r="CZ119" s="8"/>
      <c r="DA119" s="8"/>
      <c r="DB119" s="8"/>
      <c r="DC119" s="8"/>
      <c r="DD119" s="8"/>
      <c r="DE119" s="8"/>
      <c r="DF119" s="10"/>
      <c r="DG119" s="10"/>
      <c r="DH119" s="8">
        <v>0</v>
      </c>
      <c r="DI119" s="8">
        <f t="shared" si="18"/>
        <v>13</v>
      </c>
      <c r="DJ119" s="10"/>
      <c r="DK119" s="10"/>
      <c r="DL119" s="8">
        <v>0</v>
      </c>
      <c r="DM119" s="8">
        <v>7</v>
      </c>
      <c r="DN119" s="8">
        <v>5</v>
      </c>
      <c r="DO119" s="8">
        <f t="shared" si="50"/>
        <v>2292</v>
      </c>
      <c r="DP119" s="8">
        <v>0</v>
      </c>
      <c r="DQ119" s="8">
        <f t="shared" si="48"/>
        <v>0</v>
      </c>
      <c r="DR119" s="8">
        <v>0</v>
      </c>
      <c r="DS119" s="8">
        <f t="shared" si="69"/>
        <v>0</v>
      </c>
      <c r="DT119" s="8">
        <v>0</v>
      </c>
      <c r="DU119" s="8">
        <f t="shared" si="65"/>
        <v>0</v>
      </c>
      <c r="DV119" s="8">
        <v>0</v>
      </c>
      <c r="DW119" s="8">
        <f t="shared" si="20"/>
        <v>6</v>
      </c>
      <c r="DX119" s="8">
        <v>0</v>
      </c>
      <c r="DY119" s="8">
        <f t="shared" si="60"/>
        <v>24</v>
      </c>
      <c r="DZ119" s="8"/>
      <c r="EA119" s="8"/>
      <c r="EB119" s="8"/>
      <c r="EC119" s="8"/>
      <c r="ED119" s="8">
        <v>0</v>
      </c>
      <c r="EE119" s="8">
        <f t="shared" si="11"/>
        <v>12</v>
      </c>
      <c r="EF119" s="8">
        <v>0</v>
      </c>
      <c r="EG119" s="8">
        <f t="shared" si="51"/>
        <v>1</v>
      </c>
      <c r="EH119" s="8">
        <v>0</v>
      </c>
      <c r="EI119" s="8">
        <f t="shared" si="61"/>
        <v>1</v>
      </c>
      <c r="EJ119" s="8"/>
      <c r="EK119" s="8"/>
      <c r="EL119" s="8"/>
      <c r="EM119" s="8"/>
      <c r="EN119" s="8">
        <v>22</v>
      </c>
      <c r="EO119" s="8">
        <f t="shared" si="63"/>
        <v>900</v>
      </c>
      <c r="EP119" s="8"/>
      <c r="EQ119" s="8"/>
      <c r="ER119" s="8"/>
      <c r="ES119" s="8"/>
      <c r="ET119" s="8">
        <v>0</v>
      </c>
      <c r="EU119" s="8">
        <f t="shared" si="62"/>
        <v>6</v>
      </c>
      <c r="EV119" s="8">
        <v>0</v>
      </c>
      <c r="EW119" s="8">
        <f t="shared" si="70"/>
        <v>0</v>
      </c>
      <c r="EX119" s="8">
        <v>0</v>
      </c>
      <c r="EY119" s="8">
        <f t="shared" si="39"/>
        <v>2</v>
      </c>
      <c r="EZ119" s="8"/>
      <c r="FA119" s="8"/>
      <c r="FB119" s="8"/>
      <c r="FC119" s="8"/>
      <c r="FD119" s="8">
        <v>1</v>
      </c>
      <c r="FE119" s="8">
        <f t="shared" si="45"/>
        <v>132</v>
      </c>
      <c r="FF119" s="8"/>
      <c r="FG119" s="8"/>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c r="GL119" s="8"/>
      <c r="GM119" s="8"/>
    </row>
    <row r="120" spans="1:195" ht="14.25" customHeight="1" x14ac:dyDescent="0.2">
      <c r="A120" s="113">
        <v>44083</v>
      </c>
      <c r="B120" s="8">
        <v>0</v>
      </c>
      <c r="C120" s="8">
        <f t="shared" si="53"/>
        <v>0</v>
      </c>
      <c r="D120" s="8"/>
      <c r="E120" s="8"/>
      <c r="F120" s="8"/>
      <c r="G120" s="8"/>
      <c r="H120" s="8"/>
      <c r="I120" s="8"/>
      <c r="J120" s="8"/>
      <c r="K120" s="8"/>
      <c r="L120" s="8">
        <v>2</v>
      </c>
      <c r="M120" s="8">
        <f t="shared" si="66"/>
        <v>7</v>
      </c>
      <c r="N120" s="8"/>
      <c r="O120" s="8"/>
      <c r="P120" s="8"/>
      <c r="Q120" s="8">
        <f t="shared" si="9"/>
        <v>20</v>
      </c>
      <c r="R120" s="8">
        <v>0</v>
      </c>
      <c r="S120" s="8">
        <f t="shared" si="24"/>
        <v>176</v>
      </c>
      <c r="T120" s="8">
        <v>0</v>
      </c>
      <c r="U120" s="8">
        <f t="shared" si="67"/>
        <v>0</v>
      </c>
      <c r="V120" s="8"/>
      <c r="W120" s="8"/>
      <c r="X120" s="8"/>
      <c r="Y120" s="8"/>
      <c r="Z120" s="10">
        <v>0</v>
      </c>
      <c r="AA120" s="10">
        <f t="shared" si="29"/>
        <v>8</v>
      </c>
      <c r="AB120" s="8">
        <v>1</v>
      </c>
      <c r="AC120" s="8">
        <f t="shared" si="2"/>
        <v>174</v>
      </c>
      <c r="AD120" s="8">
        <v>0</v>
      </c>
      <c r="AE120" s="112">
        <f t="shared" si="30"/>
        <v>7</v>
      </c>
      <c r="AF120" s="8">
        <v>0</v>
      </c>
      <c r="AG120" s="8">
        <f t="shared" si="54"/>
        <v>51</v>
      </c>
      <c r="AH120" s="8"/>
      <c r="AI120" s="8"/>
      <c r="AJ120" s="8">
        <v>0</v>
      </c>
      <c r="AK120" s="8">
        <f t="shared" si="31"/>
        <v>3</v>
      </c>
      <c r="AL120" s="8">
        <v>0</v>
      </c>
      <c r="AM120" s="8">
        <f t="shared" si="25"/>
        <v>1</v>
      </c>
      <c r="AN120" s="8">
        <v>0</v>
      </c>
      <c r="AO120" s="8">
        <f t="shared" si="55"/>
        <v>3</v>
      </c>
      <c r="AP120" s="8">
        <v>0</v>
      </c>
      <c r="AQ120" s="8">
        <f t="shared" si="56"/>
        <v>2</v>
      </c>
      <c r="AR120" s="8">
        <v>0</v>
      </c>
      <c r="AS120" s="8">
        <f t="shared" si="13"/>
        <v>1</v>
      </c>
      <c r="AT120" s="8"/>
      <c r="AU120" s="8"/>
      <c r="AV120" s="8"/>
      <c r="AW120" s="8">
        <f t="shared" si="52"/>
        <v>13</v>
      </c>
      <c r="AX120" s="8">
        <v>0</v>
      </c>
      <c r="AY120" s="8">
        <f t="shared" si="57"/>
        <v>0</v>
      </c>
      <c r="AZ120" s="8">
        <v>0</v>
      </c>
      <c r="BA120" s="8">
        <f t="shared" si="14"/>
        <v>3</v>
      </c>
      <c r="BB120" s="8">
        <v>0</v>
      </c>
      <c r="BC120" s="8">
        <f t="shared" si="26"/>
        <v>5</v>
      </c>
      <c r="BD120" s="8">
        <v>4</v>
      </c>
      <c r="BE120" s="8">
        <f t="shared" si="15"/>
        <v>1259</v>
      </c>
      <c r="BF120" s="8">
        <v>7</v>
      </c>
      <c r="BG120" s="8">
        <f t="shared" si="44"/>
        <v>100</v>
      </c>
      <c r="BH120" s="8"/>
      <c r="BI120" s="8"/>
      <c r="BJ120" s="8">
        <v>0</v>
      </c>
      <c r="BK120" s="8">
        <f t="shared" si="64"/>
        <v>1</v>
      </c>
      <c r="BL120" s="8">
        <v>0</v>
      </c>
      <c r="BM120" s="8">
        <f t="shared" si="27"/>
        <v>10</v>
      </c>
      <c r="BN120" s="8">
        <v>0</v>
      </c>
      <c r="BO120" s="8">
        <f t="shared" si="23"/>
        <v>11</v>
      </c>
      <c r="BP120" s="8"/>
      <c r="BQ120" s="8"/>
      <c r="BR120" s="8"/>
      <c r="BS120" s="8"/>
      <c r="BT120" s="8">
        <v>3</v>
      </c>
      <c r="BU120" s="8">
        <f t="shared" si="4"/>
        <v>59</v>
      </c>
      <c r="BV120" s="8"/>
      <c r="BW120" s="8">
        <f t="shared" si="49"/>
        <v>8</v>
      </c>
      <c r="BX120" s="10"/>
      <c r="BY120" s="10"/>
      <c r="BZ120" s="10"/>
      <c r="CA120" s="10"/>
      <c r="CB120" s="10">
        <v>0</v>
      </c>
      <c r="CC120" s="10">
        <f t="shared" si="58"/>
        <v>0</v>
      </c>
      <c r="CD120" s="8"/>
      <c r="CE120" s="8"/>
      <c r="CF120" s="8"/>
      <c r="CG120" s="8"/>
      <c r="CH120" s="10">
        <v>0</v>
      </c>
      <c r="CI120" s="10">
        <f t="shared" si="16"/>
        <v>1</v>
      </c>
      <c r="CJ120" s="8">
        <v>0</v>
      </c>
      <c r="CK120" s="8">
        <f t="shared" si="68"/>
        <v>0</v>
      </c>
      <c r="CL120" s="8">
        <v>0</v>
      </c>
      <c r="CM120" s="8">
        <f t="shared" si="35"/>
        <v>2</v>
      </c>
      <c r="CN120" s="8">
        <v>0</v>
      </c>
      <c r="CO120" s="8">
        <f t="shared" si="59"/>
        <v>8</v>
      </c>
      <c r="CP120" s="8">
        <v>0</v>
      </c>
      <c r="CQ120" s="8">
        <f>SUM(CQ119+CP120)</f>
        <v>2</v>
      </c>
      <c r="CR120" s="8"/>
      <c r="CS120" s="8"/>
      <c r="CT120" s="8"/>
      <c r="CU120" s="8"/>
      <c r="CV120" s="8"/>
      <c r="CW120" s="8"/>
      <c r="CX120" s="8">
        <v>0</v>
      </c>
      <c r="CY120" s="8">
        <f t="shared" si="17"/>
        <v>14</v>
      </c>
      <c r="CZ120" s="8"/>
      <c r="DA120" s="8"/>
      <c r="DB120" s="8"/>
      <c r="DC120" s="8"/>
      <c r="DD120" s="8"/>
      <c r="DE120" s="8"/>
      <c r="DF120" s="10"/>
      <c r="DG120" s="10"/>
      <c r="DH120" s="8">
        <v>0</v>
      </c>
      <c r="DI120" s="8">
        <f t="shared" si="18"/>
        <v>13</v>
      </c>
      <c r="DJ120" s="10"/>
      <c r="DK120" s="10"/>
      <c r="DL120" s="8">
        <v>0</v>
      </c>
      <c r="DM120" s="8">
        <f>DM119+DL120</f>
        <v>7</v>
      </c>
      <c r="DN120" s="8">
        <v>19</v>
      </c>
      <c r="DO120" s="8">
        <f t="shared" si="50"/>
        <v>2311</v>
      </c>
      <c r="DP120" s="8">
        <v>0</v>
      </c>
      <c r="DQ120" s="8">
        <f t="shared" si="48"/>
        <v>0</v>
      </c>
      <c r="DR120" s="8">
        <v>1</v>
      </c>
      <c r="DS120" s="8">
        <f t="shared" si="69"/>
        <v>1</v>
      </c>
      <c r="DT120" s="8">
        <v>0</v>
      </c>
      <c r="DU120" s="8">
        <f t="shared" si="65"/>
        <v>0</v>
      </c>
      <c r="DV120" s="8">
        <v>0</v>
      </c>
      <c r="DW120" s="8">
        <f t="shared" si="20"/>
        <v>6</v>
      </c>
      <c r="DX120" s="8">
        <v>1</v>
      </c>
      <c r="DY120" s="8">
        <f t="shared" si="60"/>
        <v>25</v>
      </c>
      <c r="DZ120" s="8"/>
      <c r="EA120" s="8"/>
      <c r="EB120" s="8"/>
      <c r="EC120" s="8"/>
      <c r="ED120" s="8">
        <v>0</v>
      </c>
      <c r="EE120" s="8">
        <f t="shared" si="11"/>
        <v>12</v>
      </c>
      <c r="EF120" s="8">
        <v>0</v>
      </c>
      <c r="EG120" s="8">
        <f t="shared" si="51"/>
        <v>1</v>
      </c>
      <c r="EH120" s="8">
        <v>0</v>
      </c>
      <c r="EI120" s="8">
        <f t="shared" si="61"/>
        <v>1</v>
      </c>
      <c r="EJ120" s="8"/>
      <c r="EK120" s="8"/>
      <c r="EL120" s="8"/>
      <c r="EM120" s="8"/>
      <c r="EN120" s="8">
        <v>3</v>
      </c>
      <c r="EO120" s="8">
        <f t="shared" si="63"/>
        <v>903</v>
      </c>
      <c r="EP120" s="8"/>
      <c r="EQ120" s="8"/>
      <c r="ER120" s="8"/>
      <c r="ES120" s="8"/>
      <c r="ET120" s="8">
        <v>0</v>
      </c>
      <c r="EU120" s="8">
        <f t="shared" si="62"/>
        <v>6</v>
      </c>
      <c r="EV120" s="8">
        <v>0</v>
      </c>
      <c r="EW120" s="8">
        <f t="shared" si="70"/>
        <v>0</v>
      </c>
      <c r="EX120" s="8">
        <v>0</v>
      </c>
      <c r="EY120" s="8">
        <f t="shared" si="39"/>
        <v>2</v>
      </c>
      <c r="EZ120" s="8"/>
      <c r="FA120" s="8"/>
      <c r="FB120" s="8"/>
      <c r="FC120" s="8"/>
      <c r="FD120" s="8">
        <v>6</v>
      </c>
      <c r="FE120" s="8">
        <f t="shared" si="45"/>
        <v>138</v>
      </c>
      <c r="FF120" s="8"/>
      <c r="FG120" s="8"/>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c r="GL120" s="8"/>
      <c r="GM120" s="8"/>
    </row>
    <row r="121" spans="1:195" ht="14.25" customHeight="1" x14ac:dyDescent="0.2">
      <c r="A121" s="113">
        <v>44084</v>
      </c>
      <c r="B121" s="8">
        <v>0</v>
      </c>
      <c r="C121" s="8">
        <f t="shared" si="53"/>
        <v>0</v>
      </c>
      <c r="D121" s="8"/>
      <c r="E121" s="8"/>
      <c r="F121" s="8"/>
      <c r="G121" s="8"/>
      <c r="H121" s="8"/>
      <c r="I121" s="8"/>
      <c r="J121" s="8"/>
      <c r="K121" s="8"/>
      <c r="L121" s="8">
        <v>5</v>
      </c>
      <c r="M121" s="8">
        <f t="shared" si="66"/>
        <v>12</v>
      </c>
      <c r="N121" s="8"/>
      <c r="O121" s="8"/>
      <c r="P121" s="8"/>
      <c r="Q121" s="8">
        <f t="shared" si="9"/>
        <v>20</v>
      </c>
      <c r="R121" s="8">
        <v>0</v>
      </c>
      <c r="S121" s="8">
        <f t="shared" si="24"/>
        <v>176</v>
      </c>
      <c r="T121" s="8">
        <v>0</v>
      </c>
      <c r="U121" s="8">
        <f t="shared" si="67"/>
        <v>0</v>
      </c>
      <c r="V121" s="8"/>
      <c r="W121" s="8"/>
      <c r="X121" s="8"/>
      <c r="Y121" s="8"/>
      <c r="Z121" s="10">
        <v>0</v>
      </c>
      <c r="AA121" s="10">
        <f>SUM(Z121+AA120)</f>
        <v>8</v>
      </c>
      <c r="AB121" s="8">
        <v>0</v>
      </c>
      <c r="AC121" s="8">
        <f t="shared" si="2"/>
        <v>174</v>
      </c>
      <c r="AD121" s="8">
        <v>0</v>
      </c>
      <c r="AE121" s="112">
        <f t="shared" si="30"/>
        <v>7</v>
      </c>
      <c r="AF121" s="8">
        <v>0</v>
      </c>
      <c r="AG121" s="8">
        <f t="shared" si="54"/>
        <v>51</v>
      </c>
      <c r="AH121" s="8"/>
      <c r="AI121" s="8"/>
      <c r="AJ121" s="8">
        <v>0</v>
      </c>
      <c r="AK121" s="8">
        <f t="shared" si="31"/>
        <v>3</v>
      </c>
      <c r="AL121" s="8">
        <v>0</v>
      </c>
      <c r="AM121" s="8">
        <f t="shared" si="25"/>
        <v>1</v>
      </c>
      <c r="AN121" s="8">
        <v>0</v>
      </c>
      <c r="AO121" s="8">
        <f t="shared" si="55"/>
        <v>3</v>
      </c>
      <c r="AP121" s="8">
        <v>0</v>
      </c>
      <c r="AQ121" s="8">
        <f t="shared" si="56"/>
        <v>2</v>
      </c>
      <c r="AR121" s="8">
        <v>0</v>
      </c>
      <c r="AS121" s="8">
        <f t="shared" si="13"/>
        <v>1</v>
      </c>
      <c r="AT121" s="8"/>
      <c r="AU121" s="8"/>
      <c r="AV121" s="8"/>
      <c r="AW121" s="8">
        <f t="shared" si="52"/>
        <v>13</v>
      </c>
      <c r="AX121" s="8">
        <v>0</v>
      </c>
      <c r="AY121" s="8">
        <f t="shared" si="57"/>
        <v>0</v>
      </c>
      <c r="AZ121" s="8">
        <v>0</v>
      </c>
      <c r="BA121" s="8">
        <f t="shared" si="14"/>
        <v>3</v>
      </c>
      <c r="BB121" s="8">
        <v>0</v>
      </c>
      <c r="BC121" s="8">
        <f t="shared" si="26"/>
        <v>5</v>
      </c>
      <c r="BD121" s="8">
        <v>6</v>
      </c>
      <c r="BE121" s="8">
        <f t="shared" si="15"/>
        <v>1265</v>
      </c>
      <c r="BF121" s="8">
        <v>0</v>
      </c>
      <c r="BG121" s="8">
        <f t="shared" si="44"/>
        <v>100</v>
      </c>
      <c r="BH121" s="8"/>
      <c r="BI121" s="8"/>
      <c r="BJ121" s="8">
        <v>0</v>
      </c>
      <c r="BK121" s="8">
        <f t="shared" si="64"/>
        <v>1</v>
      </c>
      <c r="BL121" s="8">
        <v>0</v>
      </c>
      <c r="BM121" s="8">
        <f t="shared" si="27"/>
        <v>10</v>
      </c>
      <c r="BN121" s="8">
        <v>0</v>
      </c>
      <c r="BO121" s="8">
        <f t="shared" si="23"/>
        <v>11</v>
      </c>
      <c r="BP121" s="8"/>
      <c r="BQ121" s="8"/>
      <c r="BR121" s="8"/>
      <c r="BS121" s="8"/>
      <c r="BT121" s="8">
        <v>1</v>
      </c>
      <c r="BU121" s="8">
        <f t="shared" si="4"/>
        <v>60</v>
      </c>
      <c r="BV121" s="8"/>
      <c r="BW121" s="8">
        <f t="shared" si="49"/>
        <v>8</v>
      </c>
      <c r="BX121" s="10"/>
      <c r="BY121" s="10"/>
      <c r="BZ121" s="10"/>
      <c r="CA121" s="10"/>
      <c r="CB121" s="10">
        <v>0</v>
      </c>
      <c r="CC121" s="10">
        <f t="shared" si="58"/>
        <v>0</v>
      </c>
      <c r="CD121" s="8"/>
      <c r="CE121" s="8"/>
      <c r="CF121" s="8"/>
      <c r="CG121" s="8"/>
      <c r="CH121" s="10">
        <v>0</v>
      </c>
      <c r="CI121" s="10">
        <f t="shared" si="16"/>
        <v>1</v>
      </c>
      <c r="CJ121" s="8">
        <v>0</v>
      </c>
      <c r="CK121" s="8">
        <f t="shared" si="68"/>
        <v>0</v>
      </c>
      <c r="CL121" s="8">
        <v>0</v>
      </c>
      <c r="CM121" s="8">
        <f t="shared" si="35"/>
        <v>2</v>
      </c>
      <c r="CN121" s="8">
        <v>0</v>
      </c>
      <c r="CO121" s="8">
        <f t="shared" si="59"/>
        <v>8</v>
      </c>
      <c r="CP121" s="8">
        <v>0</v>
      </c>
      <c r="CQ121" s="8">
        <f>SUM(CQ120+CP121)</f>
        <v>2</v>
      </c>
      <c r="CR121" s="8"/>
      <c r="CS121" s="8"/>
      <c r="CT121" s="8"/>
      <c r="CU121" s="8"/>
      <c r="CV121" s="8"/>
      <c r="CW121" s="8"/>
      <c r="CX121" s="8">
        <v>0</v>
      </c>
      <c r="CY121" s="8">
        <f t="shared" si="17"/>
        <v>14</v>
      </c>
      <c r="CZ121" s="8"/>
      <c r="DA121" s="8"/>
      <c r="DB121" s="8"/>
      <c r="DC121" s="8"/>
      <c r="DD121" s="8"/>
      <c r="DE121" s="8"/>
      <c r="DF121" s="10"/>
      <c r="DG121" s="10"/>
      <c r="DH121" s="8">
        <v>0</v>
      </c>
      <c r="DI121" s="8">
        <f t="shared" si="18"/>
        <v>13</v>
      </c>
      <c r="DJ121" s="10"/>
      <c r="DK121" s="10"/>
      <c r="DL121" s="8">
        <v>1</v>
      </c>
      <c r="DM121" s="8">
        <f>DM120+DL121</f>
        <v>8</v>
      </c>
      <c r="DN121" s="8">
        <v>11</v>
      </c>
      <c r="DO121" s="8">
        <f t="shared" si="50"/>
        <v>2322</v>
      </c>
      <c r="DP121" s="8">
        <v>0</v>
      </c>
      <c r="DQ121" s="8">
        <f t="shared" si="48"/>
        <v>0</v>
      </c>
      <c r="DR121" s="8">
        <v>0</v>
      </c>
      <c r="DS121" s="8">
        <f t="shared" si="69"/>
        <v>1</v>
      </c>
      <c r="DT121" s="8">
        <v>0</v>
      </c>
      <c r="DU121" s="8">
        <f t="shared" si="65"/>
        <v>0</v>
      </c>
      <c r="DV121" s="8">
        <v>0</v>
      </c>
      <c r="DW121" s="8">
        <f t="shared" si="20"/>
        <v>6</v>
      </c>
      <c r="DX121" s="8">
        <v>1</v>
      </c>
      <c r="DY121" s="8">
        <f t="shared" si="60"/>
        <v>26</v>
      </c>
      <c r="DZ121" s="8"/>
      <c r="EA121" s="8"/>
      <c r="EB121" s="8"/>
      <c r="EC121" s="8"/>
      <c r="ED121" s="8">
        <v>0</v>
      </c>
      <c r="EE121" s="8">
        <f t="shared" si="11"/>
        <v>12</v>
      </c>
      <c r="EF121" s="8">
        <v>0</v>
      </c>
      <c r="EG121" s="8">
        <f t="shared" si="51"/>
        <v>1</v>
      </c>
      <c r="EH121" s="8">
        <v>0</v>
      </c>
      <c r="EI121" s="8">
        <f t="shared" si="61"/>
        <v>1</v>
      </c>
      <c r="EJ121" s="8"/>
      <c r="EK121" s="8"/>
      <c r="EL121" s="8"/>
      <c r="EM121" s="8"/>
      <c r="EN121" s="8">
        <v>2</v>
      </c>
      <c r="EO121" s="8">
        <f t="shared" si="63"/>
        <v>905</v>
      </c>
      <c r="EP121" s="8"/>
      <c r="EQ121" s="8"/>
      <c r="ER121" s="8"/>
      <c r="ES121" s="8"/>
      <c r="ET121" s="8">
        <v>0</v>
      </c>
      <c r="EU121" s="8">
        <f t="shared" si="62"/>
        <v>6</v>
      </c>
      <c r="EV121" s="8">
        <v>0</v>
      </c>
      <c r="EW121" s="8">
        <f t="shared" si="70"/>
        <v>0</v>
      </c>
      <c r="EX121" s="8">
        <v>0</v>
      </c>
      <c r="EY121" s="8">
        <f t="shared" si="39"/>
        <v>2</v>
      </c>
      <c r="EZ121" s="8"/>
      <c r="FA121" s="8"/>
      <c r="FB121" s="8"/>
      <c r="FC121" s="8"/>
      <c r="FD121" s="8">
        <v>0</v>
      </c>
      <c r="FE121" s="8">
        <f t="shared" si="45"/>
        <v>138</v>
      </c>
      <c r="FF121" s="8"/>
      <c r="FG121" s="8"/>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c r="GL121" s="8"/>
      <c r="GM121" s="8"/>
    </row>
    <row r="122" spans="1:195" ht="14.25" customHeight="1" x14ac:dyDescent="0.2">
      <c r="A122" s="113">
        <v>44085</v>
      </c>
      <c r="B122" s="8">
        <v>0</v>
      </c>
      <c r="C122" s="8">
        <f t="shared" si="53"/>
        <v>0</v>
      </c>
      <c r="D122" s="8">
        <v>0</v>
      </c>
      <c r="E122" s="8">
        <f>SUM(E121,D122)</f>
        <v>0</v>
      </c>
      <c r="F122" s="8"/>
      <c r="G122" s="8"/>
      <c r="H122" s="8"/>
      <c r="I122" s="8"/>
      <c r="J122" s="8"/>
      <c r="K122" s="8"/>
      <c r="L122" s="8">
        <v>12</v>
      </c>
      <c r="M122" s="8">
        <f t="shared" si="66"/>
        <v>24</v>
      </c>
      <c r="N122" s="8"/>
      <c r="O122" s="8"/>
      <c r="P122" s="8"/>
      <c r="Q122" s="8">
        <f t="shared" si="9"/>
        <v>20</v>
      </c>
      <c r="R122" s="8">
        <v>1</v>
      </c>
      <c r="S122" s="8">
        <f t="shared" si="24"/>
        <v>177</v>
      </c>
      <c r="T122" s="8">
        <v>0</v>
      </c>
      <c r="U122" s="8">
        <f t="shared" si="67"/>
        <v>0</v>
      </c>
      <c r="V122" s="8"/>
      <c r="W122" s="8"/>
      <c r="X122" s="8"/>
      <c r="Y122" s="8"/>
      <c r="Z122" s="10">
        <v>0</v>
      </c>
      <c r="AA122" s="10">
        <f t="shared" si="29"/>
        <v>8</v>
      </c>
      <c r="AB122" s="8">
        <v>1</v>
      </c>
      <c r="AC122" s="8">
        <f t="shared" si="2"/>
        <v>175</v>
      </c>
      <c r="AD122" s="8">
        <v>0</v>
      </c>
      <c r="AE122" s="112">
        <f t="shared" si="30"/>
        <v>7</v>
      </c>
      <c r="AF122" s="8">
        <v>0</v>
      </c>
      <c r="AG122" s="8">
        <f t="shared" si="54"/>
        <v>51</v>
      </c>
      <c r="AH122" s="8"/>
      <c r="AI122" s="8"/>
      <c r="AJ122" s="8">
        <v>0</v>
      </c>
      <c r="AK122" s="8">
        <f t="shared" si="31"/>
        <v>3</v>
      </c>
      <c r="AL122" s="8">
        <v>0</v>
      </c>
      <c r="AM122" s="8">
        <f t="shared" si="25"/>
        <v>1</v>
      </c>
      <c r="AN122" s="8">
        <v>0</v>
      </c>
      <c r="AO122" s="8">
        <f t="shared" si="55"/>
        <v>3</v>
      </c>
      <c r="AP122" s="8">
        <v>0</v>
      </c>
      <c r="AQ122" s="8">
        <f t="shared" si="56"/>
        <v>2</v>
      </c>
      <c r="AR122" s="8">
        <v>0</v>
      </c>
      <c r="AS122" s="8">
        <f t="shared" si="13"/>
        <v>1</v>
      </c>
      <c r="AT122" s="8"/>
      <c r="AU122" s="8"/>
      <c r="AV122" s="8"/>
      <c r="AW122" s="8">
        <f t="shared" si="52"/>
        <v>13</v>
      </c>
      <c r="AX122" s="8">
        <v>0</v>
      </c>
      <c r="AY122" s="8">
        <f t="shared" si="57"/>
        <v>0</v>
      </c>
      <c r="AZ122" s="8">
        <v>0</v>
      </c>
      <c r="BA122" s="8">
        <f t="shared" si="14"/>
        <v>3</v>
      </c>
      <c r="BB122" s="8">
        <v>0</v>
      </c>
      <c r="BC122" s="8">
        <f t="shared" si="26"/>
        <v>5</v>
      </c>
      <c r="BD122" s="8">
        <v>10</v>
      </c>
      <c r="BE122" s="8">
        <f t="shared" si="15"/>
        <v>1275</v>
      </c>
      <c r="BF122" s="8">
        <v>0</v>
      </c>
      <c r="BG122" s="8">
        <f t="shared" si="44"/>
        <v>100</v>
      </c>
      <c r="BH122" s="8">
        <v>0</v>
      </c>
      <c r="BI122" s="8">
        <f t="shared" ref="BI122:BI170" si="74">SUM(BI121,BH122)</f>
        <v>0</v>
      </c>
      <c r="BJ122" s="8">
        <v>0</v>
      </c>
      <c r="BK122" s="8">
        <f t="shared" si="64"/>
        <v>1</v>
      </c>
      <c r="BL122" s="8">
        <v>0</v>
      </c>
      <c r="BM122" s="8">
        <f t="shared" si="27"/>
        <v>10</v>
      </c>
      <c r="BN122" s="8">
        <v>0</v>
      </c>
      <c r="BO122" s="8">
        <f t="shared" si="23"/>
        <v>11</v>
      </c>
      <c r="BP122" s="8"/>
      <c r="BQ122" s="8"/>
      <c r="BR122" s="8"/>
      <c r="BS122" s="8"/>
      <c r="BT122" s="8">
        <v>0</v>
      </c>
      <c r="BU122" s="8">
        <f t="shared" si="4"/>
        <v>60</v>
      </c>
      <c r="BV122" s="8"/>
      <c r="BW122" s="8">
        <f t="shared" si="49"/>
        <v>8</v>
      </c>
      <c r="BX122" s="10"/>
      <c r="BY122" s="10"/>
      <c r="BZ122" s="10"/>
      <c r="CA122" s="10"/>
      <c r="CB122" s="10">
        <v>0</v>
      </c>
      <c r="CC122" s="10">
        <f t="shared" si="58"/>
        <v>0</v>
      </c>
      <c r="CD122" s="8"/>
      <c r="CE122" s="8"/>
      <c r="CF122" s="8"/>
      <c r="CG122" s="8"/>
      <c r="CH122" s="10">
        <v>0</v>
      </c>
      <c r="CI122" s="10">
        <f t="shared" si="16"/>
        <v>1</v>
      </c>
      <c r="CJ122" s="8">
        <v>0</v>
      </c>
      <c r="CK122" s="8">
        <f t="shared" si="68"/>
        <v>0</v>
      </c>
      <c r="CL122" s="8">
        <v>0</v>
      </c>
      <c r="CM122" s="8">
        <f t="shared" si="35"/>
        <v>2</v>
      </c>
      <c r="CN122" s="8">
        <v>0</v>
      </c>
      <c r="CO122" s="8">
        <f t="shared" si="59"/>
        <v>8</v>
      </c>
      <c r="CP122" s="8">
        <v>0</v>
      </c>
      <c r="CQ122" s="8">
        <f>SUM(CQ121+CP122)</f>
        <v>2</v>
      </c>
      <c r="CR122" s="8"/>
      <c r="CS122" s="8"/>
      <c r="CT122" s="8"/>
      <c r="CU122" s="8"/>
      <c r="CV122" s="8"/>
      <c r="CW122" s="8"/>
      <c r="CX122" s="8">
        <v>0</v>
      </c>
      <c r="CY122" s="8">
        <f t="shared" si="17"/>
        <v>14</v>
      </c>
      <c r="CZ122" s="8"/>
      <c r="DA122" s="8"/>
      <c r="DB122" s="8"/>
      <c r="DC122" s="8"/>
      <c r="DD122" s="8"/>
      <c r="DE122" s="8"/>
      <c r="DF122" s="10"/>
      <c r="DG122" s="10"/>
      <c r="DH122" s="8">
        <v>0</v>
      </c>
      <c r="DI122" s="8">
        <f t="shared" si="18"/>
        <v>13</v>
      </c>
      <c r="DJ122" s="10"/>
      <c r="DK122" s="10"/>
      <c r="DL122" s="8">
        <v>0</v>
      </c>
      <c r="DM122" s="8">
        <f>DM121+DL122</f>
        <v>8</v>
      </c>
      <c r="DN122" s="8">
        <v>14</v>
      </c>
      <c r="DO122" s="8">
        <f t="shared" si="50"/>
        <v>2336</v>
      </c>
      <c r="DP122" s="8">
        <v>0</v>
      </c>
      <c r="DQ122" s="8">
        <f t="shared" si="48"/>
        <v>0</v>
      </c>
      <c r="DR122" s="8">
        <v>0</v>
      </c>
      <c r="DS122" s="8">
        <f t="shared" si="69"/>
        <v>1</v>
      </c>
      <c r="DT122" s="8">
        <v>0</v>
      </c>
      <c r="DU122" s="8">
        <f t="shared" si="65"/>
        <v>0</v>
      </c>
      <c r="DV122" s="8">
        <v>0</v>
      </c>
      <c r="DW122" s="8">
        <f t="shared" si="20"/>
        <v>6</v>
      </c>
      <c r="DX122" s="8">
        <v>0</v>
      </c>
      <c r="DY122" s="8">
        <f t="shared" si="60"/>
        <v>26</v>
      </c>
      <c r="DZ122" s="8"/>
      <c r="EA122" s="8"/>
      <c r="EB122" s="8"/>
      <c r="EC122" s="8"/>
      <c r="ED122" s="8">
        <v>0</v>
      </c>
      <c r="EE122" s="8">
        <f t="shared" si="11"/>
        <v>12</v>
      </c>
      <c r="EF122" s="8">
        <v>0</v>
      </c>
      <c r="EG122" s="8">
        <f t="shared" si="51"/>
        <v>1</v>
      </c>
      <c r="EH122" s="8">
        <v>0</v>
      </c>
      <c r="EI122" s="8">
        <f t="shared" si="61"/>
        <v>1</v>
      </c>
      <c r="EJ122" s="8"/>
      <c r="EK122" s="8"/>
      <c r="EL122" s="8"/>
      <c r="EM122" s="8"/>
      <c r="EN122" s="8">
        <v>8</v>
      </c>
      <c r="EO122" s="8">
        <f t="shared" si="63"/>
        <v>913</v>
      </c>
      <c r="EP122" s="8"/>
      <c r="EQ122" s="8"/>
      <c r="ER122" s="8">
        <v>0</v>
      </c>
      <c r="ES122" s="8">
        <f>SUM(ES121,ER122)</f>
        <v>0</v>
      </c>
      <c r="ET122" s="8">
        <v>0</v>
      </c>
      <c r="EU122" s="8">
        <f t="shared" si="62"/>
        <v>6</v>
      </c>
      <c r="EV122" s="8">
        <v>0</v>
      </c>
      <c r="EW122" s="8">
        <f t="shared" si="70"/>
        <v>0</v>
      </c>
      <c r="EX122" s="8">
        <v>0</v>
      </c>
      <c r="EY122" s="8">
        <f t="shared" si="39"/>
        <v>2</v>
      </c>
      <c r="EZ122" s="8"/>
      <c r="FA122" s="8"/>
      <c r="FB122" s="8"/>
      <c r="FC122" s="8"/>
      <c r="FD122" s="8">
        <v>2</v>
      </c>
      <c r="FE122" s="8">
        <f t="shared" si="45"/>
        <v>140</v>
      </c>
      <c r="FF122" s="8"/>
      <c r="FG122" s="8"/>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c r="GL122" s="8"/>
      <c r="GM122" s="8"/>
    </row>
    <row r="123" spans="1:195" ht="14.25" customHeight="1" x14ac:dyDescent="0.2">
      <c r="A123" s="113">
        <v>44086</v>
      </c>
      <c r="B123" s="8"/>
      <c r="C123" s="8">
        <f t="shared" si="53"/>
        <v>0</v>
      </c>
      <c r="D123" s="8"/>
      <c r="E123" s="8">
        <f t="shared" ref="E123:E186" si="75">SUM(E122,D123)</f>
        <v>0</v>
      </c>
      <c r="F123" s="8"/>
      <c r="G123" s="8"/>
      <c r="H123" s="8"/>
      <c r="I123" s="8"/>
      <c r="J123" s="8"/>
      <c r="K123" s="8"/>
      <c r="L123" s="8"/>
      <c r="M123" s="8">
        <f t="shared" si="66"/>
        <v>24</v>
      </c>
      <c r="N123" s="8"/>
      <c r="O123" s="8"/>
      <c r="P123" s="8"/>
      <c r="Q123" s="8">
        <f t="shared" si="9"/>
        <v>20</v>
      </c>
      <c r="R123" s="8"/>
      <c r="S123" s="8">
        <f t="shared" si="24"/>
        <v>177</v>
      </c>
      <c r="T123" s="8"/>
      <c r="U123" s="8">
        <f t="shared" si="67"/>
        <v>0</v>
      </c>
      <c r="V123" s="8"/>
      <c r="W123" s="8"/>
      <c r="X123" s="8"/>
      <c r="Y123" s="8"/>
      <c r="Z123" s="8"/>
      <c r="AA123" s="8"/>
      <c r="AB123" s="8"/>
      <c r="AC123" s="8">
        <f t="shared" si="2"/>
        <v>175</v>
      </c>
      <c r="AD123" s="8"/>
      <c r="AE123" s="112">
        <f t="shared" si="30"/>
        <v>7</v>
      </c>
      <c r="AF123" s="8"/>
      <c r="AG123" s="8">
        <f t="shared" si="54"/>
        <v>51</v>
      </c>
      <c r="AH123" s="8"/>
      <c r="AI123" s="8"/>
      <c r="AJ123" s="8"/>
      <c r="AK123" s="8">
        <f t="shared" si="31"/>
        <v>3</v>
      </c>
      <c r="AL123" s="8"/>
      <c r="AM123" s="8">
        <f t="shared" si="25"/>
        <v>1</v>
      </c>
      <c r="AN123" s="8"/>
      <c r="AO123" s="8">
        <f t="shared" si="55"/>
        <v>3</v>
      </c>
      <c r="AP123" s="8"/>
      <c r="AQ123" s="8">
        <f t="shared" si="56"/>
        <v>2</v>
      </c>
      <c r="AR123" s="8"/>
      <c r="AS123" s="8">
        <f t="shared" si="13"/>
        <v>1</v>
      </c>
      <c r="AT123" s="8"/>
      <c r="AU123" s="8"/>
      <c r="AV123" s="8"/>
      <c r="AW123" s="8">
        <f t="shared" si="52"/>
        <v>13</v>
      </c>
      <c r="AX123" s="8"/>
      <c r="AY123" s="8">
        <f t="shared" si="57"/>
        <v>0</v>
      </c>
      <c r="AZ123" s="8"/>
      <c r="BA123" s="8">
        <f t="shared" si="14"/>
        <v>3</v>
      </c>
      <c r="BB123" s="8"/>
      <c r="BC123" s="8">
        <f t="shared" si="26"/>
        <v>5</v>
      </c>
      <c r="BD123" s="8"/>
      <c r="BE123" s="8">
        <f t="shared" si="15"/>
        <v>1275</v>
      </c>
      <c r="BF123" s="8"/>
      <c r="BG123" s="8">
        <f t="shared" si="44"/>
        <v>100</v>
      </c>
      <c r="BH123" s="8"/>
      <c r="BI123" s="8">
        <f t="shared" si="74"/>
        <v>0</v>
      </c>
      <c r="BJ123" s="8"/>
      <c r="BK123" s="8">
        <f t="shared" si="64"/>
        <v>1</v>
      </c>
      <c r="BL123" s="8"/>
      <c r="BM123" s="8">
        <f t="shared" si="27"/>
        <v>10</v>
      </c>
      <c r="BN123" s="8"/>
      <c r="BO123" s="8">
        <f t="shared" si="23"/>
        <v>11</v>
      </c>
      <c r="BP123" s="8"/>
      <c r="BQ123" s="8"/>
      <c r="BR123" s="8"/>
      <c r="BS123" s="8"/>
      <c r="BT123" s="8"/>
      <c r="BU123" s="8">
        <f t="shared" si="4"/>
        <v>60</v>
      </c>
      <c r="BV123" s="8"/>
      <c r="BW123" s="8">
        <f t="shared" si="49"/>
        <v>8</v>
      </c>
      <c r="BX123" s="8"/>
      <c r="BY123" s="8"/>
      <c r="BZ123" s="8"/>
      <c r="CA123" s="8"/>
      <c r="CB123" s="10"/>
      <c r="CC123" s="10"/>
      <c r="CD123" s="8"/>
      <c r="CE123" s="8"/>
      <c r="CF123" s="8"/>
      <c r="CG123" s="8"/>
      <c r="CH123" s="10"/>
      <c r="CI123" s="10"/>
      <c r="CJ123" s="8"/>
      <c r="CK123" s="8">
        <f t="shared" si="68"/>
        <v>0</v>
      </c>
      <c r="CL123" s="8"/>
      <c r="CM123" s="8">
        <f t="shared" si="35"/>
        <v>2</v>
      </c>
      <c r="CN123" s="8"/>
      <c r="CO123" s="8">
        <f t="shared" si="59"/>
        <v>8</v>
      </c>
      <c r="CP123" s="8"/>
      <c r="CQ123" s="8">
        <f t="shared" ref="CQ123:CQ170" si="76">SUM(CQ122+CP123)</f>
        <v>2</v>
      </c>
      <c r="CR123" s="8"/>
      <c r="CS123" s="8"/>
      <c r="CT123" s="8"/>
      <c r="CU123" s="8"/>
      <c r="CV123" s="8"/>
      <c r="CW123" s="8"/>
      <c r="CX123" s="8"/>
      <c r="CY123" s="8">
        <f t="shared" si="17"/>
        <v>14</v>
      </c>
      <c r="CZ123" s="8"/>
      <c r="DA123" s="8"/>
      <c r="DB123" s="8"/>
      <c r="DC123" s="8"/>
      <c r="DD123" s="8"/>
      <c r="DE123" s="8"/>
      <c r="DF123" s="10"/>
      <c r="DG123" s="10"/>
      <c r="DH123" s="8"/>
      <c r="DI123" s="8">
        <f t="shared" si="18"/>
        <v>13</v>
      </c>
      <c r="DJ123" s="10"/>
      <c r="DK123" s="10"/>
      <c r="DL123" s="8"/>
      <c r="DM123" s="8">
        <f t="shared" ref="DM123:DM170" si="77">DM122+DL123</f>
        <v>8</v>
      </c>
      <c r="DN123" s="8"/>
      <c r="DO123" s="8">
        <f t="shared" si="50"/>
        <v>2336</v>
      </c>
      <c r="DP123" s="8"/>
      <c r="DQ123" s="8">
        <f t="shared" si="48"/>
        <v>0</v>
      </c>
      <c r="DR123" s="8"/>
      <c r="DS123" s="8">
        <f t="shared" si="69"/>
        <v>1</v>
      </c>
      <c r="DT123" s="8"/>
      <c r="DU123" s="8">
        <f t="shared" si="65"/>
        <v>0</v>
      </c>
      <c r="DV123" s="8"/>
      <c r="DW123" s="8">
        <f t="shared" si="20"/>
        <v>6</v>
      </c>
      <c r="DX123" s="8"/>
      <c r="DY123" s="8">
        <f t="shared" si="60"/>
        <v>26</v>
      </c>
      <c r="DZ123" s="8"/>
      <c r="EA123" s="8"/>
      <c r="EB123" s="8"/>
      <c r="EC123" s="8"/>
      <c r="ED123" s="8"/>
      <c r="EE123" s="8">
        <f t="shared" si="11"/>
        <v>12</v>
      </c>
      <c r="EF123" s="8"/>
      <c r="EG123" s="8">
        <f t="shared" si="51"/>
        <v>1</v>
      </c>
      <c r="EH123" s="8"/>
      <c r="EI123" s="8">
        <f t="shared" si="61"/>
        <v>1</v>
      </c>
      <c r="EJ123" s="8"/>
      <c r="EK123" s="8"/>
      <c r="EL123" s="8"/>
      <c r="EM123" s="8"/>
      <c r="EN123" s="8"/>
      <c r="EO123" s="8">
        <f t="shared" si="63"/>
        <v>913</v>
      </c>
      <c r="EP123" s="8"/>
      <c r="EQ123" s="8"/>
      <c r="ER123" s="8"/>
      <c r="ES123" s="8">
        <f t="shared" ref="ES123:ES170" si="78">SUM(ES122,ER123)</f>
        <v>0</v>
      </c>
      <c r="ET123" s="8"/>
      <c r="EU123" s="8">
        <f t="shared" si="62"/>
        <v>6</v>
      </c>
      <c r="EV123" s="8"/>
      <c r="EW123" s="8">
        <f t="shared" si="70"/>
        <v>0</v>
      </c>
      <c r="EX123" s="8"/>
      <c r="EY123" s="8">
        <f t="shared" si="39"/>
        <v>2</v>
      </c>
      <c r="EZ123" s="8"/>
      <c r="FA123" s="8"/>
      <c r="FB123" s="8"/>
      <c r="FC123" s="8"/>
      <c r="FD123" s="8"/>
      <c r="FE123" s="8">
        <f t="shared" si="45"/>
        <v>140</v>
      </c>
      <c r="FF123" s="8"/>
      <c r="FG123" s="8"/>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c r="GL123" s="8"/>
      <c r="GM123" s="8"/>
    </row>
    <row r="124" spans="1:195" ht="14.25" customHeight="1" x14ac:dyDescent="0.2">
      <c r="A124" s="113">
        <v>44087</v>
      </c>
      <c r="B124" s="8"/>
      <c r="C124" s="8">
        <f t="shared" si="53"/>
        <v>0</v>
      </c>
      <c r="D124" s="8"/>
      <c r="E124" s="8">
        <f t="shared" si="75"/>
        <v>0</v>
      </c>
      <c r="F124" s="8"/>
      <c r="G124" s="8"/>
      <c r="H124" s="8"/>
      <c r="I124" s="8"/>
      <c r="J124" s="8"/>
      <c r="K124" s="8"/>
      <c r="L124" s="8"/>
      <c r="M124" s="8">
        <f t="shared" si="66"/>
        <v>24</v>
      </c>
      <c r="N124" s="8"/>
      <c r="O124" s="8"/>
      <c r="P124" s="8"/>
      <c r="Q124" s="8">
        <f t="shared" si="9"/>
        <v>20</v>
      </c>
      <c r="R124" s="8"/>
      <c r="S124" s="8">
        <f t="shared" si="24"/>
        <v>177</v>
      </c>
      <c r="T124" s="8"/>
      <c r="U124" s="8">
        <f t="shared" si="67"/>
        <v>0</v>
      </c>
      <c r="V124" s="8"/>
      <c r="W124" s="8"/>
      <c r="X124" s="8"/>
      <c r="Y124" s="8"/>
      <c r="Z124" s="8"/>
      <c r="AA124" s="8"/>
      <c r="AB124" s="8"/>
      <c r="AC124" s="8">
        <f t="shared" si="2"/>
        <v>175</v>
      </c>
      <c r="AD124" s="8"/>
      <c r="AE124" s="112">
        <f t="shared" si="30"/>
        <v>7</v>
      </c>
      <c r="AF124" s="8"/>
      <c r="AG124" s="8">
        <f t="shared" si="54"/>
        <v>51</v>
      </c>
      <c r="AH124" s="8"/>
      <c r="AI124" s="8"/>
      <c r="AJ124" s="8"/>
      <c r="AK124" s="8">
        <f t="shared" si="31"/>
        <v>3</v>
      </c>
      <c r="AL124" s="8"/>
      <c r="AM124" s="8">
        <f t="shared" si="25"/>
        <v>1</v>
      </c>
      <c r="AN124" s="8"/>
      <c r="AO124" s="8">
        <f t="shared" si="55"/>
        <v>3</v>
      </c>
      <c r="AP124" s="8"/>
      <c r="AQ124" s="8">
        <f t="shared" si="56"/>
        <v>2</v>
      </c>
      <c r="AR124" s="8"/>
      <c r="AS124" s="8">
        <f t="shared" si="13"/>
        <v>1</v>
      </c>
      <c r="AT124" s="8"/>
      <c r="AU124" s="8"/>
      <c r="AV124" s="8"/>
      <c r="AW124" s="8">
        <f t="shared" si="52"/>
        <v>13</v>
      </c>
      <c r="AX124" s="8"/>
      <c r="AY124" s="8">
        <f t="shared" si="57"/>
        <v>0</v>
      </c>
      <c r="AZ124" s="8"/>
      <c r="BA124" s="8">
        <f t="shared" si="14"/>
        <v>3</v>
      </c>
      <c r="BB124" s="8"/>
      <c r="BC124" s="8">
        <f t="shared" si="26"/>
        <v>5</v>
      </c>
      <c r="BD124" s="8"/>
      <c r="BE124" s="8">
        <f t="shared" si="15"/>
        <v>1275</v>
      </c>
      <c r="BF124" s="8"/>
      <c r="BG124" s="8">
        <f t="shared" si="44"/>
        <v>100</v>
      </c>
      <c r="BH124" s="8"/>
      <c r="BI124" s="8">
        <f t="shared" si="74"/>
        <v>0</v>
      </c>
      <c r="BJ124" s="8"/>
      <c r="BK124" s="8">
        <f t="shared" si="64"/>
        <v>1</v>
      </c>
      <c r="BL124" s="8"/>
      <c r="BM124" s="8">
        <f t="shared" si="27"/>
        <v>10</v>
      </c>
      <c r="BN124" s="8"/>
      <c r="BO124" s="8">
        <f t="shared" si="23"/>
        <v>11</v>
      </c>
      <c r="BP124" s="8"/>
      <c r="BQ124" s="8"/>
      <c r="BR124" s="8"/>
      <c r="BS124" s="8"/>
      <c r="BT124" s="8"/>
      <c r="BU124" s="8">
        <f t="shared" si="4"/>
        <v>60</v>
      </c>
      <c r="BV124" s="8"/>
      <c r="BW124" s="8">
        <f t="shared" si="49"/>
        <v>8</v>
      </c>
      <c r="BX124" s="8"/>
      <c r="BY124" s="8"/>
      <c r="BZ124" s="8"/>
      <c r="CA124" s="8"/>
      <c r="CB124" s="8"/>
      <c r="CC124" s="8"/>
      <c r="CD124" s="8"/>
      <c r="CE124" s="8"/>
      <c r="CF124" s="8"/>
      <c r="CG124" s="8"/>
      <c r="CH124" s="8"/>
      <c r="CI124" s="8"/>
      <c r="CJ124" s="8"/>
      <c r="CK124" s="8">
        <f t="shared" si="68"/>
        <v>0</v>
      </c>
      <c r="CL124" s="8"/>
      <c r="CM124" s="8">
        <f t="shared" si="35"/>
        <v>2</v>
      </c>
      <c r="CN124" s="8"/>
      <c r="CO124" s="8">
        <f t="shared" si="59"/>
        <v>8</v>
      </c>
      <c r="CP124" s="8"/>
      <c r="CQ124" s="8">
        <f t="shared" si="76"/>
        <v>2</v>
      </c>
      <c r="CR124" s="8"/>
      <c r="CS124" s="8"/>
      <c r="CT124" s="8"/>
      <c r="CU124" s="8"/>
      <c r="CV124" s="8"/>
      <c r="CW124" s="8"/>
      <c r="CX124" s="8"/>
      <c r="CY124" s="8">
        <f t="shared" si="17"/>
        <v>14</v>
      </c>
      <c r="CZ124" s="8"/>
      <c r="DA124" s="8"/>
      <c r="DB124" s="8"/>
      <c r="DC124" s="8"/>
      <c r="DD124" s="8"/>
      <c r="DE124" s="8"/>
      <c r="DF124" s="8"/>
      <c r="DG124" s="8"/>
      <c r="DH124" s="8"/>
      <c r="DI124" s="8">
        <f t="shared" si="18"/>
        <v>13</v>
      </c>
      <c r="DJ124" s="8"/>
      <c r="DK124" s="8"/>
      <c r="DL124" s="8"/>
      <c r="DM124" s="8">
        <f t="shared" si="77"/>
        <v>8</v>
      </c>
      <c r="DN124" s="8"/>
      <c r="DO124" s="8">
        <f t="shared" si="50"/>
        <v>2336</v>
      </c>
      <c r="DP124" s="8"/>
      <c r="DQ124" s="8">
        <f t="shared" si="48"/>
        <v>0</v>
      </c>
      <c r="DR124" s="8"/>
      <c r="DS124" s="8">
        <f t="shared" si="69"/>
        <v>1</v>
      </c>
      <c r="DT124" s="8"/>
      <c r="DU124" s="8">
        <f t="shared" si="65"/>
        <v>0</v>
      </c>
      <c r="DV124" s="8"/>
      <c r="DW124" s="8">
        <f t="shared" si="20"/>
        <v>6</v>
      </c>
      <c r="DX124" s="8"/>
      <c r="DY124" s="8">
        <f t="shared" si="60"/>
        <v>26</v>
      </c>
      <c r="DZ124" s="8"/>
      <c r="EA124" s="8"/>
      <c r="EB124" s="8"/>
      <c r="EC124" s="8"/>
      <c r="ED124" s="8"/>
      <c r="EE124" s="8">
        <f t="shared" si="11"/>
        <v>12</v>
      </c>
      <c r="EF124" s="8"/>
      <c r="EG124" s="8">
        <f t="shared" si="51"/>
        <v>1</v>
      </c>
      <c r="EH124" s="8"/>
      <c r="EI124" s="8">
        <f t="shared" si="61"/>
        <v>1</v>
      </c>
      <c r="EJ124" s="8"/>
      <c r="EK124" s="8"/>
      <c r="EL124" s="8"/>
      <c r="EM124" s="8"/>
      <c r="EN124" s="8"/>
      <c r="EO124" s="8">
        <f t="shared" si="63"/>
        <v>913</v>
      </c>
      <c r="EP124" s="8"/>
      <c r="EQ124" s="8"/>
      <c r="ER124" s="8"/>
      <c r="ES124" s="8">
        <f t="shared" si="78"/>
        <v>0</v>
      </c>
      <c r="ET124" s="8"/>
      <c r="EU124" s="8">
        <f t="shared" si="62"/>
        <v>6</v>
      </c>
      <c r="EV124" s="8"/>
      <c r="EW124" s="8">
        <f t="shared" si="70"/>
        <v>0</v>
      </c>
      <c r="EX124" s="8"/>
      <c r="EY124" s="8">
        <f t="shared" si="39"/>
        <v>2</v>
      </c>
      <c r="EZ124" s="8"/>
      <c r="FA124" s="8"/>
      <c r="FB124" s="8"/>
      <c r="FC124" s="8"/>
      <c r="FD124" s="8"/>
      <c r="FE124" s="8">
        <f t="shared" si="45"/>
        <v>140</v>
      </c>
      <c r="FF124" s="8"/>
      <c r="FG124" s="8"/>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c r="GL124" s="8"/>
      <c r="GM124" s="8"/>
    </row>
    <row r="125" spans="1:195" ht="14.25" customHeight="1" x14ac:dyDescent="0.2">
      <c r="A125" s="113">
        <v>44088</v>
      </c>
      <c r="B125" s="8">
        <v>0</v>
      </c>
      <c r="C125" s="8">
        <f t="shared" si="53"/>
        <v>0</v>
      </c>
      <c r="D125" s="8">
        <v>6</v>
      </c>
      <c r="E125" s="8">
        <f t="shared" si="75"/>
        <v>6</v>
      </c>
      <c r="F125" s="8"/>
      <c r="G125" s="8"/>
      <c r="H125" s="8"/>
      <c r="I125" s="8"/>
      <c r="J125" s="8"/>
      <c r="K125" s="8"/>
      <c r="L125" s="8">
        <v>50</v>
      </c>
      <c r="M125" s="8">
        <f t="shared" si="66"/>
        <v>74</v>
      </c>
      <c r="N125" s="8"/>
      <c r="O125" s="8"/>
      <c r="P125" s="8"/>
      <c r="Q125" s="8">
        <f t="shared" si="9"/>
        <v>20</v>
      </c>
      <c r="R125" s="8">
        <v>2</v>
      </c>
      <c r="S125" s="8">
        <f t="shared" si="24"/>
        <v>179</v>
      </c>
      <c r="T125" s="8">
        <v>0</v>
      </c>
      <c r="U125" s="8">
        <f t="shared" si="67"/>
        <v>0</v>
      </c>
      <c r="V125" s="8"/>
      <c r="W125" s="8"/>
      <c r="X125" s="8"/>
      <c r="Y125" s="8"/>
      <c r="Z125" s="8"/>
      <c r="AA125" s="8"/>
      <c r="AB125" s="8">
        <v>9</v>
      </c>
      <c r="AC125" s="8">
        <f t="shared" si="2"/>
        <v>184</v>
      </c>
      <c r="AD125" s="8">
        <v>0</v>
      </c>
      <c r="AE125" s="112">
        <f t="shared" si="30"/>
        <v>7</v>
      </c>
      <c r="AF125" s="8">
        <v>2</v>
      </c>
      <c r="AG125" s="8">
        <f t="shared" si="54"/>
        <v>53</v>
      </c>
      <c r="AH125" s="8"/>
      <c r="AI125" s="8"/>
      <c r="AJ125" s="8">
        <v>1</v>
      </c>
      <c r="AK125" s="8">
        <f t="shared" si="31"/>
        <v>4</v>
      </c>
      <c r="AL125" s="8">
        <v>0</v>
      </c>
      <c r="AM125" s="8">
        <f t="shared" si="25"/>
        <v>1</v>
      </c>
      <c r="AN125" s="8">
        <v>0</v>
      </c>
      <c r="AO125" s="8">
        <f t="shared" si="55"/>
        <v>3</v>
      </c>
      <c r="AP125" s="8">
        <v>0</v>
      </c>
      <c r="AQ125" s="8">
        <f t="shared" si="56"/>
        <v>2</v>
      </c>
      <c r="AR125" s="8">
        <v>0</v>
      </c>
      <c r="AS125" s="8">
        <f t="shared" si="13"/>
        <v>1</v>
      </c>
      <c r="AT125" s="8"/>
      <c r="AU125" s="8"/>
      <c r="AV125" s="8"/>
      <c r="AW125" s="8">
        <f t="shared" si="52"/>
        <v>13</v>
      </c>
      <c r="AX125" s="8">
        <v>0</v>
      </c>
      <c r="AY125" s="8">
        <f t="shared" si="57"/>
        <v>0</v>
      </c>
      <c r="AZ125" s="8">
        <v>0</v>
      </c>
      <c r="BA125" s="8">
        <f t="shared" si="14"/>
        <v>3</v>
      </c>
      <c r="BB125" s="8">
        <v>0</v>
      </c>
      <c r="BC125" s="8">
        <f t="shared" si="26"/>
        <v>5</v>
      </c>
      <c r="BD125" s="8">
        <v>26</v>
      </c>
      <c r="BE125" s="8">
        <f t="shared" si="15"/>
        <v>1301</v>
      </c>
      <c r="BF125" s="8">
        <v>6</v>
      </c>
      <c r="BG125" s="8">
        <f t="shared" si="44"/>
        <v>106</v>
      </c>
      <c r="BH125" s="8">
        <v>0</v>
      </c>
      <c r="BI125" s="8">
        <f t="shared" si="74"/>
        <v>0</v>
      </c>
      <c r="BJ125" s="8">
        <v>1</v>
      </c>
      <c r="BK125" s="8">
        <f t="shared" si="64"/>
        <v>2</v>
      </c>
      <c r="BL125" s="8">
        <v>0</v>
      </c>
      <c r="BM125" s="8">
        <f t="shared" si="27"/>
        <v>10</v>
      </c>
      <c r="BN125" s="8">
        <v>0</v>
      </c>
      <c r="BO125" s="8">
        <f t="shared" si="23"/>
        <v>11</v>
      </c>
      <c r="BP125" s="8"/>
      <c r="BQ125" s="8"/>
      <c r="BR125" s="8"/>
      <c r="BS125" s="8"/>
      <c r="BT125" s="8">
        <v>0</v>
      </c>
      <c r="BU125" s="8">
        <f t="shared" si="4"/>
        <v>60</v>
      </c>
      <c r="BV125" s="8"/>
      <c r="BW125" s="8">
        <f t="shared" si="49"/>
        <v>8</v>
      </c>
      <c r="BX125" s="8"/>
      <c r="BY125" s="8"/>
      <c r="BZ125" s="8"/>
      <c r="CA125" s="8"/>
      <c r="CB125" s="8"/>
      <c r="CC125" s="8"/>
      <c r="CD125" s="8"/>
      <c r="CE125" s="8"/>
      <c r="CF125" s="8"/>
      <c r="CG125" s="8"/>
      <c r="CH125" s="8"/>
      <c r="CI125" s="8"/>
      <c r="CJ125" s="8">
        <v>0</v>
      </c>
      <c r="CK125" s="8">
        <f t="shared" si="68"/>
        <v>0</v>
      </c>
      <c r="CL125" s="8">
        <v>0</v>
      </c>
      <c r="CM125" s="8">
        <f t="shared" si="35"/>
        <v>2</v>
      </c>
      <c r="CN125" s="8">
        <v>1</v>
      </c>
      <c r="CO125" s="8">
        <f t="shared" si="59"/>
        <v>9</v>
      </c>
      <c r="CP125" s="8">
        <v>0</v>
      </c>
      <c r="CQ125" s="8">
        <f t="shared" si="76"/>
        <v>2</v>
      </c>
      <c r="CR125" s="8"/>
      <c r="CS125" s="8"/>
      <c r="CT125" s="8"/>
      <c r="CU125" s="8"/>
      <c r="CV125" s="8"/>
      <c r="CW125" s="8"/>
      <c r="CX125" s="8">
        <v>0</v>
      </c>
      <c r="CY125" s="8">
        <f t="shared" si="17"/>
        <v>14</v>
      </c>
      <c r="CZ125" s="8"/>
      <c r="DA125" s="8"/>
      <c r="DB125" s="8"/>
      <c r="DC125" s="8"/>
      <c r="DD125" s="8"/>
      <c r="DE125" s="8"/>
      <c r="DF125" s="8"/>
      <c r="DG125" s="8"/>
      <c r="DH125" s="8">
        <v>0</v>
      </c>
      <c r="DI125" s="8">
        <f t="shared" si="18"/>
        <v>13</v>
      </c>
      <c r="DJ125" s="8"/>
      <c r="DK125" s="8"/>
      <c r="DL125" s="8">
        <v>0</v>
      </c>
      <c r="DM125" s="8">
        <f t="shared" si="77"/>
        <v>8</v>
      </c>
      <c r="DN125" s="8">
        <v>44</v>
      </c>
      <c r="DO125" s="8">
        <f t="shared" si="50"/>
        <v>2380</v>
      </c>
      <c r="DP125" s="8">
        <v>0</v>
      </c>
      <c r="DQ125" s="8">
        <f t="shared" si="48"/>
        <v>0</v>
      </c>
      <c r="DR125" s="8">
        <v>2</v>
      </c>
      <c r="DS125" s="8">
        <f t="shared" si="69"/>
        <v>3</v>
      </c>
      <c r="DT125" s="8">
        <v>0</v>
      </c>
      <c r="DU125" s="8">
        <f t="shared" si="65"/>
        <v>0</v>
      </c>
      <c r="DV125" s="8">
        <v>2</v>
      </c>
      <c r="DW125" s="8">
        <f t="shared" si="20"/>
        <v>8</v>
      </c>
      <c r="DX125" s="8">
        <v>2</v>
      </c>
      <c r="DY125" s="8">
        <f t="shared" si="60"/>
        <v>28</v>
      </c>
      <c r="DZ125" s="8"/>
      <c r="EA125" s="8"/>
      <c r="EB125" s="8"/>
      <c r="EC125" s="8"/>
      <c r="ED125" s="8">
        <v>0</v>
      </c>
      <c r="EE125" s="8">
        <f t="shared" si="11"/>
        <v>12</v>
      </c>
      <c r="EF125" s="8">
        <v>0</v>
      </c>
      <c r="EG125" s="8">
        <f t="shared" si="51"/>
        <v>1</v>
      </c>
      <c r="EH125" s="8">
        <v>0</v>
      </c>
      <c r="EI125" s="8">
        <f t="shared" si="61"/>
        <v>1</v>
      </c>
      <c r="EJ125" s="8"/>
      <c r="EK125" s="8"/>
      <c r="EL125" s="8"/>
      <c r="EM125" s="8"/>
      <c r="EN125" s="8">
        <v>42</v>
      </c>
      <c r="EO125" s="8">
        <f t="shared" si="63"/>
        <v>955</v>
      </c>
      <c r="EP125" s="8"/>
      <c r="EQ125" s="8"/>
      <c r="ER125" s="8">
        <v>2</v>
      </c>
      <c r="ES125" s="8">
        <f t="shared" si="78"/>
        <v>2</v>
      </c>
      <c r="ET125" s="8">
        <v>0</v>
      </c>
      <c r="EU125" s="8">
        <f t="shared" si="62"/>
        <v>6</v>
      </c>
      <c r="EV125" s="8">
        <v>0</v>
      </c>
      <c r="EW125" s="8">
        <f t="shared" si="70"/>
        <v>0</v>
      </c>
      <c r="EX125" s="8">
        <v>0</v>
      </c>
      <c r="EY125" s="8">
        <f t="shared" si="39"/>
        <v>2</v>
      </c>
      <c r="EZ125" s="8"/>
      <c r="FA125" s="8"/>
      <c r="FB125" s="8"/>
      <c r="FC125" s="8"/>
      <c r="FD125" s="8">
        <v>10</v>
      </c>
      <c r="FE125" s="8">
        <f t="shared" si="45"/>
        <v>150</v>
      </c>
      <c r="FF125" s="8"/>
      <c r="FG125" s="8"/>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c r="GL125" s="8"/>
      <c r="GM125" s="8"/>
    </row>
    <row r="126" spans="1:195" ht="14.25" customHeight="1" x14ac:dyDescent="0.2">
      <c r="A126" s="113">
        <v>44089</v>
      </c>
      <c r="B126" s="8">
        <v>0</v>
      </c>
      <c r="C126" s="8">
        <f t="shared" si="53"/>
        <v>0</v>
      </c>
      <c r="D126" s="8">
        <v>5</v>
      </c>
      <c r="E126" s="8">
        <f t="shared" si="75"/>
        <v>11</v>
      </c>
      <c r="F126" s="8"/>
      <c r="G126" s="8"/>
      <c r="H126" s="8"/>
      <c r="I126" s="8"/>
      <c r="J126" s="8"/>
      <c r="K126" s="8"/>
      <c r="L126" s="8">
        <v>14</v>
      </c>
      <c r="M126" s="8">
        <f t="shared" si="66"/>
        <v>88</v>
      </c>
      <c r="N126" s="8"/>
      <c r="O126" s="8"/>
      <c r="P126" s="8"/>
      <c r="Q126" s="8">
        <f t="shared" si="9"/>
        <v>20</v>
      </c>
      <c r="R126" s="8">
        <v>0</v>
      </c>
      <c r="S126" s="8">
        <f t="shared" si="24"/>
        <v>179</v>
      </c>
      <c r="T126" s="8">
        <v>0</v>
      </c>
      <c r="U126" s="8">
        <f t="shared" si="67"/>
        <v>0</v>
      </c>
      <c r="V126" s="8"/>
      <c r="W126" s="8"/>
      <c r="X126" s="8"/>
      <c r="Y126" s="8"/>
      <c r="Z126" s="8"/>
      <c r="AA126" s="8"/>
      <c r="AB126" s="8">
        <v>1</v>
      </c>
      <c r="AC126" s="8">
        <f t="shared" si="2"/>
        <v>185</v>
      </c>
      <c r="AD126" s="8">
        <v>0</v>
      </c>
      <c r="AE126" s="112">
        <f t="shared" si="30"/>
        <v>7</v>
      </c>
      <c r="AF126" s="8">
        <v>6</v>
      </c>
      <c r="AG126" s="8">
        <f t="shared" si="54"/>
        <v>59</v>
      </c>
      <c r="AH126" s="8"/>
      <c r="AI126" s="8"/>
      <c r="AJ126" s="8">
        <v>0</v>
      </c>
      <c r="AK126" s="8">
        <f t="shared" si="31"/>
        <v>4</v>
      </c>
      <c r="AL126" s="8">
        <v>0</v>
      </c>
      <c r="AM126" s="8">
        <f t="shared" si="25"/>
        <v>1</v>
      </c>
      <c r="AN126" s="8">
        <v>0</v>
      </c>
      <c r="AO126" s="8">
        <f t="shared" si="55"/>
        <v>3</v>
      </c>
      <c r="AP126" s="8">
        <v>0</v>
      </c>
      <c r="AQ126" s="8">
        <f t="shared" si="56"/>
        <v>2</v>
      </c>
      <c r="AR126" s="8">
        <v>0</v>
      </c>
      <c r="AS126" s="8">
        <f t="shared" si="13"/>
        <v>1</v>
      </c>
      <c r="AT126" s="8"/>
      <c r="AU126" s="8"/>
      <c r="AV126" s="8"/>
      <c r="AW126" s="8">
        <f t="shared" si="52"/>
        <v>13</v>
      </c>
      <c r="AX126" s="8">
        <v>0</v>
      </c>
      <c r="AY126" s="8">
        <f t="shared" si="57"/>
        <v>0</v>
      </c>
      <c r="AZ126" s="8">
        <v>0</v>
      </c>
      <c r="BA126" s="8">
        <f t="shared" si="14"/>
        <v>3</v>
      </c>
      <c r="BB126" s="8">
        <v>0</v>
      </c>
      <c r="BC126" s="8">
        <f t="shared" si="26"/>
        <v>5</v>
      </c>
      <c r="BD126" s="8">
        <v>3</v>
      </c>
      <c r="BE126" s="8">
        <f t="shared" si="15"/>
        <v>1304</v>
      </c>
      <c r="BF126" s="8">
        <v>0</v>
      </c>
      <c r="BG126" s="8">
        <f t="shared" si="44"/>
        <v>106</v>
      </c>
      <c r="BH126" s="8">
        <v>0</v>
      </c>
      <c r="BI126" s="8">
        <f t="shared" si="74"/>
        <v>0</v>
      </c>
      <c r="BJ126" s="8">
        <v>0</v>
      </c>
      <c r="BK126" s="8">
        <f t="shared" si="64"/>
        <v>2</v>
      </c>
      <c r="BL126" s="8">
        <v>0</v>
      </c>
      <c r="BM126" s="8">
        <f t="shared" si="27"/>
        <v>10</v>
      </c>
      <c r="BN126" s="8">
        <v>0</v>
      </c>
      <c r="BO126" s="8">
        <f t="shared" si="23"/>
        <v>11</v>
      </c>
      <c r="BP126" s="8"/>
      <c r="BQ126" s="8"/>
      <c r="BR126" s="8"/>
      <c r="BS126" s="8"/>
      <c r="BT126" s="8">
        <v>0</v>
      </c>
      <c r="BU126" s="8">
        <f t="shared" si="4"/>
        <v>60</v>
      </c>
      <c r="BV126" s="8"/>
      <c r="BW126" s="8">
        <f t="shared" si="49"/>
        <v>8</v>
      </c>
      <c r="BX126" s="8"/>
      <c r="BY126" s="8"/>
      <c r="BZ126" s="8"/>
      <c r="CA126" s="8"/>
      <c r="CB126" s="8"/>
      <c r="CC126" s="8"/>
      <c r="CD126" s="8"/>
      <c r="CE126" s="8"/>
      <c r="CF126" s="8"/>
      <c r="CG126" s="8"/>
      <c r="CH126" s="8"/>
      <c r="CI126" s="8"/>
      <c r="CJ126" s="8">
        <v>0</v>
      </c>
      <c r="CK126" s="8">
        <f t="shared" si="68"/>
        <v>0</v>
      </c>
      <c r="CL126" s="8">
        <v>0</v>
      </c>
      <c r="CM126" s="8">
        <f t="shared" si="35"/>
        <v>2</v>
      </c>
      <c r="CN126" s="8">
        <v>0</v>
      </c>
      <c r="CO126" s="8">
        <f t="shared" si="59"/>
        <v>9</v>
      </c>
      <c r="CP126" s="8">
        <v>0</v>
      </c>
      <c r="CQ126" s="8">
        <f t="shared" si="76"/>
        <v>2</v>
      </c>
      <c r="CR126" s="8"/>
      <c r="CS126" s="8"/>
      <c r="CT126" s="8"/>
      <c r="CU126" s="8"/>
      <c r="CV126" s="8"/>
      <c r="CW126" s="8"/>
      <c r="CX126" s="8">
        <v>0</v>
      </c>
      <c r="CY126" s="8">
        <f t="shared" si="17"/>
        <v>14</v>
      </c>
      <c r="CZ126" s="8"/>
      <c r="DA126" s="8"/>
      <c r="DB126" s="8"/>
      <c r="DC126" s="8"/>
      <c r="DD126" s="8"/>
      <c r="DE126" s="8"/>
      <c r="DF126" s="8"/>
      <c r="DG126" s="8"/>
      <c r="DH126" s="8">
        <v>0</v>
      </c>
      <c r="DI126" s="8">
        <f t="shared" si="18"/>
        <v>13</v>
      </c>
      <c r="DJ126" s="8"/>
      <c r="DK126" s="8"/>
      <c r="DL126" s="8">
        <v>0</v>
      </c>
      <c r="DM126" s="8">
        <f t="shared" si="77"/>
        <v>8</v>
      </c>
      <c r="DN126" s="8">
        <v>5</v>
      </c>
      <c r="DO126" s="8">
        <f t="shared" si="50"/>
        <v>2385</v>
      </c>
      <c r="DP126" s="8">
        <v>0</v>
      </c>
      <c r="DQ126" s="8">
        <f t="shared" si="48"/>
        <v>0</v>
      </c>
      <c r="DR126" s="8">
        <v>2</v>
      </c>
      <c r="DS126" s="8">
        <f t="shared" si="69"/>
        <v>5</v>
      </c>
      <c r="DT126" s="8">
        <v>0</v>
      </c>
      <c r="DU126" s="8">
        <f t="shared" si="65"/>
        <v>0</v>
      </c>
      <c r="DV126" s="8">
        <v>0</v>
      </c>
      <c r="DW126" s="8">
        <f t="shared" si="20"/>
        <v>8</v>
      </c>
      <c r="DX126" s="8">
        <v>0</v>
      </c>
      <c r="DY126" s="8">
        <f t="shared" si="60"/>
        <v>28</v>
      </c>
      <c r="DZ126" s="8"/>
      <c r="EA126" s="8"/>
      <c r="EB126" s="8"/>
      <c r="EC126" s="8"/>
      <c r="ED126" s="8">
        <v>0</v>
      </c>
      <c r="EE126" s="8">
        <f t="shared" si="11"/>
        <v>12</v>
      </c>
      <c r="EF126" s="8">
        <v>0</v>
      </c>
      <c r="EG126" s="8">
        <f t="shared" si="51"/>
        <v>1</v>
      </c>
      <c r="EH126" s="8">
        <v>0</v>
      </c>
      <c r="EI126" s="8">
        <f t="shared" si="61"/>
        <v>1</v>
      </c>
      <c r="EJ126" s="8"/>
      <c r="EK126" s="8"/>
      <c r="EL126" s="8"/>
      <c r="EM126" s="8"/>
      <c r="EN126" s="8">
        <v>12</v>
      </c>
      <c r="EO126" s="8">
        <f t="shared" si="63"/>
        <v>967</v>
      </c>
      <c r="EP126" s="8"/>
      <c r="EQ126" s="8"/>
      <c r="ER126" s="8">
        <v>3</v>
      </c>
      <c r="ES126" s="8">
        <f t="shared" si="78"/>
        <v>5</v>
      </c>
      <c r="ET126" s="8">
        <v>0</v>
      </c>
      <c r="EU126" s="8">
        <f t="shared" si="62"/>
        <v>6</v>
      </c>
      <c r="EV126" s="8">
        <v>1</v>
      </c>
      <c r="EW126" s="8">
        <f t="shared" si="70"/>
        <v>1</v>
      </c>
      <c r="EX126" s="8">
        <v>0</v>
      </c>
      <c r="EY126" s="8">
        <f t="shared" si="39"/>
        <v>2</v>
      </c>
      <c r="EZ126" s="8"/>
      <c r="FA126" s="8"/>
      <c r="FB126" s="8"/>
      <c r="FC126" s="8"/>
      <c r="FD126" s="8">
        <v>7</v>
      </c>
      <c r="FE126" s="8">
        <f t="shared" si="45"/>
        <v>157</v>
      </c>
      <c r="FF126" s="8"/>
      <c r="FG126" s="8"/>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c r="GL126" s="8"/>
      <c r="GM126" s="8"/>
    </row>
    <row r="127" spans="1:195" ht="14.25" customHeight="1" x14ac:dyDescent="0.2">
      <c r="A127" s="113">
        <v>44090</v>
      </c>
      <c r="B127" s="8">
        <v>0</v>
      </c>
      <c r="C127" s="8">
        <f t="shared" si="53"/>
        <v>0</v>
      </c>
      <c r="D127" s="8">
        <v>0</v>
      </c>
      <c r="E127" s="8">
        <f t="shared" si="75"/>
        <v>11</v>
      </c>
      <c r="F127" s="8"/>
      <c r="G127" s="8"/>
      <c r="H127" s="8"/>
      <c r="I127" s="8"/>
      <c r="J127" s="8"/>
      <c r="K127" s="8"/>
      <c r="L127" s="8">
        <v>4</v>
      </c>
      <c r="M127" s="8">
        <f t="shared" si="66"/>
        <v>92</v>
      </c>
      <c r="N127" s="8"/>
      <c r="O127" s="8"/>
      <c r="P127" s="8"/>
      <c r="Q127" s="8">
        <f t="shared" si="9"/>
        <v>20</v>
      </c>
      <c r="R127" s="8">
        <v>0</v>
      </c>
      <c r="S127" s="8">
        <f t="shared" si="24"/>
        <v>179</v>
      </c>
      <c r="T127" s="8">
        <v>0</v>
      </c>
      <c r="U127" s="8">
        <f t="shared" si="67"/>
        <v>0</v>
      </c>
      <c r="V127" s="8"/>
      <c r="W127" s="8"/>
      <c r="X127" s="8"/>
      <c r="Y127" s="8"/>
      <c r="Z127" s="8"/>
      <c r="AA127" s="8"/>
      <c r="AB127" s="8">
        <v>1</v>
      </c>
      <c r="AC127" s="8">
        <f t="shared" si="2"/>
        <v>186</v>
      </c>
      <c r="AD127" s="8">
        <v>0</v>
      </c>
      <c r="AE127" s="112">
        <f t="shared" si="30"/>
        <v>7</v>
      </c>
      <c r="AF127" s="8">
        <v>0</v>
      </c>
      <c r="AG127" s="8">
        <f t="shared" si="54"/>
        <v>59</v>
      </c>
      <c r="AH127" s="8"/>
      <c r="AI127" s="8"/>
      <c r="AJ127" s="8">
        <v>0</v>
      </c>
      <c r="AK127" s="8">
        <f t="shared" si="31"/>
        <v>4</v>
      </c>
      <c r="AL127" s="8">
        <v>0</v>
      </c>
      <c r="AM127" s="8">
        <f t="shared" si="25"/>
        <v>1</v>
      </c>
      <c r="AN127" s="8">
        <v>0</v>
      </c>
      <c r="AO127" s="8">
        <f t="shared" si="55"/>
        <v>3</v>
      </c>
      <c r="AP127" s="8">
        <v>0</v>
      </c>
      <c r="AQ127" s="8">
        <f t="shared" si="56"/>
        <v>2</v>
      </c>
      <c r="AR127" s="8">
        <v>0</v>
      </c>
      <c r="AS127" s="8">
        <f t="shared" si="13"/>
        <v>1</v>
      </c>
      <c r="AT127" s="8"/>
      <c r="AU127" s="8"/>
      <c r="AV127" s="8"/>
      <c r="AW127" s="8">
        <f t="shared" si="52"/>
        <v>13</v>
      </c>
      <c r="AX127" s="8">
        <v>0</v>
      </c>
      <c r="AY127" s="8">
        <f t="shared" si="57"/>
        <v>0</v>
      </c>
      <c r="AZ127" s="8">
        <v>0</v>
      </c>
      <c r="BA127" s="8">
        <f t="shared" si="14"/>
        <v>3</v>
      </c>
      <c r="BB127" s="8">
        <v>0</v>
      </c>
      <c r="BC127" s="8">
        <f t="shared" si="26"/>
        <v>5</v>
      </c>
      <c r="BD127" s="8">
        <v>3</v>
      </c>
      <c r="BE127" s="8">
        <f t="shared" si="15"/>
        <v>1307</v>
      </c>
      <c r="BF127" s="8">
        <v>1</v>
      </c>
      <c r="BG127" s="8">
        <f t="shared" si="44"/>
        <v>107</v>
      </c>
      <c r="BH127" s="8">
        <v>0</v>
      </c>
      <c r="BI127" s="8">
        <f t="shared" si="74"/>
        <v>0</v>
      </c>
      <c r="BJ127" s="8">
        <v>1</v>
      </c>
      <c r="BK127" s="8">
        <f t="shared" si="64"/>
        <v>3</v>
      </c>
      <c r="BL127" s="8">
        <v>0</v>
      </c>
      <c r="BM127" s="8">
        <f t="shared" si="27"/>
        <v>10</v>
      </c>
      <c r="BN127" s="8">
        <v>0</v>
      </c>
      <c r="BO127" s="8">
        <f t="shared" si="23"/>
        <v>11</v>
      </c>
      <c r="BP127" s="8"/>
      <c r="BQ127" s="8"/>
      <c r="BR127" s="8"/>
      <c r="BS127" s="8"/>
      <c r="BT127" s="8">
        <v>0</v>
      </c>
      <c r="BU127" s="8">
        <f t="shared" si="4"/>
        <v>60</v>
      </c>
      <c r="BV127" s="8"/>
      <c r="BW127" s="8">
        <f t="shared" si="49"/>
        <v>8</v>
      </c>
      <c r="BX127" s="8"/>
      <c r="BY127" s="8"/>
      <c r="BZ127" s="8"/>
      <c r="CA127" s="8"/>
      <c r="CB127" s="8"/>
      <c r="CC127" s="8"/>
      <c r="CD127" s="8"/>
      <c r="CE127" s="8"/>
      <c r="CF127" s="8"/>
      <c r="CG127" s="8"/>
      <c r="CH127" s="8"/>
      <c r="CI127" s="8"/>
      <c r="CJ127" s="8">
        <v>0</v>
      </c>
      <c r="CK127" s="8">
        <f t="shared" si="68"/>
        <v>0</v>
      </c>
      <c r="CL127" s="8">
        <v>0</v>
      </c>
      <c r="CM127" s="8">
        <f t="shared" si="35"/>
        <v>2</v>
      </c>
      <c r="CN127" s="8">
        <v>0</v>
      </c>
      <c r="CO127" s="8">
        <f t="shared" si="59"/>
        <v>9</v>
      </c>
      <c r="CP127" s="8">
        <v>0</v>
      </c>
      <c r="CQ127" s="8">
        <f t="shared" si="76"/>
        <v>2</v>
      </c>
      <c r="CR127" s="8"/>
      <c r="CS127" s="8"/>
      <c r="CT127" s="8"/>
      <c r="CU127" s="8"/>
      <c r="CV127" s="8"/>
      <c r="CW127" s="8"/>
      <c r="CX127" s="8">
        <v>0</v>
      </c>
      <c r="CY127" s="8">
        <f t="shared" si="17"/>
        <v>14</v>
      </c>
      <c r="CZ127" s="8"/>
      <c r="DA127" s="8"/>
      <c r="DB127" s="8"/>
      <c r="DC127" s="8"/>
      <c r="DD127" s="8"/>
      <c r="DE127" s="8"/>
      <c r="DF127" s="8"/>
      <c r="DG127" s="8"/>
      <c r="DH127" s="8">
        <v>0</v>
      </c>
      <c r="DI127" s="8">
        <f t="shared" si="18"/>
        <v>13</v>
      </c>
      <c r="DJ127" s="8"/>
      <c r="DK127" s="8"/>
      <c r="DL127" s="8">
        <v>0</v>
      </c>
      <c r="DM127" s="8">
        <f t="shared" si="77"/>
        <v>8</v>
      </c>
      <c r="DN127" s="8">
        <v>29</v>
      </c>
      <c r="DO127" s="8">
        <f t="shared" si="50"/>
        <v>2414</v>
      </c>
      <c r="DP127" s="8">
        <v>0</v>
      </c>
      <c r="DQ127" s="8">
        <f t="shared" si="48"/>
        <v>0</v>
      </c>
      <c r="DR127" s="8">
        <v>0</v>
      </c>
      <c r="DS127" s="8">
        <f t="shared" si="69"/>
        <v>5</v>
      </c>
      <c r="DT127" s="8">
        <v>0</v>
      </c>
      <c r="DU127" s="8">
        <f t="shared" si="65"/>
        <v>0</v>
      </c>
      <c r="DV127" s="8">
        <v>0</v>
      </c>
      <c r="DW127" s="8">
        <f t="shared" si="20"/>
        <v>8</v>
      </c>
      <c r="DX127" s="8">
        <v>0</v>
      </c>
      <c r="DY127" s="8">
        <f t="shared" si="60"/>
        <v>28</v>
      </c>
      <c r="DZ127" s="8"/>
      <c r="EA127" s="8"/>
      <c r="EB127" s="8"/>
      <c r="EC127" s="8"/>
      <c r="ED127" s="8">
        <v>0</v>
      </c>
      <c r="EE127" s="8">
        <f t="shared" si="11"/>
        <v>12</v>
      </c>
      <c r="EF127" s="8">
        <v>0</v>
      </c>
      <c r="EG127" s="8">
        <f t="shared" si="51"/>
        <v>1</v>
      </c>
      <c r="EH127" s="8">
        <v>0</v>
      </c>
      <c r="EI127" s="8">
        <f t="shared" si="61"/>
        <v>1</v>
      </c>
      <c r="EJ127" s="8"/>
      <c r="EK127" s="8"/>
      <c r="EL127" s="8"/>
      <c r="EM127" s="8"/>
      <c r="EN127" s="8">
        <v>4</v>
      </c>
      <c r="EO127" s="8">
        <f t="shared" si="63"/>
        <v>971</v>
      </c>
      <c r="EP127" s="8"/>
      <c r="EQ127" s="8"/>
      <c r="ER127" s="8">
        <v>1</v>
      </c>
      <c r="ES127" s="8">
        <f t="shared" si="78"/>
        <v>6</v>
      </c>
      <c r="ET127" s="8">
        <v>0</v>
      </c>
      <c r="EU127" s="8">
        <f t="shared" si="62"/>
        <v>6</v>
      </c>
      <c r="EV127" s="8">
        <v>0</v>
      </c>
      <c r="EW127" s="8">
        <f t="shared" si="70"/>
        <v>1</v>
      </c>
      <c r="EX127" s="8">
        <v>0</v>
      </c>
      <c r="EY127" s="8">
        <f t="shared" si="39"/>
        <v>2</v>
      </c>
      <c r="EZ127" s="8"/>
      <c r="FA127" s="8"/>
      <c r="FB127" s="8"/>
      <c r="FC127" s="8"/>
      <c r="FD127" s="8">
        <v>1</v>
      </c>
      <c r="FE127" s="8">
        <f t="shared" si="45"/>
        <v>158</v>
      </c>
      <c r="FF127" s="8"/>
      <c r="FG127" s="8"/>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c r="GL127" s="8"/>
      <c r="GM127" s="8"/>
    </row>
    <row r="128" spans="1:195" ht="14.25" customHeight="1" x14ac:dyDescent="0.2">
      <c r="A128" s="113">
        <v>44091</v>
      </c>
      <c r="B128" s="8">
        <v>0</v>
      </c>
      <c r="C128" s="8">
        <f t="shared" si="53"/>
        <v>0</v>
      </c>
      <c r="D128" s="8">
        <v>10</v>
      </c>
      <c r="E128" s="8">
        <f t="shared" si="75"/>
        <v>21</v>
      </c>
      <c r="F128" s="8"/>
      <c r="G128" s="8"/>
      <c r="H128" s="8"/>
      <c r="I128" s="8"/>
      <c r="J128" s="8"/>
      <c r="K128" s="8"/>
      <c r="L128" s="8">
        <v>0</v>
      </c>
      <c r="M128" s="8">
        <f t="shared" si="66"/>
        <v>92</v>
      </c>
      <c r="N128" s="8"/>
      <c r="O128" s="8"/>
      <c r="P128" s="8"/>
      <c r="Q128" s="8">
        <f t="shared" si="9"/>
        <v>20</v>
      </c>
      <c r="R128" s="8">
        <v>0</v>
      </c>
      <c r="S128" s="8">
        <f t="shared" si="24"/>
        <v>179</v>
      </c>
      <c r="T128" s="8">
        <v>0</v>
      </c>
      <c r="U128" s="8">
        <f t="shared" si="67"/>
        <v>0</v>
      </c>
      <c r="V128" s="8"/>
      <c r="W128" s="8"/>
      <c r="X128" s="8"/>
      <c r="Y128" s="8"/>
      <c r="Z128" s="8"/>
      <c r="AA128" s="8"/>
      <c r="AB128" s="8">
        <v>1</v>
      </c>
      <c r="AC128" s="8">
        <f t="shared" si="2"/>
        <v>187</v>
      </c>
      <c r="AD128" s="8">
        <v>0</v>
      </c>
      <c r="AE128" s="112">
        <f t="shared" si="30"/>
        <v>7</v>
      </c>
      <c r="AF128" s="8">
        <v>0</v>
      </c>
      <c r="AG128" s="8">
        <f t="shared" si="54"/>
        <v>59</v>
      </c>
      <c r="AH128" s="8"/>
      <c r="AI128" s="8"/>
      <c r="AJ128" s="8">
        <v>0</v>
      </c>
      <c r="AK128" s="8">
        <f t="shared" si="31"/>
        <v>4</v>
      </c>
      <c r="AL128" s="8">
        <v>0</v>
      </c>
      <c r="AM128" s="8">
        <f t="shared" si="25"/>
        <v>1</v>
      </c>
      <c r="AN128" s="8">
        <v>0</v>
      </c>
      <c r="AO128" s="8">
        <f t="shared" si="55"/>
        <v>3</v>
      </c>
      <c r="AP128" s="8">
        <v>0</v>
      </c>
      <c r="AQ128" s="8">
        <f t="shared" si="56"/>
        <v>2</v>
      </c>
      <c r="AR128" s="8">
        <v>0</v>
      </c>
      <c r="AS128" s="8">
        <f t="shared" si="13"/>
        <v>1</v>
      </c>
      <c r="AT128" s="8"/>
      <c r="AU128" s="8"/>
      <c r="AV128" s="8"/>
      <c r="AW128" s="8">
        <f t="shared" si="52"/>
        <v>13</v>
      </c>
      <c r="AX128" s="8">
        <v>0</v>
      </c>
      <c r="AY128" s="8">
        <f t="shared" si="57"/>
        <v>0</v>
      </c>
      <c r="AZ128" s="8">
        <v>0</v>
      </c>
      <c r="BA128" s="8">
        <f t="shared" si="14"/>
        <v>3</v>
      </c>
      <c r="BB128" s="8">
        <v>0</v>
      </c>
      <c r="BC128" s="8">
        <f t="shared" si="26"/>
        <v>5</v>
      </c>
      <c r="BD128" s="8">
        <v>6</v>
      </c>
      <c r="BE128" s="8">
        <f t="shared" si="15"/>
        <v>1313</v>
      </c>
      <c r="BF128" s="8">
        <v>0</v>
      </c>
      <c r="BG128" s="8">
        <f t="shared" si="44"/>
        <v>107</v>
      </c>
      <c r="BH128" s="8">
        <v>0</v>
      </c>
      <c r="BI128" s="8">
        <f t="shared" si="74"/>
        <v>0</v>
      </c>
      <c r="BJ128" s="8">
        <v>0</v>
      </c>
      <c r="BK128" s="8">
        <f t="shared" si="64"/>
        <v>3</v>
      </c>
      <c r="BL128" s="8">
        <v>0</v>
      </c>
      <c r="BM128" s="8">
        <f t="shared" si="27"/>
        <v>10</v>
      </c>
      <c r="BN128" s="8">
        <v>0</v>
      </c>
      <c r="BO128" s="8">
        <f t="shared" si="23"/>
        <v>11</v>
      </c>
      <c r="BP128" s="8"/>
      <c r="BQ128" s="8"/>
      <c r="BR128" s="8"/>
      <c r="BS128" s="8"/>
      <c r="BT128" s="8">
        <v>0</v>
      </c>
      <c r="BU128" s="8">
        <f t="shared" si="4"/>
        <v>60</v>
      </c>
      <c r="BV128" s="8"/>
      <c r="BW128" s="8">
        <f t="shared" si="49"/>
        <v>8</v>
      </c>
      <c r="BX128" s="8"/>
      <c r="BY128" s="8"/>
      <c r="BZ128" s="8"/>
      <c r="CA128" s="8"/>
      <c r="CB128" s="8"/>
      <c r="CC128" s="8"/>
      <c r="CD128" s="8"/>
      <c r="CE128" s="8"/>
      <c r="CF128" s="8"/>
      <c r="CG128" s="8"/>
      <c r="CH128" s="8"/>
      <c r="CI128" s="8"/>
      <c r="CJ128" s="8">
        <v>0</v>
      </c>
      <c r="CK128" s="8">
        <f t="shared" si="68"/>
        <v>0</v>
      </c>
      <c r="CL128" s="8">
        <v>0</v>
      </c>
      <c r="CM128" s="8">
        <f t="shared" si="35"/>
        <v>2</v>
      </c>
      <c r="CN128" s="8">
        <v>0</v>
      </c>
      <c r="CO128" s="8">
        <f t="shared" si="59"/>
        <v>9</v>
      </c>
      <c r="CP128" s="8">
        <v>0</v>
      </c>
      <c r="CQ128" s="8">
        <f t="shared" si="76"/>
        <v>2</v>
      </c>
      <c r="CR128" s="8"/>
      <c r="CS128" s="8"/>
      <c r="CT128" s="8"/>
      <c r="CU128" s="8"/>
      <c r="CV128" s="8"/>
      <c r="CW128" s="8"/>
      <c r="CX128" s="8">
        <v>0</v>
      </c>
      <c r="CY128" s="8">
        <f t="shared" si="17"/>
        <v>14</v>
      </c>
      <c r="CZ128" s="8"/>
      <c r="DA128" s="8"/>
      <c r="DB128" s="8"/>
      <c r="DC128" s="8"/>
      <c r="DD128" s="8"/>
      <c r="DE128" s="8"/>
      <c r="DF128" s="8"/>
      <c r="DG128" s="8"/>
      <c r="DH128" s="8">
        <v>0</v>
      </c>
      <c r="DI128" s="8">
        <f t="shared" si="18"/>
        <v>13</v>
      </c>
      <c r="DJ128" s="8"/>
      <c r="DK128" s="8"/>
      <c r="DL128" s="8">
        <v>1</v>
      </c>
      <c r="DM128" s="8">
        <f t="shared" si="77"/>
        <v>9</v>
      </c>
      <c r="DN128" s="8">
        <v>13</v>
      </c>
      <c r="DO128" s="8">
        <f t="shared" si="50"/>
        <v>2427</v>
      </c>
      <c r="DP128" s="8">
        <v>6</v>
      </c>
      <c r="DQ128" s="8">
        <f t="shared" si="48"/>
        <v>6</v>
      </c>
      <c r="DR128" s="8">
        <v>1</v>
      </c>
      <c r="DS128" s="8">
        <f t="shared" si="69"/>
        <v>6</v>
      </c>
      <c r="DT128" s="8">
        <v>0</v>
      </c>
      <c r="DU128" s="8">
        <f t="shared" si="65"/>
        <v>0</v>
      </c>
      <c r="DV128" s="8">
        <v>0</v>
      </c>
      <c r="DW128" s="8">
        <f t="shared" si="20"/>
        <v>8</v>
      </c>
      <c r="DX128" s="8">
        <v>0</v>
      </c>
      <c r="DY128" s="8">
        <f t="shared" si="60"/>
        <v>28</v>
      </c>
      <c r="DZ128" s="8"/>
      <c r="EA128" s="8"/>
      <c r="EB128" s="8"/>
      <c r="EC128" s="8"/>
      <c r="ED128" s="8">
        <v>0</v>
      </c>
      <c r="EE128" s="8">
        <f t="shared" si="11"/>
        <v>12</v>
      </c>
      <c r="EF128" s="8">
        <v>0</v>
      </c>
      <c r="EG128" s="8">
        <f t="shared" si="51"/>
        <v>1</v>
      </c>
      <c r="EH128" s="8">
        <v>0</v>
      </c>
      <c r="EI128" s="8">
        <f t="shared" si="61"/>
        <v>1</v>
      </c>
      <c r="EJ128" s="8"/>
      <c r="EK128" s="8"/>
      <c r="EL128" s="8"/>
      <c r="EM128" s="8"/>
      <c r="EN128" s="8">
        <v>5</v>
      </c>
      <c r="EO128" s="8">
        <f t="shared" si="63"/>
        <v>976</v>
      </c>
      <c r="EP128" s="8"/>
      <c r="EQ128" s="8"/>
      <c r="ER128" s="8">
        <v>0</v>
      </c>
      <c r="ES128" s="8">
        <f t="shared" si="78"/>
        <v>6</v>
      </c>
      <c r="ET128" s="8">
        <v>0</v>
      </c>
      <c r="EU128" s="8">
        <f t="shared" si="62"/>
        <v>6</v>
      </c>
      <c r="EV128" s="8">
        <v>0</v>
      </c>
      <c r="EW128" s="8">
        <f t="shared" si="70"/>
        <v>1</v>
      </c>
      <c r="EX128" s="8">
        <v>0</v>
      </c>
      <c r="EY128" s="8">
        <f t="shared" si="39"/>
        <v>2</v>
      </c>
      <c r="EZ128" s="8"/>
      <c r="FA128" s="8"/>
      <c r="FB128" s="8"/>
      <c r="FC128" s="8"/>
      <c r="FD128" s="8">
        <v>4</v>
      </c>
      <c r="FE128" s="8">
        <f t="shared" si="45"/>
        <v>162</v>
      </c>
      <c r="FF128" s="8"/>
      <c r="FG128" s="8"/>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c r="GL128" s="8"/>
      <c r="GM128" s="8"/>
    </row>
    <row r="129" spans="1:195" ht="14.25" customHeight="1" x14ac:dyDescent="0.2">
      <c r="A129" s="113">
        <v>44092</v>
      </c>
      <c r="B129" s="8">
        <v>0</v>
      </c>
      <c r="C129" s="8">
        <f t="shared" si="53"/>
        <v>0</v>
      </c>
      <c r="D129" s="8">
        <v>11</v>
      </c>
      <c r="E129" s="8">
        <f t="shared" si="75"/>
        <v>32</v>
      </c>
      <c r="F129" s="8"/>
      <c r="G129" s="8"/>
      <c r="H129" s="8"/>
      <c r="I129" s="8"/>
      <c r="J129" s="8"/>
      <c r="K129" s="8"/>
      <c r="L129" s="8">
        <v>12</v>
      </c>
      <c r="M129" s="8">
        <f t="shared" si="66"/>
        <v>104</v>
      </c>
      <c r="N129" s="8"/>
      <c r="O129" s="8"/>
      <c r="P129" s="8"/>
      <c r="Q129" s="8">
        <f t="shared" si="9"/>
        <v>20</v>
      </c>
      <c r="R129" s="8">
        <v>2</v>
      </c>
      <c r="S129" s="8">
        <f t="shared" si="24"/>
        <v>181</v>
      </c>
      <c r="T129" s="8">
        <v>0</v>
      </c>
      <c r="U129" s="8">
        <f t="shared" si="67"/>
        <v>0</v>
      </c>
      <c r="V129" s="8"/>
      <c r="W129" s="8"/>
      <c r="X129" s="8"/>
      <c r="Y129" s="8"/>
      <c r="Z129" s="8"/>
      <c r="AA129" s="8"/>
      <c r="AB129" s="8">
        <v>0</v>
      </c>
      <c r="AC129" s="8">
        <f t="shared" si="2"/>
        <v>187</v>
      </c>
      <c r="AD129" s="8">
        <v>0</v>
      </c>
      <c r="AE129" s="112">
        <f t="shared" si="30"/>
        <v>7</v>
      </c>
      <c r="AF129" s="8">
        <v>0</v>
      </c>
      <c r="AG129" s="8">
        <f t="shared" si="54"/>
        <v>59</v>
      </c>
      <c r="AH129" s="8"/>
      <c r="AI129" s="8"/>
      <c r="AJ129" s="8">
        <v>0</v>
      </c>
      <c r="AK129" s="8">
        <f t="shared" si="31"/>
        <v>4</v>
      </c>
      <c r="AL129" s="8">
        <v>0</v>
      </c>
      <c r="AM129" s="8">
        <f t="shared" si="25"/>
        <v>1</v>
      </c>
      <c r="AN129" s="8">
        <v>0</v>
      </c>
      <c r="AO129" s="8">
        <f t="shared" si="55"/>
        <v>3</v>
      </c>
      <c r="AP129" s="8">
        <v>0</v>
      </c>
      <c r="AQ129" s="8">
        <f t="shared" si="56"/>
        <v>2</v>
      </c>
      <c r="AR129" s="8">
        <v>0</v>
      </c>
      <c r="AS129" s="8">
        <f t="shared" si="13"/>
        <v>1</v>
      </c>
      <c r="AT129" s="8"/>
      <c r="AU129" s="8"/>
      <c r="AV129" s="8"/>
      <c r="AW129" s="8">
        <f t="shared" si="52"/>
        <v>13</v>
      </c>
      <c r="AX129" s="8">
        <v>0</v>
      </c>
      <c r="AY129" s="8">
        <f t="shared" si="57"/>
        <v>0</v>
      </c>
      <c r="AZ129" s="8">
        <v>0</v>
      </c>
      <c r="BA129" s="8">
        <f t="shared" si="14"/>
        <v>3</v>
      </c>
      <c r="BB129" s="8">
        <v>0</v>
      </c>
      <c r="BC129" s="8">
        <f t="shared" si="26"/>
        <v>5</v>
      </c>
      <c r="BD129" s="8">
        <v>12</v>
      </c>
      <c r="BE129" s="8">
        <f t="shared" si="15"/>
        <v>1325</v>
      </c>
      <c r="BF129" s="8">
        <v>0</v>
      </c>
      <c r="BG129" s="8">
        <f t="shared" si="44"/>
        <v>107</v>
      </c>
      <c r="BH129" s="8">
        <v>0</v>
      </c>
      <c r="BI129" s="8">
        <f t="shared" si="74"/>
        <v>0</v>
      </c>
      <c r="BJ129" s="8">
        <v>0</v>
      </c>
      <c r="BK129" s="8">
        <f t="shared" si="64"/>
        <v>3</v>
      </c>
      <c r="BL129" s="8">
        <v>0</v>
      </c>
      <c r="BM129" s="8">
        <f t="shared" si="27"/>
        <v>10</v>
      </c>
      <c r="BN129" s="8">
        <v>0</v>
      </c>
      <c r="BO129" s="8">
        <f t="shared" si="23"/>
        <v>11</v>
      </c>
      <c r="BP129" s="8"/>
      <c r="BQ129" s="8"/>
      <c r="BR129" s="8"/>
      <c r="BS129" s="8"/>
      <c r="BT129" s="8">
        <v>0</v>
      </c>
      <c r="BU129" s="8">
        <f t="shared" si="4"/>
        <v>60</v>
      </c>
      <c r="BV129" s="8"/>
      <c r="BW129" s="8">
        <f t="shared" si="49"/>
        <v>8</v>
      </c>
      <c r="BX129" s="8"/>
      <c r="BY129" s="8"/>
      <c r="BZ129" s="8"/>
      <c r="CA129" s="8"/>
      <c r="CB129" s="8"/>
      <c r="CC129" s="8"/>
      <c r="CD129" s="8"/>
      <c r="CE129" s="8"/>
      <c r="CF129" s="8"/>
      <c r="CG129" s="8"/>
      <c r="CH129" s="8"/>
      <c r="CI129" s="8"/>
      <c r="CJ129" s="8">
        <v>0</v>
      </c>
      <c r="CK129" s="8">
        <f t="shared" si="68"/>
        <v>0</v>
      </c>
      <c r="CL129" s="8">
        <v>0</v>
      </c>
      <c r="CM129" s="8">
        <f t="shared" si="35"/>
        <v>2</v>
      </c>
      <c r="CN129" s="8">
        <v>0</v>
      </c>
      <c r="CO129" s="8">
        <f t="shared" si="59"/>
        <v>9</v>
      </c>
      <c r="CP129" s="8">
        <v>0</v>
      </c>
      <c r="CQ129" s="8">
        <f t="shared" si="76"/>
        <v>2</v>
      </c>
      <c r="CR129" s="8"/>
      <c r="CS129" s="8"/>
      <c r="CT129" s="8"/>
      <c r="CU129" s="8"/>
      <c r="CV129" s="8"/>
      <c r="CW129" s="8"/>
      <c r="CX129" s="8">
        <v>3</v>
      </c>
      <c r="CY129" s="8">
        <f t="shared" si="17"/>
        <v>17</v>
      </c>
      <c r="CZ129" s="8"/>
      <c r="DA129" s="8"/>
      <c r="DB129" s="8"/>
      <c r="DC129" s="8"/>
      <c r="DD129" s="8"/>
      <c r="DE129" s="8"/>
      <c r="DF129" s="8"/>
      <c r="DG129" s="8"/>
      <c r="DH129" s="8">
        <v>0</v>
      </c>
      <c r="DI129" s="8">
        <f t="shared" si="18"/>
        <v>13</v>
      </c>
      <c r="DJ129" s="8"/>
      <c r="DK129" s="8"/>
      <c r="DL129" s="8">
        <v>3</v>
      </c>
      <c r="DM129" s="8">
        <f t="shared" si="77"/>
        <v>12</v>
      </c>
      <c r="DN129" s="8">
        <v>11</v>
      </c>
      <c r="DO129" s="8">
        <f t="shared" si="50"/>
        <v>2438</v>
      </c>
      <c r="DP129" s="8">
        <v>0</v>
      </c>
      <c r="DQ129" s="8">
        <f t="shared" si="48"/>
        <v>6</v>
      </c>
      <c r="DR129" s="8">
        <v>0</v>
      </c>
      <c r="DS129" s="8">
        <f t="shared" si="69"/>
        <v>6</v>
      </c>
      <c r="DT129" s="8">
        <v>0</v>
      </c>
      <c r="DU129" s="8">
        <f t="shared" si="65"/>
        <v>0</v>
      </c>
      <c r="DV129" s="8">
        <v>0</v>
      </c>
      <c r="DW129" s="8">
        <f t="shared" si="20"/>
        <v>8</v>
      </c>
      <c r="DX129" s="8">
        <v>0</v>
      </c>
      <c r="DY129" s="8">
        <f t="shared" si="60"/>
        <v>28</v>
      </c>
      <c r="DZ129" s="8"/>
      <c r="EA129" s="8"/>
      <c r="EB129" s="8"/>
      <c r="EC129" s="8"/>
      <c r="ED129" s="8">
        <v>0</v>
      </c>
      <c r="EE129" s="8">
        <f t="shared" si="11"/>
        <v>12</v>
      </c>
      <c r="EF129" s="8">
        <v>0</v>
      </c>
      <c r="EG129" s="8">
        <f t="shared" si="51"/>
        <v>1</v>
      </c>
      <c r="EH129" s="8">
        <v>0</v>
      </c>
      <c r="EI129" s="8">
        <f t="shared" si="61"/>
        <v>1</v>
      </c>
      <c r="EJ129" s="8"/>
      <c r="EK129" s="8"/>
      <c r="EL129" s="8"/>
      <c r="EM129" s="8"/>
      <c r="EN129" s="8">
        <v>10</v>
      </c>
      <c r="EO129" s="8">
        <f t="shared" si="63"/>
        <v>986</v>
      </c>
      <c r="EP129" s="8"/>
      <c r="EQ129" s="8"/>
      <c r="ER129" s="8">
        <v>1</v>
      </c>
      <c r="ES129" s="8">
        <f t="shared" si="78"/>
        <v>7</v>
      </c>
      <c r="ET129" s="8">
        <v>0</v>
      </c>
      <c r="EU129" s="8">
        <f t="shared" si="62"/>
        <v>6</v>
      </c>
      <c r="EV129" s="8">
        <v>0</v>
      </c>
      <c r="EW129" s="8">
        <f t="shared" si="70"/>
        <v>1</v>
      </c>
      <c r="EX129" s="8">
        <v>0</v>
      </c>
      <c r="EY129" s="8">
        <f t="shared" si="39"/>
        <v>2</v>
      </c>
      <c r="EZ129" s="8"/>
      <c r="FA129" s="8"/>
      <c r="FB129" s="8"/>
      <c r="FC129" s="8"/>
      <c r="FD129" s="8">
        <v>8</v>
      </c>
      <c r="FE129" s="8">
        <f t="shared" si="45"/>
        <v>170</v>
      </c>
      <c r="FF129" s="8"/>
      <c r="FG129" s="8"/>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c r="GL129" s="8"/>
      <c r="GM129" s="8"/>
    </row>
    <row r="130" spans="1:195" ht="14.25" customHeight="1" x14ac:dyDescent="0.2">
      <c r="A130" s="113">
        <v>44093</v>
      </c>
      <c r="B130" s="8"/>
      <c r="C130" s="8">
        <f t="shared" si="53"/>
        <v>0</v>
      </c>
      <c r="D130" s="8"/>
      <c r="E130" s="8">
        <f t="shared" si="75"/>
        <v>32</v>
      </c>
      <c r="F130" s="8"/>
      <c r="G130" s="8"/>
      <c r="H130" s="8"/>
      <c r="I130" s="8"/>
      <c r="J130" s="8"/>
      <c r="K130" s="8"/>
      <c r="L130" s="8"/>
      <c r="M130" s="8">
        <f t="shared" si="66"/>
        <v>104</v>
      </c>
      <c r="N130" s="8"/>
      <c r="O130" s="8"/>
      <c r="P130" s="8"/>
      <c r="Q130" s="8">
        <f t="shared" si="9"/>
        <v>20</v>
      </c>
      <c r="R130" s="8"/>
      <c r="S130" s="8">
        <f t="shared" si="24"/>
        <v>181</v>
      </c>
      <c r="T130" s="8"/>
      <c r="U130" s="8">
        <f t="shared" si="67"/>
        <v>0</v>
      </c>
      <c r="V130" s="8"/>
      <c r="W130" s="8"/>
      <c r="X130" s="8"/>
      <c r="Y130" s="8"/>
      <c r="Z130" s="8"/>
      <c r="AA130" s="8"/>
      <c r="AB130" s="8"/>
      <c r="AC130" s="8">
        <f t="shared" si="2"/>
        <v>187</v>
      </c>
      <c r="AD130" s="8"/>
      <c r="AE130" s="112">
        <f t="shared" si="30"/>
        <v>7</v>
      </c>
      <c r="AF130" s="8"/>
      <c r="AG130" s="8">
        <f t="shared" si="54"/>
        <v>59</v>
      </c>
      <c r="AH130" s="8"/>
      <c r="AI130" s="8"/>
      <c r="AJ130" s="8"/>
      <c r="AK130" s="8">
        <f t="shared" si="31"/>
        <v>4</v>
      </c>
      <c r="AL130" s="8"/>
      <c r="AM130" s="8">
        <f t="shared" si="25"/>
        <v>1</v>
      </c>
      <c r="AN130" s="8"/>
      <c r="AO130" s="8">
        <f t="shared" si="55"/>
        <v>3</v>
      </c>
      <c r="AP130" s="8"/>
      <c r="AQ130" s="8">
        <f t="shared" si="56"/>
        <v>2</v>
      </c>
      <c r="AR130" s="8"/>
      <c r="AS130" s="8">
        <f t="shared" si="13"/>
        <v>1</v>
      </c>
      <c r="AT130" s="8"/>
      <c r="AU130" s="8"/>
      <c r="AV130" s="8"/>
      <c r="AW130" s="8">
        <f t="shared" si="52"/>
        <v>13</v>
      </c>
      <c r="AX130" s="8"/>
      <c r="AY130" s="8">
        <f t="shared" si="57"/>
        <v>0</v>
      </c>
      <c r="AZ130" s="8"/>
      <c r="BA130" s="8">
        <f t="shared" si="14"/>
        <v>3</v>
      </c>
      <c r="BB130" s="8"/>
      <c r="BC130" s="8">
        <f t="shared" si="26"/>
        <v>5</v>
      </c>
      <c r="BD130" s="8"/>
      <c r="BE130" s="8">
        <f t="shared" si="15"/>
        <v>1325</v>
      </c>
      <c r="BF130" s="8"/>
      <c r="BG130" s="8">
        <f t="shared" si="44"/>
        <v>107</v>
      </c>
      <c r="BH130" s="8"/>
      <c r="BI130" s="8">
        <f t="shared" si="74"/>
        <v>0</v>
      </c>
      <c r="BJ130" s="8"/>
      <c r="BK130" s="8">
        <f t="shared" si="64"/>
        <v>3</v>
      </c>
      <c r="BL130" s="8"/>
      <c r="BM130" s="8">
        <f t="shared" si="27"/>
        <v>10</v>
      </c>
      <c r="BN130" s="8"/>
      <c r="BO130" s="8">
        <f t="shared" si="23"/>
        <v>11</v>
      </c>
      <c r="BP130" s="8"/>
      <c r="BQ130" s="8"/>
      <c r="BR130" s="8"/>
      <c r="BS130" s="8"/>
      <c r="BT130" s="8"/>
      <c r="BU130" s="8">
        <f t="shared" si="4"/>
        <v>60</v>
      </c>
      <c r="BV130" s="8"/>
      <c r="BW130" s="8">
        <f t="shared" si="49"/>
        <v>8</v>
      </c>
      <c r="BX130" s="8"/>
      <c r="BY130" s="8"/>
      <c r="BZ130" s="8"/>
      <c r="CA130" s="8"/>
      <c r="CB130" s="8"/>
      <c r="CC130" s="8"/>
      <c r="CD130" s="8"/>
      <c r="CE130" s="8"/>
      <c r="CF130" s="8"/>
      <c r="CG130" s="8"/>
      <c r="CH130" s="8"/>
      <c r="CI130" s="8"/>
      <c r="CJ130" s="8"/>
      <c r="CK130" s="8">
        <f t="shared" si="68"/>
        <v>0</v>
      </c>
      <c r="CL130" s="8"/>
      <c r="CM130" s="8">
        <f t="shared" si="35"/>
        <v>2</v>
      </c>
      <c r="CN130" s="8"/>
      <c r="CO130" s="8">
        <f t="shared" si="59"/>
        <v>9</v>
      </c>
      <c r="CP130" s="8"/>
      <c r="CQ130" s="8">
        <f t="shared" si="76"/>
        <v>2</v>
      </c>
      <c r="CR130" s="8"/>
      <c r="CS130" s="8"/>
      <c r="CT130" s="8"/>
      <c r="CU130" s="8"/>
      <c r="CV130" s="8"/>
      <c r="CW130" s="8"/>
      <c r="CX130" s="8"/>
      <c r="CY130" s="8">
        <f t="shared" si="17"/>
        <v>17</v>
      </c>
      <c r="CZ130" s="8"/>
      <c r="DA130" s="8"/>
      <c r="DB130" s="8"/>
      <c r="DC130" s="8"/>
      <c r="DD130" s="8"/>
      <c r="DE130" s="8"/>
      <c r="DF130" s="8"/>
      <c r="DG130" s="8"/>
      <c r="DH130" s="8"/>
      <c r="DI130" s="8">
        <f t="shared" si="18"/>
        <v>13</v>
      </c>
      <c r="DJ130" s="8"/>
      <c r="DK130" s="8"/>
      <c r="DL130" s="8"/>
      <c r="DM130" s="8">
        <f t="shared" si="77"/>
        <v>12</v>
      </c>
      <c r="DN130" s="8"/>
      <c r="DO130" s="8">
        <f t="shared" si="50"/>
        <v>2438</v>
      </c>
      <c r="DP130" s="8"/>
      <c r="DQ130" s="8">
        <f t="shared" si="48"/>
        <v>6</v>
      </c>
      <c r="DR130" s="8"/>
      <c r="DS130" s="8">
        <f t="shared" si="69"/>
        <v>6</v>
      </c>
      <c r="DT130" s="8"/>
      <c r="DU130" s="8">
        <f t="shared" si="65"/>
        <v>0</v>
      </c>
      <c r="DV130" s="8"/>
      <c r="DW130" s="8">
        <f t="shared" si="20"/>
        <v>8</v>
      </c>
      <c r="DX130" s="8"/>
      <c r="DY130" s="8">
        <f t="shared" si="60"/>
        <v>28</v>
      </c>
      <c r="DZ130" s="8"/>
      <c r="EA130" s="8"/>
      <c r="EB130" s="8"/>
      <c r="EC130" s="8"/>
      <c r="ED130" s="8"/>
      <c r="EE130" s="8">
        <f t="shared" si="11"/>
        <v>12</v>
      </c>
      <c r="EF130" s="8"/>
      <c r="EG130" s="8">
        <f t="shared" si="51"/>
        <v>1</v>
      </c>
      <c r="EH130" s="8"/>
      <c r="EI130" s="8">
        <f t="shared" si="61"/>
        <v>1</v>
      </c>
      <c r="EJ130" s="8"/>
      <c r="EK130" s="8"/>
      <c r="EL130" s="8"/>
      <c r="EM130" s="8"/>
      <c r="EN130" s="8"/>
      <c r="EO130" s="8">
        <f t="shared" si="63"/>
        <v>986</v>
      </c>
      <c r="EP130" s="8"/>
      <c r="EQ130" s="8"/>
      <c r="ER130" s="8"/>
      <c r="ES130" s="8">
        <f t="shared" si="78"/>
        <v>7</v>
      </c>
      <c r="ET130" s="8"/>
      <c r="EU130" s="8">
        <f t="shared" si="62"/>
        <v>6</v>
      </c>
      <c r="EV130" s="8"/>
      <c r="EW130" s="8">
        <f t="shared" si="70"/>
        <v>1</v>
      </c>
      <c r="EX130" s="8"/>
      <c r="EY130" s="8">
        <f t="shared" si="39"/>
        <v>2</v>
      </c>
      <c r="EZ130" s="8"/>
      <c r="FA130" s="8"/>
      <c r="FB130" s="8"/>
      <c r="FC130" s="8"/>
      <c r="FD130" s="8"/>
      <c r="FE130" s="8">
        <f t="shared" si="45"/>
        <v>170</v>
      </c>
      <c r="FF130" s="8"/>
      <c r="FG130" s="8"/>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c r="GL130" s="8"/>
      <c r="GM130" s="8"/>
    </row>
    <row r="131" spans="1:195" ht="14.25" customHeight="1" x14ac:dyDescent="0.2">
      <c r="A131" s="113">
        <v>44094</v>
      </c>
      <c r="B131" s="8"/>
      <c r="C131" s="8">
        <f t="shared" si="53"/>
        <v>0</v>
      </c>
      <c r="D131" s="8"/>
      <c r="E131" s="8">
        <f t="shared" si="75"/>
        <v>32</v>
      </c>
      <c r="F131" s="8"/>
      <c r="G131" s="8"/>
      <c r="H131" s="8"/>
      <c r="I131" s="8"/>
      <c r="J131" s="8"/>
      <c r="K131" s="8"/>
      <c r="L131" s="8"/>
      <c r="M131" s="8">
        <f t="shared" si="66"/>
        <v>104</v>
      </c>
      <c r="N131" s="8"/>
      <c r="O131" s="8"/>
      <c r="P131" s="8"/>
      <c r="Q131" s="8">
        <f t="shared" si="9"/>
        <v>20</v>
      </c>
      <c r="R131" s="8"/>
      <c r="S131" s="8">
        <f t="shared" si="24"/>
        <v>181</v>
      </c>
      <c r="T131" s="8"/>
      <c r="U131" s="8">
        <f t="shared" si="67"/>
        <v>0</v>
      </c>
      <c r="V131" s="8"/>
      <c r="W131" s="8"/>
      <c r="X131" s="8"/>
      <c r="Y131" s="8"/>
      <c r="Z131" s="8"/>
      <c r="AA131" s="8"/>
      <c r="AB131" s="8"/>
      <c r="AC131" s="8">
        <f t="shared" si="2"/>
        <v>187</v>
      </c>
      <c r="AD131" s="8"/>
      <c r="AE131" s="112">
        <f t="shared" si="30"/>
        <v>7</v>
      </c>
      <c r="AF131" s="8"/>
      <c r="AG131" s="8">
        <f t="shared" si="54"/>
        <v>59</v>
      </c>
      <c r="AH131" s="8"/>
      <c r="AI131" s="8"/>
      <c r="AJ131" s="8"/>
      <c r="AK131" s="8">
        <f t="shared" si="31"/>
        <v>4</v>
      </c>
      <c r="AL131" s="8"/>
      <c r="AM131" s="8">
        <f t="shared" si="25"/>
        <v>1</v>
      </c>
      <c r="AN131" s="8"/>
      <c r="AO131" s="8">
        <f t="shared" si="55"/>
        <v>3</v>
      </c>
      <c r="AP131" s="8"/>
      <c r="AQ131" s="8">
        <f t="shared" si="56"/>
        <v>2</v>
      </c>
      <c r="AR131" s="8"/>
      <c r="AS131" s="8">
        <f t="shared" si="13"/>
        <v>1</v>
      </c>
      <c r="AT131" s="8"/>
      <c r="AU131" s="8"/>
      <c r="AV131" s="8"/>
      <c r="AW131" s="8">
        <f t="shared" si="52"/>
        <v>13</v>
      </c>
      <c r="AX131" s="8"/>
      <c r="AY131" s="8">
        <f t="shared" si="57"/>
        <v>0</v>
      </c>
      <c r="AZ131" s="8"/>
      <c r="BA131" s="8">
        <f t="shared" si="14"/>
        <v>3</v>
      </c>
      <c r="BB131" s="8"/>
      <c r="BC131" s="8">
        <f t="shared" si="26"/>
        <v>5</v>
      </c>
      <c r="BD131" s="8"/>
      <c r="BE131" s="8">
        <f t="shared" si="15"/>
        <v>1325</v>
      </c>
      <c r="BF131" s="8"/>
      <c r="BG131" s="8">
        <f t="shared" si="44"/>
        <v>107</v>
      </c>
      <c r="BH131" s="8"/>
      <c r="BI131" s="8">
        <f t="shared" si="74"/>
        <v>0</v>
      </c>
      <c r="BJ131" s="8"/>
      <c r="BK131" s="8">
        <f t="shared" si="64"/>
        <v>3</v>
      </c>
      <c r="BL131" s="8"/>
      <c r="BM131" s="8">
        <f t="shared" si="27"/>
        <v>10</v>
      </c>
      <c r="BN131" s="8"/>
      <c r="BO131" s="8">
        <f t="shared" si="23"/>
        <v>11</v>
      </c>
      <c r="BP131" s="8"/>
      <c r="BQ131" s="8"/>
      <c r="BR131" s="8"/>
      <c r="BS131" s="8"/>
      <c r="BT131" s="8"/>
      <c r="BU131" s="8">
        <f t="shared" si="4"/>
        <v>60</v>
      </c>
      <c r="BV131" s="8"/>
      <c r="BW131" s="8">
        <f t="shared" si="49"/>
        <v>8</v>
      </c>
      <c r="BX131" s="8"/>
      <c r="BY131" s="8"/>
      <c r="BZ131" s="8"/>
      <c r="CA131" s="8"/>
      <c r="CB131" s="8"/>
      <c r="CC131" s="8"/>
      <c r="CD131" s="8"/>
      <c r="CE131" s="8"/>
      <c r="CF131" s="8"/>
      <c r="CG131" s="8"/>
      <c r="CH131" s="8"/>
      <c r="CI131" s="8"/>
      <c r="CJ131" s="8"/>
      <c r="CK131" s="8">
        <f t="shared" si="68"/>
        <v>0</v>
      </c>
      <c r="CL131" s="8"/>
      <c r="CM131" s="8">
        <f t="shared" si="35"/>
        <v>2</v>
      </c>
      <c r="CN131" s="8"/>
      <c r="CO131" s="8">
        <f t="shared" si="59"/>
        <v>9</v>
      </c>
      <c r="CP131" s="8"/>
      <c r="CQ131" s="8">
        <f t="shared" si="76"/>
        <v>2</v>
      </c>
      <c r="CR131" s="8"/>
      <c r="CS131" s="8"/>
      <c r="CT131" s="8"/>
      <c r="CU131" s="8"/>
      <c r="CV131" s="8"/>
      <c r="CW131" s="8"/>
      <c r="CX131" s="8"/>
      <c r="CY131" s="8">
        <f t="shared" si="17"/>
        <v>17</v>
      </c>
      <c r="CZ131" s="8"/>
      <c r="DA131" s="8"/>
      <c r="DB131" s="8"/>
      <c r="DC131" s="8"/>
      <c r="DD131" s="8"/>
      <c r="DE131" s="8"/>
      <c r="DF131" s="8"/>
      <c r="DG131" s="8"/>
      <c r="DH131" s="8"/>
      <c r="DI131" s="8">
        <f t="shared" si="18"/>
        <v>13</v>
      </c>
      <c r="DJ131" s="8"/>
      <c r="DK131" s="8"/>
      <c r="DL131" s="8"/>
      <c r="DM131" s="8">
        <f t="shared" si="77"/>
        <v>12</v>
      </c>
      <c r="DN131" s="8"/>
      <c r="DO131" s="8">
        <f t="shared" ref="DO131:DO140" si="80">SUM(DO130,DN131)</f>
        <v>2438</v>
      </c>
      <c r="DP131" s="8"/>
      <c r="DQ131" s="8">
        <f t="shared" si="48"/>
        <v>6</v>
      </c>
      <c r="DR131" s="8"/>
      <c r="DS131" s="8">
        <f t="shared" si="69"/>
        <v>6</v>
      </c>
      <c r="DT131" s="8"/>
      <c r="DU131" s="8">
        <f t="shared" si="65"/>
        <v>0</v>
      </c>
      <c r="DV131" s="8"/>
      <c r="DW131" s="8">
        <f t="shared" si="20"/>
        <v>8</v>
      </c>
      <c r="DX131" s="8"/>
      <c r="DY131" s="8">
        <f t="shared" si="60"/>
        <v>28</v>
      </c>
      <c r="DZ131" s="8"/>
      <c r="EA131" s="8"/>
      <c r="EB131" s="8"/>
      <c r="EC131" s="8"/>
      <c r="ED131" s="8"/>
      <c r="EE131" s="8">
        <f t="shared" si="11"/>
        <v>12</v>
      </c>
      <c r="EF131" s="8"/>
      <c r="EG131" s="8">
        <f t="shared" si="51"/>
        <v>1</v>
      </c>
      <c r="EH131" s="8"/>
      <c r="EI131" s="8">
        <f t="shared" si="61"/>
        <v>1</v>
      </c>
      <c r="EJ131" s="8"/>
      <c r="EK131" s="8"/>
      <c r="EL131" s="8"/>
      <c r="EM131" s="8"/>
      <c r="EN131" s="8"/>
      <c r="EO131" s="8">
        <f t="shared" si="63"/>
        <v>986</v>
      </c>
      <c r="EP131" s="8"/>
      <c r="EQ131" s="8"/>
      <c r="ER131" s="8"/>
      <c r="ES131" s="8">
        <f t="shared" si="78"/>
        <v>7</v>
      </c>
      <c r="ET131" s="8"/>
      <c r="EU131" s="8">
        <f t="shared" si="62"/>
        <v>6</v>
      </c>
      <c r="EV131" s="8"/>
      <c r="EW131" s="8">
        <f t="shared" si="70"/>
        <v>1</v>
      </c>
      <c r="EX131" s="8"/>
      <c r="EY131" s="8">
        <f t="shared" si="39"/>
        <v>2</v>
      </c>
      <c r="EZ131" s="8"/>
      <c r="FA131" s="8"/>
      <c r="FB131" s="8"/>
      <c r="FC131" s="8"/>
      <c r="FD131" s="8"/>
      <c r="FE131" s="8">
        <f t="shared" si="45"/>
        <v>170</v>
      </c>
      <c r="FF131" s="8"/>
      <c r="FG131" s="8"/>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c r="GL131" s="8"/>
      <c r="GM131" s="8"/>
    </row>
    <row r="132" spans="1:195" ht="14.25" customHeight="1" x14ac:dyDescent="0.2">
      <c r="A132" s="113">
        <v>44095</v>
      </c>
      <c r="B132" s="8">
        <v>0</v>
      </c>
      <c r="C132" s="8">
        <f t="shared" si="53"/>
        <v>0</v>
      </c>
      <c r="D132" s="8">
        <v>56</v>
      </c>
      <c r="E132" s="8">
        <f t="shared" si="75"/>
        <v>88</v>
      </c>
      <c r="F132" s="8"/>
      <c r="G132" s="8"/>
      <c r="H132" s="8"/>
      <c r="I132" s="8"/>
      <c r="J132" s="8"/>
      <c r="K132" s="8"/>
      <c r="L132" s="8">
        <v>40</v>
      </c>
      <c r="M132" s="8">
        <f t="shared" si="66"/>
        <v>144</v>
      </c>
      <c r="N132" s="8"/>
      <c r="O132" s="8"/>
      <c r="P132" s="8"/>
      <c r="Q132" s="8">
        <f t="shared" si="9"/>
        <v>20</v>
      </c>
      <c r="R132" s="8">
        <v>2</v>
      </c>
      <c r="S132" s="8">
        <f>SUM(S131,R132)</f>
        <v>183</v>
      </c>
      <c r="T132" s="8">
        <v>0</v>
      </c>
      <c r="U132" s="8">
        <f t="shared" si="67"/>
        <v>0</v>
      </c>
      <c r="V132" s="8"/>
      <c r="W132" s="8"/>
      <c r="X132" s="8"/>
      <c r="Y132" s="8"/>
      <c r="Z132" s="8"/>
      <c r="AA132" s="8"/>
      <c r="AB132" s="8">
        <v>6</v>
      </c>
      <c r="AC132" s="8">
        <f t="shared" ref="AC132:AC170" si="81">SUM(AC131+AB132)</f>
        <v>193</v>
      </c>
      <c r="AD132" s="8">
        <v>0</v>
      </c>
      <c r="AE132" s="112">
        <f t="shared" si="30"/>
        <v>7</v>
      </c>
      <c r="AF132" s="8">
        <v>2</v>
      </c>
      <c r="AG132" s="8">
        <f t="shared" si="54"/>
        <v>61</v>
      </c>
      <c r="AH132" s="8"/>
      <c r="AI132" s="8"/>
      <c r="AJ132" s="8">
        <v>0</v>
      </c>
      <c r="AK132" s="8">
        <f t="shared" si="31"/>
        <v>4</v>
      </c>
      <c r="AL132" s="8">
        <v>0</v>
      </c>
      <c r="AM132" s="8">
        <f t="shared" si="25"/>
        <v>1</v>
      </c>
      <c r="AN132" s="8">
        <v>0</v>
      </c>
      <c r="AO132" s="8">
        <f t="shared" si="55"/>
        <v>3</v>
      </c>
      <c r="AP132" s="8">
        <v>0</v>
      </c>
      <c r="AQ132" s="8">
        <f t="shared" si="56"/>
        <v>2</v>
      </c>
      <c r="AR132" s="8">
        <v>0</v>
      </c>
      <c r="AS132" s="8">
        <f t="shared" si="13"/>
        <v>1</v>
      </c>
      <c r="AT132" s="8"/>
      <c r="AU132" s="8"/>
      <c r="AV132" s="8"/>
      <c r="AW132" s="8">
        <f t="shared" si="52"/>
        <v>13</v>
      </c>
      <c r="AX132" s="8">
        <v>0</v>
      </c>
      <c r="AY132" s="8">
        <f t="shared" si="57"/>
        <v>0</v>
      </c>
      <c r="AZ132" s="8">
        <v>0</v>
      </c>
      <c r="BA132" s="8">
        <f>SUM(BA131+AZ132)</f>
        <v>3</v>
      </c>
      <c r="BB132" s="8">
        <v>0</v>
      </c>
      <c r="BC132" s="8">
        <f t="shared" si="26"/>
        <v>5</v>
      </c>
      <c r="BD132" s="8">
        <v>33</v>
      </c>
      <c r="BE132" s="8">
        <f t="shared" si="15"/>
        <v>1358</v>
      </c>
      <c r="BF132" s="8">
        <v>2</v>
      </c>
      <c r="BG132" s="8">
        <f t="shared" si="44"/>
        <v>109</v>
      </c>
      <c r="BH132" s="8">
        <v>0</v>
      </c>
      <c r="BI132" s="8">
        <f t="shared" si="74"/>
        <v>0</v>
      </c>
      <c r="BJ132" s="8">
        <v>0</v>
      </c>
      <c r="BK132" s="8">
        <f t="shared" si="64"/>
        <v>3</v>
      </c>
      <c r="BL132" s="8">
        <v>0</v>
      </c>
      <c r="BM132" s="8">
        <f>SUM(BM131+BL132)</f>
        <v>10</v>
      </c>
      <c r="BN132" s="8">
        <v>0</v>
      </c>
      <c r="BO132" s="8">
        <f t="shared" si="23"/>
        <v>11</v>
      </c>
      <c r="BP132" s="8"/>
      <c r="BQ132" s="8"/>
      <c r="BR132" s="8"/>
      <c r="BS132" s="8"/>
      <c r="BT132" s="8">
        <v>2</v>
      </c>
      <c r="BU132" s="8">
        <f t="shared" ref="BU132:BU154" si="82">SUM(BU131+BT132)</f>
        <v>62</v>
      </c>
      <c r="BV132" s="8"/>
      <c r="BW132" s="8">
        <f t="shared" si="49"/>
        <v>8</v>
      </c>
      <c r="BX132" s="8"/>
      <c r="BY132" s="8"/>
      <c r="BZ132" s="8"/>
      <c r="CA132" s="8"/>
      <c r="CB132" s="8"/>
      <c r="CC132" s="8"/>
      <c r="CD132" s="8"/>
      <c r="CE132" s="8"/>
      <c r="CF132" s="8"/>
      <c r="CG132" s="8"/>
      <c r="CH132" s="8"/>
      <c r="CI132" s="8"/>
      <c r="CJ132" s="8">
        <v>0</v>
      </c>
      <c r="CK132" s="8">
        <f t="shared" si="68"/>
        <v>0</v>
      </c>
      <c r="CL132" s="8">
        <v>0</v>
      </c>
      <c r="CM132" s="8">
        <f t="shared" si="35"/>
        <v>2</v>
      </c>
      <c r="CN132" s="8">
        <v>2</v>
      </c>
      <c r="CO132" s="8">
        <f t="shared" si="59"/>
        <v>11</v>
      </c>
      <c r="CP132" s="8">
        <v>0</v>
      </c>
      <c r="CQ132" s="8">
        <f t="shared" si="76"/>
        <v>2</v>
      </c>
      <c r="CR132" s="8"/>
      <c r="CS132" s="8"/>
      <c r="CT132" s="8"/>
      <c r="CU132" s="8"/>
      <c r="CV132" s="8"/>
      <c r="CW132" s="8"/>
      <c r="CX132" s="8">
        <v>1</v>
      </c>
      <c r="CY132" s="8">
        <f t="shared" si="17"/>
        <v>18</v>
      </c>
      <c r="CZ132" s="8"/>
      <c r="DA132" s="8"/>
      <c r="DB132" s="8"/>
      <c r="DC132" s="8"/>
      <c r="DD132" s="8"/>
      <c r="DE132" s="8"/>
      <c r="DF132" s="8"/>
      <c r="DG132" s="8"/>
      <c r="DH132" s="8">
        <v>0</v>
      </c>
      <c r="DI132" s="8">
        <f t="shared" si="18"/>
        <v>13</v>
      </c>
      <c r="DJ132" s="8"/>
      <c r="DK132" s="8"/>
      <c r="DL132" s="8">
        <v>0</v>
      </c>
      <c r="DM132" s="8">
        <f t="shared" si="77"/>
        <v>12</v>
      </c>
      <c r="DN132" s="8">
        <v>48</v>
      </c>
      <c r="DO132" s="8">
        <f t="shared" si="80"/>
        <v>2486</v>
      </c>
      <c r="DP132" s="8">
        <v>0</v>
      </c>
      <c r="DQ132" s="8">
        <f t="shared" si="48"/>
        <v>6</v>
      </c>
      <c r="DR132" s="8">
        <v>2</v>
      </c>
      <c r="DS132" s="8">
        <f t="shared" si="69"/>
        <v>8</v>
      </c>
      <c r="DT132" s="8">
        <v>0</v>
      </c>
      <c r="DU132" s="8">
        <f t="shared" si="65"/>
        <v>0</v>
      </c>
      <c r="DV132" s="8">
        <v>0</v>
      </c>
      <c r="DW132" s="8">
        <f t="shared" si="20"/>
        <v>8</v>
      </c>
      <c r="DX132" s="8">
        <v>0</v>
      </c>
      <c r="DY132" s="8">
        <f t="shared" si="60"/>
        <v>28</v>
      </c>
      <c r="DZ132" s="8"/>
      <c r="EA132" s="8"/>
      <c r="EB132" s="8"/>
      <c r="EC132" s="8"/>
      <c r="ED132" s="8">
        <v>0</v>
      </c>
      <c r="EE132" s="8">
        <f t="shared" si="11"/>
        <v>12</v>
      </c>
      <c r="EF132" s="8">
        <v>0</v>
      </c>
      <c r="EG132" s="8">
        <f t="shared" si="51"/>
        <v>1</v>
      </c>
      <c r="EH132" s="8">
        <v>0</v>
      </c>
      <c r="EI132" s="8">
        <f t="shared" si="61"/>
        <v>1</v>
      </c>
      <c r="EJ132" s="8"/>
      <c r="EK132" s="8"/>
      <c r="EL132" s="8"/>
      <c r="EM132" s="8"/>
      <c r="EN132" s="8">
        <v>44</v>
      </c>
      <c r="EO132" s="8">
        <f t="shared" si="63"/>
        <v>1030</v>
      </c>
      <c r="EP132" s="8"/>
      <c r="EQ132" s="8"/>
      <c r="ER132" s="8">
        <v>7</v>
      </c>
      <c r="ES132" s="8">
        <f t="shared" si="78"/>
        <v>14</v>
      </c>
      <c r="ET132" s="8">
        <v>0</v>
      </c>
      <c r="EU132" s="8">
        <f t="shared" si="62"/>
        <v>6</v>
      </c>
      <c r="EV132" s="8">
        <v>0</v>
      </c>
      <c r="EW132" s="8">
        <f t="shared" si="70"/>
        <v>1</v>
      </c>
      <c r="EX132" s="8">
        <v>0</v>
      </c>
      <c r="EY132" s="8">
        <f t="shared" si="39"/>
        <v>2</v>
      </c>
      <c r="EZ132" s="8"/>
      <c r="FA132" s="8"/>
      <c r="FB132" s="8"/>
      <c r="FC132" s="8"/>
      <c r="FD132" s="8">
        <v>20</v>
      </c>
      <c r="FE132" s="8">
        <f t="shared" si="45"/>
        <v>190</v>
      </c>
      <c r="FF132" s="8"/>
      <c r="FG132" s="8"/>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c r="GL132" s="8"/>
      <c r="GM132" s="8"/>
    </row>
    <row r="133" spans="1:195" ht="14.25" customHeight="1" x14ac:dyDescent="0.2">
      <c r="A133" s="113">
        <v>44096</v>
      </c>
      <c r="B133" s="8">
        <v>0</v>
      </c>
      <c r="C133" s="8">
        <f t="shared" si="53"/>
        <v>0</v>
      </c>
      <c r="D133" s="8">
        <v>4</v>
      </c>
      <c r="E133" s="8">
        <f t="shared" si="75"/>
        <v>92</v>
      </c>
      <c r="F133" s="8"/>
      <c r="G133" s="8"/>
      <c r="H133" s="8"/>
      <c r="I133" s="8"/>
      <c r="J133" s="8"/>
      <c r="K133" s="8"/>
      <c r="L133" s="8">
        <v>5</v>
      </c>
      <c r="M133" s="8">
        <f t="shared" si="66"/>
        <v>149</v>
      </c>
      <c r="N133" s="8"/>
      <c r="O133" s="8"/>
      <c r="P133" s="8"/>
      <c r="Q133" s="8">
        <f t="shared" si="9"/>
        <v>20</v>
      </c>
      <c r="R133" s="8">
        <v>0</v>
      </c>
      <c r="S133" s="8">
        <f>SUM(S132,R133)</f>
        <v>183</v>
      </c>
      <c r="T133" s="8">
        <v>0</v>
      </c>
      <c r="U133" s="8">
        <f t="shared" si="67"/>
        <v>0</v>
      </c>
      <c r="V133" s="8"/>
      <c r="W133" s="8"/>
      <c r="X133" s="8"/>
      <c r="Y133" s="8"/>
      <c r="Z133" s="8"/>
      <c r="AA133" s="8"/>
      <c r="AB133" s="8">
        <v>4</v>
      </c>
      <c r="AC133" s="8">
        <f t="shared" si="81"/>
        <v>197</v>
      </c>
      <c r="AD133" s="8">
        <v>0</v>
      </c>
      <c r="AE133" s="112">
        <f t="shared" si="30"/>
        <v>7</v>
      </c>
      <c r="AF133" s="8">
        <v>0</v>
      </c>
      <c r="AG133" s="8">
        <f t="shared" si="54"/>
        <v>61</v>
      </c>
      <c r="AH133" s="8"/>
      <c r="AI133" s="8"/>
      <c r="AJ133" s="8">
        <v>0</v>
      </c>
      <c r="AK133" s="8">
        <f t="shared" si="31"/>
        <v>4</v>
      </c>
      <c r="AL133" s="8">
        <v>0</v>
      </c>
      <c r="AM133" s="8">
        <f t="shared" si="25"/>
        <v>1</v>
      </c>
      <c r="AN133" s="8">
        <v>0</v>
      </c>
      <c r="AO133" s="8">
        <f t="shared" si="55"/>
        <v>3</v>
      </c>
      <c r="AP133" s="8">
        <v>0</v>
      </c>
      <c r="AQ133" s="8">
        <f t="shared" si="56"/>
        <v>2</v>
      </c>
      <c r="AR133" s="8">
        <v>0</v>
      </c>
      <c r="AS133" s="8">
        <f t="shared" si="13"/>
        <v>1</v>
      </c>
      <c r="AT133" s="8"/>
      <c r="AU133" s="8"/>
      <c r="AV133" s="8"/>
      <c r="AW133" s="8">
        <f t="shared" si="52"/>
        <v>13</v>
      </c>
      <c r="AX133" s="8">
        <v>0</v>
      </c>
      <c r="AY133" s="8">
        <f t="shared" si="57"/>
        <v>0</v>
      </c>
      <c r="AZ133" s="8">
        <v>0</v>
      </c>
      <c r="BA133" s="8">
        <f>SUM(BA132+AZ133)</f>
        <v>3</v>
      </c>
      <c r="BB133" s="8">
        <v>0</v>
      </c>
      <c r="BC133" s="8">
        <f t="shared" si="26"/>
        <v>5</v>
      </c>
      <c r="BD133" s="8">
        <v>3</v>
      </c>
      <c r="BE133" s="8">
        <f t="shared" si="15"/>
        <v>1361</v>
      </c>
      <c r="BF133" s="8">
        <v>2</v>
      </c>
      <c r="BG133" s="8">
        <f t="shared" si="44"/>
        <v>111</v>
      </c>
      <c r="BH133" s="8">
        <v>0</v>
      </c>
      <c r="BI133" s="8">
        <f t="shared" si="74"/>
        <v>0</v>
      </c>
      <c r="BJ133" s="8">
        <v>0</v>
      </c>
      <c r="BK133" s="8">
        <f t="shared" si="64"/>
        <v>3</v>
      </c>
      <c r="BL133" s="8">
        <v>0</v>
      </c>
      <c r="BM133" s="8">
        <f>SUM(BM132+BL133)</f>
        <v>10</v>
      </c>
      <c r="BN133" s="8">
        <v>0</v>
      </c>
      <c r="BO133" s="8">
        <f t="shared" si="23"/>
        <v>11</v>
      </c>
      <c r="BP133" s="8"/>
      <c r="BQ133" s="8"/>
      <c r="BR133" s="8"/>
      <c r="BS133" s="8"/>
      <c r="BT133" s="8">
        <v>1</v>
      </c>
      <c r="BU133" s="8">
        <f t="shared" si="82"/>
        <v>63</v>
      </c>
      <c r="BV133" s="8"/>
      <c r="BW133" s="8">
        <f t="shared" si="49"/>
        <v>8</v>
      </c>
      <c r="BX133" s="8"/>
      <c r="BY133" s="8"/>
      <c r="BZ133" s="8"/>
      <c r="CA133" s="8"/>
      <c r="CB133" s="8"/>
      <c r="CC133" s="8"/>
      <c r="CD133" s="8"/>
      <c r="CE133" s="8"/>
      <c r="CF133" s="8"/>
      <c r="CG133" s="8"/>
      <c r="CH133" s="8"/>
      <c r="CI133" s="8"/>
      <c r="CJ133" s="8">
        <v>0</v>
      </c>
      <c r="CK133" s="8">
        <f t="shared" si="68"/>
        <v>0</v>
      </c>
      <c r="CL133" s="8">
        <v>0</v>
      </c>
      <c r="CM133" s="8">
        <f t="shared" si="35"/>
        <v>2</v>
      </c>
      <c r="CN133" s="8">
        <v>2</v>
      </c>
      <c r="CO133" s="8">
        <f t="shared" si="59"/>
        <v>13</v>
      </c>
      <c r="CP133" s="8">
        <v>0</v>
      </c>
      <c r="CQ133" s="8">
        <f t="shared" si="76"/>
        <v>2</v>
      </c>
      <c r="CR133" s="8"/>
      <c r="CS133" s="8"/>
      <c r="CT133" s="8"/>
      <c r="CU133" s="8"/>
      <c r="CV133" s="8"/>
      <c r="CW133" s="8"/>
      <c r="CX133" s="8">
        <v>0</v>
      </c>
      <c r="CY133" s="8">
        <f t="shared" si="17"/>
        <v>18</v>
      </c>
      <c r="CZ133" s="8"/>
      <c r="DA133" s="8"/>
      <c r="DB133" s="8"/>
      <c r="DC133" s="8"/>
      <c r="DD133" s="8"/>
      <c r="DE133" s="8"/>
      <c r="DF133" s="8"/>
      <c r="DG133" s="8"/>
      <c r="DH133" s="8">
        <v>0</v>
      </c>
      <c r="DI133" s="8">
        <f t="shared" si="18"/>
        <v>13</v>
      </c>
      <c r="DJ133" s="8"/>
      <c r="DK133" s="8"/>
      <c r="DL133" s="8">
        <v>0</v>
      </c>
      <c r="DM133" s="8">
        <f t="shared" si="77"/>
        <v>12</v>
      </c>
      <c r="DN133" s="8">
        <v>3</v>
      </c>
      <c r="DO133" s="8">
        <f t="shared" si="80"/>
        <v>2489</v>
      </c>
      <c r="DP133" s="8">
        <v>0</v>
      </c>
      <c r="DQ133" s="8">
        <f t="shared" si="48"/>
        <v>6</v>
      </c>
      <c r="DR133" s="8">
        <v>0</v>
      </c>
      <c r="DS133" s="8">
        <f t="shared" si="69"/>
        <v>8</v>
      </c>
      <c r="DT133" s="8">
        <v>0</v>
      </c>
      <c r="DU133" s="8">
        <f t="shared" si="65"/>
        <v>0</v>
      </c>
      <c r="DV133" s="8">
        <v>0</v>
      </c>
      <c r="DW133" s="8">
        <f t="shared" si="20"/>
        <v>8</v>
      </c>
      <c r="DX133" s="8">
        <v>0</v>
      </c>
      <c r="DY133" s="8">
        <f t="shared" si="60"/>
        <v>28</v>
      </c>
      <c r="DZ133" s="8"/>
      <c r="EA133" s="8"/>
      <c r="EB133" s="8"/>
      <c r="EC133" s="8"/>
      <c r="ED133" s="8">
        <v>0</v>
      </c>
      <c r="EE133" s="8">
        <f t="shared" si="11"/>
        <v>12</v>
      </c>
      <c r="EF133" s="8">
        <v>0</v>
      </c>
      <c r="EG133" s="8">
        <f t="shared" si="51"/>
        <v>1</v>
      </c>
      <c r="EH133" s="8">
        <v>0</v>
      </c>
      <c r="EI133" s="8">
        <f t="shared" si="61"/>
        <v>1</v>
      </c>
      <c r="EJ133" s="8"/>
      <c r="EK133" s="8"/>
      <c r="EL133" s="8"/>
      <c r="EM133" s="8"/>
      <c r="EN133" s="8">
        <v>10</v>
      </c>
      <c r="EO133" s="8">
        <f t="shared" si="63"/>
        <v>1040</v>
      </c>
      <c r="EP133" s="8"/>
      <c r="EQ133" s="8"/>
      <c r="ER133" s="8">
        <v>8</v>
      </c>
      <c r="ES133" s="8">
        <f t="shared" si="78"/>
        <v>22</v>
      </c>
      <c r="ET133" s="8">
        <v>0</v>
      </c>
      <c r="EU133" s="8">
        <f t="shared" si="62"/>
        <v>6</v>
      </c>
      <c r="EV133" s="8">
        <v>0</v>
      </c>
      <c r="EW133" s="8">
        <f t="shared" si="70"/>
        <v>1</v>
      </c>
      <c r="EX133" s="8">
        <v>0</v>
      </c>
      <c r="EY133" s="8">
        <f t="shared" si="39"/>
        <v>2</v>
      </c>
      <c r="EZ133" s="8"/>
      <c r="FA133" s="8"/>
      <c r="FB133" s="8"/>
      <c r="FC133" s="8"/>
      <c r="FD133" s="8">
        <v>7</v>
      </c>
      <c r="FE133" s="8">
        <f t="shared" si="45"/>
        <v>197</v>
      </c>
      <c r="FF133" s="8"/>
      <c r="FG133" s="8"/>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c r="GL133" s="8"/>
      <c r="GM133" s="8"/>
    </row>
    <row r="134" spans="1:195" ht="14.25" customHeight="1" x14ac:dyDescent="0.2">
      <c r="A134" s="113">
        <v>44097</v>
      </c>
      <c r="B134" s="8">
        <v>0</v>
      </c>
      <c r="C134" s="8">
        <f t="shared" si="53"/>
        <v>0</v>
      </c>
      <c r="D134" s="8">
        <v>18</v>
      </c>
      <c r="E134" s="8">
        <f t="shared" si="75"/>
        <v>110</v>
      </c>
      <c r="F134" s="8"/>
      <c r="G134" s="8"/>
      <c r="H134" s="8"/>
      <c r="I134" s="8"/>
      <c r="J134" s="8"/>
      <c r="K134" s="8"/>
      <c r="L134" s="8">
        <v>2</v>
      </c>
      <c r="M134" s="8">
        <f t="shared" si="66"/>
        <v>151</v>
      </c>
      <c r="N134" s="8"/>
      <c r="O134" s="8"/>
      <c r="P134" s="8"/>
      <c r="Q134" s="8">
        <f t="shared" si="9"/>
        <v>20</v>
      </c>
      <c r="R134" s="8">
        <v>0</v>
      </c>
      <c r="S134" s="8">
        <f>SUM(S133,R134)</f>
        <v>183</v>
      </c>
      <c r="T134" s="8">
        <v>0</v>
      </c>
      <c r="U134" s="8">
        <f t="shared" si="67"/>
        <v>0</v>
      </c>
      <c r="V134" s="8"/>
      <c r="W134" s="8"/>
      <c r="X134" s="8"/>
      <c r="Y134" s="8"/>
      <c r="Z134" s="8"/>
      <c r="AA134" s="8"/>
      <c r="AB134" s="8">
        <v>5</v>
      </c>
      <c r="AC134" s="8">
        <f t="shared" si="81"/>
        <v>202</v>
      </c>
      <c r="AD134" s="8">
        <v>0</v>
      </c>
      <c r="AE134" s="112">
        <f t="shared" si="30"/>
        <v>7</v>
      </c>
      <c r="AF134" s="8">
        <v>1</v>
      </c>
      <c r="AG134" s="8">
        <f t="shared" si="54"/>
        <v>62</v>
      </c>
      <c r="AH134" s="8"/>
      <c r="AI134" s="8"/>
      <c r="AJ134" s="8">
        <v>0</v>
      </c>
      <c r="AK134" s="8">
        <f t="shared" si="31"/>
        <v>4</v>
      </c>
      <c r="AL134" s="8">
        <v>0</v>
      </c>
      <c r="AM134" s="8">
        <f t="shared" si="25"/>
        <v>1</v>
      </c>
      <c r="AN134" s="8">
        <v>0</v>
      </c>
      <c r="AO134" s="8">
        <f t="shared" si="55"/>
        <v>3</v>
      </c>
      <c r="AP134" s="8">
        <v>0</v>
      </c>
      <c r="AQ134" s="8">
        <f t="shared" si="56"/>
        <v>2</v>
      </c>
      <c r="AR134" s="8">
        <v>0</v>
      </c>
      <c r="AS134" s="8">
        <f t="shared" si="13"/>
        <v>1</v>
      </c>
      <c r="AT134" s="8"/>
      <c r="AU134" s="8"/>
      <c r="AV134" s="8"/>
      <c r="AW134" s="8">
        <f t="shared" si="52"/>
        <v>13</v>
      </c>
      <c r="AX134" s="8">
        <v>0</v>
      </c>
      <c r="AY134" s="8">
        <f t="shared" si="57"/>
        <v>0</v>
      </c>
      <c r="AZ134" s="8">
        <v>0</v>
      </c>
      <c r="BA134" s="8">
        <f>SUM(BA133+AZ134)</f>
        <v>3</v>
      </c>
      <c r="BB134" s="8">
        <v>0</v>
      </c>
      <c r="BC134" s="8">
        <f t="shared" si="26"/>
        <v>5</v>
      </c>
      <c r="BD134" s="8">
        <v>3</v>
      </c>
      <c r="BE134" s="8">
        <f t="shared" si="15"/>
        <v>1364</v>
      </c>
      <c r="BF134" s="8">
        <v>0</v>
      </c>
      <c r="BG134" s="8">
        <f t="shared" si="44"/>
        <v>111</v>
      </c>
      <c r="BH134" s="8">
        <v>0</v>
      </c>
      <c r="BI134" s="8">
        <f t="shared" si="74"/>
        <v>0</v>
      </c>
      <c r="BJ134" s="8">
        <v>0</v>
      </c>
      <c r="BK134" s="8">
        <f t="shared" si="64"/>
        <v>3</v>
      </c>
      <c r="BL134" s="8">
        <v>0</v>
      </c>
      <c r="BM134" s="8">
        <f>SUM(BM133+BL134)</f>
        <v>10</v>
      </c>
      <c r="BN134" s="8">
        <v>0</v>
      </c>
      <c r="BO134" s="8">
        <f t="shared" si="23"/>
        <v>11</v>
      </c>
      <c r="BP134" s="8"/>
      <c r="BQ134" s="8"/>
      <c r="BR134" s="8"/>
      <c r="BS134" s="8"/>
      <c r="BT134" s="8">
        <v>0</v>
      </c>
      <c r="BU134" s="8">
        <f t="shared" si="82"/>
        <v>63</v>
      </c>
      <c r="BV134" s="8"/>
      <c r="BW134" s="8">
        <f t="shared" si="49"/>
        <v>8</v>
      </c>
      <c r="BX134" s="8"/>
      <c r="BY134" s="8"/>
      <c r="BZ134" s="8"/>
      <c r="CA134" s="8"/>
      <c r="CB134" s="8"/>
      <c r="CC134" s="8"/>
      <c r="CD134" s="8"/>
      <c r="CE134" s="8"/>
      <c r="CF134" s="8"/>
      <c r="CG134" s="8"/>
      <c r="CH134" s="8"/>
      <c r="CI134" s="8"/>
      <c r="CJ134" s="8">
        <v>0</v>
      </c>
      <c r="CK134" s="8">
        <f t="shared" si="68"/>
        <v>0</v>
      </c>
      <c r="CL134" s="8">
        <v>0</v>
      </c>
      <c r="CM134" s="8">
        <f t="shared" si="35"/>
        <v>2</v>
      </c>
      <c r="CN134" s="8">
        <v>0</v>
      </c>
      <c r="CO134" s="8">
        <f t="shared" si="59"/>
        <v>13</v>
      </c>
      <c r="CP134" s="8">
        <v>0</v>
      </c>
      <c r="CQ134" s="8">
        <f t="shared" si="76"/>
        <v>2</v>
      </c>
      <c r="CR134" s="8"/>
      <c r="CS134" s="8"/>
      <c r="CT134" s="8"/>
      <c r="CU134" s="8"/>
      <c r="CV134" s="8"/>
      <c r="CW134" s="8"/>
      <c r="CX134" s="8">
        <v>0</v>
      </c>
      <c r="CY134" s="8">
        <f t="shared" si="17"/>
        <v>18</v>
      </c>
      <c r="CZ134" s="8"/>
      <c r="DA134" s="8"/>
      <c r="DB134" s="8"/>
      <c r="DC134" s="8"/>
      <c r="DD134" s="8"/>
      <c r="DE134" s="8"/>
      <c r="DF134" s="8"/>
      <c r="DG134" s="8"/>
      <c r="DH134" s="8">
        <v>0</v>
      </c>
      <c r="DI134" s="8">
        <f t="shared" si="18"/>
        <v>13</v>
      </c>
      <c r="DJ134" s="8"/>
      <c r="DK134" s="8"/>
      <c r="DL134" s="8">
        <v>0</v>
      </c>
      <c r="DM134" s="8">
        <f t="shared" si="77"/>
        <v>12</v>
      </c>
      <c r="DN134" s="8">
        <v>8</v>
      </c>
      <c r="DO134" s="8">
        <f t="shared" si="80"/>
        <v>2497</v>
      </c>
      <c r="DP134" s="8">
        <v>0</v>
      </c>
      <c r="DQ134" s="8">
        <f t="shared" si="48"/>
        <v>6</v>
      </c>
      <c r="DR134" s="8">
        <v>0</v>
      </c>
      <c r="DS134" s="8">
        <f t="shared" si="69"/>
        <v>8</v>
      </c>
      <c r="DT134" s="8">
        <v>0</v>
      </c>
      <c r="DU134" s="8">
        <f t="shared" si="65"/>
        <v>0</v>
      </c>
      <c r="DV134" s="8">
        <v>0</v>
      </c>
      <c r="DW134" s="8">
        <f t="shared" si="20"/>
        <v>8</v>
      </c>
      <c r="DX134" s="8">
        <v>1</v>
      </c>
      <c r="DY134" s="8">
        <f t="shared" si="60"/>
        <v>29</v>
      </c>
      <c r="DZ134" s="8"/>
      <c r="EA134" s="8"/>
      <c r="EB134" s="8"/>
      <c r="EC134" s="8"/>
      <c r="ED134" s="8">
        <v>0</v>
      </c>
      <c r="EE134" s="8">
        <f t="shared" si="11"/>
        <v>12</v>
      </c>
      <c r="EF134" s="8">
        <v>0</v>
      </c>
      <c r="EG134" s="8">
        <f t="shared" si="51"/>
        <v>1</v>
      </c>
      <c r="EH134" s="8">
        <v>0</v>
      </c>
      <c r="EI134" s="8">
        <f t="shared" si="61"/>
        <v>1</v>
      </c>
      <c r="EJ134" s="8"/>
      <c r="EK134" s="8"/>
      <c r="EL134" s="8"/>
      <c r="EM134" s="8"/>
      <c r="EN134" s="8">
        <v>3</v>
      </c>
      <c r="EO134" s="8">
        <f t="shared" si="63"/>
        <v>1043</v>
      </c>
      <c r="EP134" s="8"/>
      <c r="EQ134" s="8"/>
      <c r="ER134" s="8">
        <v>0</v>
      </c>
      <c r="ES134" s="8">
        <f t="shared" si="78"/>
        <v>22</v>
      </c>
      <c r="ET134" s="8">
        <v>0</v>
      </c>
      <c r="EU134" s="8">
        <f t="shared" si="62"/>
        <v>6</v>
      </c>
      <c r="EV134" s="8">
        <v>0</v>
      </c>
      <c r="EW134" s="8">
        <f t="shared" si="70"/>
        <v>1</v>
      </c>
      <c r="EX134" s="8">
        <v>0</v>
      </c>
      <c r="EY134" s="8">
        <f t="shared" si="39"/>
        <v>2</v>
      </c>
      <c r="EZ134" s="8"/>
      <c r="FA134" s="8"/>
      <c r="FB134" s="8"/>
      <c r="FC134" s="8"/>
      <c r="FD134" s="8">
        <v>4</v>
      </c>
      <c r="FE134" s="8">
        <f t="shared" si="45"/>
        <v>201</v>
      </c>
      <c r="FF134" s="8"/>
      <c r="FG134" s="8"/>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c r="GL134" s="8"/>
      <c r="GM134" s="8"/>
    </row>
    <row r="135" spans="1:195" ht="14.25" customHeight="1" x14ac:dyDescent="0.2">
      <c r="A135" s="113">
        <v>44098</v>
      </c>
      <c r="B135" s="8">
        <v>0</v>
      </c>
      <c r="C135" s="8">
        <f t="shared" si="53"/>
        <v>0</v>
      </c>
      <c r="D135" s="8">
        <v>6</v>
      </c>
      <c r="E135" s="8">
        <f t="shared" si="75"/>
        <v>116</v>
      </c>
      <c r="F135" s="8"/>
      <c r="G135" s="8"/>
      <c r="H135" s="8"/>
      <c r="I135" s="8"/>
      <c r="J135" s="8"/>
      <c r="K135" s="8"/>
      <c r="L135" s="8">
        <v>0</v>
      </c>
      <c r="M135" s="8">
        <f t="shared" si="66"/>
        <v>151</v>
      </c>
      <c r="N135" s="8"/>
      <c r="O135" s="8"/>
      <c r="P135" s="8"/>
      <c r="Q135" s="8">
        <f t="shared" si="9"/>
        <v>20</v>
      </c>
      <c r="R135" s="8">
        <v>0</v>
      </c>
      <c r="S135" s="8">
        <f>SUM(S134,R135)</f>
        <v>183</v>
      </c>
      <c r="T135" s="8">
        <v>0</v>
      </c>
      <c r="U135" s="8">
        <f t="shared" si="67"/>
        <v>0</v>
      </c>
      <c r="V135" s="8"/>
      <c r="W135" s="8"/>
      <c r="X135" s="8"/>
      <c r="Y135" s="8"/>
      <c r="Z135" s="8"/>
      <c r="AA135" s="8"/>
      <c r="AB135" s="8">
        <v>3</v>
      </c>
      <c r="AC135" s="8">
        <f t="shared" si="81"/>
        <v>205</v>
      </c>
      <c r="AD135" s="8">
        <v>0</v>
      </c>
      <c r="AE135" s="112">
        <f t="shared" si="30"/>
        <v>7</v>
      </c>
      <c r="AF135" s="8">
        <v>0</v>
      </c>
      <c r="AG135" s="8">
        <f t="shared" si="54"/>
        <v>62</v>
      </c>
      <c r="AH135" s="8"/>
      <c r="AI135" s="8"/>
      <c r="AJ135" s="8">
        <v>0</v>
      </c>
      <c r="AK135" s="8">
        <f t="shared" si="31"/>
        <v>4</v>
      </c>
      <c r="AL135" s="8">
        <v>0</v>
      </c>
      <c r="AM135" s="8">
        <f t="shared" si="25"/>
        <v>1</v>
      </c>
      <c r="AN135" s="8">
        <v>0</v>
      </c>
      <c r="AO135" s="8">
        <f t="shared" si="55"/>
        <v>3</v>
      </c>
      <c r="AP135" s="8">
        <v>0</v>
      </c>
      <c r="AQ135" s="8">
        <f t="shared" si="56"/>
        <v>2</v>
      </c>
      <c r="AR135" s="8">
        <v>0</v>
      </c>
      <c r="AS135" s="8">
        <f t="shared" si="13"/>
        <v>1</v>
      </c>
      <c r="AT135" s="8"/>
      <c r="AU135" s="8"/>
      <c r="AV135" s="8"/>
      <c r="AW135" s="8">
        <f t="shared" si="52"/>
        <v>13</v>
      </c>
      <c r="AX135" s="8">
        <v>0</v>
      </c>
      <c r="AY135" s="8">
        <f t="shared" si="57"/>
        <v>0</v>
      </c>
      <c r="AZ135" s="8">
        <v>0</v>
      </c>
      <c r="BA135" s="8">
        <f>SUM(BA134+AZ135)</f>
        <v>3</v>
      </c>
      <c r="BB135" s="8">
        <v>0</v>
      </c>
      <c r="BC135" s="8">
        <f t="shared" si="26"/>
        <v>5</v>
      </c>
      <c r="BD135" s="8">
        <v>4</v>
      </c>
      <c r="BE135" s="8">
        <f t="shared" si="15"/>
        <v>1368</v>
      </c>
      <c r="BF135" s="8">
        <v>0</v>
      </c>
      <c r="BG135" s="8">
        <f t="shared" si="44"/>
        <v>111</v>
      </c>
      <c r="BH135" s="8">
        <v>0</v>
      </c>
      <c r="BI135" s="8">
        <f t="shared" si="74"/>
        <v>0</v>
      </c>
      <c r="BJ135" s="8">
        <v>0</v>
      </c>
      <c r="BK135" s="8">
        <f t="shared" si="64"/>
        <v>3</v>
      </c>
      <c r="BL135" s="8">
        <v>0</v>
      </c>
      <c r="BM135" s="8">
        <f>SUM(BM134+BL135)</f>
        <v>10</v>
      </c>
      <c r="BN135" s="8">
        <v>0</v>
      </c>
      <c r="BO135" s="8">
        <f t="shared" si="23"/>
        <v>11</v>
      </c>
      <c r="BP135" s="8"/>
      <c r="BQ135" s="8"/>
      <c r="BR135" s="8"/>
      <c r="BS135" s="8"/>
      <c r="BT135" s="8">
        <v>4</v>
      </c>
      <c r="BU135" s="8">
        <f t="shared" si="82"/>
        <v>67</v>
      </c>
      <c r="BV135" s="8"/>
      <c r="BW135" s="8">
        <f t="shared" si="49"/>
        <v>8</v>
      </c>
      <c r="BX135" s="8"/>
      <c r="BY135" s="8"/>
      <c r="BZ135" s="8"/>
      <c r="CA135" s="8"/>
      <c r="CB135" s="8"/>
      <c r="CC135" s="8"/>
      <c r="CD135" s="8"/>
      <c r="CE135" s="8"/>
      <c r="CF135" s="8"/>
      <c r="CG135" s="8"/>
      <c r="CH135" s="8"/>
      <c r="CI135" s="8"/>
      <c r="CJ135" s="8">
        <v>0</v>
      </c>
      <c r="CK135" s="8">
        <f t="shared" si="68"/>
        <v>0</v>
      </c>
      <c r="CL135" s="8">
        <v>0</v>
      </c>
      <c r="CM135" s="8">
        <f t="shared" si="35"/>
        <v>2</v>
      </c>
      <c r="CN135" s="8">
        <v>0</v>
      </c>
      <c r="CO135" s="8">
        <f t="shared" si="59"/>
        <v>13</v>
      </c>
      <c r="CP135" s="8">
        <v>0</v>
      </c>
      <c r="CQ135" s="8">
        <f t="shared" si="76"/>
        <v>2</v>
      </c>
      <c r="CR135" s="8"/>
      <c r="CS135" s="8"/>
      <c r="CT135" s="8"/>
      <c r="CU135" s="8"/>
      <c r="CV135" s="8"/>
      <c r="CW135" s="8"/>
      <c r="CX135" s="8">
        <v>0</v>
      </c>
      <c r="CY135" s="8">
        <f t="shared" si="17"/>
        <v>18</v>
      </c>
      <c r="CZ135" s="8"/>
      <c r="DA135" s="8"/>
      <c r="DB135" s="8"/>
      <c r="DC135" s="8"/>
      <c r="DD135" s="8"/>
      <c r="DE135" s="8"/>
      <c r="DF135" s="8"/>
      <c r="DG135" s="8"/>
      <c r="DH135" s="8">
        <v>0</v>
      </c>
      <c r="DI135" s="8">
        <f t="shared" si="18"/>
        <v>13</v>
      </c>
      <c r="DJ135" s="8"/>
      <c r="DK135" s="8"/>
      <c r="DL135" s="8">
        <v>0</v>
      </c>
      <c r="DM135" s="8">
        <f t="shared" si="77"/>
        <v>12</v>
      </c>
      <c r="DN135" s="8">
        <v>15</v>
      </c>
      <c r="DO135" s="8">
        <f t="shared" si="80"/>
        <v>2512</v>
      </c>
      <c r="DP135" s="8">
        <v>0</v>
      </c>
      <c r="DQ135" s="8">
        <f t="shared" si="48"/>
        <v>6</v>
      </c>
      <c r="DR135" s="8">
        <v>0</v>
      </c>
      <c r="DS135" s="8">
        <f t="shared" si="69"/>
        <v>8</v>
      </c>
      <c r="DT135" s="8">
        <v>0</v>
      </c>
      <c r="DU135" s="8">
        <f t="shared" si="65"/>
        <v>0</v>
      </c>
      <c r="DV135" s="8">
        <v>0</v>
      </c>
      <c r="DW135" s="8">
        <f t="shared" si="20"/>
        <v>8</v>
      </c>
      <c r="DX135" s="8">
        <v>0</v>
      </c>
      <c r="DY135" s="8">
        <f t="shared" si="60"/>
        <v>29</v>
      </c>
      <c r="DZ135" s="8"/>
      <c r="EA135" s="8"/>
      <c r="EB135" s="8"/>
      <c r="EC135" s="8"/>
      <c r="ED135" s="8">
        <v>0</v>
      </c>
      <c r="EE135" s="8">
        <f t="shared" si="11"/>
        <v>12</v>
      </c>
      <c r="EF135" s="8">
        <v>0</v>
      </c>
      <c r="EG135" s="8">
        <f t="shared" si="51"/>
        <v>1</v>
      </c>
      <c r="EH135" s="8">
        <v>0</v>
      </c>
      <c r="EI135" s="8">
        <f t="shared" si="61"/>
        <v>1</v>
      </c>
      <c r="EJ135" s="8"/>
      <c r="EK135" s="8"/>
      <c r="EL135" s="8"/>
      <c r="EM135" s="8"/>
      <c r="EN135" s="8">
        <v>0</v>
      </c>
      <c r="EO135" s="8">
        <f t="shared" si="63"/>
        <v>1043</v>
      </c>
      <c r="EP135" s="8"/>
      <c r="EQ135" s="8"/>
      <c r="ER135" s="8">
        <v>3</v>
      </c>
      <c r="ES135" s="8">
        <f t="shared" si="78"/>
        <v>25</v>
      </c>
      <c r="ET135" s="8">
        <v>1</v>
      </c>
      <c r="EU135" s="8">
        <f t="shared" si="62"/>
        <v>7</v>
      </c>
      <c r="EV135" s="8">
        <v>0</v>
      </c>
      <c r="EW135" s="8">
        <f t="shared" si="70"/>
        <v>1</v>
      </c>
      <c r="EX135" s="8">
        <v>0</v>
      </c>
      <c r="EY135" s="8">
        <f t="shared" si="39"/>
        <v>2</v>
      </c>
      <c r="EZ135" s="8"/>
      <c r="FA135" s="8"/>
      <c r="FB135" s="8"/>
      <c r="FC135" s="8"/>
      <c r="FD135" s="8">
        <v>10</v>
      </c>
      <c r="FE135" s="8">
        <f t="shared" si="45"/>
        <v>211</v>
      </c>
      <c r="FF135" s="8"/>
      <c r="FG135" s="8"/>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c r="GL135" s="8"/>
      <c r="GM135" s="8"/>
    </row>
    <row r="136" spans="1:195" ht="14.25" customHeight="1" x14ac:dyDescent="0.2">
      <c r="A136" s="113">
        <v>44099</v>
      </c>
      <c r="B136" s="8">
        <v>0</v>
      </c>
      <c r="C136" s="8">
        <f t="shared" si="53"/>
        <v>0</v>
      </c>
      <c r="D136" s="8">
        <v>6</v>
      </c>
      <c r="E136" s="8">
        <f t="shared" si="75"/>
        <v>122</v>
      </c>
      <c r="F136" s="8"/>
      <c r="G136" s="8"/>
      <c r="H136" s="8"/>
      <c r="I136" s="8"/>
      <c r="J136" s="8"/>
      <c r="K136" s="8"/>
      <c r="L136" s="8">
        <v>10</v>
      </c>
      <c r="M136" s="8">
        <f t="shared" si="66"/>
        <v>161</v>
      </c>
      <c r="N136" s="8"/>
      <c r="O136" s="8"/>
      <c r="P136" s="8"/>
      <c r="Q136" s="8">
        <f t="shared" si="9"/>
        <v>20</v>
      </c>
      <c r="R136" s="8">
        <v>0</v>
      </c>
      <c r="S136" s="8">
        <f>SUM(S135,R136)</f>
        <v>183</v>
      </c>
      <c r="T136" s="8">
        <v>0</v>
      </c>
      <c r="U136" s="8">
        <f t="shared" si="67"/>
        <v>0</v>
      </c>
      <c r="V136" s="8"/>
      <c r="W136" s="8"/>
      <c r="X136" s="8"/>
      <c r="Y136" s="8"/>
      <c r="Z136" s="8"/>
      <c r="AA136" s="8"/>
      <c r="AB136" s="8">
        <v>2</v>
      </c>
      <c r="AC136" s="8">
        <f t="shared" si="81"/>
        <v>207</v>
      </c>
      <c r="AD136" s="8">
        <v>0</v>
      </c>
      <c r="AE136" s="112">
        <f t="shared" si="30"/>
        <v>7</v>
      </c>
      <c r="AF136" s="8">
        <v>0</v>
      </c>
      <c r="AG136" s="8">
        <f t="shared" si="54"/>
        <v>62</v>
      </c>
      <c r="AH136" s="8"/>
      <c r="AI136" s="8"/>
      <c r="AJ136" s="8">
        <v>0</v>
      </c>
      <c r="AK136" s="8">
        <f t="shared" si="31"/>
        <v>4</v>
      </c>
      <c r="AL136" s="8">
        <v>0</v>
      </c>
      <c r="AM136" s="8">
        <f t="shared" si="25"/>
        <v>1</v>
      </c>
      <c r="AN136" s="8">
        <v>0</v>
      </c>
      <c r="AO136" s="8">
        <f t="shared" si="55"/>
        <v>3</v>
      </c>
      <c r="AP136" s="8">
        <v>0</v>
      </c>
      <c r="AQ136" s="8">
        <f t="shared" si="56"/>
        <v>2</v>
      </c>
      <c r="AR136" s="8">
        <v>0</v>
      </c>
      <c r="AS136" s="8">
        <f t="shared" si="13"/>
        <v>1</v>
      </c>
      <c r="AT136" s="8"/>
      <c r="AU136" s="8"/>
      <c r="AV136" s="8"/>
      <c r="AW136" s="8">
        <f t="shared" si="52"/>
        <v>13</v>
      </c>
      <c r="AX136" s="8">
        <v>0</v>
      </c>
      <c r="AY136" s="8">
        <f t="shared" si="57"/>
        <v>0</v>
      </c>
      <c r="AZ136" s="8">
        <v>0</v>
      </c>
      <c r="BA136" s="8">
        <f>SUM(BA135+AZ136)</f>
        <v>3</v>
      </c>
      <c r="BB136" s="8">
        <v>1</v>
      </c>
      <c r="BC136" s="8">
        <f t="shared" si="26"/>
        <v>6</v>
      </c>
      <c r="BD136" s="8">
        <v>14</v>
      </c>
      <c r="BE136" s="8">
        <f t="shared" si="15"/>
        <v>1382</v>
      </c>
      <c r="BF136" s="8">
        <v>0</v>
      </c>
      <c r="BG136" s="8">
        <f t="shared" si="44"/>
        <v>111</v>
      </c>
      <c r="BH136" s="8">
        <v>0</v>
      </c>
      <c r="BI136" s="8">
        <f t="shared" si="74"/>
        <v>0</v>
      </c>
      <c r="BJ136" s="8">
        <v>0</v>
      </c>
      <c r="BK136" s="8">
        <f t="shared" si="64"/>
        <v>3</v>
      </c>
      <c r="BL136" s="8">
        <v>0</v>
      </c>
      <c r="BM136" s="8">
        <f>SUM(BM135+BL136)</f>
        <v>10</v>
      </c>
      <c r="BN136" s="8">
        <v>1</v>
      </c>
      <c r="BO136" s="8">
        <f t="shared" si="23"/>
        <v>12</v>
      </c>
      <c r="BP136" s="8"/>
      <c r="BQ136" s="8"/>
      <c r="BR136" s="8"/>
      <c r="BS136" s="8"/>
      <c r="BT136" s="8">
        <v>0</v>
      </c>
      <c r="BU136" s="8">
        <f t="shared" si="82"/>
        <v>67</v>
      </c>
      <c r="BV136" s="8"/>
      <c r="BW136" s="8">
        <f t="shared" si="49"/>
        <v>8</v>
      </c>
      <c r="BX136" s="8"/>
      <c r="BY136" s="8"/>
      <c r="BZ136" s="8"/>
      <c r="CA136" s="8"/>
      <c r="CB136" s="8"/>
      <c r="CC136" s="8"/>
      <c r="CD136" s="8"/>
      <c r="CE136" s="8"/>
      <c r="CF136" s="8"/>
      <c r="CG136" s="8"/>
      <c r="CH136" s="8"/>
      <c r="CI136" s="8"/>
      <c r="CJ136" s="8">
        <v>0</v>
      </c>
      <c r="CK136" s="8">
        <f t="shared" si="68"/>
        <v>0</v>
      </c>
      <c r="CL136" s="8">
        <v>0</v>
      </c>
      <c r="CM136" s="8">
        <f t="shared" si="35"/>
        <v>2</v>
      </c>
      <c r="CN136" s="8">
        <v>0</v>
      </c>
      <c r="CO136" s="8">
        <f t="shared" si="59"/>
        <v>13</v>
      </c>
      <c r="CP136" s="8">
        <v>0</v>
      </c>
      <c r="CQ136" s="8">
        <f t="shared" si="76"/>
        <v>2</v>
      </c>
      <c r="CR136" s="8"/>
      <c r="CS136" s="8"/>
      <c r="CT136" s="8"/>
      <c r="CU136" s="8"/>
      <c r="CV136" s="8"/>
      <c r="CW136" s="8"/>
      <c r="CX136" s="8">
        <v>0</v>
      </c>
      <c r="CY136" s="8">
        <f t="shared" si="17"/>
        <v>18</v>
      </c>
      <c r="CZ136" s="8"/>
      <c r="DA136" s="8"/>
      <c r="DB136" s="8"/>
      <c r="DC136" s="8"/>
      <c r="DD136" s="8"/>
      <c r="DE136" s="8"/>
      <c r="DF136" s="8"/>
      <c r="DG136" s="8"/>
      <c r="DH136" s="8">
        <v>0</v>
      </c>
      <c r="DI136" s="8">
        <f t="shared" si="18"/>
        <v>13</v>
      </c>
      <c r="DJ136" s="8"/>
      <c r="DK136" s="8"/>
      <c r="DL136" s="8">
        <v>0</v>
      </c>
      <c r="DM136" s="8">
        <f t="shared" si="77"/>
        <v>12</v>
      </c>
      <c r="DN136" s="8">
        <v>10</v>
      </c>
      <c r="DO136" s="8">
        <f t="shared" si="80"/>
        <v>2522</v>
      </c>
      <c r="DP136" s="8">
        <v>0</v>
      </c>
      <c r="DQ136" s="8">
        <f t="shared" si="48"/>
        <v>6</v>
      </c>
      <c r="DR136" s="8">
        <v>0</v>
      </c>
      <c r="DS136" s="8">
        <f t="shared" si="69"/>
        <v>8</v>
      </c>
      <c r="DT136" s="8">
        <v>0</v>
      </c>
      <c r="DU136" s="8">
        <f t="shared" si="65"/>
        <v>0</v>
      </c>
      <c r="DV136" s="8">
        <v>0</v>
      </c>
      <c r="DW136" s="8">
        <f t="shared" si="20"/>
        <v>8</v>
      </c>
      <c r="DX136" s="8">
        <v>0</v>
      </c>
      <c r="DY136" s="8">
        <f t="shared" si="60"/>
        <v>29</v>
      </c>
      <c r="DZ136" s="8"/>
      <c r="EA136" s="8"/>
      <c r="EB136" s="8"/>
      <c r="EC136" s="8"/>
      <c r="ED136" s="8">
        <v>0</v>
      </c>
      <c r="EE136" s="8">
        <f t="shared" si="11"/>
        <v>12</v>
      </c>
      <c r="EF136" s="8">
        <v>0</v>
      </c>
      <c r="EG136" s="8">
        <f t="shared" si="51"/>
        <v>1</v>
      </c>
      <c r="EH136" s="8">
        <v>0</v>
      </c>
      <c r="EI136" s="8">
        <f t="shared" si="61"/>
        <v>1</v>
      </c>
      <c r="EJ136" s="8"/>
      <c r="EK136" s="8"/>
      <c r="EL136" s="8"/>
      <c r="EM136" s="8"/>
      <c r="EN136" s="8">
        <v>10</v>
      </c>
      <c r="EO136" s="8">
        <f t="shared" si="63"/>
        <v>1053</v>
      </c>
      <c r="EP136" s="8"/>
      <c r="EQ136" s="8"/>
      <c r="ER136" s="8">
        <v>3</v>
      </c>
      <c r="ES136" s="8">
        <f t="shared" si="78"/>
        <v>28</v>
      </c>
      <c r="ET136" s="8">
        <v>0</v>
      </c>
      <c r="EU136" s="8">
        <f t="shared" si="62"/>
        <v>7</v>
      </c>
      <c r="EV136" s="8">
        <v>0</v>
      </c>
      <c r="EW136" s="8">
        <f t="shared" si="70"/>
        <v>1</v>
      </c>
      <c r="EX136" s="8">
        <v>0</v>
      </c>
      <c r="EY136" s="8">
        <f t="shared" si="39"/>
        <v>2</v>
      </c>
      <c r="EZ136" s="8"/>
      <c r="FA136" s="8"/>
      <c r="FB136" s="8"/>
      <c r="FC136" s="8"/>
      <c r="FD136" s="8">
        <v>1</v>
      </c>
      <c r="FE136" s="8">
        <f t="shared" si="45"/>
        <v>212</v>
      </c>
      <c r="FF136" s="8"/>
      <c r="FG136" s="8"/>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c r="GL136" s="8"/>
      <c r="GM136" s="8"/>
    </row>
    <row r="137" spans="1:195" ht="14.25" customHeight="1" x14ac:dyDescent="0.2">
      <c r="A137" s="113">
        <v>44100</v>
      </c>
      <c r="B137" s="8"/>
      <c r="C137" s="8">
        <f t="shared" si="53"/>
        <v>0</v>
      </c>
      <c r="D137" s="8"/>
      <c r="E137" s="8">
        <f t="shared" si="75"/>
        <v>122</v>
      </c>
      <c r="F137" s="8"/>
      <c r="G137" s="8"/>
      <c r="H137" s="8"/>
      <c r="I137" s="8"/>
      <c r="J137" s="8"/>
      <c r="K137" s="8"/>
      <c r="L137" s="8"/>
      <c r="M137" s="8">
        <f t="shared" si="66"/>
        <v>161</v>
      </c>
      <c r="N137" s="8"/>
      <c r="O137" s="8"/>
      <c r="P137" s="8"/>
      <c r="Q137" s="8">
        <f t="shared" si="9"/>
        <v>20</v>
      </c>
      <c r="R137" s="8"/>
      <c r="S137" s="8">
        <f t="shared" ref="S137:S170" si="83">SUM(S136,R137)</f>
        <v>183</v>
      </c>
      <c r="T137" s="8"/>
      <c r="U137" s="8"/>
      <c r="V137" s="8"/>
      <c r="W137" s="8"/>
      <c r="X137" s="8"/>
      <c r="Y137" s="8"/>
      <c r="Z137" s="8"/>
      <c r="AA137" s="8"/>
      <c r="AB137" s="8"/>
      <c r="AC137" s="8">
        <f t="shared" si="81"/>
        <v>207</v>
      </c>
      <c r="AD137" s="8"/>
      <c r="AE137" s="112">
        <f t="shared" si="30"/>
        <v>7</v>
      </c>
      <c r="AF137" s="8"/>
      <c r="AG137" s="8">
        <f t="shared" si="54"/>
        <v>62</v>
      </c>
      <c r="AH137" s="8"/>
      <c r="AI137" s="8"/>
      <c r="AJ137" s="8"/>
      <c r="AK137" s="8">
        <f t="shared" si="31"/>
        <v>4</v>
      </c>
      <c r="AL137" s="8"/>
      <c r="AM137" s="8">
        <f t="shared" si="25"/>
        <v>1</v>
      </c>
      <c r="AN137" s="8"/>
      <c r="AO137" s="8">
        <f t="shared" si="55"/>
        <v>3</v>
      </c>
      <c r="AP137" s="8"/>
      <c r="AQ137" s="8">
        <f t="shared" si="56"/>
        <v>2</v>
      </c>
      <c r="AR137" s="8"/>
      <c r="AS137" s="8">
        <f t="shared" si="13"/>
        <v>1</v>
      </c>
      <c r="AT137" s="8"/>
      <c r="AU137" s="8"/>
      <c r="AV137" s="8"/>
      <c r="AW137" s="8">
        <f t="shared" si="52"/>
        <v>13</v>
      </c>
      <c r="AX137" s="8"/>
      <c r="AY137" s="8">
        <f t="shared" si="57"/>
        <v>0</v>
      </c>
      <c r="AZ137" s="8"/>
      <c r="BA137" s="8">
        <f t="shared" ref="BA137:BA170" si="84">SUM(BA136+AZ137)</f>
        <v>3</v>
      </c>
      <c r="BB137" s="8"/>
      <c r="BC137" s="8">
        <f t="shared" si="26"/>
        <v>6</v>
      </c>
      <c r="BD137" s="8"/>
      <c r="BE137" s="8">
        <f t="shared" si="15"/>
        <v>1382</v>
      </c>
      <c r="BF137" s="8"/>
      <c r="BG137" s="8">
        <f t="shared" si="44"/>
        <v>111</v>
      </c>
      <c r="BH137" s="8"/>
      <c r="BI137" s="8">
        <f t="shared" si="74"/>
        <v>0</v>
      </c>
      <c r="BJ137" s="8"/>
      <c r="BK137" s="8">
        <f t="shared" si="64"/>
        <v>3</v>
      </c>
      <c r="BL137" s="8"/>
      <c r="BM137" s="8">
        <f t="shared" ref="BM137:BM170" si="85">SUM(BM136+BL137)</f>
        <v>10</v>
      </c>
      <c r="BN137" s="8"/>
      <c r="BO137" s="8">
        <f t="shared" si="23"/>
        <v>12</v>
      </c>
      <c r="BP137" s="8"/>
      <c r="BQ137" s="8"/>
      <c r="BR137" s="8"/>
      <c r="BS137" s="8"/>
      <c r="BT137" s="8"/>
      <c r="BU137" s="8">
        <f t="shared" si="82"/>
        <v>67</v>
      </c>
      <c r="BV137" s="8"/>
      <c r="BW137" s="8">
        <f t="shared" si="49"/>
        <v>8</v>
      </c>
      <c r="BX137" s="8"/>
      <c r="BY137" s="8"/>
      <c r="BZ137" s="8"/>
      <c r="CA137" s="8"/>
      <c r="CB137" s="8"/>
      <c r="CC137" s="8"/>
      <c r="CD137" s="8"/>
      <c r="CE137" s="8"/>
      <c r="CF137" s="8"/>
      <c r="CG137" s="8"/>
      <c r="CH137" s="8"/>
      <c r="CI137" s="8"/>
      <c r="CJ137" s="8"/>
      <c r="CK137" s="8">
        <f t="shared" si="68"/>
        <v>0</v>
      </c>
      <c r="CL137" s="8"/>
      <c r="CM137" s="8">
        <f t="shared" si="35"/>
        <v>2</v>
      </c>
      <c r="CN137" s="8"/>
      <c r="CO137" s="8">
        <f t="shared" si="59"/>
        <v>13</v>
      </c>
      <c r="CP137" s="8"/>
      <c r="CQ137" s="8">
        <f t="shared" si="76"/>
        <v>2</v>
      </c>
      <c r="CR137" s="8"/>
      <c r="CS137" s="8"/>
      <c r="CT137" s="8"/>
      <c r="CU137" s="8"/>
      <c r="CV137" s="8"/>
      <c r="CW137" s="8"/>
      <c r="CX137" s="8"/>
      <c r="CY137" s="8">
        <f t="shared" si="17"/>
        <v>18</v>
      </c>
      <c r="CZ137" s="8"/>
      <c r="DA137" s="8"/>
      <c r="DB137" s="8"/>
      <c r="DC137" s="8"/>
      <c r="DD137" s="8"/>
      <c r="DE137" s="8"/>
      <c r="DF137" s="8"/>
      <c r="DG137" s="8"/>
      <c r="DH137" s="8"/>
      <c r="DI137" s="8">
        <f t="shared" si="18"/>
        <v>13</v>
      </c>
      <c r="DJ137" s="8"/>
      <c r="DK137" s="8"/>
      <c r="DL137" s="8"/>
      <c r="DM137" s="8">
        <f t="shared" si="77"/>
        <v>12</v>
      </c>
      <c r="DN137" s="8"/>
      <c r="DO137" s="8">
        <f t="shared" si="80"/>
        <v>2522</v>
      </c>
      <c r="DP137" s="8"/>
      <c r="DQ137" s="8">
        <f t="shared" si="48"/>
        <v>6</v>
      </c>
      <c r="DR137" s="8"/>
      <c r="DS137" s="8">
        <f t="shared" si="69"/>
        <v>8</v>
      </c>
      <c r="DT137" s="8"/>
      <c r="DU137" s="8">
        <f t="shared" si="65"/>
        <v>0</v>
      </c>
      <c r="DV137" s="8"/>
      <c r="DW137" s="8">
        <f t="shared" si="20"/>
        <v>8</v>
      </c>
      <c r="DX137" s="8"/>
      <c r="DY137" s="8">
        <f t="shared" si="60"/>
        <v>29</v>
      </c>
      <c r="DZ137" s="8"/>
      <c r="EA137" s="8"/>
      <c r="EB137" s="8"/>
      <c r="EC137" s="8"/>
      <c r="ED137" s="8"/>
      <c r="EE137" s="8">
        <f t="shared" si="11"/>
        <v>12</v>
      </c>
      <c r="EF137" s="8"/>
      <c r="EG137" s="8">
        <f t="shared" si="51"/>
        <v>1</v>
      </c>
      <c r="EH137" s="8"/>
      <c r="EI137" s="8">
        <f t="shared" si="61"/>
        <v>1</v>
      </c>
      <c r="EJ137" s="8"/>
      <c r="EK137" s="8"/>
      <c r="EL137" s="8"/>
      <c r="EM137" s="8"/>
      <c r="EN137" s="8"/>
      <c r="EO137" s="8">
        <f t="shared" si="63"/>
        <v>1053</v>
      </c>
      <c r="EP137" s="8"/>
      <c r="EQ137" s="8"/>
      <c r="ER137" s="8"/>
      <c r="ES137" s="8">
        <f t="shared" si="78"/>
        <v>28</v>
      </c>
      <c r="ET137" s="8"/>
      <c r="EU137" s="8">
        <f t="shared" si="62"/>
        <v>7</v>
      </c>
      <c r="EV137" s="8"/>
      <c r="EW137" s="8">
        <f t="shared" si="70"/>
        <v>1</v>
      </c>
      <c r="EX137" s="8"/>
      <c r="EY137" s="8">
        <f t="shared" si="39"/>
        <v>2</v>
      </c>
      <c r="EZ137" s="8"/>
      <c r="FA137" s="8"/>
      <c r="FB137" s="8"/>
      <c r="FC137" s="8"/>
      <c r="FD137" s="8"/>
      <c r="FE137" s="8">
        <f t="shared" si="45"/>
        <v>212</v>
      </c>
      <c r="FF137" s="8"/>
      <c r="FG137" s="8"/>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c r="GL137" s="8"/>
      <c r="GM137" s="8"/>
    </row>
    <row r="138" spans="1:195" ht="14.25" customHeight="1" x14ac:dyDescent="0.2">
      <c r="A138" s="113">
        <v>44101</v>
      </c>
      <c r="B138" s="8"/>
      <c r="C138" s="8">
        <f t="shared" si="53"/>
        <v>0</v>
      </c>
      <c r="D138" s="8"/>
      <c r="E138" s="8">
        <f t="shared" si="75"/>
        <v>122</v>
      </c>
      <c r="F138" s="8"/>
      <c r="G138" s="8"/>
      <c r="H138" s="8"/>
      <c r="I138" s="8"/>
      <c r="J138" s="8"/>
      <c r="K138" s="8"/>
      <c r="L138" s="8"/>
      <c r="M138" s="8">
        <f t="shared" si="66"/>
        <v>161</v>
      </c>
      <c r="N138" s="8"/>
      <c r="O138" s="8"/>
      <c r="P138" s="8"/>
      <c r="Q138" s="8">
        <f t="shared" si="9"/>
        <v>20</v>
      </c>
      <c r="R138" s="8"/>
      <c r="S138" s="8">
        <f t="shared" si="83"/>
        <v>183</v>
      </c>
      <c r="T138" s="8"/>
      <c r="U138" s="8"/>
      <c r="V138" s="8"/>
      <c r="W138" s="8"/>
      <c r="X138" s="8"/>
      <c r="Y138" s="8"/>
      <c r="Z138" s="8"/>
      <c r="AA138" s="8"/>
      <c r="AB138" s="8"/>
      <c r="AC138" s="8">
        <f t="shared" si="81"/>
        <v>207</v>
      </c>
      <c r="AD138" s="8"/>
      <c r="AE138" s="112">
        <f t="shared" si="30"/>
        <v>7</v>
      </c>
      <c r="AF138" s="8"/>
      <c r="AG138" s="8">
        <f t="shared" si="54"/>
        <v>62</v>
      </c>
      <c r="AH138" s="8"/>
      <c r="AI138" s="8"/>
      <c r="AJ138" s="8"/>
      <c r="AK138" s="8">
        <f t="shared" si="31"/>
        <v>4</v>
      </c>
      <c r="AL138" s="8"/>
      <c r="AM138" s="8">
        <f t="shared" si="25"/>
        <v>1</v>
      </c>
      <c r="AN138" s="8"/>
      <c r="AO138" s="8">
        <f t="shared" si="55"/>
        <v>3</v>
      </c>
      <c r="AP138" s="8"/>
      <c r="AQ138" s="8">
        <f t="shared" si="56"/>
        <v>2</v>
      </c>
      <c r="AR138" s="8"/>
      <c r="AS138" s="8">
        <f t="shared" si="13"/>
        <v>1</v>
      </c>
      <c r="AT138" s="8"/>
      <c r="AU138" s="8"/>
      <c r="AV138" s="8"/>
      <c r="AW138" s="8">
        <f t="shared" si="52"/>
        <v>13</v>
      </c>
      <c r="AX138" s="8"/>
      <c r="AY138" s="8">
        <f t="shared" si="57"/>
        <v>0</v>
      </c>
      <c r="AZ138" s="8"/>
      <c r="BA138" s="8">
        <f t="shared" si="84"/>
        <v>3</v>
      </c>
      <c r="BB138" s="8"/>
      <c r="BC138" s="8">
        <f t="shared" si="26"/>
        <v>6</v>
      </c>
      <c r="BD138" s="8"/>
      <c r="BE138" s="8">
        <f t="shared" si="15"/>
        <v>1382</v>
      </c>
      <c r="BF138" s="8"/>
      <c r="BG138" s="8">
        <f t="shared" si="44"/>
        <v>111</v>
      </c>
      <c r="BH138" s="8"/>
      <c r="BI138" s="8">
        <f t="shared" si="74"/>
        <v>0</v>
      </c>
      <c r="BJ138" s="8"/>
      <c r="BK138" s="8">
        <f t="shared" si="64"/>
        <v>3</v>
      </c>
      <c r="BL138" s="8"/>
      <c r="BM138" s="8">
        <f t="shared" si="85"/>
        <v>10</v>
      </c>
      <c r="BN138" s="8"/>
      <c r="BO138" s="8">
        <f t="shared" si="23"/>
        <v>12</v>
      </c>
      <c r="BP138" s="8"/>
      <c r="BQ138" s="8"/>
      <c r="BR138" s="8"/>
      <c r="BS138" s="8"/>
      <c r="BT138" s="8"/>
      <c r="BU138" s="8">
        <f t="shared" si="82"/>
        <v>67</v>
      </c>
      <c r="BV138" s="8"/>
      <c r="BW138" s="8">
        <f t="shared" si="49"/>
        <v>8</v>
      </c>
      <c r="BX138" s="8"/>
      <c r="BY138" s="8"/>
      <c r="BZ138" s="8"/>
      <c r="CA138" s="8"/>
      <c r="CB138" s="8"/>
      <c r="CC138" s="8"/>
      <c r="CD138" s="8"/>
      <c r="CE138" s="8"/>
      <c r="CF138" s="8"/>
      <c r="CG138" s="8"/>
      <c r="CH138" s="8"/>
      <c r="CI138" s="8"/>
      <c r="CJ138" s="8"/>
      <c r="CK138" s="8">
        <f t="shared" si="68"/>
        <v>0</v>
      </c>
      <c r="CL138" s="8"/>
      <c r="CM138" s="8">
        <f t="shared" si="35"/>
        <v>2</v>
      </c>
      <c r="CN138" s="8"/>
      <c r="CO138" s="8">
        <f t="shared" si="59"/>
        <v>13</v>
      </c>
      <c r="CP138" s="8"/>
      <c r="CQ138" s="8">
        <f t="shared" si="76"/>
        <v>2</v>
      </c>
      <c r="CR138" s="8"/>
      <c r="CS138" s="8"/>
      <c r="CT138" s="8"/>
      <c r="CU138" s="8"/>
      <c r="CV138" s="8"/>
      <c r="CW138" s="8"/>
      <c r="CX138" s="8"/>
      <c r="CY138" s="8">
        <f t="shared" si="17"/>
        <v>18</v>
      </c>
      <c r="CZ138" s="8"/>
      <c r="DA138" s="8"/>
      <c r="DB138" s="8"/>
      <c r="DC138" s="8"/>
      <c r="DD138" s="8"/>
      <c r="DE138" s="8"/>
      <c r="DF138" s="8"/>
      <c r="DG138" s="8"/>
      <c r="DH138" s="8"/>
      <c r="DI138" s="8">
        <f t="shared" si="18"/>
        <v>13</v>
      </c>
      <c r="DJ138" s="8"/>
      <c r="DK138" s="8"/>
      <c r="DL138" s="8"/>
      <c r="DM138" s="8">
        <f t="shared" si="77"/>
        <v>12</v>
      </c>
      <c r="DN138" s="8"/>
      <c r="DO138" s="8">
        <f t="shared" si="80"/>
        <v>2522</v>
      </c>
      <c r="DP138" s="8"/>
      <c r="DQ138" s="8">
        <f t="shared" si="48"/>
        <v>6</v>
      </c>
      <c r="DR138" s="8"/>
      <c r="DS138" s="8">
        <f t="shared" si="69"/>
        <v>8</v>
      </c>
      <c r="DT138" s="8"/>
      <c r="DU138" s="8">
        <f t="shared" si="65"/>
        <v>0</v>
      </c>
      <c r="DV138" s="8"/>
      <c r="DW138" s="8">
        <f t="shared" si="20"/>
        <v>8</v>
      </c>
      <c r="DX138" s="8"/>
      <c r="DY138" s="8">
        <f t="shared" si="60"/>
        <v>29</v>
      </c>
      <c r="DZ138" s="8"/>
      <c r="EA138" s="8"/>
      <c r="EB138" s="8"/>
      <c r="EC138" s="8"/>
      <c r="ED138" s="8"/>
      <c r="EE138" s="8">
        <f t="shared" si="11"/>
        <v>12</v>
      </c>
      <c r="EF138" s="8"/>
      <c r="EG138" s="8">
        <f t="shared" si="51"/>
        <v>1</v>
      </c>
      <c r="EH138" s="8"/>
      <c r="EI138" s="8">
        <f t="shared" si="61"/>
        <v>1</v>
      </c>
      <c r="EJ138" s="8"/>
      <c r="EK138" s="8"/>
      <c r="EL138" s="8"/>
      <c r="EM138" s="8"/>
      <c r="EN138" s="8"/>
      <c r="EO138" s="8">
        <f t="shared" si="63"/>
        <v>1053</v>
      </c>
      <c r="EP138" s="8"/>
      <c r="EQ138" s="8"/>
      <c r="ER138" s="8"/>
      <c r="ES138" s="8">
        <f t="shared" si="78"/>
        <v>28</v>
      </c>
      <c r="ET138" s="8"/>
      <c r="EU138" s="8">
        <f t="shared" si="62"/>
        <v>7</v>
      </c>
      <c r="EV138" s="8"/>
      <c r="EW138" s="8">
        <f t="shared" si="70"/>
        <v>1</v>
      </c>
      <c r="EX138" s="8"/>
      <c r="EY138" s="8">
        <f t="shared" si="39"/>
        <v>2</v>
      </c>
      <c r="EZ138" s="8"/>
      <c r="FA138" s="8"/>
      <c r="FB138" s="8"/>
      <c r="FC138" s="8"/>
      <c r="FD138" s="8"/>
      <c r="FE138" s="8">
        <f t="shared" si="45"/>
        <v>212</v>
      </c>
      <c r="FF138" s="8"/>
      <c r="FG138" s="8"/>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c r="GL138" s="8"/>
      <c r="GM138" s="8"/>
    </row>
    <row r="139" spans="1:195" ht="14.25" customHeight="1" x14ac:dyDescent="0.2">
      <c r="A139" s="113">
        <v>44102</v>
      </c>
      <c r="B139" s="8">
        <v>0</v>
      </c>
      <c r="C139" s="8">
        <f t="shared" si="53"/>
        <v>0</v>
      </c>
      <c r="D139" s="8">
        <v>35</v>
      </c>
      <c r="E139" s="8">
        <f t="shared" si="75"/>
        <v>157</v>
      </c>
      <c r="F139" s="8"/>
      <c r="G139" s="8"/>
      <c r="H139" s="8"/>
      <c r="I139" s="8"/>
      <c r="J139" s="8">
        <v>0</v>
      </c>
      <c r="K139" s="8">
        <v>0</v>
      </c>
      <c r="L139" s="8">
        <v>36</v>
      </c>
      <c r="M139" s="8">
        <f t="shared" si="66"/>
        <v>197</v>
      </c>
      <c r="N139" s="8"/>
      <c r="O139" s="8"/>
      <c r="P139" s="114">
        <v>0</v>
      </c>
      <c r="Q139" s="8">
        <f t="shared" ref="Q139:Q170" si="86">SUM(Q138,P139)</f>
        <v>20</v>
      </c>
      <c r="R139" s="8">
        <v>0</v>
      </c>
      <c r="S139" s="8">
        <f t="shared" si="83"/>
        <v>183</v>
      </c>
      <c r="T139" s="8">
        <v>0</v>
      </c>
      <c r="U139" s="8">
        <v>0</v>
      </c>
      <c r="V139" s="8"/>
      <c r="W139" s="8"/>
      <c r="X139" s="8">
        <v>0</v>
      </c>
      <c r="Y139" s="8">
        <v>0</v>
      </c>
      <c r="Z139" s="8"/>
      <c r="AA139" s="8"/>
      <c r="AB139" s="8">
        <v>9</v>
      </c>
      <c r="AC139" s="8">
        <f t="shared" si="81"/>
        <v>216</v>
      </c>
      <c r="AD139" s="8">
        <v>0</v>
      </c>
      <c r="AE139" s="112">
        <f t="shared" si="30"/>
        <v>7</v>
      </c>
      <c r="AF139" s="8">
        <v>2</v>
      </c>
      <c r="AG139" s="8">
        <f t="shared" si="54"/>
        <v>64</v>
      </c>
      <c r="AH139" s="8"/>
      <c r="AI139" s="8"/>
      <c r="AJ139" s="8">
        <v>1</v>
      </c>
      <c r="AK139" s="8">
        <f t="shared" si="31"/>
        <v>5</v>
      </c>
      <c r="AL139" s="8">
        <v>0</v>
      </c>
      <c r="AM139" s="8">
        <f t="shared" si="25"/>
        <v>1</v>
      </c>
      <c r="AN139" s="8">
        <v>1</v>
      </c>
      <c r="AO139" s="8">
        <f t="shared" si="55"/>
        <v>4</v>
      </c>
      <c r="AP139" s="8">
        <v>0</v>
      </c>
      <c r="AQ139" s="8">
        <f t="shared" si="56"/>
        <v>2</v>
      </c>
      <c r="AR139" s="8">
        <v>0</v>
      </c>
      <c r="AS139" s="8">
        <f t="shared" si="13"/>
        <v>1</v>
      </c>
      <c r="AT139" s="8"/>
      <c r="AU139" s="8"/>
      <c r="AV139" s="114">
        <v>5</v>
      </c>
      <c r="AW139" s="8">
        <f t="shared" si="52"/>
        <v>18</v>
      </c>
      <c r="AX139" s="8">
        <v>0</v>
      </c>
      <c r="AY139" s="8">
        <f t="shared" si="57"/>
        <v>0</v>
      </c>
      <c r="AZ139" s="8">
        <v>0</v>
      </c>
      <c r="BA139" s="8">
        <f t="shared" si="84"/>
        <v>3</v>
      </c>
      <c r="BB139" s="8">
        <v>2</v>
      </c>
      <c r="BC139" s="8">
        <f t="shared" si="26"/>
        <v>8</v>
      </c>
      <c r="BD139" s="8">
        <v>29</v>
      </c>
      <c r="BE139" s="8">
        <f t="shared" si="15"/>
        <v>1411</v>
      </c>
      <c r="BF139" s="8">
        <v>4</v>
      </c>
      <c r="BG139" s="8">
        <f t="shared" si="44"/>
        <v>115</v>
      </c>
      <c r="BH139" s="8">
        <v>2</v>
      </c>
      <c r="BI139" s="8">
        <f t="shared" si="74"/>
        <v>2</v>
      </c>
      <c r="BJ139" s="8">
        <v>0</v>
      </c>
      <c r="BK139" s="8">
        <f t="shared" si="64"/>
        <v>3</v>
      </c>
      <c r="BL139" s="8">
        <v>1</v>
      </c>
      <c r="BM139" s="8">
        <f t="shared" si="85"/>
        <v>11</v>
      </c>
      <c r="BN139" s="8">
        <v>0</v>
      </c>
      <c r="BO139" s="8">
        <f t="shared" si="23"/>
        <v>12</v>
      </c>
      <c r="BP139" s="8">
        <v>0</v>
      </c>
      <c r="BQ139" s="8">
        <v>0</v>
      </c>
      <c r="BR139" s="8"/>
      <c r="BS139" s="8"/>
      <c r="BT139" s="8">
        <v>0</v>
      </c>
      <c r="BU139" s="8">
        <f t="shared" si="82"/>
        <v>67</v>
      </c>
      <c r="BV139" s="8">
        <v>0</v>
      </c>
      <c r="BW139" s="8">
        <f t="shared" si="49"/>
        <v>8</v>
      </c>
      <c r="BX139" s="8"/>
      <c r="BY139" s="8"/>
      <c r="BZ139" s="8"/>
      <c r="CA139" s="8"/>
      <c r="CB139" s="8"/>
      <c r="CC139" s="8"/>
      <c r="CD139" s="8"/>
      <c r="CE139" s="8"/>
      <c r="CF139" s="8"/>
      <c r="CG139" s="8"/>
      <c r="CH139" s="8"/>
      <c r="CI139" s="8"/>
      <c r="CJ139" s="8">
        <v>0</v>
      </c>
      <c r="CK139" s="8">
        <f t="shared" si="68"/>
        <v>0</v>
      </c>
      <c r="CL139" s="8">
        <v>0</v>
      </c>
      <c r="CM139" s="8">
        <f t="shared" si="35"/>
        <v>2</v>
      </c>
      <c r="CN139" s="8">
        <v>1</v>
      </c>
      <c r="CO139" s="8">
        <f t="shared" si="59"/>
        <v>14</v>
      </c>
      <c r="CP139" s="8">
        <v>0</v>
      </c>
      <c r="CQ139" s="8">
        <f t="shared" si="76"/>
        <v>2</v>
      </c>
      <c r="CR139" s="8"/>
      <c r="CS139" s="8"/>
      <c r="CT139" s="8">
        <v>0</v>
      </c>
      <c r="CU139" s="8">
        <v>0</v>
      </c>
      <c r="CV139" s="8">
        <v>0</v>
      </c>
      <c r="CW139" s="8">
        <v>0</v>
      </c>
      <c r="CX139" s="8">
        <v>2</v>
      </c>
      <c r="CY139" s="8">
        <f t="shared" si="17"/>
        <v>20</v>
      </c>
      <c r="CZ139" s="8">
        <v>0</v>
      </c>
      <c r="DA139" s="8">
        <v>0</v>
      </c>
      <c r="DB139" s="8"/>
      <c r="DC139" s="8"/>
      <c r="DD139" s="8"/>
      <c r="DE139" s="8"/>
      <c r="DF139" s="8"/>
      <c r="DG139" s="8"/>
      <c r="DH139" s="8">
        <v>0</v>
      </c>
      <c r="DI139" s="8">
        <f t="shared" si="18"/>
        <v>13</v>
      </c>
      <c r="DJ139" s="8"/>
      <c r="DK139" s="8"/>
      <c r="DL139" s="8">
        <v>2</v>
      </c>
      <c r="DM139" s="8">
        <f t="shared" si="77"/>
        <v>14</v>
      </c>
      <c r="DN139" s="8">
        <v>29</v>
      </c>
      <c r="DO139" s="8">
        <f t="shared" si="80"/>
        <v>2551</v>
      </c>
      <c r="DP139" s="8">
        <v>0</v>
      </c>
      <c r="DQ139" s="8">
        <f t="shared" si="48"/>
        <v>6</v>
      </c>
      <c r="DR139" s="8">
        <v>1</v>
      </c>
      <c r="DS139" s="8">
        <f t="shared" si="69"/>
        <v>9</v>
      </c>
      <c r="DT139" s="8">
        <v>0</v>
      </c>
      <c r="DU139" s="8">
        <f t="shared" si="65"/>
        <v>0</v>
      </c>
      <c r="DV139" s="8">
        <v>0</v>
      </c>
      <c r="DW139" s="8">
        <f t="shared" si="20"/>
        <v>8</v>
      </c>
      <c r="DX139" s="8">
        <v>1</v>
      </c>
      <c r="DY139" s="8">
        <f t="shared" si="60"/>
        <v>30</v>
      </c>
      <c r="DZ139" s="8">
        <v>1</v>
      </c>
      <c r="EA139" s="8">
        <v>1</v>
      </c>
      <c r="EB139" s="8"/>
      <c r="EC139" s="8"/>
      <c r="ED139" s="8">
        <v>2</v>
      </c>
      <c r="EE139" s="8">
        <f t="shared" ref="EE139:EE170" si="87">SUM(EE138,ED139)</f>
        <v>14</v>
      </c>
      <c r="EF139" s="8">
        <v>1</v>
      </c>
      <c r="EG139" s="8">
        <f t="shared" si="51"/>
        <v>2</v>
      </c>
      <c r="EH139" s="8">
        <v>0</v>
      </c>
      <c r="EI139" s="8">
        <f t="shared" si="61"/>
        <v>1</v>
      </c>
      <c r="EJ139" s="8">
        <v>0</v>
      </c>
      <c r="EK139" s="8">
        <v>0</v>
      </c>
      <c r="EL139" s="8">
        <v>0</v>
      </c>
      <c r="EM139" s="8">
        <v>0</v>
      </c>
      <c r="EN139" s="8">
        <v>54</v>
      </c>
      <c r="EO139" s="8">
        <f t="shared" si="63"/>
        <v>1107</v>
      </c>
      <c r="EP139" s="8">
        <v>0</v>
      </c>
      <c r="EQ139" s="8">
        <v>0</v>
      </c>
      <c r="ER139" s="8">
        <v>4</v>
      </c>
      <c r="ES139" s="8">
        <f t="shared" si="78"/>
        <v>32</v>
      </c>
      <c r="ET139" s="8">
        <v>0</v>
      </c>
      <c r="EU139" s="8">
        <f t="shared" si="62"/>
        <v>7</v>
      </c>
      <c r="EV139" s="8">
        <v>0</v>
      </c>
      <c r="EW139" s="8">
        <f t="shared" si="70"/>
        <v>1</v>
      </c>
      <c r="EX139" s="8">
        <v>2</v>
      </c>
      <c r="EY139" s="8">
        <f t="shared" si="39"/>
        <v>4</v>
      </c>
      <c r="EZ139" s="8"/>
      <c r="FA139" s="8"/>
      <c r="FB139" s="8">
        <v>2</v>
      </c>
      <c r="FC139" s="8">
        <v>2</v>
      </c>
      <c r="FD139" s="8">
        <v>19</v>
      </c>
      <c r="FE139" s="8">
        <f t="shared" si="45"/>
        <v>231</v>
      </c>
      <c r="FF139" s="8"/>
      <c r="FG139" s="8"/>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c r="GL139" s="8">
        <v>0</v>
      </c>
      <c r="GM139" s="8">
        <v>0</v>
      </c>
    </row>
    <row r="140" spans="1:195" ht="14.25" customHeight="1" x14ac:dyDescent="0.2">
      <c r="A140" s="113">
        <v>44103</v>
      </c>
      <c r="B140" s="8">
        <v>0</v>
      </c>
      <c r="C140" s="8">
        <f t="shared" si="53"/>
        <v>0</v>
      </c>
      <c r="D140" s="8">
        <v>18</v>
      </c>
      <c r="E140" s="8">
        <f t="shared" si="75"/>
        <v>175</v>
      </c>
      <c r="F140" s="8"/>
      <c r="G140" s="8"/>
      <c r="H140" s="8"/>
      <c r="I140" s="8"/>
      <c r="J140" s="8">
        <v>0</v>
      </c>
      <c r="K140" s="8">
        <f>K139+J140</f>
        <v>0</v>
      </c>
      <c r="L140" s="8">
        <v>13</v>
      </c>
      <c r="M140" s="8">
        <f t="shared" si="66"/>
        <v>210</v>
      </c>
      <c r="N140" s="8"/>
      <c r="O140" s="8"/>
      <c r="P140" s="8">
        <v>0</v>
      </c>
      <c r="Q140" s="8">
        <f t="shared" si="86"/>
        <v>20</v>
      </c>
      <c r="R140" s="8">
        <v>1</v>
      </c>
      <c r="S140" s="8">
        <f t="shared" si="83"/>
        <v>184</v>
      </c>
      <c r="T140" s="8">
        <v>0</v>
      </c>
      <c r="U140" s="8">
        <v>0</v>
      </c>
      <c r="V140" s="8"/>
      <c r="W140" s="8"/>
      <c r="X140" s="8">
        <v>0</v>
      </c>
      <c r="Y140" s="8">
        <f>Y139+X140</f>
        <v>0</v>
      </c>
      <c r="Z140" s="8"/>
      <c r="AA140" s="8"/>
      <c r="AB140" s="8">
        <v>7</v>
      </c>
      <c r="AC140" s="8">
        <f t="shared" si="81"/>
        <v>223</v>
      </c>
      <c r="AD140" s="8">
        <v>0</v>
      </c>
      <c r="AE140" s="112">
        <f t="shared" si="30"/>
        <v>7</v>
      </c>
      <c r="AF140" s="8">
        <v>0</v>
      </c>
      <c r="AG140" s="8">
        <f t="shared" si="54"/>
        <v>64</v>
      </c>
      <c r="AH140" s="8"/>
      <c r="AI140" s="8"/>
      <c r="AJ140" s="8">
        <v>0</v>
      </c>
      <c r="AK140" s="8">
        <f t="shared" si="31"/>
        <v>5</v>
      </c>
      <c r="AL140" s="8">
        <v>0</v>
      </c>
      <c r="AM140" s="8">
        <f t="shared" si="25"/>
        <v>1</v>
      </c>
      <c r="AN140" s="8">
        <v>0</v>
      </c>
      <c r="AO140" s="8">
        <f t="shared" si="55"/>
        <v>4</v>
      </c>
      <c r="AP140" s="8">
        <v>2</v>
      </c>
      <c r="AQ140" s="8">
        <f>SUM(AQ139,AP140)</f>
        <v>4</v>
      </c>
      <c r="AR140" s="8">
        <v>0</v>
      </c>
      <c r="AS140" s="8">
        <f t="shared" si="13"/>
        <v>1</v>
      </c>
      <c r="AT140" s="8"/>
      <c r="AU140" s="8"/>
      <c r="AV140" s="8">
        <v>2</v>
      </c>
      <c r="AW140" s="8">
        <f t="shared" si="52"/>
        <v>20</v>
      </c>
      <c r="AX140" s="8">
        <v>0</v>
      </c>
      <c r="AY140" s="8">
        <f t="shared" si="57"/>
        <v>0</v>
      </c>
      <c r="AZ140" s="8">
        <v>0</v>
      </c>
      <c r="BA140" s="8">
        <f t="shared" si="84"/>
        <v>3</v>
      </c>
      <c r="BB140" s="8">
        <v>0</v>
      </c>
      <c r="BC140" s="8">
        <f t="shared" si="26"/>
        <v>8</v>
      </c>
      <c r="BD140" s="8">
        <v>12</v>
      </c>
      <c r="BE140" s="8">
        <f t="shared" ref="BE140:BE170" si="88">SUM(BE139,BD140)</f>
        <v>1423</v>
      </c>
      <c r="BF140" s="8">
        <v>3</v>
      </c>
      <c r="BG140" s="8">
        <f t="shared" si="44"/>
        <v>118</v>
      </c>
      <c r="BH140" s="8">
        <v>0</v>
      </c>
      <c r="BI140" s="8">
        <f t="shared" si="74"/>
        <v>2</v>
      </c>
      <c r="BJ140" s="8">
        <v>0</v>
      </c>
      <c r="BK140" s="8">
        <f t="shared" si="64"/>
        <v>3</v>
      </c>
      <c r="BL140" s="8">
        <v>0</v>
      </c>
      <c r="BM140" s="8">
        <f t="shared" si="85"/>
        <v>11</v>
      </c>
      <c r="BN140" s="8">
        <v>0</v>
      </c>
      <c r="BO140" s="8">
        <f t="shared" si="23"/>
        <v>12</v>
      </c>
      <c r="BP140" s="8">
        <v>2</v>
      </c>
      <c r="BQ140" s="8">
        <f>SUM(BQ139+BP140)</f>
        <v>2</v>
      </c>
      <c r="BR140" s="8"/>
      <c r="BS140" s="8"/>
      <c r="BT140" s="8">
        <v>0</v>
      </c>
      <c r="BU140" s="8">
        <f t="shared" si="82"/>
        <v>67</v>
      </c>
      <c r="BV140" s="8">
        <v>0</v>
      </c>
      <c r="BW140" s="8">
        <f t="shared" si="49"/>
        <v>8</v>
      </c>
      <c r="BX140" s="8"/>
      <c r="BY140" s="8"/>
      <c r="BZ140" s="8"/>
      <c r="CA140" s="8"/>
      <c r="CB140" s="8"/>
      <c r="CC140" s="8"/>
      <c r="CD140" s="8"/>
      <c r="CE140" s="8"/>
      <c r="CF140" s="8"/>
      <c r="CG140" s="8"/>
      <c r="CH140" s="8"/>
      <c r="CI140" s="8"/>
      <c r="CJ140" s="8">
        <v>0</v>
      </c>
      <c r="CK140" s="8">
        <f t="shared" si="68"/>
        <v>0</v>
      </c>
      <c r="CL140" s="8">
        <v>0</v>
      </c>
      <c r="CM140" s="8">
        <f t="shared" si="35"/>
        <v>2</v>
      </c>
      <c r="CN140" s="8">
        <v>0</v>
      </c>
      <c r="CO140" s="8">
        <f t="shared" si="59"/>
        <v>14</v>
      </c>
      <c r="CP140" s="8">
        <v>0</v>
      </c>
      <c r="CQ140" s="8">
        <f t="shared" si="76"/>
        <v>2</v>
      </c>
      <c r="CR140" s="8"/>
      <c r="CS140" s="8"/>
      <c r="CT140" s="8">
        <v>0</v>
      </c>
      <c r="CU140" s="8">
        <f>CU139+CT140</f>
        <v>0</v>
      </c>
      <c r="CV140" s="8">
        <v>0</v>
      </c>
      <c r="CW140" s="8">
        <f>CW139+CV140</f>
        <v>0</v>
      </c>
      <c r="CX140" s="8">
        <v>0</v>
      </c>
      <c r="CY140" s="8">
        <f t="shared" si="17"/>
        <v>20</v>
      </c>
      <c r="CZ140" s="8">
        <v>0</v>
      </c>
      <c r="DA140" s="8">
        <f>DA139+CZ140</f>
        <v>0</v>
      </c>
      <c r="DB140" s="8"/>
      <c r="DC140" s="8"/>
      <c r="DD140" s="8"/>
      <c r="DE140" s="8"/>
      <c r="DF140" s="8"/>
      <c r="DG140" s="8"/>
      <c r="DH140" s="8">
        <v>0</v>
      </c>
      <c r="DI140" s="8">
        <f t="shared" si="18"/>
        <v>13</v>
      </c>
      <c r="DJ140" s="8"/>
      <c r="DK140" s="8"/>
      <c r="DL140" s="8">
        <v>0</v>
      </c>
      <c r="DM140" s="8">
        <f t="shared" si="77"/>
        <v>14</v>
      </c>
      <c r="DN140" s="8">
        <v>5</v>
      </c>
      <c r="DO140" s="8">
        <f t="shared" si="80"/>
        <v>2556</v>
      </c>
      <c r="DP140" s="8">
        <v>0</v>
      </c>
      <c r="DQ140" s="8">
        <f t="shared" si="48"/>
        <v>6</v>
      </c>
      <c r="DR140" s="8">
        <v>0</v>
      </c>
      <c r="DS140" s="8">
        <f t="shared" si="69"/>
        <v>9</v>
      </c>
      <c r="DT140" s="8">
        <v>0</v>
      </c>
      <c r="DU140" s="8">
        <f t="shared" si="65"/>
        <v>0</v>
      </c>
      <c r="DV140" s="8">
        <v>0</v>
      </c>
      <c r="DW140" s="8">
        <f t="shared" si="20"/>
        <v>8</v>
      </c>
      <c r="DX140" s="8">
        <v>0</v>
      </c>
      <c r="DY140" s="8">
        <f t="shared" si="60"/>
        <v>30</v>
      </c>
      <c r="DZ140" s="8">
        <v>0</v>
      </c>
      <c r="EA140" s="8">
        <f>EA139+DZ140</f>
        <v>1</v>
      </c>
      <c r="EB140" s="8"/>
      <c r="EC140" s="8"/>
      <c r="ED140" s="8">
        <v>0</v>
      </c>
      <c r="EE140" s="8">
        <f t="shared" si="87"/>
        <v>14</v>
      </c>
      <c r="EF140" s="8">
        <v>0</v>
      </c>
      <c r="EG140" s="8">
        <f t="shared" si="51"/>
        <v>2</v>
      </c>
      <c r="EH140" s="8">
        <v>0</v>
      </c>
      <c r="EI140" s="8">
        <f t="shared" si="61"/>
        <v>1</v>
      </c>
      <c r="EJ140" s="8">
        <v>0</v>
      </c>
      <c r="EK140" s="8">
        <f>EK139+EJ140</f>
        <v>0</v>
      </c>
      <c r="EL140" s="8">
        <v>0</v>
      </c>
      <c r="EM140" s="8">
        <f>EM139+EL140</f>
        <v>0</v>
      </c>
      <c r="EN140" s="8">
        <v>9</v>
      </c>
      <c r="EO140" s="8">
        <f t="shared" si="63"/>
        <v>1116</v>
      </c>
      <c r="EP140" s="8">
        <v>0</v>
      </c>
      <c r="EQ140" s="8">
        <f>EQ139+EP140</f>
        <v>0</v>
      </c>
      <c r="ER140" s="8">
        <v>1</v>
      </c>
      <c r="ES140" s="8">
        <f t="shared" si="78"/>
        <v>33</v>
      </c>
      <c r="ET140" s="8">
        <v>0</v>
      </c>
      <c r="EU140" s="8">
        <f t="shared" si="62"/>
        <v>7</v>
      </c>
      <c r="EV140" s="8">
        <v>0</v>
      </c>
      <c r="EW140" s="8">
        <f t="shared" si="70"/>
        <v>1</v>
      </c>
      <c r="EX140" s="8">
        <v>0</v>
      </c>
      <c r="EY140" s="8">
        <f t="shared" si="39"/>
        <v>4</v>
      </c>
      <c r="EZ140" s="8"/>
      <c r="FA140" s="8"/>
      <c r="FB140" s="8">
        <v>15</v>
      </c>
      <c r="FC140" s="8">
        <f>FC139+FB140</f>
        <v>17</v>
      </c>
      <c r="FD140" s="8">
        <v>9</v>
      </c>
      <c r="FE140" s="8">
        <f t="shared" si="45"/>
        <v>240</v>
      </c>
      <c r="FF140" s="8"/>
      <c r="FG140" s="8"/>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c r="GL140" s="8">
        <v>1</v>
      </c>
      <c r="GM140" s="8">
        <f>GM139+GL140</f>
        <v>1</v>
      </c>
    </row>
    <row r="141" spans="1:195" ht="14.25" customHeight="1" x14ac:dyDescent="0.2">
      <c r="A141" s="113">
        <v>44104</v>
      </c>
      <c r="B141" s="8">
        <v>0</v>
      </c>
      <c r="C141" s="8">
        <f t="shared" si="53"/>
        <v>0</v>
      </c>
      <c r="D141" s="8">
        <v>1</v>
      </c>
      <c r="E141" s="8">
        <f t="shared" si="75"/>
        <v>176</v>
      </c>
      <c r="F141" s="8"/>
      <c r="G141" s="8"/>
      <c r="H141" s="8"/>
      <c r="I141" s="8"/>
      <c r="J141" s="8">
        <v>4</v>
      </c>
      <c r="K141" s="8">
        <f>K140+J141</f>
        <v>4</v>
      </c>
      <c r="L141" s="8">
        <v>7</v>
      </c>
      <c r="M141" s="8">
        <f t="shared" si="66"/>
        <v>217</v>
      </c>
      <c r="N141" s="8"/>
      <c r="O141" s="8"/>
      <c r="P141" s="8">
        <v>0</v>
      </c>
      <c r="Q141" s="8">
        <f t="shared" si="86"/>
        <v>20</v>
      </c>
      <c r="R141" s="8">
        <v>0</v>
      </c>
      <c r="S141" s="8">
        <f t="shared" si="83"/>
        <v>184</v>
      </c>
      <c r="T141" s="8">
        <v>0</v>
      </c>
      <c r="U141" s="8">
        <v>0</v>
      </c>
      <c r="V141" s="8"/>
      <c r="W141" s="8"/>
      <c r="X141" s="8">
        <v>0</v>
      </c>
      <c r="Y141" s="8">
        <f>Y140+X141</f>
        <v>0</v>
      </c>
      <c r="Z141" s="8"/>
      <c r="AA141" s="8"/>
      <c r="AB141" s="8">
        <v>1</v>
      </c>
      <c r="AC141" s="8">
        <f t="shared" si="81"/>
        <v>224</v>
      </c>
      <c r="AD141" s="8">
        <v>0</v>
      </c>
      <c r="AE141" s="112">
        <f t="shared" si="30"/>
        <v>7</v>
      </c>
      <c r="AF141" s="8">
        <v>1</v>
      </c>
      <c r="AG141" s="8">
        <f t="shared" si="54"/>
        <v>65</v>
      </c>
      <c r="AH141" s="8"/>
      <c r="AI141" s="8"/>
      <c r="AJ141" s="8">
        <v>0</v>
      </c>
      <c r="AK141" s="8">
        <f t="shared" si="31"/>
        <v>5</v>
      </c>
      <c r="AL141" s="8">
        <v>0</v>
      </c>
      <c r="AM141" s="8">
        <f t="shared" si="25"/>
        <v>1</v>
      </c>
      <c r="AN141" s="8">
        <v>0</v>
      </c>
      <c r="AO141" s="8">
        <f t="shared" si="55"/>
        <v>4</v>
      </c>
      <c r="AP141" s="8">
        <v>0</v>
      </c>
      <c r="AQ141" s="8">
        <f>SUM(AQ140,AP141)</f>
        <v>4</v>
      </c>
      <c r="AR141" s="8">
        <v>1</v>
      </c>
      <c r="AS141" s="8">
        <f t="shared" si="13"/>
        <v>2</v>
      </c>
      <c r="AT141" s="8"/>
      <c r="AU141" s="8"/>
      <c r="AV141" s="8">
        <v>0</v>
      </c>
      <c r="AW141" s="8">
        <f t="shared" si="52"/>
        <v>20</v>
      </c>
      <c r="AX141" s="8">
        <v>0</v>
      </c>
      <c r="AY141" s="8">
        <f t="shared" si="57"/>
        <v>0</v>
      </c>
      <c r="AZ141" s="8">
        <v>0</v>
      </c>
      <c r="BA141" s="8">
        <f t="shared" si="84"/>
        <v>3</v>
      </c>
      <c r="BB141" s="8">
        <v>0</v>
      </c>
      <c r="BC141" s="8">
        <f t="shared" si="26"/>
        <v>8</v>
      </c>
      <c r="BD141" s="8">
        <v>3</v>
      </c>
      <c r="BE141" s="8">
        <f t="shared" si="88"/>
        <v>1426</v>
      </c>
      <c r="BF141" s="8">
        <v>1</v>
      </c>
      <c r="BG141" s="8">
        <f t="shared" si="44"/>
        <v>119</v>
      </c>
      <c r="BH141" s="8">
        <v>0</v>
      </c>
      <c r="BI141" s="8">
        <f t="shared" si="74"/>
        <v>2</v>
      </c>
      <c r="BJ141" s="8">
        <v>0</v>
      </c>
      <c r="BK141" s="8">
        <f t="shared" si="64"/>
        <v>3</v>
      </c>
      <c r="BL141" s="8">
        <v>0</v>
      </c>
      <c r="BM141" s="8">
        <f t="shared" si="85"/>
        <v>11</v>
      </c>
      <c r="BN141" s="8">
        <v>0</v>
      </c>
      <c r="BO141" s="8">
        <f t="shared" si="23"/>
        <v>12</v>
      </c>
      <c r="BP141" s="8">
        <v>0</v>
      </c>
      <c r="BQ141" s="8">
        <f>SUM(BQ140+BP141)</f>
        <v>2</v>
      </c>
      <c r="BR141" s="8"/>
      <c r="BS141" s="8"/>
      <c r="BT141" s="8">
        <v>0</v>
      </c>
      <c r="BU141" s="8">
        <f t="shared" si="82"/>
        <v>67</v>
      </c>
      <c r="BV141" s="8">
        <v>0</v>
      </c>
      <c r="BW141" s="8">
        <f t="shared" si="49"/>
        <v>8</v>
      </c>
      <c r="BX141" s="8"/>
      <c r="BY141" s="8"/>
      <c r="BZ141" s="8"/>
      <c r="CA141" s="8"/>
      <c r="CB141" s="8"/>
      <c r="CC141" s="8"/>
      <c r="CD141" s="8"/>
      <c r="CE141" s="8"/>
      <c r="CF141" s="8"/>
      <c r="CG141" s="8"/>
      <c r="CH141" s="8"/>
      <c r="CI141" s="8"/>
      <c r="CJ141" s="8">
        <v>0</v>
      </c>
      <c r="CK141" s="8">
        <f t="shared" si="68"/>
        <v>0</v>
      </c>
      <c r="CL141" s="8">
        <v>0</v>
      </c>
      <c r="CM141" s="8">
        <f t="shared" si="35"/>
        <v>2</v>
      </c>
      <c r="CN141" s="8">
        <v>0</v>
      </c>
      <c r="CO141" s="8">
        <f t="shared" si="59"/>
        <v>14</v>
      </c>
      <c r="CP141" s="8">
        <v>0</v>
      </c>
      <c r="CQ141" s="8">
        <f t="shared" si="76"/>
        <v>2</v>
      </c>
      <c r="CR141" s="8"/>
      <c r="CS141" s="8"/>
      <c r="CT141" s="8">
        <v>0</v>
      </c>
      <c r="CU141" s="8">
        <f>CU140+CT141</f>
        <v>0</v>
      </c>
      <c r="CV141" s="8">
        <v>1</v>
      </c>
      <c r="CW141" s="8">
        <f>CW140+CV141</f>
        <v>1</v>
      </c>
      <c r="CX141" s="8">
        <v>0</v>
      </c>
      <c r="CY141" s="8">
        <f t="shared" si="17"/>
        <v>20</v>
      </c>
      <c r="CZ141" s="8">
        <v>0</v>
      </c>
      <c r="DA141" s="8">
        <f>DA140+CZ141</f>
        <v>0</v>
      </c>
      <c r="DB141" s="8"/>
      <c r="DC141" s="8"/>
      <c r="DD141" s="8"/>
      <c r="DE141" s="8"/>
      <c r="DF141" s="8"/>
      <c r="DG141" s="8"/>
      <c r="DH141" s="8">
        <v>0</v>
      </c>
      <c r="DI141" s="8">
        <f t="shared" si="18"/>
        <v>13</v>
      </c>
      <c r="DJ141" s="8"/>
      <c r="DK141" s="8"/>
      <c r="DL141" s="8">
        <v>0</v>
      </c>
      <c r="DM141" s="8">
        <f t="shared" si="77"/>
        <v>14</v>
      </c>
      <c r="DN141" s="8"/>
      <c r="DO141" s="8"/>
      <c r="DP141" s="8">
        <v>0</v>
      </c>
      <c r="DQ141" s="8">
        <f t="shared" si="48"/>
        <v>6</v>
      </c>
      <c r="DR141" s="8">
        <v>3</v>
      </c>
      <c r="DS141" s="8">
        <f t="shared" si="69"/>
        <v>12</v>
      </c>
      <c r="DT141" s="8">
        <v>0</v>
      </c>
      <c r="DU141" s="8">
        <f t="shared" si="65"/>
        <v>0</v>
      </c>
      <c r="DV141" s="8">
        <v>0</v>
      </c>
      <c r="DW141" s="8">
        <f t="shared" si="20"/>
        <v>8</v>
      </c>
      <c r="DX141" s="8">
        <v>0</v>
      </c>
      <c r="DY141" s="8">
        <f t="shared" si="60"/>
        <v>30</v>
      </c>
      <c r="DZ141" s="8">
        <v>0</v>
      </c>
      <c r="EA141" s="8">
        <f>EA140+DZ141</f>
        <v>1</v>
      </c>
      <c r="EB141" s="8"/>
      <c r="EC141" s="8"/>
      <c r="ED141" s="8">
        <v>0</v>
      </c>
      <c r="EE141" s="8">
        <f t="shared" si="87"/>
        <v>14</v>
      </c>
      <c r="EF141" s="8">
        <v>0</v>
      </c>
      <c r="EG141" s="8">
        <f t="shared" si="51"/>
        <v>2</v>
      </c>
      <c r="EH141" s="8">
        <v>0</v>
      </c>
      <c r="EI141" s="8">
        <f t="shared" si="61"/>
        <v>1</v>
      </c>
      <c r="EJ141" s="8">
        <v>0</v>
      </c>
      <c r="EK141" s="8">
        <f>EK140+EJ141</f>
        <v>0</v>
      </c>
      <c r="EL141" s="8">
        <v>5</v>
      </c>
      <c r="EM141" s="8">
        <f>EM140+EL141</f>
        <v>5</v>
      </c>
      <c r="EN141" s="8">
        <v>0</v>
      </c>
      <c r="EO141" s="8">
        <f t="shared" si="63"/>
        <v>1116</v>
      </c>
      <c r="EP141" s="8">
        <v>0</v>
      </c>
      <c r="EQ141" s="8">
        <f>EQ140+EP141</f>
        <v>0</v>
      </c>
      <c r="ER141" s="8">
        <v>1</v>
      </c>
      <c r="ES141" s="8">
        <f t="shared" si="78"/>
        <v>34</v>
      </c>
      <c r="ET141" s="8">
        <v>0</v>
      </c>
      <c r="EU141" s="8">
        <f t="shared" si="62"/>
        <v>7</v>
      </c>
      <c r="EV141" s="8">
        <v>0</v>
      </c>
      <c r="EW141" s="8">
        <f t="shared" si="70"/>
        <v>1</v>
      </c>
      <c r="EX141" s="8">
        <v>0</v>
      </c>
      <c r="EY141" s="8">
        <f t="shared" si="39"/>
        <v>4</v>
      </c>
      <c r="EZ141" s="8"/>
      <c r="FA141" s="8"/>
      <c r="FB141" s="8">
        <v>17</v>
      </c>
      <c r="FC141" s="8">
        <f>FC140+FB141</f>
        <v>34</v>
      </c>
      <c r="FD141" s="8">
        <v>3</v>
      </c>
      <c r="FE141" s="8">
        <f t="shared" si="45"/>
        <v>243</v>
      </c>
      <c r="FF141" s="8"/>
      <c r="FG141" s="8"/>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c r="GL141" s="8">
        <v>0</v>
      </c>
      <c r="GM141" s="8">
        <f>GM140+GL141</f>
        <v>1</v>
      </c>
    </row>
    <row r="142" spans="1:195" ht="14.25" customHeight="1" x14ac:dyDescent="0.2">
      <c r="A142" s="113">
        <v>44105</v>
      </c>
      <c r="B142" s="8">
        <v>0</v>
      </c>
      <c r="C142" s="8">
        <f t="shared" si="53"/>
        <v>0</v>
      </c>
      <c r="D142" s="8">
        <v>0</v>
      </c>
      <c r="E142" s="8">
        <f t="shared" si="75"/>
        <v>176</v>
      </c>
      <c r="F142" s="8"/>
      <c r="G142" s="8"/>
      <c r="H142" s="8"/>
      <c r="I142" s="8"/>
      <c r="J142" s="8">
        <v>6</v>
      </c>
      <c r="K142" s="8">
        <f>K141+J142</f>
        <v>10</v>
      </c>
      <c r="L142" s="8">
        <v>7</v>
      </c>
      <c r="M142" s="8">
        <f t="shared" si="66"/>
        <v>224</v>
      </c>
      <c r="N142" s="8"/>
      <c r="O142" s="8"/>
      <c r="P142" s="8">
        <v>0</v>
      </c>
      <c r="Q142" s="8">
        <f t="shared" si="86"/>
        <v>20</v>
      </c>
      <c r="R142" s="8">
        <v>1</v>
      </c>
      <c r="S142" s="8">
        <f t="shared" si="83"/>
        <v>185</v>
      </c>
      <c r="T142" s="8"/>
      <c r="U142" s="8"/>
      <c r="V142" s="8"/>
      <c r="W142" s="8"/>
      <c r="X142" s="8">
        <v>4</v>
      </c>
      <c r="Y142" s="8">
        <f>Y141+X142</f>
        <v>4</v>
      </c>
      <c r="Z142" s="8"/>
      <c r="AA142" s="8"/>
      <c r="AB142" s="8">
        <v>5</v>
      </c>
      <c r="AC142" s="8">
        <f t="shared" si="81"/>
        <v>229</v>
      </c>
      <c r="AD142" s="8">
        <v>0</v>
      </c>
      <c r="AE142" s="112">
        <f t="shared" si="30"/>
        <v>7</v>
      </c>
      <c r="AF142" s="8">
        <v>0</v>
      </c>
      <c r="AG142" s="8">
        <f t="shared" si="54"/>
        <v>65</v>
      </c>
      <c r="AH142" s="8"/>
      <c r="AI142" s="8"/>
      <c r="AJ142" s="8">
        <v>0</v>
      </c>
      <c r="AK142" s="8">
        <f t="shared" si="31"/>
        <v>5</v>
      </c>
      <c r="AL142" s="8">
        <v>0</v>
      </c>
      <c r="AM142" s="8">
        <f t="shared" si="25"/>
        <v>1</v>
      </c>
      <c r="AN142" s="8">
        <v>0</v>
      </c>
      <c r="AO142" s="8">
        <f t="shared" si="55"/>
        <v>4</v>
      </c>
      <c r="AP142" s="8">
        <v>0</v>
      </c>
      <c r="AQ142" s="8">
        <f>SUM(AQ141,AP142)</f>
        <v>4</v>
      </c>
      <c r="AR142" s="8">
        <v>0</v>
      </c>
      <c r="AS142" s="8">
        <f t="shared" si="13"/>
        <v>2</v>
      </c>
      <c r="AT142" s="8"/>
      <c r="AU142" s="8"/>
      <c r="AV142" s="8">
        <v>0</v>
      </c>
      <c r="AW142" s="8">
        <f t="shared" si="52"/>
        <v>20</v>
      </c>
      <c r="AX142" s="8">
        <v>0</v>
      </c>
      <c r="AY142" s="8">
        <f t="shared" si="57"/>
        <v>0</v>
      </c>
      <c r="AZ142" s="8">
        <v>0</v>
      </c>
      <c r="BA142" s="8">
        <f t="shared" si="84"/>
        <v>3</v>
      </c>
      <c r="BB142" s="8">
        <v>0</v>
      </c>
      <c r="BC142" s="8">
        <f t="shared" si="26"/>
        <v>8</v>
      </c>
      <c r="BD142" s="8">
        <v>5</v>
      </c>
      <c r="BE142" s="8">
        <f t="shared" si="88"/>
        <v>1431</v>
      </c>
      <c r="BF142" s="8">
        <v>2</v>
      </c>
      <c r="BG142" s="8">
        <f t="shared" si="44"/>
        <v>121</v>
      </c>
      <c r="BH142" s="8">
        <v>0</v>
      </c>
      <c r="BI142" s="8">
        <f t="shared" si="74"/>
        <v>2</v>
      </c>
      <c r="BJ142" s="8">
        <v>0</v>
      </c>
      <c r="BK142" s="8">
        <f t="shared" si="64"/>
        <v>3</v>
      </c>
      <c r="BL142" s="8">
        <v>0</v>
      </c>
      <c r="BM142" s="8">
        <f t="shared" si="85"/>
        <v>11</v>
      </c>
      <c r="BN142" s="8">
        <v>0</v>
      </c>
      <c r="BO142" s="8">
        <f t="shared" ref="BO142:BO170" si="89">SUM(BO141,BN142)</f>
        <v>12</v>
      </c>
      <c r="BP142" s="8">
        <v>4</v>
      </c>
      <c r="BQ142" s="8">
        <f>SUM(BQ141+BP142)</f>
        <v>6</v>
      </c>
      <c r="BR142" s="8"/>
      <c r="BS142" s="8"/>
      <c r="BT142" s="8">
        <v>0</v>
      </c>
      <c r="BU142" s="8">
        <f t="shared" si="82"/>
        <v>67</v>
      </c>
      <c r="BV142" s="8">
        <v>0</v>
      </c>
      <c r="BW142" s="8">
        <f t="shared" si="49"/>
        <v>8</v>
      </c>
      <c r="BX142" s="8"/>
      <c r="BY142" s="8"/>
      <c r="BZ142" s="8"/>
      <c r="CA142" s="8"/>
      <c r="CB142" s="8"/>
      <c r="CC142" s="8"/>
      <c r="CD142" s="8"/>
      <c r="CE142" s="8"/>
      <c r="CF142" s="8"/>
      <c r="CG142" s="8"/>
      <c r="CH142" s="8"/>
      <c r="CI142" s="8"/>
      <c r="CJ142" s="8">
        <v>0</v>
      </c>
      <c r="CK142" s="8">
        <f t="shared" si="68"/>
        <v>0</v>
      </c>
      <c r="CL142" s="8">
        <v>0</v>
      </c>
      <c r="CM142" s="8">
        <f t="shared" si="35"/>
        <v>2</v>
      </c>
      <c r="CN142" s="8">
        <v>0</v>
      </c>
      <c r="CO142" s="8">
        <f t="shared" si="59"/>
        <v>14</v>
      </c>
      <c r="CP142" s="8">
        <v>0</v>
      </c>
      <c r="CQ142" s="8">
        <f t="shared" si="76"/>
        <v>2</v>
      </c>
      <c r="CR142" s="8"/>
      <c r="CS142" s="8"/>
      <c r="CT142" s="8">
        <v>3</v>
      </c>
      <c r="CU142" s="8">
        <f>CU141+CT142</f>
        <v>3</v>
      </c>
      <c r="CV142" s="8">
        <v>1</v>
      </c>
      <c r="CW142" s="8">
        <f>CW141+CV142</f>
        <v>2</v>
      </c>
      <c r="CX142" s="8">
        <v>0</v>
      </c>
      <c r="CY142" s="8">
        <f t="shared" si="17"/>
        <v>20</v>
      </c>
      <c r="CZ142" s="8">
        <v>0</v>
      </c>
      <c r="DA142" s="8">
        <f>DA141+CZ142</f>
        <v>0</v>
      </c>
      <c r="DB142" s="8"/>
      <c r="DC142" s="8"/>
      <c r="DD142" s="8"/>
      <c r="DE142" s="8"/>
      <c r="DF142" s="8"/>
      <c r="DG142" s="8"/>
      <c r="DH142" s="8">
        <v>0</v>
      </c>
      <c r="DI142" s="8">
        <f t="shared" si="18"/>
        <v>13</v>
      </c>
      <c r="DJ142" s="8"/>
      <c r="DK142" s="8"/>
      <c r="DL142" s="8">
        <v>0</v>
      </c>
      <c r="DM142" s="8">
        <f t="shared" si="77"/>
        <v>14</v>
      </c>
      <c r="DN142" s="8"/>
      <c r="DO142" s="8"/>
      <c r="DP142" s="8">
        <v>0</v>
      </c>
      <c r="DQ142" s="8">
        <f t="shared" si="48"/>
        <v>6</v>
      </c>
      <c r="DR142" s="8">
        <v>0</v>
      </c>
      <c r="DS142" s="8">
        <f t="shared" si="69"/>
        <v>12</v>
      </c>
      <c r="DT142" s="8">
        <v>0</v>
      </c>
      <c r="DU142" s="8">
        <f t="shared" si="65"/>
        <v>0</v>
      </c>
      <c r="DV142" s="8">
        <v>0</v>
      </c>
      <c r="DW142" s="8">
        <f t="shared" si="20"/>
        <v>8</v>
      </c>
      <c r="DX142" s="8">
        <v>0</v>
      </c>
      <c r="DY142" s="8">
        <f t="shared" si="60"/>
        <v>30</v>
      </c>
      <c r="DZ142" s="8">
        <v>0</v>
      </c>
      <c r="EA142" s="8">
        <f>EA141+DZ142</f>
        <v>1</v>
      </c>
      <c r="EB142" s="8"/>
      <c r="EC142" s="8"/>
      <c r="ED142" s="8">
        <v>0</v>
      </c>
      <c r="EE142" s="8">
        <f t="shared" si="87"/>
        <v>14</v>
      </c>
      <c r="EF142" s="8">
        <v>0</v>
      </c>
      <c r="EG142" s="8">
        <f t="shared" si="51"/>
        <v>2</v>
      </c>
      <c r="EH142" s="8">
        <v>0</v>
      </c>
      <c r="EI142" s="8">
        <f t="shared" si="61"/>
        <v>1</v>
      </c>
      <c r="EJ142" s="8">
        <v>0</v>
      </c>
      <c r="EK142" s="8">
        <f>EK141+EJ142</f>
        <v>0</v>
      </c>
      <c r="EL142" s="8">
        <v>7</v>
      </c>
      <c r="EM142" s="8">
        <f>EM141+EL142</f>
        <v>12</v>
      </c>
      <c r="EN142" s="8">
        <v>14</v>
      </c>
      <c r="EO142" s="8">
        <f t="shared" si="63"/>
        <v>1130</v>
      </c>
      <c r="EP142" s="8">
        <v>0</v>
      </c>
      <c r="EQ142" s="8">
        <f>EQ141+EP142</f>
        <v>0</v>
      </c>
      <c r="ER142" s="8">
        <v>4</v>
      </c>
      <c r="ES142" s="8">
        <f t="shared" si="78"/>
        <v>38</v>
      </c>
      <c r="ET142" s="8">
        <v>0</v>
      </c>
      <c r="EU142" s="8">
        <f t="shared" si="62"/>
        <v>7</v>
      </c>
      <c r="EV142" s="8">
        <v>0</v>
      </c>
      <c r="EW142" s="8">
        <f t="shared" si="70"/>
        <v>1</v>
      </c>
      <c r="EX142" s="8">
        <v>0</v>
      </c>
      <c r="EY142" s="8">
        <f t="shared" si="39"/>
        <v>4</v>
      </c>
      <c r="EZ142" s="8"/>
      <c r="FA142" s="8"/>
      <c r="FB142" s="8">
        <v>22</v>
      </c>
      <c r="FC142" s="8">
        <f>FC141+FB142</f>
        <v>56</v>
      </c>
      <c r="FD142" s="8">
        <v>4</v>
      </c>
      <c r="FE142" s="8">
        <f t="shared" si="45"/>
        <v>247</v>
      </c>
      <c r="FF142" s="8"/>
      <c r="FG142" s="8"/>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c r="GL142" s="8">
        <v>0</v>
      </c>
      <c r="GM142" s="8">
        <f>GM141+GL142</f>
        <v>1</v>
      </c>
    </row>
    <row r="143" spans="1:195" ht="14.25" customHeight="1" x14ac:dyDescent="0.2">
      <c r="A143" s="113">
        <v>44106</v>
      </c>
      <c r="B143" s="8">
        <v>0</v>
      </c>
      <c r="C143" s="8">
        <f t="shared" si="53"/>
        <v>0</v>
      </c>
      <c r="D143" s="8">
        <v>13</v>
      </c>
      <c r="E143" s="8">
        <f t="shared" si="75"/>
        <v>189</v>
      </c>
      <c r="F143" s="8"/>
      <c r="G143" s="8"/>
      <c r="H143" s="8"/>
      <c r="I143" s="8"/>
      <c r="J143" s="8">
        <v>4</v>
      </c>
      <c r="K143" s="8">
        <f>K142+J143</f>
        <v>14</v>
      </c>
      <c r="L143" s="8">
        <v>9</v>
      </c>
      <c r="M143" s="8">
        <f t="shared" si="66"/>
        <v>233</v>
      </c>
      <c r="N143" s="8"/>
      <c r="O143" s="8"/>
      <c r="P143" s="8">
        <v>0</v>
      </c>
      <c r="Q143" s="8">
        <f t="shared" si="86"/>
        <v>20</v>
      </c>
      <c r="R143" s="8">
        <v>1</v>
      </c>
      <c r="S143" s="8">
        <f t="shared" si="83"/>
        <v>186</v>
      </c>
      <c r="T143" s="8"/>
      <c r="U143" s="8"/>
      <c r="V143" s="8"/>
      <c r="W143" s="8"/>
      <c r="X143" s="8">
        <v>1</v>
      </c>
      <c r="Y143" s="8">
        <f>Y142+X143</f>
        <v>5</v>
      </c>
      <c r="Z143" s="8"/>
      <c r="AA143" s="8"/>
      <c r="AB143" s="8">
        <v>3</v>
      </c>
      <c r="AC143" s="8">
        <f t="shared" si="81"/>
        <v>232</v>
      </c>
      <c r="AD143" s="8">
        <v>0</v>
      </c>
      <c r="AE143" s="112">
        <f t="shared" si="30"/>
        <v>7</v>
      </c>
      <c r="AF143" s="8">
        <v>0</v>
      </c>
      <c r="AG143" s="8">
        <f t="shared" si="54"/>
        <v>65</v>
      </c>
      <c r="AH143" s="8"/>
      <c r="AI143" s="8"/>
      <c r="AJ143" s="8">
        <v>0</v>
      </c>
      <c r="AK143" s="8">
        <f t="shared" si="31"/>
        <v>5</v>
      </c>
      <c r="AL143" s="8">
        <v>0</v>
      </c>
      <c r="AM143" s="8">
        <f t="shared" si="25"/>
        <v>1</v>
      </c>
      <c r="AN143" s="8">
        <v>0</v>
      </c>
      <c r="AO143" s="8">
        <f t="shared" si="55"/>
        <v>4</v>
      </c>
      <c r="AP143" s="8">
        <v>0</v>
      </c>
      <c r="AQ143" s="8">
        <f>SUM(AQ142,AP143)</f>
        <v>4</v>
      </c>
      <c r="AR143" s="8">
        <v>0</v>
      </c>
      <c r="AS143" s="8">
        <f t="shared" si="13"/>
        <v>2</v>
      </c>
      <c r="AT143" s="8"/>
      <c r="AU143" s="8"/>
      <c r="AV143" s="8">
        <v>6</v>
      </c>
      <c r="AW143" s="8">
        <f t="shared" si="52"/>
        <v>26</v>
      </c>
      <c r="AX143" s="8">
        <v>0</v>
      </c>
      <c r="AY143" s="8">
        <f t="shared" si="57"/>
        <v>0</v>
      </c>
      <c r="AZ143" s="8">
        <v>0</v>
      </c>
      <c r="BA143" s="8">
        <f t="shared" si="84"/>
        <v>3</v>
      </c>
      <c r="BB143" s="8">
        <v>0</v>
      </c>
      <c r="BC143" s="8">
        <f t="shared" si="26"/>
        <v>8</v>
      </c>
      <c r="BD143" s="8">
        <v>11</v>
      </c>
      <c r="BE143" s="8">
        <f t="shared" si="88"/>
        <v>1442</v>
      </c>
      <c r="BF143" s="8">
        <v>0</v>
      </c>
      <c r="BG143" s="8">
        <f t="shared" si="44"/>
        <v>121</v>
      </c>
      <c r="BH143" s="8">
        <v>0</v>
      </c>
      <c r="BI143" s="8">
        <f t="shared" si="74"/>
        <v>2</v>
      </c>
      <c r="BJ143" s="8">
        <v>0</v>
      </c>
      <c r="BK143" s="8">
        <f t="shared" si="64"/>
        <v>3</v>
      </c>
      <c r="BL143" s="8">
        <v>0</v>
      </c>
      <c r="BM143" s="8">
        <f t="shared" si="85"/>
        <v>11</v>
      </c>
      <c r="BN143" s="8">
        <v>0</v>
      </c>
      <c r="BO143" s="8">
        <f t="shared" si="89"/>
        <v>12</v>
      </c>
      <c r="BP143" s="8">
        <v>0</v>
      </c>
      <c r="BQ143" s="8">
        <f>SUM(BQ142+BP143)</f>
        <v>6</v>
      </c>
      <c r="BR143" s="8"/>
      <c r="BS143" s="8"/>
      <c r="BT143" s="8">
        <v>0</v>
      </c>
      <c r="BU143" s="8">
        <f t="shared" si="82"/>
        <v>67</v>
      </c>
      <c r="BV143" s="8">
        <v>0</v>
      </c>
      <c r="BW143" s="8">
        <f t="shared" si="49"/>
        <v>8</v>
      </c>
      <c r="BX143" s="8"/>
      <c r="BY143" s="8"/>
      <c r="BZ143" s="8"/>
      <c r="CA143" s="8"/>
      <c r="CB143" s="8"/>
      <c r="CC143" s="8"/>
      <c r="CD143" s="8"/>
      <c r="CE143" s="8"/>
      <c r="CF143" s="8"/>
      <c r="CG143" s="8"/>
      <c r="CH143" s="8"/>
      <c r="CI143" s="8"/>
      <c r="CJ143" s="8">
        <v>0</v>
      </c>
      <c r="CK143" s="8">
        <f t="shared" si="68"/>
        <v>0</v>
      </c>
      <c r="CL143" s="8">
        <v>0</v>
      </c>
      <c r="CM143" s="8">
        <f t="shared" si="35"/>
        <v>2</v>
      </c>
      <c r="CN143" s="8">
        <v>1</v>
      </c>
      <c r="CO143" s="8">
        <f t="shared" si="59"/>
        <v>15</v>
      </c>
      <c r="CP143" s="8">
        <v>0</v>
      </c>
      <c r="CQ143" s="8">
        <f t="shared" si="76"/>
        <v>2</v>
      </c>
      <c r="CR143" s="8"/>
      <c r="CS143" s="8"/>
      <c r="CT143" s="8">
        <v>0</v>
      </c>
      <c r="CU143" s="8">
        <f>CU142+CT143</f>
        <v>3</v>
      </c>
      <c r="CV143" s="8">
        <v>0</v>
      </c>
      <c r="CW143" s="8">
        <f>CW142+CV143</f>
        <v>2</v>
      </c>
      <c r="CX143" s="8">
        <v>0</v>
      </c>
      <c r="CY143" s="8">
        <f t="shared" si="17"/>
        <v>20</v>
      </c>
      <c r="CZ143" s="8">
        <v>0</v>
      </c>
      <c r="DA143" s="8">
        <f>DA142+CZ143</f>
        <v>0</v>
      </c>
      <c r="DB143" s="8"/>
      <c r="DC143" s="8"/>
      <c r="DD143" s="8"/>
      <c r="DE143" s="8"/>
      <c r="DF143" s="8"/>
      <c r="DG143" s="8"/>
      <c r="DH143" s="8">
        <v>0</v>
      </c>
      <c r="DI143" s="8">
        <f t="shared" si="18"/>
        <v>13</v>
      </c>
      <c r="DJ143" s="8"/>
      <c r="DK143" s="8"/>
      <c r="DL143" s="8">
        <v>2</v>
      </c>
      <c r="DM143" s="8">
        <f t="shared" si="77"/>
        <v>16</v>
      </c>
      <c r="DN143" s="8"/>
      <c r="DO143" s="8"/>
      <c r="DP143" s="8">
        <v>0</v>
      </c>
      <c r="DQ143" s="8">
        <f t="shared" si="48"/>
        <v>6</v>
      </c>
      <c r="DR143" s="8">
        <v>0</v>
      </c>
      <c r="DS143" s="8">
        <f t="shared" si="69"/>
        <v>12</v>
      </c>
      <c r="DT143" s="8">
        <v>0</v>
      </c>
      <c r="DU143" s="8">
        <f t="shared" si="65"/>
        <v>0</v>
      </c>
      <c r="DV143" s="8">
        <v>0</v>
      </c>
      <c r="DW143" s="8">
        <f t="shared" si="20"/>
        <v>8</v>
      </c>
      <c r="DX143" s="8">
        <v>2</v>
      </c>
      <c r="DY143" s="8">
        <f t="shared" si="60"/>
        <v>32</v>
      </c>
      <c r="DZ143" s="8">
        <v>0</v>
      </c>
      <c r="EA143" s="8">
        <f>EA142+DZ143</f>
        <v>1</v>
      </c>
      <c r="EB143" s="8"/>
      <c r="EC143" s="8"/>
      <c r="ED143" s="8">
        <v>0</v>
      </c>
      <c r="EE143" s="8">
        <f t="shared" si="87"/>
        <v>14</v>
      </c>
      <c r="EF143" s="8">
        <v>0</v>
      </c>
      <c r="EG143" s="8">
        <f t="shared" si="51"/>
        <v>2</v>
      </c>
      <c r="EH143" s="8">
        <v>0</v>
      </c>
      <c r="EI143" s="8">
        <f t="shared" si="61"/>
        <v>1</v>
      </c>
      <c r="EJ143" s="8">
        <v>0</v>
      </c>
      <c r="EK143" s="8">
        <f>EK142+EJ143</f>
        <v>0</v>
      </c>
      <c r="EL143" s="8">
        <v>7</v>
      </c>
      <c r="EM143" s="8">
        <f>EM142+EL143</f>
        <v>19</v>
      </c>
      <c r="EN143" s="8">
        <v>17</v>
      </c>
      <c r="EO143" s="8">
        <f t="shared" si="63"/>
        <v>1147</v>
      </c>
      <c r="EP143" s="8">
        <v>0</v>
      </c>
      <c r="EQ143" s="8">
        <f>EQ142+EP143</f>
        <v>0</v>
      </c>
      <c r="ER143" s="8">
        <v>10</v>
      </c>
      <c r="ES143" s="8">
        <f t="shared" si="78"/>
        <v>48</v>
      </c>
      <c r="ET143" s="8">
        <v>0</v>
      </c>
      <c r="EU143" s="8">
        <f t="shared" si="62"/>
        <v>7</v>
      </c>
      <c r="EV143" s="8">
        <v>0</v>
      </c>
      <c r="EW143" s="8">
        <f t="shared" si="70"/>
        <v>1</v>
      </c>
      <c r="EX143" s="8">
        <v>0</v>
      </c>
      <c r="EY143" s="8">
        <f t="shared" si="39"/>
        <v>4</v>
      </c>
      <c r="EZ143" s="8"/>
      <c r="FA143" s="8"/>
      <c r="FB143" s="8">
        <v>27</v>
      </c>
      <c r="FC143" s="8">
        <f>FC142+FB143</f>
        <v>83</v>
      </c>
      <c r="FD143" s="8">
        <v>0</v>
      </c>
      <c r="FE143" s="8">
        <f t="shared" si="45"/>
        <v>247</v>
      </c>
      <c r="FF143" s="8"/>
      <c r="FG143" s="8"/>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c r="GL143" s="8">
        <v>3</v>
      </c>
      <c r="GM143" s="8">
        <f>GM142+GL143</f>
        <v>4</v>
      </c>
    </row>
    <row r="144" spans="1:195" ht="14.25" customHeight="1" x14ac:dyDescent="0.2">
      <c r="A144" s="113">
        <v>44107</v>
      </c>
      <c r="B144" s="8"/>
      <c r="C144" s="8">
        <f t="shared" si="53"/>
        <v>0</v>
      </c>
      <c r="D144" s="8"/>
      <c r="E144" s="8">
        <f t="shared" si="75"/>
        <v>189</v>
      </c>
      <c r="F144" s="8"/>
      <c r="G144" s="8"/>
      <c r="H144" s="8"/>
      <c r="I144" s="8"/>
      <c r="J144" s="8"/>
      <c r="K144" s="8">
        <f t="shared" ref="K144:K170" si="90">K143+J144</f>
        <v>14</v>
      </c>
      <c r="L144" s="8"/>
      <c r="M144" s="8">
        <f t="shared" si="66"/>
        <v>233</v>
      </c>
      <c r="N144" s="8"/>
      <c r="O144" s="8"/>
      <c r="P144" s="8"/>
      <c r="Q144" s="8">
        <f t="shared" si="86"/>
        <v>20</v>
      </c>
      <c r="R144" s="8"/>
      <c r="S144" s="8">
        <f t="shared" si="83"/>
        <v>186</v>
      </c>
      <c r="T144" s="8"/>
      <c r="U144" s="8"/>
      <c r="V144" s="8"/>
      <c r="W144" s="8"/>
      <c r="X144" s="8"/>
      <c r="Y144" s="8">
        <f t="shared" ref="Y144:Y170" si="91">Y143+X144</f>
        <v>5</v>
      </c>
      <c r="Z144" s="8"/>
      <c r="AA144" s="8"/>
      <c r="AB144" s="8"/>
      <c r="AC144" s="8">
        <f t="shared" si="81"/>
        <v>232</v>
      </c>
      <c r="AD144" s="8"/>
      <c r="AE144" s="112">
        <f t="shared" si="30"/>
        <v>7</v>
      </c>
      <c r="AF144" s="8"/>
      <c r="AG144" s="8">
        <f t="shared" si="54"/>
        <v>65</v>
      </c>
      <c r="AH144" s="8"/>
      <c r="AI144" s="8"/>
      <c r="AJ144" s="8"/>
      <c r="AK144" s="8">
        <f t="shared" si="31"/>
        <v>5</v>
      </c>
      <c r="AL144" s="8"/>
      <c r="AM144" s="8">
        <f t="shared" si="25"/>
        <v>1</v>
      </c>
      <c r="AN144" s="8"/>
      <c r="AO144" s="8">
        <f t="shared" si="55"/>
        <v>4</v>
      </c>
      <c r="AP144" s="8"/>
      <c r="AQ144" s="8">
        <f t="shared" ref="AQ144:AQ170" si="92">SUM(AQ143,AP144)</f>
        <v>4</v>
      </c>
      <c r="AR144" s="8"/>
      <c r="AS144" s="8">
        <f t="shared" si="13"/>
        <v>2</v>
      </c>
      <c r="AT144" s="8"/>
      <c r="AU144" s="8"/>
      <c r="AV144" s="8"/>
      <c r="AW144" s="8">
        <f t="shared" si="52"/>
        <v>26</v>
      </c>
      <c r="AX144" s="8"/>
      <c r="AY144" s="8">
        <f t="shared" si="57"/>
        <v>0</v>
      </c>
      <c r="AZ144" s="8"/>
      <c r="BA144" s="8">
        <f t="shared" si="84"/>
        <v>3</v>
      </c>
      <c r="BB144" s="8"/>
      <c r="BC144" s="8">
        <f t="shared" si="26"/>
        <v>8</v>
      </c>
      <c r="BD144" s="8"/>
      <c r="BE144" s="8">
        <f t="shared" si="88"/>
        <v>1442</v>
      </c>
      <c r="BF144" s="8"/>
      <c r="BG144" s="8">
        <f t="shared" si="44"/>
        <v>121</v>
      </c>
      <c r="BH144" s="8"/>
      <c r="BI144" s="8">
        <f t="shared" si="74"/>
        <v>2</v>
      </c>
      <c r="BJ144" s="8"/>
      <c r="BK144" s="8">
        <f t="shared" si="64"/>
        <v>3</v>
      </c>
      <c r="BL144" s="8"/>
      <c r="BM144" s="8">
        <f t="shared" si="85"/>
        <v>11</v>
      </c>
      <c r="BN144" s="8"/>
      <c r="BO144" s="8">
        <f t="shared" si="89"/>
        <v>12</v>
      </c>
      <c r="BP144" s="8"/>
      <c r="BQ144" s="8">
        <f t="shared" ref="BQ144:BQ170" si="93">SUM(BQ143+BP144)</f>
        <v>6</v>
      </c>
      <c r="BR144" s="8"/>
      <c r="BS144" s="8"/>
      <c r="BT144" s="8"/>
      <c r="BU144" s="8">
        <f t="shared" si="82"/>
        <v>67</v>
      </c>
      <c r="BV144" s="8"/>
      <c r="BW144" s="8">
        <f t="shared" si="49"/>
        <v>8</v>
      </c>
      <c r="BX144" s="8"/>
      <c r="BY144" s="8"/>
      <c r="BZ144" s="8"/>
      <c r="CA144" s="8"/>
      <c r="CB144" s="8"/>
      <c r="CC144" s="8"/>
      <c r="CD144" s="8"/>
      <c r="CE144" s="8"/>
      <c r="CF144" s="8"/>
      <c r="CG144" s="8"/>
      <c r="CH144" s="8"/>
      <c r="CI144" s="8"/>
      <c r="CJ144" s="8"/>
      <c r="CK144" s="8">
        <f t="shared" si="68"/>
        <v>0</v>
      </c>
      <c r="CL144" s="8"/>
      <c r="CM144" s="8">
        <f t="shared" si="35"/>
        <v>2</v>
      </c>
      <c r="CN144" s="8"/>
      <c r="CO144" s="8">
        <f t="shared" si="59"/>
        <v>15</v>
      </c>
      <c r="CP144" s="8"/>
      <c r="CQ144" s="8">
        <f t="shared" si="76"/>
        <v>2</v>
      </c>
      <c r="CR144" s="8"/>
      <c r="CS144" s="8"/>
      <c r="CT144" s="8"/>
      <c r="CU144" s="8">
        <f t="shared" ref="CU144:CU170" si="94">CU143+CT144</f>
        <v>3</v>
      </c>
      <c r="CV144" s="8"/>
      <c r="CW144" s="8">
        <f t="shared" ref="CW144:CW170" si="95">CW143+CV144</f>
        <v>2</v>
      </c>
      <c r="CX144" s="8"/>
      <c r="CY144" s="8">
        <f t="shared" si="17"/>
        <v>20</v>
      </c>
      <c r="CZ144" s="8"/>
      <c r="DA144" s="8">
        <f t="shared" ref="DA144:DA170" si="96">DA143+CZ144</f>
        <v>0</v>
      </c>
      <c r="DB144" s="8"/>
      <c r="DC144" s="8"/>
      <c r="DD144" s="8"/>
      <c r="DE144" s="8"/>
      <c r="DF144" s="8"/>
      <c r="DG144" s="8"/>
      <c r="DH144" s="8"/>
      <c r="DI144" s="8">
        <f t="shared" si="18"/>
        <v>13</v>
      </c>
      <c r="DJ144" s="8"/>
      <c r="DK144" s="8"/>
      <c r="DL144" s="8"/>
      <c r="DM144" s="8">
        <f t="shared" si="77"/>
        <v>16</v>
      </c>
      <c r="DN144" s="8"/>
      <c r="DO144" s="8"/>
      <c r="DP144" s="8"/>
      <c r="DQ144" s="8">
        <f t="shared" si="48"/>
        <v>6</v>
      </c>
      <c r="DR144" s="8"/>
      <c r="DS144" s="8">
        <f t="shared" si="69"/>
        <v>12</v>
      </c>
      <c r="DT144" s="8"/>
      <c r="DU144" s="8">
        <f t="shared" si="65"/>
        <v>0</v>
      </c>
      <c r="DV144" s="8"/>
      <c r="DW144" s="8">
        <f t="shared" si="20"/>
        <v>8</v>
      </c>
      <c r="DX144" s="8"/>
      <c r="DY144" s="8">
        <f t="shared" si="60"/>
        <v>32</v>
      </c>
      <c r="DZ144" s="8"/>
      <c r="EA144" s="8">
        <f t="shared" ref="EA144:EA170" si="97">EA143+DZ144</f>
        <v>1</v>
      </c>
      <c r="EB144" s="8"/>
      <c r="EC144" s="8"/>
      <c r="ED144" s="8"/>
      <c r="EE144" s="8">
        <f t="shared" si="87"/>
        <v>14</v>
      </c>
      <c r="EF144" s="8"/>
      <c r="EG144" s="8">
        <f t="shared" si="51"/>
        <v>2</v>
      </c>
      <c r="EH144" s="8"/>
      <c r="EI144" s="8">
        <f t="shared" si="61"/>
        <v>1</v>
      </c>
      <c r="EJ144" s="8"/>
      <c r="EK144" s="8">
        <f t="shared" ref="EK144:EK170" si="98">EK143+EJ144</f>
        <v>0</v>
      </c>
      <c r="EL144" s="8"/>
      <c r="EM144" s="8">
        <f t="shared" ref="EM144:EM170" si="99">EM143+EL144</f>
        <v>19</v>
      </c>
      <c r="EN144" s="8"/>
      <c r="EO144" s="8">
        <f t="shared" si="63"/>
        <v>1147</v>
      </c>
      <c r="EP144" s="8"/>
      <c r="EQ144" s="8">
        <f t="shared" ref="EQ144:EQ170" si="100">EQ143+EP144</f>
        <v>0</v>
      </c>
      <c r="ER144" s="8"/>
      <c r="ES144" s="8">
        <f t="shared" si="78"/>
        <v>48</v>
      </c>
      <c r="ET144" s="8"/>
      <c r="EU144" s="8">
        <f t="shared" si="62"/>
        <v>7</v>
      </c>
      <c r="EV144" s="8"/>
      <c r="EW144" s="8">
        <f t="shared" si="70"/>
        <v>1</v>
      </c>
      <c r="EX144" s="8"/>
      <c r="EY144" s="8">
        <f t="shared" si="39"/>
        <v>4</v>
      </c>
      <c r="EZ144" s="8"/>
      <c r="FA144" s="8"/>
      <c r="FB144" s="8"/>
      <c r="FC144" s="8">
        <f t="shared" ref="FC144:FC170" si="101">FC143+FB144</f>
        <v>83</v>
      </c>
      <c r="FD144" s="8"/>
      <c r="FE144" s="8">
        <f t="shared" si="45"/>
        <v>247</v>
      </c>
      <c r="FF144" s="8"/>
      <c r="FG144" s="8"/>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2">GI143+GH144</f>
        <v>2</v>
      </c>
      <c r="GJ144" s="8"/>
      <c r="GK144" s="8">
        <f t="shared" si="73"/>
        <v>30</v>
      </c>
      <c r="GL144" s="8"/>
      <c r="GM144" s="8">
        <f t="shared" ref="GM144:GM174" si="103">GM143+GL144</f>
        <v>4</v>
      </c>
    </row>
    <row r="145" spans="1:195" ht="14.25" customHeight="1" x14ac:dyDescent="0.2">
      <c r="A145" s="113">
        <v>44108</v>
      </c>
      <c r="B145" s="8"/>
      <c r="C145" s="8">
        <f t="shared" si="53"/>
        <v>0</v>
      </c>
      <c r="D145" s="8"/>
      <c r="E145" s="8">
        <f t="shared" si="75"/>
        <v>189</v>
      </c>
      <c r="F145" s="8"/>
      <c r="G145" s="8"/>
      <c r="H145" s="8"/>
      <c r="I145" s="8"/>
      <c r="J145" s="8"/>
      <c r="K145" s="8">
        <f t="shared" si="90"/>
        <v>14</v>
      </c>
      <c r="L145" s="8"/>
      <c r="M145" s="8">
        <f t="shared" si="66"/>
        <v>233</v>
      </c>
      <c r="N145" s="8"/>
      <c r="O145" s="8"/>
      <c r="P145" s="8"/>
      <c r="Q145" s="8">
        <f t="shared" si="86"/>
        <v>20</v>
      </c>
      <c r="R145" s="8"/>
      <c r="S145" s="8">
        <f t="shared" si="83"/>
        <v>186</v>
      </c>
      <c r="T145" s="8"/>
      <c r="U145" s="8"/>
      <c r="V145" s="8"/>
      <c r="W145" s="8"/>
      <c r="X145" s="8"/>
      <c r="Y145" s="8">
        <f t="shared" si="91"/>
        <v>5</v>
      </c>
      <c r="Z145" s="8"/>
      <c r="AA145" s="8"/>
      <c r="AB145" s="8"/>
      <c r="AC145" s="8">
        <f t="shared" si="81"/>
        <v>232</v>
      </c>
      <c r="AD145" s="8"/>
      <c r="AE145" s="112">
        <f t="shared" si="30"/>
        <v>7</v>
      </c>
      <c r="AF145" s="8"/>
      <c r="AG145" s="8">
        <f t="shared" si="54"/>
        <v>65</v>
      </c>
      <c r="AH145" s="8"/>
      <c r="AI145" s="8"/>
      <c r="AJ145" s="8"/>
      <c r="AK145" s="8">
        <f t="shared" si="31"/>
        <v>5</v>
      </c>
      <c r="AL145" s="8"/>
      <c r="AM145" s="8">
        <f t="shared" si="25"/>
        <v>1</v>
      </c>
      <c r="AN145" s="8"/>
      <c r="AO145" s="8">
        <f t="shared" si="55"/>
        <v>4</v>
      </c>
      <c r="AP145" s="8"/>
      <c r="AQ145" s="8">
        <f t="shared" si="92"/>
        <v>4</v>
      </c>
      <c r="AR145" s="8"/>
      <c r="AS145" s="8">
        <f t="shared" ref="AS145:AS170" si="104">SUM(AS144+AR145)</f>
        <v>2</v>
      </c>
      <c r="AT145" s="8"/>
      <c r="AU145" s="8"/>
      <c r="AV145" s="8"/>
      <c r="AW145" s="8">
        <f t="shared" si="52"/>
        <v>26</v>
      </c>
      <c r="AX145" s="8"/>
      <c r="AY145" s="8">
        <f t="shared" si="57"/>
        <v>0</v>
      </c>
      <c r="AZ145" s="8"/>
      <c r="BA145" s="8">
        <f t="shared" si="84"/>
        <v>3</v>
      </c>
      <c r="BB145" s="8"/>
      <c r="BC145" s="8">
        <f t="shared" si="26"/>
        <v>8</v>
      </c>
      <c r="BD145" s="8"/>
      <c r="BE145" s="8">
        <f t="shared" si="88"/>
        <v>1442</v>
      </c>
      <c r="BF145" s="8"/>
      <c r="BG145" s="8">
        <f t="shared" si="44"/>
        <v>121</v>
      </c>
      <c r="BH145" s="8"/>
      <c r="BI145" s="8">
        <f t="shared" si="74"/>
        <v>2</v>
      </c>
      <c r="BJ145" s="8"/>
      <c r="BK145" s="8">
        <f t="shared" si="64"/>
        <v>3</v>
      </c>
      <c r="BL145" s="8"/>
      <c r="BM145" s="8">
        <f t="shared" si="85"/>
        <v>11</v>
      </c>
      <c r="BN145" s="8"/>
      <c r="BO145" s="8">
        <f t="shared" si="89"/>
        <v>12</v>
      </c>
      <c r="BP145" s="8"/>
      <c r="BQ145" s="8">
        <f t="shared" si="93"/>
        <v>6</v>
      </c>
      <c r="BR145" s="8"/>
      <c r="BS145" s="8"/>
      <c r="BT145" s="8"/>
      <c r="BU145" s="8">
        <f t="shared" si="82"/>
        <v>67</v>
      </c>
      <c r="BV145" s="8"/>
      <c r="BW145" s="8">
        <f t="shared" si="49"/>
        <v>8</v>
      </c>
      <c r="BX145" s="8"/>
      <c r="BY145" s="8"/>
      <c r="BZ145" s="8"/>
      <c r="CA145" s="8"/>
      <c r="CB145" s="8"/>
      <c r="CC145" s="8"/>
      <c r="CD145" s="8"/>
      <c r="CE145" s="8"/>
      <c r="CF145" s="8"/>
      <c r="CG145" s="8"/>
      <c r="CH145" s="8"/>
      <c r="CI145" s="8"/>
      <c r="CJ145" s="8"/>
      <c r="CK145" s="8">
        <f t="shared" si="68"/>
        <v>0</v>
      </c>
      <c r="CL145" s="8"/>
      <c r="CM145" s="8">
        <f t="shared" si="35"/>
        <v>2</v>
      </c>
      <c r="CN145" s="8"/>
      <c r="CO145" s="8">
        <f t="shared" si="59"/>
        <v>15</v>
      </c>
      <c r="CP145" s="8"/>
      <c r="CQ145" s="8">
        <f t="shared" si="76"/>
        <v>2</v>
      </c>
      <c r="CR145" s="8"/>
      <c r="CS145" s="8"/>
      <c r="CT145" s="8"/>
      <c r="CU145" s="8">
        <f t="shared" si="94"/>
        <v>3</v>
      </c>
      <c r="CV145" s="8"/>
      <c r="CW145" s="8">
        <f t="shared" si="95"/>
        <v>2</v>
      </c>
      <c r="CX145" s="8"/>
      <c r="CY145" s="8">
        <f t="shared" ref="CY145:CY170" si="105">CY144+CX145</f>
        <v>20</v>
      </c>
      <c r="CZ145" s="8"/>
      <c r="DA145" s="8">
        <f t="shared" si="96"/>
        <v>0</v>
      </c>
      <c r="DB145" s="8"/>
      <c r="DC145" s="8"/>
      <c r="DD145" s="8"/>
      <c r="DE145" s="8"/>
      <c r="DF145" s="8"/>
      <c r="DG145" s="8"/>
      <c r="DH145" s="8"/>
      <c r="DI145" s="8">
        <f t="shared" ref="DI145:DI170" si="106">SUM(DI144+DH145)</f>
        <v>13</v>
      </c>
      <c r="DJ145" s="8"/>
      <c r="DK145" s="8"/>
      <c r="DL145" s="8"/>
      <c r="DM145" s="8">
        <f t="shared" si="77"/>
        <v>16</v>
      </c>
      <c r="DN145" s="8"/>
      <c r="DO145" s="8"/>
      <c r="DP145" s="8"/>
      <c r="DQ145" s="8">
        <f t="shared" si="48"/>
        <v>6</v>
      </c>
      <c r="DR145" s="8"/>
      <c r="DS145" s="8">
        <f t="shared" si="69"/>
        <v>12</v>
      </c>
      <c r="DT145" s="8"/>
      <c r="DU145" s="8">
        <f t="shared" si="65"/>
        <v>0</v>
      </c>
      <c r="DV145" s="8"/>
      <c r="DW145" s="8">
        <f t="shared" ref="DW145:DW170" si="107">SUM(DW144+DV145)</f>
        <v>8</v>
      </c>
      <c r="DX145" s="8"/>
      <c r="DY145" s="8">
        <f t="shared" si="60"/>
        <v>32</v>
      </c>
      <c r="DZ145" s="8"/>
      <c r="EA145" s="8">
        <f t="shared" si="97"/>
        <v>1</v>
      </c>
      <c r="EB145" s="8"/>
      <c r="EC145" s="8"/>
      <c r="ED145" s="8"/>
      <c r="EE145" s="8">
        <f t="shared" si="87"/>
        <v>14</v>
      </c>
      <c r="EF145" s="8"/>
      <c r="EG145" s="8">
        <f t="shared" si="51"/>
        <v>2</v>
      </c>
      <c r="EH145" s="8"/>
      <c r="EI145" s="8">
        <f t="shared" si="61"/>
        <v>1</v>
      </c>
      <c r="EJ145" s="8"/>
      <c r="EK145" s="8">
        <f t="shared" si="98"/>
        <v>0</v>
      </c>
      <c r="EL145" s="8"/>
      <c r="EM145" s="8">
        <f t="shared" si="99"/>
        <v>19</v>
      </c>
      <c r="EN145" s="8"/>
      <c r="EO145" s="8">
        <f t="shared" si="63"/>
        <v>1147</v>
      </c>
      <c r="EP145" s="8"/>
      <c r="EQ145" s="8">
        <f t="shared" si="100"/>
        <v>0</v>
      </c>
      <c r="ER145" s="8"/>
      <c r="ES145" s="8">
        <f t="shared" si="78"/>
        <v>48</v>
      </c>
      <c r="ET145" s="8"/>
      <c r="EU145" s="8">
        <f t="shared" si="62"/>
        <v>7</v>
      </c>
      <c r="EV145" s="8"/>
      <c r="EW145" s="8">
        <f t="shared" si="70"/>
        <v>1</v>
      </c>
      <c r="EX145" s="8"/>
      <c r="EY145" s="8">
        <f t="shared" si="39"/>
        <v>4</v>
      </c>
      <c r="EZ145" s="8"/>
      <c r="FA145" s="8"/>
      <c r="FB145" s="8"/>
      <c r="FC145" s="8">
        <f t="shared" si="101"/>
        <v>83</v>
      </c>
      <c r="FD145" s="8"/>
      <c r="FE145" s="8">
        <f t="shared" si="45"/>
        <v>247</v>
      </c>
      <c r="FF145" s="8"/>
      <c r="FG145" s="8"/>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2"/>
        <v>2</v>
      </c>
      <c r="GJ145" s="8"/>
      <c r="GK145" s="8">
        <f t="shared" si="73"/>
        <v>30</v>
      </c>
      <c r="GL145" s="8"/>
      <c r="GM145" s="8">
        <f t="shared" si="103"/>
        <v>4</v>
      </c>
    </row>
    <row r="146" spans="1:195" ht="14.25" customHeight="1" x14ac:dyDescent="0.2">
      <c r="A146" s="113">
        <v>44109</v>
      </c>
      <c r="B146" s="8">
        <v>0</v>
      </c>
      <c r="C146" s="8">
        <f t="shared" si="53"/>
        <v>0</v>
      </c>
      <c r="D146" s="8">
        <v>35</v>
      </c>
      <c r="E146" s="8">
        <f t="shared" si="75"/>
        <v>224</v>
      </c>
      <c r="F146" s="8"/>
      <c r="G146" s="8"/>
      <c r="H146" s="8"/>
      <c r="I146" s="8"/>
      <c r="J146" s="8">
        <v>6</v>
      </c>
      <c r="K146" s="8">
        <f t="shared" si="90"/>
        <v>20</v>
      </c>
      <c r="L146" s="8">
        <v>25</v>
      </c>
      <c r="M146" s="8">
        <f t="shared" si="66"/>
        <v>258</v>
      </c>
      <c r="N146" s="8"/>
      <c r="O146" s="8"/>
      <c r="P146" s="8">
        <v>1</v>
      </c>
      <c r="Q146" s="8">
        <f t="shared" si="86"/>
        <v>21</v>
      </c>
      <c r="R146" s="8">
        <v>0</v>
      </c>
      <c r="S146" s="8">
        <f t="shared" si="83"/>
        <v>186</v>
      </c>
      <c r="T146" s="8"/>
      <c r="U146" s="8"/>
      <c r="V146" s="8"/>
      <c r="W146" s="8"/>
      <c r="X146" s="8">
        <v>5</v>
      </c>
      <c r="Y146" s="8">
        <f t="shared" si="91"/>
        <v>10</v>
      </c>
      <c r="Z146" s="8"/>
      <c r="AA146" s="8"/>
      <c r="AB146" s="8">
        <v>15</v>
      </c>
      <c r="AC146" s="8">
        <f t="shared" si="81"/>
        <v>247</v>
      </c>
      <c r="AD146" s="8">
        <v>0</v>
      </c>
      <c r="AE146" s="112">
        <f t="shared" si="30"/>
        <v>7</v>
      </c>
      <c r="AF146" s="8">
        <v>0</v>
      </c>
      <c r="AG146" s="8">
        <f t="shared" si="54"/>
        <v>65</v>
      </c>
      <c r="AH146" s="8"/>
      <c r="AI146" s="8"/>
      <c r="AJ146" s="8">
        <v>0</v>
      </c>
      <c r="AK146" s="8">
        <f t="shared" si="31"/>
        <v>5</v>
      </c>
      <c r="AL146" s="8">
        <v>0</v>
      </c>
      <c r="AM146" s="8">
        <f t="shared" si="25"/>
        <v>1</v>
      </c>
      <c r="AN146" s="8">
        <v>0</v>
      </c>
      <c r="AO146" s="8">
        <f t="shared" si="55"/>
        <v>4</v>
      </c>
      <c r="AP146" s="8">
        <v>0</v>
      </c>
      <c r="AQ146" s="8">
        <f t="shared" si="92"/>
        <v>4</v>
      </c>
      <c r="AR146" s="8">
        <v>0</v>
      </c>
      <c r="AS146" s="8">
        <f t="shared" si="104"/>
        <v>2</v>
      </c>
      <c r="AT146" s="8"/>
      <c r="AU146" s="8"/>
      <c r="AV146" s="8">
        <v>0</v>
      </c>
      <c r="AW146" s="8">
        <f t="shared" si="52"/>
        <v>26</v>
      </c>
      <c r="AX146" s="8">
        <v>0</v>
      </c>
      <c r="AY146" s="8">
        <f t="shared" si="57"/>
        <v>0</v>
      </c>
      <c r="AZ146" s="8">
        <v>0</v>
      </c>
      <c r="BA146" s="8">
        <f t="shared" si="84"/>
        <v>3</v>
      </c>
      <c r="BB146" s="8">
        <v>0</v>
      </c>
      <c r="BC146" s="8">
        <f t="shared" si="26"/>
        <v>8</v>
      </c>
      <c r="BD146" s="8">
        <v>63</v>
      </c>
      <c r="BE146" s="8">
        <f t="shared" si="88"/>
        <v>1505</v>
      </c>
      <c r="BF146" s="8">
        <v>5</v>
      </c>
      <c r="BG146" s="8">
        <f t="shared" si="44"/>
        <v>126</v>
      </c>
      <c r="BH146" s="8">
        <v>0</v>
      </c>
      <c r="BI146" s="8">
        <f t="shared" si="74"/>
        <v>2</v>
      </c>
      <c r="BJ146" s="8">
        <v>0</v>
      </c>
      <c r="BK146" s="8">
        <f t="shared" si="64"/>
        <v>3</v>
      </c>
      <c r="BL146" s="8">
        <v>1</v>
      </c>
      <c r="BM146" s="8">
        <f t="shared" si="85"/>
        <v>12</v>
      </c>
      <c r="BN146" s="8">
        <v>0</v>
      </c>
      <c r="BO146" s="8">
        <f t="shared" si="89"/>
        <v>12</v>
      </c>
      <c r="BP146" s="8">
        <v>6</v>
      </c>
      <c r="BQ146" s="8">
        <f t="shared" si="93"/>
        <v>12</v>
      </c>
      <c r="BR146" s="8"/>
      <c r="BS146" s="8"/>
      <c r="BT146" s="8">
        <v>0</v>
      </c>
      <c r="BU146" s="8">
        <f t="shared" si="82"/>
        <v>67</v>
      </c>
      <c r="BV146" s="8">
        <v>1</v>
      </c>
      <c r="BW146" s="8">
        <f t="shared" si="49"/>
        <v>9</v>
      </c>
      <c r="BX146" s="8"/>
      <c r="BY146" s="8"/>
      <c r="BZ146" s="8"/>
      <c r="CA146" s="8"/>
      <c r="CB146" s="8"/>
      <c r="CC146" s="8"/>
      <c r="CD146" s="8"/>
      <c r="CE146" s="8"/>
      <c r="CF146" s="8"/>
      <c r="CG146" s="8"/>
      <c r="CH146" s="8"/>
      <c r="CI146" s="8"/>
      <c r="CJ146" s="8">
        <v>0</v>
      </c>
      <c r="CK146" s="8">
        <f t="shared" si="68"/>
        <v>0</v>
      </c>
      <c r="CL146" s="8">
        <v>0</v>
      </c>
      <c r="CM146" s="8">
        <f t="shared" si="35"/>
        <v>2</v>
      </c>
      <c r="CN146" s="8">
        <v>0</v>
      </c>
      <c r="CO146" s="8">
        <f t="shared" si="59"/>
        <v>15</v>
      </c>
      <c r="CP146" s="8">
        <v>0</v>
      </c>
      <c r="CQ146" s="8">
        <f t="shared" si="76"/>
        <v>2</v>
      </c>
      <c r="CR146" s="8"/>
      <c r="CS146" s="8"/>
      <c r="CT146" s="8">
        <v>10</v>
      </c>
      <c r="CU146" s="8">
        <f t="shared" si="94"/>
        <v>13</v>
      </c>
      <c r="CV146" s="8">
        <v>0</v>
      </c>
      <c r="CW146" s="8">
        <f t="shared" si="95"/>
        <v>2</v>
      </c>
      <c r="CX146" s="8">
        <v>0</v>
      </c>
      <c r="CY146" s="8">
        <f t="shared" si="105"/>
        <v>20</v>
      </c>
      <c r="CZ146" s="8">
        <v>0</v>
      </c>
      <c r="DA146" s="8">
        <f t="shared" si="96"/>
        <v>0</v>
      </c>
      <c r="DB146" s="8"/>
      <c r="DC146" s="8"/>
      <c r="DD146" s="8"/>
      <c r="DE146" s="8"/>
      <c r="DF146" s="8"/>
      <c r="DG146" s="8"/>
      <c r="DH146" s="8">
        <v>0</v>
      </c>
      <c r="DI146" s="8">
        <f t="shared" si="106"/>
        <v>13</v>
      </c>
      <c r="DJ146" s="8"/>
      <c r="DK146" s="8"/>
      <c r="DL146" s="8">
        <v>0</v>
      </c>
      <c r="DM146" s="8">
        <f t="shared" si="77"/>
        <v>16</v>
      </c>
      <c r="DN146" s="8"/>
      <c r="DO146" s="8"/>
      <c r="DP146" s="8">
        <v>0</v>
      </c>
      <c r="DQ146" s="8">
        <f t="shared" si="48"/>
        <v>6</v>
      </c>
      <c r="DR146" s="8">
        <v>0</v>
      </c>
      <c r="DS146" s="8">
        <f t="shared" si="69"/>
        <v>12</v>
      </c>
      <c r="DT146" s="8">
        <v>0</v>
      </c>
      <c r="DU146" s="8">
        <f t="shared" si="65"/>
        <v>0</v>
      </c>
      <c r="DV146" s="8">
        <v>0</v>
      </c>
      <c r="DW146" s="8">
        <f t="shared" si="107"/>
        <v>8</v>
      </c>
      <c r="DX146" s="8">
        <v>0</v>
      </c>
      <c r="DY146" s="8">
        <f t="shared" si="60"/>
        <v>32</v>
      </c>
      <c r="DZ146" s="8">
        <v>3</v>
      </c>
      <c r="EA146" s="8">
        <f t="shared" si="97"/>
        <v>4</v>
      </c>
      <c r="EB146" s="8"/>
      <c r="EC146" s="8"/>
      <c r="ED146" s="8">
        <v>0</v>
      </c>
      <c r="EE146" s="8">
        <f t="shared" si="87"/>
        <v>14</v>
      </c>
      <c r="EF146" s="8">
        <v>0</v>
      </c>
      <c r="EG146" s="8">
        <f t="shared" si="51"/>
        <v>2</v>
      </c>
      <c r="EH146" s="8">
        <v>0</v>
      </c>
      <c r="EI146" s="8">
        <f t="shared" si="61"/>
        <v>1</v>
      </c>
      <c r="EJ146" s="8">
        <v>2</v>
      </c>
      <c r="EK146" s="8">
        <f t="shared" si="98"/>
        <v>2</v>
      </c>
      <c r="EL146" s="8">
        <v>40</v>
      </c>
      <c r="EM146" s="8">
        <f t="shared" si="99"/>
        <v>59</v>
      </c>
      <c r="EN146" s="8">
        <v>70</v>
      </c>
      <c r="EO146" s="8">
        <f t="shared" si="63"/>
        <v>1217</v>
      </c>
      <c r="EP146" s="8">
        <v>0</v>
      </c>
      <c r="EQ146" s="8">
        <f t="shared" si="100"/>
        <v>0</v>
      </c>
      <c r="ER146" s="8">
        <v>14</v>
      </c>
      <c r="ES146" s="8">
        <f t="shared" si="78"/>
        <v>62</v>
      </c>
      <c r="ET146" s="8">
        <v>0</v>
      </c>
      <c r="EU146" s="8">
        <f t="shared" si="62"/>
        <v>7</v>
      </c>
      <c r="EV146" s="8">
        <v>0</v>
      </c>
      <c r="EW146" s="8">
        <f t="shared" si="70"/>
        <v>1</v>
      </c>
      <c r="EX146" s="8">
        <v>0</v>
      </c>
      <c r="EY146" s="8">
        <f t="shared" si="39"/>
        <v>4</v>
      </c>
      <c r="EZ146" s="8"/>
      <c r="FA146" s="8"/>
      <c r="FB146" s="8">
        <v>132</v>
      </c>
      <c r="FC146" s="8">
        <f t="shared" si="101"/>
        <v>215</v>
      </c>
      <c r="FD146" s="8">
        <v>16</v>
      </c>
      <c r="FE146" s="8">
        <f t="shared" si="45"/>
        <v>263</v>
      </c>
      <c r="FF146" s="8"/>
      <c r="FG146" s="8"/>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2"/>
        <v>15</v>
      </c>
      <c r="GJ146" s="8">
        <v>2</v>
      </c>
      <c r="GK146" s="8">
        <f t="shared" si="73"/>
        <v>32</v>
      </c>
      <c r="GL146" s="8">
        <v>17</v>
      </c>
      <c r="GM146" s="8">
        <f t="shared" si="103"/>
        <v>21</v>
      </c>
    </row>
    <row r="147" spans="1:195" ht="14.25" customHeight="1" x14ac:dyDescent="0.2">
      <c r="A147" s="113">
        <v>44110</v>
      </c>
      <c r="B147" s="8">
        <v>0</v>
      </c>
      <c r="C147" s="8">
        <f t="shared" si="53"/>
        <v>0</v>
      </c>
      <c r="D147" s="8">
        <v>13</v>
      </c>
      <c r="E147" s="8">
        <f t="shared" si="75"/>
        <v>237</v>
      </c>
      <c r="F147" s="8"/>
      <c r="G147" s="8"/>
      <c r="H147" s="8"/>
      <c r="I147" s="8"/>
      <c r="J147" s="8">
        <v>0</v>
      </c>
      <c r="K147" s="8">
        <f t="shared" si="90"/>
        <v>20</v>
      </c>
      <c r="L147" s="8">
        <v>13</v>
      </c>
      <c r="M147" s="8">
        <f t="shared" si="66"/>
        <v>271</v>
      </c>
      <c r="N147" s="8"/>
      <c r="O147" s="8"/>
      <c r="P147" s="8">
        <v>0</v>
      </c>
      <c r="Q147" s="8">
        <f t="shared" si="86"/>
        <v>21</v>
      </c>
      <c r="R147" s="8">
        <v>0</v>
      </c>
      <c r="S147" s="8">
        <f t="shared" si="83"/>
        <v>186</v>
      </c>
      <c r="T147" s="8"/>
      <c r="U147" s="8"/>
      <c r="V147" s="8"/>
      <c r="W147" s="8"/>
      <c r="X147" s="8">
        <v>4</v>
      </c>
      <c r="Y147" s="8">
        <f t="shared" si="91"/>
        <v>14</v>
      </c>
      <c r="Z147" s="8"/>
      <c r="AA147" s="8"/>
      <c r="AB147" s="8">
        <v>0</v>
      </c>
      <c r="AC147" s="8">
        <f t="shared" si="81"/>
        <v>247</v>
      </c>
      <c r="AD147" s="8">
        <v>0</v>
      </c>
      <c r="AE147" s="112">
        <f t="shared" si="30"/>
        <v>7</v>
      </c>
      <c r="AF147" s="8">
        <v>0</v>
      </c>
      <c r="AG147" s="8">
        <f t="shared" si="54"/>
        <v>65</v>
      </c>
      <c r="AH147" s="8"/>
      <c r="AI147" s="8"/>
      <c r="AJ147" s="8">
        <v>2</v>
      </c>
      <c r="AK147" s="8">
        <f t="shared" si="31"/>
        <v>7</v>
      </c>
      <c r="AL147" s="8">
        <v>0</v>
      </c>
      <c r="AM147" s="8">
        <f t="shared" si="25"/>
        <v>1</v>
      </c>
      <c r="AN147" s="8">
        <v>0</v>
      </c>
      <c r="AO147" s="8">
        <f t="shared" si="55"/>
        <v>4</v>
      </c>
      <c r="AP147" s="8">
        <v>0</v>
      </c>
      <c r="AQ147" s="8">
        <f t="shared" si="92"/>
        <v>4</v>
      </c>
      <c r="AR147" s="8">
        <v>0</v>
      </c>
      <c r="AS147" s="8">
        <f t="shared" si="104"/>
        <v>2</v>
      </c>
      <c r="AT147" s="8"/>
      <c r="AU147" s="8"/>
      <c r="AV147" s="8">
        <v>0</v>
      </c>
      <c r="AW147" s="8">
        <f t="shared" si="52"/>
        <v>26</v>
      </c>
      <c r="AX147" s="8">
        <v>0</v>
      </c>
      <c r="AY147" s="8">
        <f t="shared" si="57"/>
        <v>0</v>
      </c>
      <c r="AZ147" s="8">
        <v>0</v>
      </c>
      <c r="BA147" s="8">
        <f t="shared" si="84"/>
        <v>3</v>
      </c>
      <c r="BB147" s="8">
        <v>0</v>
      </c>
      <c r="BC147" s="8">
        <f t="shared" si="26"/>
        <v>8</v>
      </c>
      <c r="BD147" s="8">
        <v>6</v>
      </c>
      <c r="BE147" s="8">
        <f t="shared" si="88"/>
        <v>1511</v>
      </c>
      <c r="BF147" s="8">
        <v>3</v>
      </c>
      <c r="BG147" s="8">
        <f t="shared" si="44"/>
        <v>129</v>
      </c>
      <c r="BH147" s="8">
        <v>0</v>
      </c>
      <c r="BI147" s="8">
        <f t="shared" si="74"/>
        <v>2</v>
      </c>
      <c r="BJ147" s="8">
        <v>0</v>
      </c>
      <c r="BK147" s="8">
        <f t="shared" si="64"/>
        <v>3</v>
      </c>
      <c r="BL147" s="8">
        <v>0</v>
      </c>
      <c r="BM147" s="8">
        <f t="shared" si="85"/>
        <v>12</v>
      </c>
      <c r="BN147" s="8">
        <v>0</v>
      </c>
      <c r="BO147" s="8">
        <f t="shared" si="89"/>
        <v>12</v>
      </c>
      <c r="BP147" s="8">
        <v>2</v>
      </c>
      <c r="BQ147" s="8">
        <f t="shared" si="93"/>
        <v>14</v>
      </c>
      <c r="BR147" s="8"/>
      <c r="BS147" s="8"/>
      <c r="BT147" s="8">
        <v>4</v>
      </c>
      <c r="BU147" s="8">
        <f t="shared" si="82"/>
        <v>71</v>
      </c>
      <c r="BV147" s="8">
        <v>0</v>
      </c>
      <c r="BW147" s="8">
        <f t="shared" si="49"/>
        <v>9</v>
      </c>
      <c r="BX147" s="8"/>
      <c r="BY147" s="8"/>
      <c r="BZ147" s="8"/>
      <c r="CA147" s="8"/>
      <c r="CB147" s="8"/>
      <c r="CC147" s="8"/>
      <c r="CD147" s="8"/>
      <c r="CE147" s="8"/>
      <c r="CF147" s="8"/>
      <c r="CG147" s="8"/>
      <c r="CH147" s="8"/>
      <c r="CI147" s="8"/>
      <c r="CJ147" s="8">
        <v>0</v>
      </c>
      <c r="CK147" s="8">
        <f t="shared" si="68"/>
        <v>0</v>
      </c>
      <c r="CL147" s="8">
        <v>0</v>
      </c>
      <c r="CM147" s="8">
        <f t="shared" si="35"/>
        <v>2</v>
      </c>
      <c r="CN147" s="8">
        <v>0</v>
      </c>
      <c r="CO147" s="8">
        <f t="shared" si="59"/>
        <v>15</v>
      </c>
      <c r="CP147" s="8">
        <v>0</v>
      </c>
      <c r="CQ147" s="8">
        <f t="shared" si="76"/>
        <v>2</v>
      </c>
      <c r="CR147" s="8"/>
      <c r="CS147" s="8"/>
      <c r="CT147" s="8">
        <v>0</v>
      </c>
      <c r="CU147" s="8">
        <f t="shared" si="94"/>
        <v>13</v>
      </c>
      <c r="CV147" s="8">
        <v>0</v>
      </c>
      <c r="CW147" s="8">
        <f t="shared" si="95"/>
        <v>2</v>
      </c>
      <c r="CX147" s="8">
        <v>0</v>
      </c>
      <c r="CY147" s="8">
        <f t="shared" si="105"/>
        <v>20</v>
      </c>
      <c r="CZ147" s="8">
        <v>0</v>
      </c>
      <c r="DA147" s="8">
        <f t="shared" si="96"/>
        <v>0</v>
      </c>
      <c r="DB147" s="8"/>
      <c r="DC147" s="8"/>
      <c r="DD147" s="8"/>
      <c r="DE147" s="8"/>
      <c r="DF147" s="8"/>
      <c r="DG147" s="8"/>
      <c r="DH147" s="8">
        <v>0</v>
      </c>
      <c r="DI147" s="8">
        <f t="shared" si="106"/>
        <v>13</v>
      </c>
      <c r="DJ147" s="8"/>
      <c r="DK147" s="8"/>
      <c r="DL147" s="8">
        <v>0</v>
      </c>
      <c r="DM147" s="8">
        <f t="shared" si="77"/>
        <v>16</v>
      </c>
      <c r="DN147" s="8"/>
      <c r="DO147" s="8"/>
      <c r="DP147" s="8">
        <v>0</v>
      </c>
      <c r="DQ147" s="8">
        <f t="shared" si="48"/>
        <v>6</v>
      </c>
      <c r="DR147" s="8">
        <v>0</v>
      </c>
      <c r="DS147" s="8">
        <f t="shared" si="69"/>
        <v>12</v>
      </c>
      <c r="DT147" s="8">
        <v>0</v>
      </c>
      <c r="DU147" s="8">
        <f t="shared" si="65"/>
        <v>0</v>
      </c>
      <c r="DV147" s="8">
        <v>0</v>
      </c>
      <c r="DW147" s="8">
        <f t="shared" si="107"/>
        <v>8</v>
      </c>
      <c r="DX147" s="8">
        <v>0</v>
      </c>
      <c r="DY147" s="8">
        <f t="shared" si="60"/>
        <v>32</v>
      </c>
      <c r="DZ147" s="8">
        <v>2</v>
      </c>
      <c r="EA147" s="8">
        <f t="shared" si="97"/>
        <v>6</v>
      </c>
      <c r="EB147" s="8"/>
      <c r="EC147" s="8"/>
      <c r="ED147" s="8">
        <v>0</v>
      </c>
      <c r="EE147" s="8">
        <f t="shared" si="87"/>
        <v>14</v>
      </c>
      <c r="EF147" s="8">
        <v>0</v>
      </c>
      <c r="EG147" s="8">
        <f t="shared" si="51"/>
        <v>2</v>
      </c>
      <c r="EH147" s="8">
        <v>0</v>
      </c>
      <c r="EI147" s="8">
        <f t="shared" si="61"/>
        <v>1</v>
      </c>
      <c r="EJ147" s="8">
        <v>0</v>
      </c>
      <c r="EK147" s="8">
        <f t="shared" si="98"/>
        <v>2</v>
      </c>
      <c r="EL147" s="8">
        <v>9</v>
      </c>
      <c r="EM147" s="8">
        <f t="shared" si="99"/>
        <v>68</v>
      </c>
      <c r="EN147" s="8">
        <v>7</v>
      </c>
      <c r="EO147" s="8">
        <f t="shared" si="63"/>
        <v>1224</v>
      </c>
      <c r="EP147" s="8">
        <v>0</v>
      </c>
      <c r="EQ147" s="8">
        <f t="shared" si="100"/>
        <v>0</v>
      </c>
      <c r="ER147" s="8">
        <v>3</v>
      </c>
      <c r="ES147" s="8">
        <f t="shared" si="78"/>
        <v>65</v>
      </c>
      <c r="ET147" s="8">
        <v>0</v>
      </c>
      <c r="EU147" s="8">
        <f t="shared" si="62"/>
        <v>7</v>
      </c>
      <c r="EV147" s="8">
        <v>0</v>
      </c>
      <c r="EW147" s="8">
        <f t="shared" si="70"/>
        <v>1</v>
      </c>
      <c r="EX147" s="8">
        <v>0</v>
      </c>
      <c r="EY147" s="8">
        <f t="shared" si="39"/>
        <v>4</v>
      </c>
      <c r="EZ147" s="8"/>
      <c r="FA147" s="8"/>
      <c r="FB147" s="8">
        <v>19</v>
      </c>
      <c r="FC147" s="8">
        <f t="shared" si="101"/>
        <v>234</v>
      </c>
      <c r="FD147" s="8">
        <v>3</v>
      </c>
      <c r="FE147" s="8">
        <f t="shared" si="45"/>
        <v>266</v>
      </c>
      <c r="FF147" s="8"/>
      <c r="FG147" s="8"/>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2"/>
        <v>16</v>
      </c>
      <c r="GJ147" s="8">
        <v>0</v>
      </c>
      <c r="GK147" s="8">
        <f t="shared" si="73"/>
        <v>32</v>
      </c>
      <c r="GL147" s="8">
        <v>1</v>
      </c>
      <c r="GM147" s="8">
        <f t="shared" si="103"/>
        <v>22</v>
      </c>
    </row>
    <row r="148" spans="1:195" ht="14.25" customHeight="1" x14ac:dyDescent="0.2">
      <c r="A148" s="113">
        <v>44111</v>
      </c>
      <c r="B148" s="8">
        <v>0</v>
      </c>
      <c r="C148" s="8">
        <f t="shared" si="53"/>
        <v>0</v>
      </c>
      <c r="D148" s="8">
        <v>5</v>
      </c>
      <c r="E148" s="8">
        <f t="shared" si="75"/>
        <v>242</v>
      </c>
      <c r="F148" s="8"/>
      <c r="G148" s="8"/>
      <c r="H148" s="8"/>
      <c r="I148" s="8"/>
      <c r="J148" s="8">
        <v>0</v>
      </c>
      <c r="K148" s="8">
        <f t="shared" si="90"/>
        <v>20</v>
      </c>
      <c r="L148" s="8">
        <v>17</v>
      </c>
      <c r="M148" s="8">
        <f t="shared" si="66"/>
        <v>288</v>
      </c>
      <c r="N148" s="8"/>
      <c r="O148" s="8"/>
      <c r="P148" s="8">
        <v>0</v>
      </c>
      <c r="Q148" s="8">
        <f t="shared" si="86"/>
        <v>21</v>
      </c>
      <c r="R148" s="8">
        <v>0</v>
      </c>
      <c r="S148" s="8">
        <f t="shared" si="83"/>
        <v>186</v>
      </c>
      <c r="T148" s="8"/>
      <c r="U148" s="8"/>
      <c r="V148" s="8"/>
      <c r="W148" s="8"/>
      <c r="X148" s="8">
        <v>6</v>
      </c>
      <c r="Y148" s="8">
        <f t="shared" si="91"/>
        <v>20</v>
      </c>
      <c r="Z148" s="8"/>
      <c r="AA148" s="8"/>
      <c r="AB148" s="8">
        <v>2</v>
      </c>
      <c r="AC148" s="8">
        <f t="shared" si="81"/>
        <v>249</v>
      </c>
      <c r="AD148" s="8">
        <v>0</v>
      </c>
      <c r="AE148" s="112">
        <f t="shared" si="30"/>
        <v>7</v>
      </c>
      <c r="AF148" s="8">
        <v>0</v>
      </c>
      <c r="AG148" s="8">
        <f t="shared" si="54"/>
        <v>65</v>
      </c>
      <c r="AH148" s="8"/>
      <c r="AI148" s="8"/>
      <c r="AJ148" s="8">
        <v>0</v>
      </c>
      <c r="AK148" s="8">
        <f t="shared" si="31"/>
        <v>7</v>
      </c>
      <c r="AL148" s="8">
        <v>0</v>
      </c>
      <c r="AM148" s="8">
        <f t="shared" si="25"/>
        <v>1</v>
      </c>
      <c r="AN148" s="8">
        <v>0</v>
      </c>
      <c r="AO148" s="8">
        <f t="shared" si="55"/>
        <v>4</v>
      </c>
      <c r="AP148" s="8">
        <v>0</v>
      </c>
      <c r="AQ148" s="8">
        <f t="shared" si="92"/>
        <v>4</v>
      </c>
      <c r="AR148" s="8">
        <v>0</v>
      </c>
      <c r="AS148" s="8">
        <f t="shared" si="104"/>
        <v>2</v>
      </c>
      <c r="AT148" s="8"/>
      <c r="AU148" s="8"/>
      <c r="AV148" s="8">
        <v>0</v>
      </c>
      <c r="AW148" s="8">
        <f t="shared" si="52"/>
        <v>26</v>
      </c>
      <c r="AX148" s="8">
        <v>0</v>
      </c>
      <c r="AY148" s="8">
        <f t="shared" si="57"/>
        <v>0</v>
      </c>
      <c r="AZ148" s="8">
        <v>0</v>
      </c>
      <c r="BA148" s="8">
        <f t="shared" si="84"/>
        <v>3</v>
      </c>
      <c r="BB148" s="8">
        <v>0</v>
      </c>
      <c r="BC148" s="8">
        <f t="shared" ref="BC148:BC154" si="108">SUM(BB148+BC147)</f>
        <v>8</v>
      </c>
      <c r="BD148" s="8">
        <v>2</v>
      </c>
      <c r="BE148" s="8">
        <f t="shared" si="88"/>
        <v>1513</v>
      </c>
      <c r="BF148" s="8">
        <v>0</v>
      </c>
      <c r="BG148" s="8">
        <f t="shared" si="44"/>
        <v>129</v>
      </c>
      <c r="BH148" s="8">
        <v>0</v>
      </c>
      <c r="BI148" s="8">
        <f t="shared" si="74"/>
        <v>2</v>
      </c>
      <c r="BJ148" s="8">
        <v>0</v>
      </c>
      <c r="BK148" s="8">
        <f t="shared" si="64"/>
        <v>3</v>
      </c>
      <c r="BL148" s="8">
        <v>0</v>
      </c>
      <c r="BM148" s="8">
        <f t="shared" si="85"/>
        <v>12</v>
      </c>
      <c r="BN148" s="8">
        <v>0</v>
      </c>
      <c r="BO148" s="8">
        <f t="shared" si="89"/>
        <v>12</v>
      </c>
      <c r="BP148" s="8">
        <v>0</v>
      </c>
      <c r="BQ148" s="8">
        <f t="shared" si="93"/>
        <v>14</v>
      </c>
      <c r="BR148" s="8"/>
      <c r="BS148" s="8"/>
      <c r="BT148" s="8">
        <v>0</v>
      </c>
      <c r="BU148" s="8">
        <f t="shared" si="82"/>
        <v>71</v>
      </c>
      <c r="BV148" s="8">
        <v>0</v>
      </c>
      <c r="BW148" s="8">
        <f t="shared" si="49"/>
        <v>9</v>
      </c>
      <c r="BX148" s="8"/>
      <c r="BY148" s="8"/>
      <c r="BZ148" s="8"/>
      <c r="CA148" s="8"/>
      <c r="CB148" s="8"/>
      <c r="CC148" s="8"/>
      <c r="CD148" s="8"/>
      <c r="CE148" s="8"/>
      <c r="CF148" s="8"/>
      <c r="CG148" s="8"/>
      <c r="CH148" s="8"/>
      <c r="CI148" s="8"/>
      <c r="CJ148" s="8">
        <v>0</v>
      </c>
      <c r="CK148" s="8">
        <f t="shared" si="68"/>
        <v>0</v>
      </c>
      <c r="CL148" s="8">
        <v>0</v>
      </c>
      <c r="CM148" s="8">
        <f t="shared" si="35"/>
        <v>2</v>
      </c>
      <c r="CN148" s="8">
        <v>0</v>
      </c>
      <c r="CO148" s="8">
        <f t="shared" si="59"/>
        <v>15</v>
      </c>
      <c r="CP148" s="8">
        <v>0</v>
      </c>
      <c r="CQ148" s="8">
        <f t="shared" si="76"/>
        <v>2</v>
      </c>
      <c r="CR148" s="8"/>
      <c r="CS148" s="8"/>
      <c r="CT148" s="8">
        <v>0</v>
      </c>
      <c r="CU148" s="8">
        <f t="shared" si="94"/>
        <v>13</v>
      </c>
      <c r="CV148" s="8">
        <v>2</v>
      </c>
      <c r="CW148" s="8">
        <f t="shared" si="95"/>
        <v>4</v>
      </c>
      <c r="CX148" s="8">
        <v>0</v>
      </c>
      <c r="CY148" s="8">
        <f t="shared" si="105"/>
        <v>20</v>
      </c>
      <c r="CZ148" s="8">
        <v>0</v>
      </c>
      <c r="DA148" s="8">
        <f t="shared" si="96"/>
        <v>0</v>
      </c>
      <c r="DB148" s="8"/>
      <c r="DC148" s="8"/>
      <c r="DD148" s="8"/>
      <c r="DE148" s="8"/>
      <c r="DF148" s="8"/>
      <c r="DG148" s="8"/>
      <c r="DH148" s="8">
        <v>0</v>
      </c>
      <c r="DI148" s="8">
        <f t="shared" si="106"/>
        <v>13</v>
      </c>
      <c r="DJ148" s="8"/>
      <c r="DK148" s="8"/>
      <c r="DL148" s="8">
        <v>0</v>
      </c>
      <c r="DM148" s="8">
        <f t="shared" si="77"/>
        <v>16</v>
      </c>
      <c r="DN148" s="8"/>
      <c r="DO148" s="8"/>
      <c r="DP148" s="8">
        <v>0</v>
      </c>
      <c r="DQ148" s="8">
        <f t="shared" si="48"/>
        <v>6</v>
      </c>
      <c r="DR148" s="8">
        <v>2</v>
      </c>
      <c r="DS148" s="8">
        <f t="shared" si="69"/>
        <v>14</v>
      </c>
      <c r="DT148" s="8">
        <v>0</v>
      </c>
      <c r="DU148" s="8">
        <f t="shared" si="65"/>
        <v>0</v>
      </c>
      <c r="DV148" s="8">
        <v>0</v>
      </c>
      <c r="DW148" s="8">
        <f t="shared" si="107"/>
        <v>8</v>
      </c>
      <c r="DX148" s="8">
        <v>0</v>
      </c>
      <c r="DY148" s="8">
        <f t="shared" si="60"/>
        <v>32</v>
      </c>
      <c r="DZ148" s="8">
        <v>0</v>
      </c>
      <c r="EA148" s="8">
        <f t="shared" si="97"/>
        <v>6</v>
      </c>
      <c r="EB148" s="8"/>
      <c r="EC148" s="8"/>
      <c r="ED148" s="8">
        <v>4</v>
      </c>
      <c r="EE148" s="8">
        <f t="shared" si="87"/>
        <v>18</v>
      </c>
      <c r="EF148" s="8">
        <v>0</v>
      </c>
      <c r="EG148" s="8">
        <f t="shared" si="51"/>
        <v>2</v>
      </c>
      <c r="EH148" s="8">
        <v>0</v>
      </c>
      <c r="EI148" s="8">
        <f t="shared" si="61"/>
        <v>1</v>
      </c>
      <c r="EJ148" s="8">
        <v>0</v>
      </c>
      <c r="EK148" s="8">
        <f t="shared" si="98"/>
        <v>2</v>
      </c>
      <c r="EL148" s="8">
        <v>3</v>
      </c>
      <c r="EM148" s="8">
        <f t="shared" si="99"/>
        <v>71</v>
      </c>
      <c r="EN148" s="8">
        <v>11</v>
      </c>
      <c r="EO148" s="8">
        <f t="shared" si="63"/>
        <v>1235</v>
      </c>
      <c r="EP148" s="8">
        <v>0</v>
      </c>
      <c r="EQ148" s="8">
        <f t="shared" si="100"/>
        <v>0</v>
      </c>
      <c r="ER148" s="8">
        <v>4</v>
      </c>
      <c r="ES148" s="8">
        <f t="shared" si="78"/>
        <v>69</v>
      </c>
      <c r="ET148" s="8">
        <v>0</v>
      </c>
      <c r="EU148" s="8">
        <f t="shared" si="62"/>
        <v>7</v>
      </c>
      <c r="EV148" s="8">
        <v>0</v>
      </c>
      <c r="EW148" s="8">
        <f t="shared" si="70"/>
        <v>1</v>
      </c>
      <c r="EX148" s="8">
        <v>0</v>
      </c>
      <c r="EY148" s="8">
        <f t="shared" si="39"/>
        <v>4</v>
      </c>
      <c r="EZ148" s="8"/>
      <c r="FA148" s="8"/>
      <c r="FB148" s="8">
        <v>20</v>
      </c>
      <c r="FC148" s="8">
        <f t="shared" si="101"/>
        <v>254</v>
      </c>
      <c r="FD148" s="8">
        <v>3</v>
      </c>
      <c r="FE148" s="8">
        <f t="shared" si="45"/>
        <v>269</v>
      </c>
      <c r="FF148" s="8"/>
      <c r="FG148" s="8"/>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2"/>
        <v>20</v>
      </c>
      <c r="GJ148" s="8">
        <v>0</v>
      </c>
      <c r="GK148" s="8">
        <f t="shared" si="73"/>
        <v>32</v>
      </c>
      <c r="GL148" s="8">
        <v>0</v>
      </c>
      <c r="GM148" s="8">
        <f t="shared" si="103"/>
        <v>22</v>
      </c>
    </row>
    <row r="149" spans="1:195" ht="14.25" customHeight="1" x14ac:dyDescent="0.2">
      <c r="A149" s="113">
        <v>44112</v>
      </c>
      <c r="B149" s="8">
        <v>0</v>
      </c>
      <c r="C149" s="8">
        <f t="shared" si="53"/>
        <v>0</v>
      </c>
      <c r="D149" s="8">
        <v>5</v>
      </c>
      <c r="E149" s="8">
        <f t="shared" si="75"/>
        <v>247</v>
      </c>
      <c r="F149" s="8"/>
      <c r="G149" s="8"/>
      <c r="H149" s="8"/>
      <c r="I149" s="8"/>
      <c r="J149" s="8">
        <v>2</v>
      </c>
      <c r="K149" s="8">
        <f t="shared" si="90"/>
        <v>22</v>
      </c>
      <c r="L149" s="8">
        <v>3</v>
      </c>
      <c r="M149" s="8">
        <f t="shared" si="66"/>
        <v>291</v>
      </c>
      <c r="N149" s="8"/>
      <c r="O149" s="8"/>
      <c r="P149" s="8">
        <v>0</v>
      </c>
      <c r="Q149" s="8">
        <f t="shared" si="86"/>
        <v>21</v>
      </c>
      <c r="R149" s="8">
        <v>0</v>
      </c>
      <c r="S149" s="8">
        <f t="shared" si="83"/>
        <v>186</v>
      </c>
      <c r="T149" s="8"/>
      <c r="U149" s="8"/>
      <c r="V149" s="8"/>
      <c r="W149" s="8"/>
      <c r="X149" s="8">
        <v>5</v>
      </c>
      <c r="Y149" s="8">
        <f t="shared" si="91"/>
        <v>25</v>
      </c>
      <c r="Z149" s="8"/>
      <c r="AA149" s="8"/>
      <c r="AB149" s="8">
        <v>11</v>
      </c>
      <c r="AC149" s="8">
        <f t="shared" si="81"/>
        <v>260</v>
      </c>
      <c r="AD149" s="8">
        <v>0</v>
      </c>
      <c r="AE149" s="112">
        <f t="shared" si="30"/>
        <v>7</v>
      </c>
      <c r="AF149" s="8">
        <v>0</v>
      </c>
      <c r="AG149" s="8">
        <f t="shared" si="54"/>
        <v>65</v>
      </c>
      <c r="AH149" s="8"/>
      <c r="AI149" s="8"/>
      <c r="AJ149" s="8">
        <v>0</v>
      </c>
      <c r="AK149" s="8">
        <f t="shared" si="31"/>
        <v>7</v>
      </c>
      <c r="AL149" s="8">
        <v>0</v>
      </c>
      <c r="AM149" s="8">
        <f t="shared" si="25"/>
        <v>1</v>
      </c>
      <c r="AN149" s="8">
        <v>0</v>
      </c>
      <c r="AO149" s="8">
        <f t="shared" si="55"/>
        <v>4</v>
      </c>
      <c r="AP149" s="8">
        <v>0</v>
      </c>
      <c r="AQ149" s="8">
        <f t="shared" si="92"/>
        <v>4</v>
      </c>
      <c r="AR149" s="8">
        <v>0</v>
      </c>
      <c r="AS149" s="8">
        <f t="shared" si="104"/>
        <v>2</v>
      </c>
      <c r="AT149" s="8"/>
      <c r="AU149" s="8"/>
      <c r="AV149" s="8">
        <v>1</v>
      </c>
      <c r="AW149" s="8">
        <f t="shared" si="52"/>
        <v>27</v>
      </c>
      <c r="AX149" s="8">
        <v>0</v>
      </c>
      <c r="AY149" s="8">
        <f t="shared" si="57"/>
        <v>0</v>
      </c>
      <c r="AZ149" s="8">
        <v>0</v>
      </c>
      <c r="BA149" s="8">
        <f t="shared" si="84"/>
        <v>3</v>
      </c>
      <c r="BB149" s="8">
        <v>0</v>
      </c>
      <c r="BC149" s="8">
        <f t="shared" si="108"/>
        <v>8</v>
      </c>
      <c r="BD149" s="8">
        <v>6</v>
      </c>
      <c r="BE149" s="8">
        <f t="shared" si="88"/>
        <v>1519</v>
      </c>
      <c r="BF149" s="8">
        <v>1</v>
      </c>
      <c r="BG149" s="8">
        <f t="shared" si="44"/>
        <v>130</v>
      </c>
      <c r="BH149" s="8">
        <v>0</v>
      </c>
      <c r="BI149" s="8">
        <f t="shared" si="74"/>
        <v>2</v>
      </c>
      <c r="BJ149" s="8">
        <v>0</v>
      </c>
      <c r="BK149" s="8">
        <f t="shared" si="64"/>
        <v>3</v>
      </c>
      <c r="BL149" s="8">
        <v>0</v>
      </c>
      <c r="BM149" s="8">
        <f t="shared" si="85"/>
        <v>12</v>
      </c>
      <c r="BN149" s="8">
        <v>0</v>
      </c>
      <c r="BO149" s="8">
        <f t="shared" si="89"/>
        <v>12</v>
      </c>
      <c r="BP149" s="8">
        <v>1</v>
      </c>
      <c r="BQ149" s="8">
        <f t="shared" si="93"/>
        <v>15</v>
      </c>
      <c r="BR149" s="8"/>
      <c r="BS149" s="8"/>
      <c r="BT149" s="12">
        <v>0</v>
      </c>
      <c r="BU149" s="8">
        <f t="shared" si="82"/>
        <v>71</v>
      </c>
      <c r="BV149" s="8">
        <v>0</v>
      </c>
      <c r="BW149" s="8">
        <f t="shared" si="49"/>
        <v>9</v>
      </c>
      <c r="BX149" s="8"/>
      <c r="BY149" s="8"/>
      <c r="BZ149" s="8"/>
      <c r="CA149" s="8"/>
      <c r="CB149" s="8"/>
      <c r="CC149" s="8"/>
      <c r="CD149" s="8"/>
      <c r="CE149" s="8"/>
      <c r="CF149" s="8"/>
      <c r="CG149" s="8"/>
      <c r="CH149" s="8"/>
      <c r="CI149" s="8"/>
      <c r="CJ149" s="8">
        <v>0</v>
      </c>
      <c r="CK149" s="8">
        <f t="shared" si="68"/>
        <v>0</v>
      </c>
      <c r="CL149" s="8">
        <v>0</v>
      </c>
      <c r="CM149" s="8">
        <f t="shared" si="35"/>
        <v>2</v>
      </c>
      <c r="CN149" s="8">
        <v>0</v>
      </c>
      <c r="CO149" s="8">
        <f t="shared" si="59"/>
        <v>15</v>
      </c>
      <c r="CP149" s="8">
        <v>0</v>
      </c>
      <c r="CQ149" s="8">
        <f t="shared" si="76"/>
        <v>2</v>
      </c>
      <c r="CR149" s="8"/>
      <c r="CS149" s="8"/>
      <c r="CT149" s="8">
        <v>1</v>
      </c>
      <c r="CU149" s="8">
        <f t="shared" si="94"/>
        <v>14</v>
      </c>
      <c r="CV149" s="8">
        <v>0</v>
      </c>
      <c r="CW149" s="8">
        <f t="shared" si="95"/>
        <v>4</v>
      </c>
      <c r="CX149" s="8">
        <v>0</v>
      </c>
      <c r="CY149" s="8">
        <f t="shared" si="105"/>
        <v>20</v>
      </c>
      <c r="CZ149" s="8">
        <v>0</v>
      </c>
      <c r="DA149" s="8">
        <f t="shared" si="96"/>
        <v>0</v>
      </c>
      <c r="DB149" s="8"/>
      <c r="DC149" s="8"/>
      <c r="DD149" s="8"/>
      <c r="DE149" s="8"/>
      <c r="DF149" s="8"/>
      <c r="DG149" s="8"/>
      <c r="DH149" s="8">
        <v>0</v>
      </c>
      <c r="DI149" s="8">
        <f t="shared" si="106"/>
        <v>13</v>
      </c>
      <c r="DJ149" s="8"/>
      <c r="DK149" s="8"/>
      <c r="DL149" s="8">
        <v>0</v>
      </c>
      <c r="DM149" s="8">
        <f t="shared" si="77"/>
        <v>16</v>
      </c>
      <c r="DN149" s="8"/>
      <c r="DO149" s="8"/>
      <c r="DP149" s="8">
        <v>0</v>
      </c>
      <c r="DQ149" s="8">
        <f t="shared" si="48"/>
        <v>6</v>
      </c>
      <c r="DR149" s="8">
        <v>0</v>
      </c>
      <c r="DS149" s="8">
        <f t="shared" si="69"/>
        <v>14</v>
      </c>
      <c r="DT149" s="8">
        <v>0</v>
      </c>
      <c r="DU149" s="8">
        <f t="shared" si="65"/>
        <v>0</v>
      </c>
      <c r="DV149" s="8">
        <v>4</v>
      </c>
      <c r="DW149" s="8">
        <f t="shared" si="107"/>
        <v>12</v>
      </c>
      <c r="DX149" s="8">
        <v>0</v>
      </c>
      <c r="DY149" s="8">
        <f t="shared" si="60"/>
        <v>32</v>
      </c>
      <c r="DZ149" s="8">
        <v>0</v>
      </c>
      <c r="EA149" s="8">
        <f t="shared" si="97"/>
        <v>6</v>
      </c>
      <c r="EB149" s="8"/>
      <c r="EC149" s="8"/>
      <c r="ED149" s="8">
        <v>0</v>
      </c>
      <c r="EE149" s="8">
        <f t="shared" si="87"/>
        <v>18</v>
      </c>
      <c r="EF149" s="8">
        <v>0</v>
      </c>
      <c r="EG149" s="8">
        <f t="shared" si="51"/>
        <v>2</v>
      </c>
      <c r="EH149" s="8">
        <v>0</v>
      </c>
      <c r="EI149" s="8">
        <f t="shared" si="61"/>
        <v>1</v>
      </c>
      <c r="EJ149" s="8">
        <v>0</v>
      </c>
      <c r="EK149" s="8">
        <f t="shared" si="98"/>
        <v>2</v>
      </c>
      <c r="EL149" s="8">
        <v>5</v>
      </c>
      <c r="EM149" s="8">
        <f t="shared" si="99"/>
        <v>76</v>
      </c>
      <c r="EN149" s="8">
        <v>11</v>
      </c>
      <c r="EO149" s="8">
        <f t="shared" si="63"/>
        <v>1246</v>
      </c>
      <c r="EP149" s="8">
        <v>0</v>
      </c>
      <c r="EQ149" s="8">
        <f t="shared" si="100"/>
        <v>0</v>
      </c>
      <c r="ER149" s="8">
        <v>1</v>
      </c>
      <c r="ES149" s="8">
        <f t="shared" si="78"/>
        <v>70</v>
      </c>
      <c r="ET149" s="8">
        <v>0</v>
      </c>
      <c r="EU149" s="8">
        <f t="shared" si="62"/>
        <v>7</v>
      </c>
      <c r="EV149" s="8">
        <v>0</v>
      </c>
      <c r="EW149" s="8">
        <f t="shared" si="70"/>
        <v>1</v>
      </c>
      <c r="EX149" s="8">
        <v>0</v>
      </c>
      <c r="EY149" s="8">
        <f t="shared" si="39"/>
        <v>4</v>
      </c>
      <c r="EZ149" s="8"/>
      <c r="FA149" s="8"/>
      <c r="FB149" s="8">
        <v>34</v>
      </c>
      <c r="FC149" s="8">
        <f t="shared" si="101"/>
        <v>288</v>
      </c>
      <c r="FD149" s="8">
        <v>5</v>
      </c>
      <c r="FE149" s="8">
        <f t="shared" si="45"/>
        <v>274</v>
      </c>
      <c r="FF149" s="8"/>
      <c r="FG149" s="8"/>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2"/>
        <v>23</v>
      </c>
      <c r="GJ149" s="8">
        <v>0</v>
      </c>
      <c r="GK149" s="8">
        <f t="shared" si="73"/>
        <v>32</v>
      </c>
      <c r="GL149" s="8">
        <v>1</v>
      </c>
      <c r="GM149" s="8">
        <f t="shared" si="103"/>
        <v>23</v>
      </c>
    </row>
    <row r="150" spans="1:195" ht="14.25" customHeight="1" x14ac:dyDescent="0.2">
      <c r="A150" s="113">
        <v>44113</v>
      </c>
      <c r="B150" s="8">
        <v>0</v>
      </c>
      <c r="C150" s="8">
        <f t="shared" si="53"/>
        <v>0</v>
      </c>
      <c r="D150" s="8">
        <v>8</v>
      </c>
      <c r="E150" s="8">
        <f t="shared" si="75"/>
        <v>255</v>
      </c>
      <c r="F150" s="8"/>
      <c r="G150" s="8"/>
      <c r="H150" s="8"/>
      <c r="I150" s="8"/>
      <c r="J150" s="8">
        <v>1</v>
      </c>
      <c r="K150" s="8">
        <f t="shared" si="90"/>
        <v>23</v>
      </c>
      <c r="L150" s="8">
        <v>2</v>
      </c>
      <c r="M150" s="8">
        <f t="shared" si="66"/>
        <v>293</v>
      </c>
      <c r="N150" s="8"/>
      <c r="O150" s="8"/>
      <c r="P150" s="8">
        <v>0</v>
      </c>
      <c r="Q150" s="8">
        <f t="shared" si="86"/>
        <v>21</v>
      </c>
      <c r="R150" s="8">
        <v>0</v>
      </c>
      <c r="S150" s="8">
        <f t="shared" si="83"/>
        <v>186</v>
      </c>
      <c r="T150" s="8"/>
      <c r="U150" s="8"/>
      <c r="V150" s="8"/>
      <c r="W150" s="8"/>
      <c r="X150" s="8">
        <v>0</v>
      </c>
      <c r="Y150" s="8">
        <f t="shared" si="91"/>
        <v>25</v>
      </c>
      <c r="Z150" s="8"/>
      <c r="AA150" s="8"/>
      <c r="AB150" s="8">
        <v>0</v>
      </c>
      <c r="AC150" s="8">
        <f t="shared" si="81"/>
        <v>260</v>
      </c>
      <c r="AD150" s="8">
        <v>0</v>
      </c>
      <c r="AE150" s="112">
        <f t="shared" si="30"/>
        <v>7</v>
      </c>
      <c r="AF150" s="8">
        <v>0</v>
      </c>
      <c r="AG150" s="8">
        <f t="shared" si="54"/>
        <v>65</v>
      </c>
      <c r="AH150" s="8"/>
      <c r="AI150" s="8"/>
      <c r="AJ150" s="8">
        <v>0</v>
      </c>
      <c r="AK150" s="8">
        <f t="shared" si="31"/>
        <v>7</v>
      </c>
      <c r="AL150" s="8">
        <v>0</v>
      </c>
      <c r="AM150" s="8">
        <f t="shared" si="25"/>
        <v>1</v>
      </c>
      <c r="AN150" s="8">
        <v>0</v>
      </c>
      <c r="AO150" s="8">
        <f t="shared" si="55"/>
        <v>4</v>
      </c>
      <c r="AP150" s="8">
        <v>0</v>
      </c>
      <c r="AQ150" s="8">
        <f t="shared" si="92"/>
        <v>4</v>
      </c>
      <c r="AR150" s="8">
        <v>0</v>
      </c>
      <c r="AS150" s="8">
        <f t="shared" si="104"/>
        <v>2</v>
      </c>
      <c r="AT150" s="8"/>
      <c r="AU150" s="8"/>
      <c r="AV150" s="8">
        <v>1</v>
      </c>
      <c r="AW150" s="8">
        <f t="shared" si="52"/>
        <v>28</v>
      </c>
      <c r="AX150" s="8">
        <v>0</v>
      </c>
      <c r="AY150" s="8">
        <f t="shared" si="57"/>
        <v>0</v>
      </c>
      <c r="AZ150" s="8">
        <v>0</v>
      </c>
      <c r="BA150" s="8">
        <f t="shared" si="84"/>
        <v>3</v>
      </c>
      <c r="BB150" s="8">
        <v>0</v>
      </c>
      <c r="BC150" s="8">
        <f t="shared" si="108"/>
        <v>8</v>
      </c>
      <c r="BD150" s="8">
        <v>12</v>
      </c>
      <c r="BE150" s="8">
        <f t="shared" si="88"/>
        <v>1531</v>
      </c>
      <c r="BF150" s="8">
        <v>0</v>
      </c>
      <c r="BG150" s="8">
        <f t="shared" si="44"/>
        <v>130</v>
      </c>
      <c r="BH150" s="8">
        <v>0</v>
      </c>
      <c r="BI150" s="8">
        <f t="shared" si="74"/>
        <v>2</v>
      </c>
      <c r="BJ150" s="8">
        <v>0</v>
      </c>
      <c r="BK150" s="8">
        <f t="shared" si="64"/>
        <v>3</v>
      </c>
      <c r="BL150" s="8">
        <v>0</v>
      </c>
      <c r="BM150" s="8">
        <f t="shared" si="85"/>
        <v>12</v>
      </c>
      <c r="BN150" s="8">
        <v>0</v>
      </c>
      <c r="BO150" s="8">
        <f t="shared" si="89"/>
        <v>12</v>
      </c>
      <c r="BP150" s="8">
        <v>0</v>
      </c>
      <c r="BQ150" s="8">
        <f t="shared" si="93"/>
        <v>15</v>
      </c>
      <c r="BR150" s="8"/>
      <c r="BS150" s="8"/>
      <c r="BT150" s="8">
        <v>0</v>
      </c>
      <c r="BU150" s="8">
        <f t="shared" si="82"/>
        <v>71</v>
      </c>
      <c r="BV150" s="8">
        <v>0</v>
      </c>
      <c r="BW150" s="8">
        <f t="shared" si="49"/>
        <v>9</v>
      </c>
      <c r="BX150" s="8"/>
      <c r="BY150" s="8"/>
      <c r="BZ150" s="8"/>
      <c r="CA150" s="8"/>
      <c r="CB150" s="8"/>
      <c r="CC150" s="8"/>
      <c r="CD150" s="8"/>
      <c r="CE150" s="8"/>
      <c r="CF150" s="8"/>
      <c r="CG150" s="8"/>
      <c r="CH150" s="8"/>
      <c r="CI150" s="8"/>
      <c r="CJ150" s="8">
        <v>0</v>
      </c>
      <c r="CK150" s="8">
        <f t="shared" si="68"/>
        <v>0</v>
      </c>
      <c r="CL150" s="8">
        <v>0</v>
      </c>
      <c r="CM150" s="8">
        <f t="shared" si="35"/>
        <v>2</v>
      </c>
      <c r="CN150" s="8">
        <v>0</v>
      </c>
      <c r="CO150" s="8">
        <f t="shared" si="59"/>
        <v>15</v>
      </c>
      <c r="CP150" s="8">
        <v>0</v>
      </c>
      <c r="CQ150" s="8">
        <f t="shared" si="76"/>
        <v>2</v>
      </c>
      <c r="CR150" s="8"/>
      <c r="CS150" s="8"/>
      <c r="CT150" s="8">
        <v>0</v>
      </c>
      <c r="CU150" s="8">
        <f t="shared" si="94"/>
        <v>14</v>
      </c>
      <c r="CV150" s="8">
        <v>0</v>
      </c>
      <c r="CW150" s="8">
        <f t="shared" si="95"/>
        <v>4</v>
      </c>
      <c r="CX150" s="8">
        <v>0</v>
      </c>
      <c r="CY150" s="8">
        <f t="shared" si="105"/>
        <v>20</v>
      </c>
      <c r="CZ150" s="8">
        <v>0</v>
      </c>
      <c r="DA150" s="8">
        <f t="shared" si="96"/>
        <v>0</v>
      </c>
      <c r="DB150" s="8"/>
      <c r="DC150" s="8"/>
      <c r="DD150" s="8"/>
      <c r="DE150" s="8"/>
      <c r="DF150" s="8"/>
      <c r="DG150" s="8"/>
      <c r="DH150" s="8">
        <v>0</v>
      </c>
      <c r="DI150" s="8">
        <f t="shared" si="106"/>
        <v>13</v>
      </c>
      <c r="DJ150" s="8"/>
      <c r="DK150" s="8"/>
      <c r="DL150" s="8">
        <v>0</v>
      </c>
      <c r="DM150" s="8">
        <f t="shared" si="77"/>
        <v>16</v>
      </c>
      <c r="DN150" s="8"/>
      <c r="DO150" s="8"/>
      <c r="DP150" s="8">
        <v>0</v>
      </c>
      <c r="DQ150" s="8">
        <f t="shared" si="48"/>
        <v>6</v>
      </c>
      <c r="DR150" s="8">
        <v>0</v>
      </c>
      <c r="DS150" s="8">
        <f t="shared" si="69"/>
        <v>14</v>
      </c>
      <c r="DT150" s="8">
        <v>0</v>
      </c>
      <c r="DU150" s="8">
        <f t="shared" si="65"/>
        <v>0</v>
      </c>
      <c r="DV150" s="8">
        <v>0</v>
      </c>
      <c r="DW150" s="8">
        <f t="shared" si="107"/>
        <v>12</v>
      </c>
      <c r="DX150" s="8">
        <v>0</v>
      </c>
      <c r="DY150" s="8">
        <f t="shared" si="60"/>
        <v>32</v>
      </c>
      <c r="DZ150" s="8">
        <v>0</v>
      </c>
      <c r="EA150" s="8">
        <f t="shared" si="97"/>
        <v>6</v>
      </c>
      <c r="EB150" s="8"/>
      <c r="EC150" s="8"/>
      <c r="ED150" s="8">
        <v>0</v>
      </c>
      <c r="EE150" s="8">
        <f t="shared" si="87"/>
        <v>18</v>
      </c>
      <c r="EF150" s="8">
        <v>0</v>
      </c>
      <c r="EG150" s="8">
        <f t="shared" si="51"/>
        <v>2</v>
      </c>
      <c r="EH150" s="8">
        <v>0</v>
      </c>
      <c r="EI150" s="8">
        <f t="shared" si="61"/>
        <v>1</v>
      </c>
      <c r="EJ150" s="8">
        <v>0</v>
      </c>
      <c r="EK150" s="8">
        <f t="shared" si="98"/>
        <v>2</v>
      </c>
      <c r="EL150" s="8">
        <v>4</v>
      </c>
      <c r="EM150" s="8">
        <f t="shared" si="99"/>
        <v>80</v>
      </c>
      <c r="EN150" s="8">
        <v>8</v>
      </c>
      <c r="EO150" s="8">
        <f t="shared" si="63"/>
        <v>1254</v>
      </c>
      <c r="EP150" s="8">
        <v>0</v>
      </c>
      <c r="EQ150" s="8">
        <f t="shared" si="100"/>
        <v>0</v>
      </c>
      <c r="ER150" s="8">
        <v>1</v>
      </c>
      <c r="ES150" s="8">
        <f t="shared" si="78"/>
        <v>71</v>
      </c>
      <c r="ET150" s="8">
        <v>0</v>
      </c>
      <c r="EU150" s="8">
        <f t="shared" si="62"/>
        <v>7</v>
      </c>
      <c r="EV150" s="8">
        <v>0</v>
      </c>
      <c r="EW150" s="8">
        <f t="shared" si="70"/>
        <v>1</v>
      </c>
      <c r="EX150" s="8">
        <v>0</v>
      </c>
      <c r="EY150" s="8">
        <f t="shared" si="39"/>
        <v>4</v>
      </c>
      <c r="EZ150" s="8"/>
      <c r="FA150" s="8"/>
      <c r="FB150" s="8">
        <v>5</v>
      </c>
      <c r="FC150" s="8">
        <f t="shared" si="101"/>
        <v>293</v>
      </c>
      <c r="FD150" s="8">
        <v>1</v>
      </c>
      <c r="FE150" s="8">
        <f t="shared" si="45"/>
        <v>275</v>
      </c>
      <c r="FF150" s="8"/>
      <c r="FG150" s="8"/>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2"/>
        <v>23</v>
      </c>
      <c r="GJ150" s="8">
        <v>0</v>
      </c>
      <c r="GK150" s="8">
        <f t="shared" si="73"/>
        <v>32</v>
      </c>
      <c r="GL150" s="8">
        <v>3</v>
      </c>
      <c r="GM150" s="8">
        <f t="shared" si="103"/>
        <v>26</v>
      </c>
    </row>
    <row r="151" spans="1:195" ht="14.25" customHeight="1" x14ac:dyDescent="0.2">
      <c r="A151" s="113">
        <v>44114</v>
      </c>
      <c r="B151" s="8"/>
      <c r="C151" s="8">
        <f t="shared" si="53"/>
        <v>0</v>
      </c>
      <c r="D151" s="8"/>
      <c r="E151" s="8">
        <f t="shared" si="75"/>
        <v>255</v>
      </c>
      <c r="F151" s="8"/>
      <c r="G151" s="8"/>
      <c r="H151" s="8"/>
      <c r="I151" s="8"/>
      <c r="J151" s="8"/>
      <c r="K151" s="8">
        <f t="shared" si="90"/>
        <v>23</v>
      </c>
      <c r="L151" s="8"/>
      <c r="M151" s="8">
        <f t="shared" si="66"/>
        <v>293</v>
      </c>
      <c r="N151" s="8"/>
      <c r="O151" s="8"/>
      <c r="P151" s="8"/>
      <c r="Q151" s="8">
        <f t="shared" si="86"/>
        <v>21</v>
      </c>
      <c r="R151" s="8"/>
      <c r="S151" s="8">
        <f t="shared" si="83"/>
        <v>186</v>
      </c>
      <c r="T151" s="8"/>
      <c r="U151" s="8"/>
      <c r="V151" s="8"/>
      <c r="W151" s="8"/>
      <c r="X151" s="8"/>
      <c r="Y151" s="8">
        <f t="shared" si="91"/>
        <v>25</v>
      </c>
      <c r="Z151" s="8"/>
      <c r="AA151" s="8"/>
      <c r="AB151" s="8"/>
      <c r="AC151" s="8">
        <f t="shared" si="81"/>
        <v>260</v>
      </c>
      <c r="AD151" s="8"/>
      <c r="AE151" s="112">
        <f t="shared" si="30"/>
        <v>7</v>
      </c>
      <c r="AF151" s="8"/>
      <c r="AG151" s="8">
        <f t="shared" si="54"/>
        <v>65</v>
      </c>
      <c r="AH151" s="8"/>
      <c r="AI151" s="8"/>
      <c r="AJ151" s="8"/>
      <c r="AK151" s="8">
        <f t="shared" si="31"/>
        <v>7</v>
      </c>
      <c r="AL151" s="8"/>
      <c r="AM151" s="8">
        <f t="shared" si="25"/>
        <v>1</v>
      </c>
      <c r="AN151" s="8"/>
      <c r="AO151" s="8">
        <f t="shared" si="55"/>
        <v>4</v>
      </c>
      <c r="AP151" s="8"/>
      <c r="AQ151" s="8">
        <f t="shared" si="92"/>
        <v>4</v>
      </c>
      <c r="AR151" s="8"/>
      <c r="AS151" s="8">
        <f t="shared" si="104"/>
        <v>2</v>
      </c>
      <c r="AT151" s="8"/>
      <c r="AU151" s="8"/>
      <c r="AV151" s="8"/>
      <c r="AW151" s="8">
        <f t="shared" si="52"/>
        <v>28</v>
      </c>
      <c r="AX151" s="8"/>
      <c r="AY151" s="8">
        <f t="shared" si="57"/>
        <v>0</v>
      </c>
      <c r="AZ151" s="8"/>
      <c r="BA151" s="8">
        <f t="shared" si="84"/>
        <v>3</v>
      </c>
      <c r="BB151" s="8"/>
      <c r="BC151" s="8">
        <f t="shared" si="108"/>
        <v>8</v>
      </c>
      <c r="BD151" s="8"/>
      <c r="BE151" s="8">
        <f t="shared" si="88"/>
        <v>1531</v>
      </c>
      <c r="BF151" s="8"/>
      <c r="BG151" s="8">
        <f t="shared" si="44"/>
        <v>130</v>
      </c>
      <c r="BH151" s="8"/>
      <c r="BI151" s="8">
        <f t="shared" si="74"/>
        <v>2</v>
      </c>
      <c r="BJ151" s="8"/>
      <c r="BK151" s="8">
        <f t="shared" si="64"/>
        <v>3</v>
      </c>
      <c r="BL151" s="8"/>
      <c r="BM151" s="8">
        <f t="shared" si="85"/>
        <v>12</v>
      </c>
      <c r="BN151" s="8"/>
      <c r="BO151" s="8">
        <f t="shared" si="89"/>
        <v>12</v>
      </c>
      <c r="BP151" s="8"/>
      <c r="BQ151" s="8">
        <f t="shared" si="93"/>
        <v>15</v>
      </c>
      <c r="BR151" s="8"/>
      <c r="BS151" s="8"/>
      <c r="BT151" s="8"/>
      <c r="BU151" s="8">
        <f t="shared" si="82"/>
        <v>71</v>
      </c>
      <c r="BV151" s="8"/>
      <c r="BW151" s="8">
        <f t="shared" si="49"/>
        <v>9</v>
      </c>
      <c r="BX151" s="8"/>
      <c r="BY151" s="8"/>
      <c r="BZ151" s="8"/>
      <c r="CA151" s="8"/>
      <c r="CB151" s="8"/>
      <c r="CC151" s="8"/>
      <c r="CD151" s="8"/>
      <c r="CE151" s="8"/>
      <c r="CF151" s="8"/>
      <c r="CG151" s="8"/>
      <c r="CH151" s="8"/>
      <c r="CI151" s="8"/>
      <c r="CJ151" s="8"/>
      <c r="CK151" s="8">
        <f t="shared" si="68"/>
        <v>0</v>
      </c>
      <c r="CL151" s="8"/>
      <c r="CM151" s="8">
        <f t="shared" si="35"/>
        <v>2</v>
      </c>
      <c r="CN151" s="8"/>
      <c r="CO151" s="8">
        <f t="shared" si="59"/>
        <v>15</v>
      </c>
      <c r="CP151" s="8"/>
      <c r="CQ151" s="8">
        <f t="shared" si="76"/>
        <v>2</v>
      </c>
      <c r="CR151" s="8"/>
      <c r="CS151" s="8"/>
      <c r="CT151" s="8"/>
      <c r="CU151" s="8">
        <f t="shared" si="94"/>
        <v>14</v>
      </c>
      <c r="CV151" s="8"/>
      <c r="CW151" s="8">
        <f t="shared" si="95"/>
        <v>4</v>
      </c>
      <c r="CX151" s="8"/>
      <c r="CY151" s="8">
        <f t="shared" si="105"/>
        <v>20</v>
      </c>
      <c r="CZ151" s="8"/>
      <c r="DA151" s="8">
        <f t="shared" si="96"/>
        <v>0</v>
      </c>
      <c r="DB151" s="8"/>
      <c r="DC151" s="8"/>
      <c r="DD151" s="8"/>
      <c r="DE151" s="8"/>
      <c r="DF151" s="8"/>
      <c r="DG151" s="8"/>
      <c r="DH151" s="8"/>
      <c r="DI151" s="8">
        <f t="shared" si="106"/>
        <v>13</v>
      </c>
      <c r="DJ151" s="8"/>
      <c r="DK151" s="8"/>
      <c r="DL151" s="8"/>
      <c r="DM151" s="8">
        <f t="shared" si="77"/>
        <v>16</v>
      </c>
      <c r="DN151" s="8"/>
      <c r="DO151" s="8"/>
      <c r="DP151" s="8"/>
      <c r="DQ151" s="8">
        <f t="shared" si="48"/>
        <v>6</v>
      </c>
      <c r="DR151" s="8"/>
      <c r="DS151" s="8">
        <f t="shared" si="69"/>
        <v>14</v>
      </c>
      <c r="DT151" s="8"/>
      <c r="DU151" s="8">
        <f t="shared" si="65"/>
        <v>0</v>
      </c>
      <c r="DV151" s="8"/>
      <c r="DW151" s="8">
        <f t="shared" si="107"/>
        <v>12</v>
      </c>
      <c r="DX151" s="8"/>
      <c r="DY151" s="8">
        <f t="shared" si="60"/>
        <v>32</v>
      </c>
      <c r="DZ151" s="8"/>
      <c r="EA151" s="8">
        <f t="shared" si="97"/>
        <v>6</v>
      </c>
      <c r="EB151" s="8"/>
      <c r="EC151" s="8"/>
      <c r="ED151" s="8"/>
      <c r="EE151" s="8">
        <f t="shared" si="87"/>
        <v>18</v>
      </c>
      <c r="EF151" s="8"/>
      <c r="EG151" s="8">
        <f t="shared" si="51"/>
        <v>2</v>
      </c>
      <c r="EH151" s="8"/>
      <c r="EI151" s="8">
        <f t="shared" si="61"/>
        <v>1</v>
      </c>
      <c r="EJ151" s="8"/>
      <c r="EK151" s="8">
        <f t="shared" si="98"/>
        <v>2</v>
      </c>
      <c r="EL151" s="8"/>
      <c r="EM151" s="8">
        <f t="shared" si="99"/>
        <v>80</v>
      </c>
      <c r="EN151" s="8"/>
      <c r="EO151" s="8">
        <f t="shared" si="63"/>
        <v>1254</v>
      </c>
      <c r="EP151" s="8"/>
      <c r="EQ151" s="8">
        <f t="shared" si="100"/>
        <v>0</v>
      </c>
      <c r="ER151" s="8"/>
      <c r="ES151" s="8">
        <f t="shared" si="78"/>
        <v>71</v>
      </c>
      <c r="ET151" s="8"/>
      <c r="EU151" s="8">
        <f t="shared" si="62"/>
        <v>7</v>
      </c>
      <c r="EV151" s="8"/>
      <c r="EW151" s="8">
        <f t="shared" si="70"/>
        <v>1</v>
      </c>
      <c r="EX151" s="8"/>
      <c r="EY151" s="8">
        <f t="shared" si="39"/>
        <v>4</v>
      </c>
      <c r="EZ151" s="8"/>
      <c r="FA151" s="8"/>
      <c r="FB151" s="8"/>
      <c r="FC151" s="8">
        <f t="shared" si="101"/>
        <v>293</v>
      </c>
      <c r="FD151" s="8"/>
      <c r="FE151" s="8">
        <f t="shared" si="45"/>
        <v>275</v>
      </c>
      <c r="FF151" s="8"/>
      <c r="FG151" s="8"/>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2"/>
        <v>23</v>
      </c>
      <c r="GJ151" s="8"/>
      <c r="GK151" s="8">
        <f t="shared" si="73"/>
        <v>32</v>
      </c>
      <c r="GL151" s="8"/>
      <c r="GM151" s="8">
        <f t="shared" si="103"/>
        <v>26</v>
      </c>
    </row>
    <row r="152" spans="1:195" ht="14.25" customHeight="1" x14ac:dyDescent="0.2">
      <c r="A152" s="113">
        <v>44115</v>
      </c>
      <c r="B152" s="8"/>
      <c r="C152" s="8">
        <f t="shared" si="53"/>
        <v>0</v>
      </c>
      <c r="D152" s="8"/>
      <c r="E152" s="8">
        <f t="shared" si="75"/>
        <v>255</v>
      </c>
      <c r="F152" s="8"/>
      <c r="G152" s="8"/>
      <c r="H152" s="8"/>
      <c r="I152" s="8"/>
      <c r="J152" s="8"/>
      <c r="K152" s="8">
        <f t="shared" si="90"/>
        <v>23</v>
      </c>
      <c r="L152" s="8"/>
      <c r="M152" s="8">
        <f t="shared" si="66"/>
        <v>293</v>
      </c>
      <c r="N152" s="8"/>
      <c r="O152" s="8"/>
      <c r="P152" s="8"/>
      <c r="Q152" s="8">
        <f t="shared" si="86"/>
        <v>21</v>
      </c>
      <c r="R152" s="8"/>
      <c r="S152" s="8">
        <f t="shared" si="83"/>
        <v>186</v>
      </c>
      <c r="T152" s="8"/>
      <c r="U152" s="8"/>
      <c r="V152" s="8"/>
      <c r="W152" s="8"/>
      <c r="X152" s="8"/>
      <c r="Y152" s="8">
        <f t="shared" si="91"/>
        <v>25</v>
      </c>
      <c r="Z152" s="8"/>
      <c r="AA152" s="8"/>
      <c r="AB152" s="8"/>
      <c r="AC152" s="8">
        <f t="shared" si="81"/>
        <v>260</v>
      </c>
      <c r="AD152" s="8"/>
      <c r="AE152" s="112">
        <f t="shared" ref="AE152:AE215" si="111">SUM(AD152+AE151)</f>
        <v>7</v>
      </c>
      <c r="AF152" s="8"/>
      <c r="AG152" s="8">
        <f t="shared" si="54"/>
        <v>65</v>
      </c>
      <c r="AH152" s="8"/>
      <c r="AI152" s="8"/>
      <c r="AJ152" s="8"/>
      <c r="AK152" s="8">
        <f t="shared" ref="AK152:AK170" si="112">SUM(AJ152+AK151)</f>
        <v>7</v>
      </c>
      <c r="AL152" s="8"/>
      <c r="AM152" s="8">
        <f t="shared" ref="AM152:AM192" si="113">AM151+AL152</f>
        <v>1</v>
      </c>
      <c r="AN152" s="8"/>
      <c r="AO152" s="8">
        <f t="shared" si="55"/>
        <v>4</v>
      </c>
      <c r="AP152" s="8"/>
      <c r="AQ152" s="8">
        <f t="shared" si="92"/>
        <v>4</v>
      </c>
      <c r="AR152" s="8"/>
      <c r="AS152" s="8">
        <f t="shared" si="104"/>
        <v>2</v>
      </c>
      <c r="AT152" s="8"/>
      <c r="AU152" s="8"/>
      <c r="AV152" s="8"/>
      <c r="AW152" s="8">
        <f t="shared" si="52"/>
        <v>28</v>
      </c>
      <c r="AX152" s="8"/>
      <c r="AY152" s="8">
        <f t="shared" si="57"/>
        <v>0</v>
      </c>
      <c r="AZ152" s="8"/>
      <c r="BA152" s="8">
        <f t="shared" si="84"/>
        <v>3</v>
      </c>
      <c r="BB152" s="8"/>
      <c r="BC152" s="8">
        <f t="shared" si="108"/>
        <v>8</v>
      </c>
      <c r="BD152" s="8"/>
      <c r="BE152" s="8">
        <f t="shared" si="88"/>
        <v>1531</v>
      </c>
      <c r="BF152" s="8"/>
      <c r="BG152" s="8">
        <f t="shared" ref="BG152:BG170" si="114">SUM(BG151+BF152)</f>
        <v>130</v>
      </c>
      <c r="BH152" s="8"/>
      <c r="BI152" s="8">
        <f t="shared" si="74"/>
        <v>2</v>
      </c>
      <c r="BJ152" s="8"/>
      <c r="BK152" s="8">
        <f t="shared" si="64"/>
        <v>3</v>
      </c>
      <c r="BL152" s="8"/>
      <c r="BM152" s="8">
        <f t="shared" si="85"/>
        <v>12</v>
      </c>
      <c r="BN152" s="8"/>
      <c r="BO152" s="8">
        <f t="shared" si="89"/>
        <v>12</v>
      </c>
      <c r="BP152" s="8"/>
      <c r="BQ152" s="8">
        <f t="shared" si="93"/>
        <v>15</v>
      </c>
      <c r="BR152" s="8"/>
      <c r="BS152" s="8"/>
      <c r="BT152" s="8"/>
      <c r="BU152" s="8">
        <f t="shared" si="82"/>
        <v>71</v>
      </c>
      <c r="BV152" s="8"/>
      <c r="BW152" s="8">
        <f t="shared" si="49"/>
        <v>9</v>
      </c>
      <c r="BX152" s="8"/>
      <c r="BY152" s="8"/>
      <c r="BZ152" s="8"/>
      <c r="CA152" s="8"/>
      <c r="CB152" s="8"/>
      <c r="CC152" s="8"/>
      <c r="CD152" s="8"/>
      <c r="CE152" s="8"/>
      <c r="CF152" s="8"/>
      <c r="CG152" s="8"/>
      <c r="CH152" s="8"/>
      <c r="CI152" s="8"/>
      <c r="CJ152" s="8"/>
      <c r="CK152" s="8">
        <f t="shared" si="68"/>
        <v>0</v>
      </c>
      <c r="CL152" s="8"/>
      <c r="CM152" s="8">
        <f t="shared" ref="CM152:CM170" si="115">SUM(CL152+CM151)</f>
        <v>2</v>
      </c>
      <c r="CN152" s="8"/>
      <c r="CO152" s="8">
        <f t="shared" si="59"/>
        <v>15</v>
      </c>
      <c r="CP152" s="8"/>
      <c r="CQ152" s="8">
        <f t="shared" si="76"/>
        <v>2</v>
      </c>
      <c r="CR152" s="8"/>
      <c r="CS152" s="8"/>
      <c r="CT152" s="8"/>
      <c r="CU152" s="8">
        <f t="shared" si="94"/>
        <v>14</v>
      </c>
      <c r="CV152" s="8"/>
      <c r="CW152" s="8">
        <f t="shared" si="95"/>
        <v>4</v>
      </c>
      <c r="CX152" s="8"/>
      <c r="CY152" s="8">
        <f t="shared" si="105"/>
        <v>20</v>
      </c>
      <c r="CZ152" s="8"/>
      <c r="DA152" s="8">
        <f t="shared" si="96"/>
        <v>0</v>
      </c>
      <c r="DB152" s="8"/>
      <c r="DC152" s="8"/>
      <c r="DD152" s="8"/>
      <c r="DE152" s="8"/>
      <c r="DF152" s="8"/>
      <c r="DG152" s="8"/>
      <c r="DH152" s="8"/>
      <c r="DI152" s="8">
        <f t="shared" si="106"/>
        <v>13</v>
      </c>
      <c r="DJ152" s="8"/>
      <c r="DK152" s="8"/>
      <c r="DL152" s="8"/>
      <c r="DM152" s="8">
        <f t="shared" si="77"/>
        <v>16</v>
      </c>
      <c r="DN152" s="8"/>
      <c r="DO152" s="8"/>
      <c r="DP152" s="8"/>
      <c r="DQ152" s="8">
        <f t="shared" si="48"/>
        <v>6</v>
      </c>
      <c r="DR152" s="8"/>
      <c r="DS152" s="8">
        <f t="shared" si="69"/>
        <v>14</v>
      </c>
      <c r="DT152" s="8"/>
      <c r="DU152" s="8">
        <f t="shared" si="65"/>
        <v>0</v>
      </c>
      <c r="DV152" s="8"/>
      <c r="DW152" s="8">
        <f t="shared" si="107"/>
        <v>12</v>
      </c>
      <c r="DX152" s="8"/>
      <c r="DY152" s="8">
        <f t="shared" si="60"/>
        <v>32</v>
      </c>
      <c r="DZ152" s="8"/>
      <c r="EA152" s="8">
        <f t="shared" si="97"/>
        <v>6</v>
      </c>
      <c r="EB152" s="8"/>
      <c r="EC152" s="8"/>
      <c r="ED152" s="8"/>
      <c r="EE152" s="8">
        <f t="shared" si="87"/>
        <v>18</v>
      </c>
      <c r="EF152" s="8"/>
      <c r="EG152" s="8">
        <f t="shared" si="51"/>
        <v>2</v>
      </c>
      <c r="EH152" s="8"/>
      <c r="EI152" s="8">
        <f t="shared" si="61"/>
        <v>1</v>
      </c>
      <c r="EJ152" s="8"/>
      <c r="EK152" s="8">
        <f t="shared" si="98"/>
        <v>2</v>
      </c>
      <c r="EL152" s="8"/>
      <c r="EM152" s="8">
        <f t="shared" si="99"/>
        <v>80</v>
      </c>
      <c r="EN152" s="8"/>
      <c r="EO152" s="8">
        <f t="shared" si="63"/>
        <v>1254</v>
      </c>
      <c r="EP152" s="8"/>
      <c r="EQ152" s="8">
        <f t="shared" si="100"/>
        <v>0</v>
      </c>
      <c r="ER152" s="8"/>
      <c r="ES152" s="8">
        <f t="shared" si="78"/>
        <v>71</v>
      </c>
      <c r="ET152" s="8"/>
      <c r="EU152" s="8">
        <f t="shared" si="62"/>
        <v>7</v>
      </c>
      <c r="EV152" s="8"/>
      <c r="EW152" s="8">
        <f t="shared" si="70"/>
        <v>1</v>
      </c>
      <c r="EX152" s="8"/>
      <c r="EY152" s="8">
        <f t="shared" ref="EY152:EY170" si="116">SUM(EX152+EY151)</f>
        <v>4</v>
      </c>
      <c r="EZ152" s="8"/>
      <c r="FA152" s="8"/>
      <c r="FB152" s="8"/>
      <c r="FC152" s="8">
        <f t="shared" si="101"/>
        <v>293</v>
      </c>
      <c r="FD152" s="8"/>
      <c r="FE152" s="8">
        <f t="shared" ref="FE152:FE170" si="117">SUM(FE151,FD152)</f>
        <v>275</v>
      </c>
      <c r="FF152" s="8"/>
      <c r="FG152" s="8"/>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2"/>
        <v>23</v>
      </c>
      <c r="GJ152" s="8"/>
      <c r="GK152" s="8">
        <f t="shared" si="73"/>
        <v>32</v>
      </c>
      <c r="GL152" s="8"/>
      <c r="GM152" s="8">
        <f t="shared" si="103"/>
        <v>26</v>
      </c>
    </row>
    <row r="153" spans="1:195" ht="14.25" customHeight="1" x14ac:dyDescent="0.2">
      <c r="A153" s="113">
        <v>44116</v>
      </c>
      <c r="B153" s="8">
        <v>0</v>
      </c>
      <c r="C153" s="8">
        <f t="shared" si="53"/>
        <v>0</v>
      </c>
      <c r="D153" s="8">
        <v>48</v>
      </c>
      <c r="E153" s="8">
        <f t="shared" si="75"/>
        <v>303</v>
      </c>
      <c r="F153" s="8"/>
      <c r="G153" s="8"/>
      <c r="H153" s="8">
        <v>0</v>
      </c>
      <c r="I153" s="8">
        <f t="shared" ref="I153:I216" si="120">SUM(I152,H153)</f>
        <v>0</v>
      </c>
      <c r="J153" s="8">
        <v>20</v>
      </c>
      <c r="K153" s="8">
        <f t="shared" si="90"/>
        <v>43</v>
      </c>
      <c r="L153" s="8">
        <v>26</v>
      </c>
      <c r="M153" s="8">
        <f t="shared" si="66"/>
        <v>319</v>
      </c>
      <c r="N153" s="8"/>
      <c r="O153" s="8"/>
      <c r="P153" s="8">
        <v>0</v>
      </c>
      <c r="Q153" s="8">
        <f t="shared" si="86"/>
        <v>21</v>
      </c>
      <c r="R153" s="8">
        <v>2</v>
      </c>
      <c r="S153" s="8">
        <f t="shared" si="83"/>
        <v>188</v>
      </c>
      <c r="T153" s="8"/>
      <c r="U153" s="8"/>
      <c r="V153" s="8"/>
      <c r="W153" s="8"/>
      <c r="X153" s="8">
        <v>8</v>
      </c>
      <c r="Y153" s="8">
        <f t="shared" si="91"/>
        <v>33</v>
      </c>
      <c r="Z153" s="8"/>
      <c r="AA153" s="8"/>
      <c r="AB153" s="8">
        <v>15</v>
      </c>
      <c r="AC153" s="8">
        <f t="shared" si="81"/>
        <v>275</v>
      </c>
      <c r="AD153" s="8">
        <v>0</v>
      </c>
      <c r="AE153" s="112">
        <f t="shared" si="111"/>
        <v>7</v>
      </c>
      <c r="AF153" s="8">
        <v>0</v>
      </c>
      <c r="AG153" s="8">
        <f t="shared" si="54"/>
        <v>65</v>
      </c>
      <c r="AH153" s="8"/>
      <c r="AI153" s="8"/>
      <c r="AJ153" s="8">
        <v>1</v>
      </c>
      <c r="AK153" s="8">
        <f t="shared" si="112"/>
        <v>8</v>
      </c>
      <c r="AL153" s="8">
        <v>0</v>
      </c>
      <c r="AM153" s="8">
        <f t="shared" si="113"/>
        <v>1</v>
      </c>
      <c r="AN153" s="8"/>
      <c r="AO153" s="8">
        <f t="shared" si="55"/>
        <v>4</v>
      </c>
      <c r="AP153" s="8">
        <v>0</v>
      </c>
      <c r="AQ153" s="8">
        <f t="shared" si="92"/>
        <v>4</v>
      </c>
      <c r="AR153" s="8">
        <v>0</v>
      </c>
      <c r="AS153" s="8">
        <f t="shared" si="104"/>
        <v>2</v>
      </c>
      <c r="AT153" s="8"/>
      <c r="AU153" s="8"/>
      <c r="AV153" s="8">
        <v>9</v>
      </c>
      <c r="AW153" s="8">
        <f t="shared" si="52"/>
        <v>37</v>
      </c>
      <c r="AX153" s="8">
        <v>0</v>
      </c>
      <c r="AY153" s="8">
        <f t="shared" si="57"/>
        <v>0</v>
      </c>
      <c r="AZ153" s="8">
        <v>0</v>
      </c>
      <c r="BA153" s="8">
        <f t="shared" si="84"/>
        <v>3</v>
      </c>
      <c r="BB153" s="8">
        <v>1</v>
      </c>
      <c r="BC153" s="8">
        <f t="shared" si="108"/>
        <v>9</v>
      </c>
      <c r="BD153" s="8">
        <v>38</v>
      </c>
      <c r="BE153" s="8">
        <f t="shared" si="88"/>
        <v>1569</v>
      </c>
      <c r="BF153" s="8">
        <v>13</v>
      </c>
      <c r="BG153" s="8">
        <f t="shared" si="114"/>
        <v>143</v>
      </c>
      <c r="BH153" s="8"/>
      <c r="BI153" s="8">
        <f t="shared" si="74"/>
        <v>2</v>
      </c>
      <c r="BJ153" s="8">
        <v>0</v>
      </c>
      <c r="BK153" s="8">
        <f t="shared" si="64"/>
        <v>3</v>
      </c>
      <c r="BL153" s="8">
        <v>10</v>
      </c>
      <c r="BM153" s="8">
        <f t="shared" si="85"/>
        <v>22</v>
      </c>
      <c r="BN153" s="8">
        <v>0</v>
      </c>
      <c r="BO153" s="8">
        <f t="shared" si="89"/>
        <v>12</v>
      </c>
      <c r="BP153" s="8">
        <v>8</v>
      </c>
      <c r="BQ153" s="8">
        <f t="shared" si="93"/>
        <v>23</v>
      </c>
      <c r="BR153" s="8">
        <v>7</v>
      </c>
      <c r="BS153" s="8">
        <f>SUM(BR153,BS152)</f>
        <v>7</v>
      </c>
      <c r="BT153" s="8">
        <v>1</v>
      </c>
      <c r="BU153" s="8">
        <f t="shared" si="82"/>
        <v>72</v>
      </c>
      <c r="BV153" s="8">
        <v>0</v>
      </c>
      <c r="BW153" s="8">
        <f t="shared" si="49"/>
        <v>9</v>
      </c>
      <c r="BX153" s="8"/>
      <c r="BY153" s="8"/>
      <c r="BZ153" s="8"/>
      <c r="CA153" s="8"/>
      <c r="CB153" s="8"/>
      <c r="CC153" s="8"/>
      <c r="CD153" s="8"/>
      <c r="CE153" s="8"/>
      <c r="CF153" s="8"/>
      <c r="CG153" s="8"/>
      <c r="CH153" s="8"/>
      <c r="CI153" s="8"/>
      <c r="CJ153" s="8">
        <v>0</v>
      </c>
      <c r="CK153" s="8">
        <f t="shared" si="68"/>
        <v>0</v>
      </c>
      <c r="CL153" s="8">
        <v>0</v>
      </c>
      <c r="CM153" s="8">
        <f t="shared" si="115"/>
        <v>2</v>
      </c>
      <c r="CN153" s="8">
        <v>0</v>
      </c>
      <c r="CO153" s="8">
        <f t="shared" si="59"/>
        <v>15</v>
      </c>
      <c r="CP153" s="8">
        <v>0</v>
      </c>
      <c r="CQ153" s="8">
        <f t="shared" si="76"/>
        <v>2</v>
      </c>
      <c r="CR153" s="8">
        <v>1</v>
      </c>
      <c r="CS153" s="8">
        <f t="shared" ref="CS153:CS171" si="121">SUM(CS152,CR153)</f>
        <v>1</v>
      </c>
      <c r="CT153" s="8">
        <v>7</v>
      </c>
      <c r="CU153" s="8">
        <f t="shared" si="94"/>
        <v>21</v>
      </c>
      <c r="CV153" s="8">
        <v>0</v>
      </c>
      <c r="CW153" s="8">
        <f t="shared" si="95"/>
        <v>4</v>
      </c>
      <c r="CX153" s="8">
        <v>0</v>
      </c>
      <c r="CY153" s="8">
        <f t="shared" si="105"/>
        <v>20</v>
      </c>
      <c r="CZ153" s="8">
        <v>0</v>
      </c>
      <c r="DA153" s="8">
        <f t="shared" si="96"/>
        <v>0</v>
      </c>
      <c r="DB153" s="8">
        <v>0</v>
      </c>
      <c r="DC153" s="8">
        <f t="shared" ref="DC153:DC170" si="122">SUM(DC152,DB153)</f>
        <v>0</v>
      </c>
      <c r="DD153" s="8">
        <v>2</v>
      </c>
      <c r="DE153" s="8">
        <f t="shared" ref="DE153:DE170" si="123">SUM(DD153,DE152)</f>
        <v>2</v>
      </c>
      <c r="DF153" s="8"/>
      <c r="DG153" s="8"/>
      <c r="DH153" s="8">
        <v>0</v>
      </c>
      <c r="DI153" s="8">
        <f t="shared" si="106"/>
        <v>13</v>
      </c>
      <c r="DJ153" s="8"/>
      <c r="DK153" s="8"/>
      <c r="DL153" s="8">
        <v>0</v>
      </c>
      <c r="DM153" s="8">
        <f t="shared" si="77"/>
        <v>16</v>
      </c>
      <c r="DN153" s="8"/>
      <c r="DO153" s="8"/>
      <c r="DP153" s="8">
        <v>0</v>
      </c>
      <c r="DQ153" s="8">
        <f t="shared" si="48"/>
        <v>6</v>
      </c>
      <c r="DR153" s="8">
        <v>1</v>
      </c>
      <c r="DS153" s="8">
        <f t="shared" si="69"/>
        <v>15</v>
      </c>
      <c r="DT153" s="8">
        <v>0</v>
      </c>
      <c r="DU153" s="8">
        <f t="shared" si="65"/>
        <v>0</v>
      </c>
      <c r="DV153" s="8">
        <v>0</v>
      </c>
      <c r="DW153" s="8">
        <f t="shared" si="107"/>
        <v>12</v>
      </c>
      <c r="DX153" s="8">
        <v>3</v>
      </c>
      <c r="DY153" s="8">
        <f t="shared" si="60"/>
        <v>35</v>
      </c>
      <c r="DZ153" s="8">
        <v>2</v>
      </c>
      <c r="EA153" s="8">
        <f t="shared" si="97"/>
        <v>8</v>
      </c>
      <c r="EB153" s="8"/>
      <c r="EC153" s="8"/>
      <c r="ED153" s="8">
        <v>1</v>
      </c>
      <c r="EE153" s="8">
        <f t="shared" si="87"/>
        <v>19</v>
      </c>
      <c r="EF153" s="8">
        <v>0</v>
      </c>
      <c r="EG153" s="8">
        <f t="shared" si="51"/>
        <v>2</v>
      </c>
      <c r="EH153" s="8"/>
      <c r="EI153" s="8">
        <f t="shared" si="61"/>
        <v>1</v>
      </c>
      <c r="EJ153" s="8">
        <v>0</v>
      </c>
      <c r="EK153" s="8">
        <f t="shared" si="98"/>
        <v>2</v>
      </c>
      <c r="EL153" s="8">
        <v>21</v>
      </c>
      <c r="EM153" s="8">
        <f t="shared" si="99"/>
        <v>101</v>
      </c>
      <c r="EN153" s="8">
        <v>65</v>
      </c>
      <c r="EO153" s="8">
        <f t="shared" si="63"/>
        <v>1319</v>
      </c>
      <c r="EP153" s="8">
        <v>0</v>
      </c>
      <c r="EQ153" s="8">
        <f t="shared" si="100"/>
        <v>0</v>
      </c>
      <c r="ER153" s="8">
        <v>11</v>
      </c>
      <c r="ES153" s="8">
        <f t="shared" si="78"/>
        <v>82</v>
      </c>
      <c r="ET153" s="8">
        <v>0</v>
      </c>
      <c r="EU153" s="8">
        <f t="shared" si="62"/>
        <v>7</v>
      </c>
      <c r="EV153" s="8">
        <v>0</v>
      </c>
      <c r="EW153" s="8">
        <f t="shared" si="70"/>
        <v>1</v>
      </c>
      <c r="EX153" s="8">
        <v>0</v>
      </c>
      <c r="EY153" s="8">
        <f t="shared" si="116"/>
        <v>4</v>
      </c>
      <c r="EZ153" s="8"/>
      <c r="FA153" s="8"/>
      <c r="FB153" s="8">
        <v>124</v>
      </c>
      <c r="FC153" s="8">
        <f t="shared" si="101"/>
        <v>417</v>
      </c>
      <c r="FD153" s="8">
        <v>9</v>
      </c>
      <c r="FE153" s="8">
        <f t="shared" si="117"/>
        <v>284</v>
      </c>
      <c r="FF153" s="8">
        <v>0</v>
      </c>
      <c r="FG153" s="8">
        <v>10</v>
      </c>
      <c r="FH153" s="8"/>
      <c r="FI153" s="8"/>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2"/>
        <v>36</v>
      </c>
      <c r="GJ153" s="8">
        <v>9</v>
      </c>
      <c r="GK153" s="8">
        <f t="shared" si="73"/>
        <v>41</v>
      </c>
      <c r="GL153" s="8">
        <v>21</v>
      </c>
      <c r="GM153" s="8">
        <f t="shared" si="103"/>
        <v>47</v>
      </c>
    </row>
    <row r="154" spans="1:195" ht="14.25" customHeight="1" x14ac:dyDescent="0.2">
      <c r="A154" s="113">
        <v>44117</v>
      </c>
      <c r="B154" s="8">
        <v>0</v>
      </c>
      <c r="C154" s="8">
        <f t="shared" si="53"/>
        <v>0</v>
      </c>
      <c r="D154" s="8">
        <v>19</v>
      </c>
      <c r="E154" s="8">
        <f t="shared" si="75"/>
        <v>322</v>
      </c>
      <c r="F154" s="8"/>
      <c r="G154" s="8"/>
      <c r="H154" s="8">
        <v>1</v>
      </c>
      <c r="I154" s="8">
        <f t="shared" si="120"/>
        <v>1</v>
      </c>
      <c r="J154" s="8">
        <v>17</v>
      </c>
      <c r="K154" s="8">
        <f t="shared" si="90"/>
        <v>60</v>
      </c>
      <c r="L154" s="8">
        <v>14</v>
      </c>
      <c r="M154" s="8">
        <f t="shared" si="66"/>
        <v>333</v>
      </c>
      <c r="N154" s="8"/>
      <c r="O154" s="8"/>
      <c r="P154" s="8">
        <v>0</v>
      </c>
      <c r="Q154" s="8">
        <f t="shared" si="86"/>
        <v>21</v>
      </c>
      <c r="R154" s="8">
        <v>0</v>
      </c>
      <c r="S154" s="8">
        <f t="shared" si="83"/>
        <v>188</v>
      </c>
      <c r="T154" s="8"/>
      <c r="U154" s="8"/>
      <c r="V154" s="8"/>
      <c r="W154" s="8"/>
      <c r="X154" s="8">
        <v>1</v>
      </c>
      <c r="Y154" s="8">
        <f t="shared" si="91"/>
        <v>34</v>
      </c>
      <c r="Z154" s="8"/>
      <c r="AA154" s="8"/>
      <c r="AB154" s="8">
        <v>0</v>
      </c>
      <c r="AC154" s="8">
        <f t="shared" si="81"/>
        <v>275</v>
      </c>
      <c r="AD154" s="8">
        <v>0</v>
      </c>
      <c r="AE154" s="112">
        <f t="shared" si="111"/>
        <v>7</v>
      </c>
      <c r="AF154" s="8">
        <v>1</v>
      </c>
      <c r="AG154" s="8">
        <f t="shared" si="54"/>
        <v>66</v>
      </c>
      <c r="AH154" s="8"/>
      <c r="AI154" s="8"/>
      <c r="AJ154" s="8">
        <v>0</v>
      </c>
      <c r="AK154" s="8">
        <f t="shared" si="112"/>
        <v>8</v>
      </c>
      <c r="AL154" s="8">
        <v>0</v>
      </c>
      <c r="AM154" s="8">
        <f t="shared" si="113"/>
        <v>1</v>
      </c>
      <c r="AN154" s="8">
        <v>0</v>
      </c>
      <c r="AO154" s="8">
        <f t="shared" si="55"/>
        <v>4</v>
      </c>
      <c r="AP154" s="8">
        <v>0</v>
      </c>
      <c r="AQ154" s="8">
        <f t="shared" si="92"/>
        <v>4</v>
      </c>
      <c r="AR154" s="8">
        <v>0</v>
      </c>
      <c r="AS154" s="8">
        <f t="shared" si="104"/>
        <v>2</v>
      </c>
      <c r="AT154" s="8"/>
      <c r="AU154" s="8"/>
      <c r="AV154" s="8">
        <v>0</v>
      </c>
      <c r="AW154" s="8">
        <f t="shared" si="52"/>
        <v>37</v>
      </c>
      <c r="AX154" s="8">
        <v>0</v>
      </c>
      <c r="AY154" s="8">
        <f t="shared" si="57"/>
        <v>0</v>
      </c>
      <c r="AZ154" s="8">
        <v>0</v>
      </c>
      <c r="BA154" s="8">
        <f t="shared" si="84"/>
        <v>3</v>
      </c>
      <c r="BB154" s="8">
        <v>1</v>
      </c>
      <c r="BC154" s="8">
        <f t="shared" si="108"/>
        <v>10</v>
      </c>
      <c r="BD154" s="8">
        <v>10</v>
      </c>
      <c r="BE154" s="8">
        <f t="shared" si="88"/>
        <v>1579</v>
      </c>
      <c r="BF154" s="8">
        <v>3</v>
      </c>
      <c r="BG154" s="8">
        <f t="shared" si="114"/>
        <v>146</v>
      </c>
      <c r="BH154" s="8">
        <v>0</v>
      </c>
      <c r="BI154" s="8">
        <f t="shared" si="74"/>
        <v>2</v>
      </c>
      <c r="BJ154" s="8">
        <v>0</v>
      </c>
      <c r="BK154" s="8">
        <f t="shared" si="64"/>
        <v>3</v>
      </c>
      <c r="BL154" s="8">
        <v>0</v>
      </c>
      <c r="BM154" s="8">
        <f t="shared" si="85"/>
        <v>22</v>
      </c>
      <c r="BN154" s="8">
        <v>0</v>
      </c>
      <c r="BO154" s="8">
        <f t="shared" si="89"/>
        <v>12</v>
      </c>
      <c r="BP154" s="8">
        <v>1</v>
      </c>
      <c r="BQ154" s="8">
        <f t="shared" si="93"/>
        <v>24</v>
      </c>
      <c r="BR154" s="8">
        <v>11</v>
      </c>
      <c r="BS154" s="8">
        <f>BS153+BR154</f>
        <v>18</v>
      </c>
      <c r="BT154" s="8">
        <v>0</v>
      </c>
      <c r="BU154" s="8">
        <f t="shared" si="82"/>
        <v>72</v>
      </c>
      <c r="BV154" s="8">
        <v>0</v>
      </c>
      <c r="BW154" s="8">
        <f t="shared" si="49"/>
        <v>9</v>
      </c>
      <c r="BX154" s="8"/>
      <c r="BY154" s="8"/>
      <c r="BZ154" s="8"/>
      <c r="CA154" s="8"/>
      <c r="CB154" s="8"/>
      <c r="CC154" s="8"/>
      <c r="CD154" s="8"/>
      <c r="CE154" s="8"/>
      <c r="CF154" s="8"/>
      <c r="CG154" s="8"/>
      <c r="CH154" s="8"/>
      <c r="CI154" s="8"/>
      <c r="CJ154" s="8">
        <v>0</v>
      </c>
      <c r="CK154" s="8">
        <f t="shared" si="68"/>
        <v>0</v>
      </c>
      <c r="CL154" s="8">
        <v>0</v>
      </c>
      <c r="CM154" s="8">
        <f t="shared" si="115"/>
        <v>2</v>
      </c>
      <c r="CN154" s="8">
        <v>0</v>
      </c>
      <c r="CO154" s="8">
        <f t="shared" si="59"/>
        <v>15</v>
      </c>
      <c r="CP154" s="8">
        <v>0</v>
      </c>
      <c r="CQ154" s="8">
        <f t="shared" si="76"/>
        <v>2</v>
      </c>
      <c r="CR154" s="8">
        <v>0</v>
      </c>
      <c r="CS154" s="8">
        <f t="shared" si="121"/>
        <v>1</v>
      </c>
      <c r="CT154" s="8">
        <v>0</v>
      </c>
      <c r="CU154" s="8">
        <f t="shared" si="94"/>
        <v>21</v>
      </c>
      <c r="CV154" s="8">
        <v>0</v>
      </c>
      <c r="CW154" s="8">
        <f t="shared" si="95"/>
        <v>4</v>
      </c>
      <c r="CX154" s="8">
        <v>0</v>
      </c>
      <c r="CY154" s="8">
        <f t="shared" si="105"/>
        <v>20</v>
      </c>
      <c r="CZ154" s="8">
        <v>0</v>
      </c>
      <c r="DA154" s="8">
        <f t="shared" si="96"/>
        <v>0</v>
      </c>
      <c r="DB154" s="8">
        <v>0</v>
      </c>
      <c r="DC154" s="8">
        <f t="shared" si="122"/>
        <v>0</v>
      </c>
      <c r="DD154" s="8">
        <v>0</v>
      </c>
      <c r="DE154" s="8">
        <f t="shared" si="123"/>
        <v>2</v>
      </c>
      <c r="DF154" s="8"/>
      <c r="DG154" s="8"/>
      <c r="DH154" s="8">
        <v>1</v>
      </c>
      <c r="DI154" s="8">
        <f t="shared" si="106"/>
        <v>14</v>
      </c>
      <c r="DJ154" s="8"/>
      <c r="DK154" s="8"/>
      <c r="DL154" s="8">
        <v>0</v>
      </c>
      <c r="DM154" s="8">
        <f t="shared" si="77"/>
        <v>16</v>
      </c>
      <c r="DN154" s="8"/>
      <c r="DO154" s="8"/>
      <c r="DP154" s="8">
        <v>0</v>
      </c>
      <c r="DQ154" s="8">
        <f t="shared" si="48"/>
        <v>6</v>
      </c>
      <c r="DR154" s="8">
        <v>0</v>
      </c>
      <c r="DS154" s="8">
        <f t="shared" si="69"/>
        <v>15</v>
      </c>
      <c r="DT154" s="8">
        <v>0</v>
      </c>
      <c r="DU154" s="8">
        <f t="shared" si="65"/>
        <v>0</v>
      </c>
      <c r="DV154" s="8">
        <v>11</v>
      </c>
      <c r="DW154" s="8">
        <f t="shared" si="107"/>
        <v>23</v>
      </c>
      <c r="DX154" s="8">
        <v>0</v>
      </c>
      <c r="DY154" s="8">
        <f t="shared" si="60"/>
        <v>35</v>
      </c>
      <c r="DZ154" s="8">
        <v>1</v>
      </c>
      <c r="EA154" s="8">
        <f t="shared" si="97"/>
        <v>9</v>
      </c>
      <c r="EB154" s="8"/>
      <c r="EC154" s="8"/>
      <c r="ED154" s="8">
        <v>0</v>
      </c>
      <c r="EE154" s="8">
        <f t="shared" si="87"/>
        <v>19</v>
      </c>
      <c r="EF154" s="8">
        <v>0</v>
      </c>
      <c r="EG154" s="8">
        <f t="shared" si="51"/>
        <v>2</v>
      </c>
      <c r="EH154" s="8">
        <v>0</v>
      </c>
      <c r="EI154" s="8">
        <f t="shared" si="61"/>
        <v>1</v>
      </c>
      <c r="EJ154" s="8">
        <v>0</v>
      </c>
      <c r="EK154" s="8">
        <f t="shared" si="98"/>
        <v>2</v>
      </c>
      <c r="EL154" s="8">
        <v>3</v>
      </c>
      <c r="EM154" s="8">
        <f t="shared" si="99"/>
        <v>104</v>
      </c>
      <c r="EN154" s="8">
        <v>14</v>
      </c>
      <c r="EO154" s="8">
        <f t="shared" si="63"/>
        <v>1333</v>
      </c>
      <c r="EP154" s="8">
        <v>0</v>
      </c>
      <c r="EQ154" s="8">
        <f t="shared" si="100"/>
        <v>0</v>
      </c>
      <c r="ER154" s="8">
        <v>2</v>
      </c>
      <c r="ES154" s="8">
        <f t="shared" si="78"/>
        <v>84</v>
      </c>
      <c r="ET154" s="8">
        <v>0</v>
      </c>
      <c r="EU154" s="8">
        <f t="shared" si="62"/>
        <v>7</v>
      </c>
      <c r="EV154" s="8">
        <v>0</v>
      </c>
      <c r="EW154" s="8">
        <f t="shared" si="70"/>
        <v>1</v>
      </c>
      <c r="EX154" s="8">
        <v>2</v>
      </c>
      <c r="EY154" s="8">
        <f t="shared" si="116"/>
        <v>6</v>
      </c>
      <c r="EZ154" s="8"/>
      <c r="FA154" s="8"/>
      <c r="FB154" s="8">
        <v>23</v>
      </c>
      <c r="FC154" s="8">
        <f t="shared" si="101"/>
        <v>440</v>
      </c>
      <c r="FD154" s="8">
        <v>8</v>
      </c>
      <c r="FE154" s="8">
        <f t="shared" si="117"/>
        <v>292</v>
      </c>
      <c r="FF154" s="8">
        <v>0</v>
      </c>
      <c r="FG154" s="8">
        <v>10</v>
      </c>
      <c r="FH154" s="8"/>
      <c r="FI154" s="8"/>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2"/>
        <v>38</v>
      </c>
      <c r="GJ154" s="8">
        <v>0</v>
      </c>
      <c r="GK154" s="8">
        <f t="shared" si="73"/>
        <v>41</v>
      </c>
      <c r="GL154" s="8">
        <v>2</v>
      </c>
      <c r="GM154" s="8">
        <f t="shared" si="103"/>
        <v>49</v>
      </c>
    </row>
    <row r="155" spans="1:195" ht="14.25" customHeight="1" x14ac:dyDescent="0.2">
      <c r="A155" s="113">
        <v>44118</v>
      </c>
      <c r="B155" s="8">
        <v>0</v>
      </c>
      <c r="C155" s="8">
        <f t="shared" si="53"/>
        <v>0</v>
      </c>
      <c r="D155" s="8">
        <v>1</v>
      </c>
      <c r="E155" s="8">
        <f t="shared" si="75"/>
        <v>323</v>
      </c>
      <c r="F155" s="8"/>
      <c r="G155" s="8"/>
      <c r="H155" s="8">
        <v>0</v>
      </c>
      <c r="I155" s="8">
        <f t="shared" si="120"/>
        <v>1</v>
      </c>
      <c r="J155" s="8">
        <v>25</v>
      </c>
      <c r="K155" s="8">
        <f t="shared" si="90"/>
        <v>85</v>
      </c>
      <c r="L155" s="8">
        <v>4</v>
      </c>
      <c r="M155" s="8">
        <f t="shared" si="66"/>
        <v>337</v>
      </c>
      <c r="N155" s="8"/>
      <c r="O155" s="8"/>
      <c r="P155" s="8">
        <v>0</v>
      </c>
      <c r="Q155" s="8">
        <f t="shared" si="86"/>
        <v>21</v>
      </c>
      <c r="R155" s="8">
        <v>0</v>
      </c>
      <c r="S155" s="8">
        <f t="shared" si="83"/>
        <v>188</v>
      </c>
      <c r="T155" s="8"/>
      <c r="U155" s="8"/>
      <c r="V155" s="8"/>
      <c r="W155" s="8"/>
      <c r="X155" s="8">
        <v>0</v>
      </c>
      <c r="Y155" s="8">
        <f t="shared" si="91"/>
        <v>34</v>
      </c>
      <c r="Z155" s="8"/>
      <c r="AA155" s="8"/>
      <c r="AB155" s="8">
        <v>0</v>
      </c>
      <c r="AC155" s="8">
        <f t="shared" si="81"/>
        <v>275</v>
      </c>
      <c r="AD155" s="8">
        <v>0</v>
      </c>
      <c r="AE155" s="112">
        <f t="shared" si="111"/>
        <v>7</v>
      </c>
      <c r="AF155" s="8">
        <v>0</v>
      </c>
      <c r="AG155" s="8">
        <f t="shared" si="54"/>
        <v>66</v>
      </c>
      <c r="AH155" s="8"/>
      <c r="AI155" s="8"/>
      <c r="AJ155" s="8">
        <v>0</v>
      </c>
      <c r="AK155" s="8">
        <f t="shared" si="112"/>
        <v>8</v>
      </c>
      <c r="AL155" s="8">
        <v>0</v>
      </c>
      <c r="AM155" s="8">
        <f t="shared" si="113"/>
        <v>1</v>
      </c>
      <c r="AN155" s="8">
        <v>0</v>
      </c>
      <c r="AO155" s="8">
        <f t="shared" si="55"/>
        <v>4</v>
      </c>
      <c r="AP155" s="8">
        <v>0</v>
      </c>
      <c r="AQ155" s="8">
        <f t="shared" si="92"/>
        <v>4</v>
      </c>
      <c r="AR155" s="8">
        <v>1</v>
      </c>
      <c r="AS155" s="8">
        <f t="shared" si="104"/>
        <v>3</v>
      </c>
      <c r="AT155" s="8"/>
      <c r="AU155" s="8"/>
      <c r="AV155" s="8">
        <v>1</v>
      </c>
      <c r="AW155" s="8">
        <f t="shared" si="52"/>
        <v>38</v>
      </c>
      <c r="AX155" s="8">
        <v>0</v>
      </c>
      <c r="AY155" s="8">
        <f t="shared" si="57"/>
        <v>0</v>
      </c>
      <c r="AZ155" s="8">
        <v>0</v>
      </c>
      <c r="BA155" s="8">
        <f t="shared" si="84"/>
        <v>3</v>
      </c>
      <c r="BB155" s="8"/>
      <c r="BC155" s="8"/>
      <c r="BD155" s="8">
        <v>5</v>
      </c>
      <c r="BE155" s="8">
        <f t="shared" si="88"/>
        <v>1584</v>
      </c>
      <c r="BF155" s="8">
        <v>0</v>
      </c>
      <c r="BG155" s="8">
        <f t="shared" si="114"/>
        <v>146</v>
      </c>
      <c r="BH155" s="8">
        <v>0</v>
      </c>
      <c r="BI155" s="8">
        <f t="shared" si="74"/>
        <v>2</v>
      </c>
      <c r="BJ155" s="8">
        <v>0</v>
      </c>
      <c r="BK155" s="8">
        <f t="shared" si="64"/>
        <v>3</v>
      </c>
      <c r="BL155" s="8">
        <v>0</v>
      </c>
      <c r="BM155" s="8">
        <f t="shared" si="85"/>
        <v>22</v>
      </c>
      <c r="BN155" s="8">
        <v>0</v>
      </c>
      <c r="BO155" s="8">
        <f t="shared" si="89"/>
        <v>12</v>
      </c>
      <c r="BP155" s="8">
        <v>2</v>
      </c>
      <c r="BQ155" s="8">
        <f t="shared" si="93"/>
        <v>26</v>
      </c>
      <c r="BR155" s="8">
        <v>13</v>
      </c>
      <c r="BS155" s="8">
        <f>BS154+BR155</f>
        <v>31</v>
      </c>
      <c r="BT155" s="8"/>
      <c r="BU155" s="8"/>
      <c r="BV155" s="8">
        <v>0</v>
      </c>
      <c r="BW155" s="8">
        <f t="shared" si="49"/>
        <v>9</v>
      </c>
      <c r="BX155" s="8"/>
      <c r="BY155" s="8"/>
      <c r="BZ155" s="8"/>
      <c r="CA155" s="8"/>
      <c r="CB155" s="8"/>
      <c r="CC155" s="8"/>
      <c r="CD155" s="8">
        <v>0</v>
      </c>
      <c r="CE155" s="8">
        <v>0</v>
      </c>
      <c r="CF155" s="8">
        <v>0</v>
      </c>
      <c r="CG155" s="8">
        <v>0</v>
      </c>
      <c r="CH155" s="8"/>
      <c r="CI155" s="8"/>
      <c r="CJ155" s="8">
        <v>0</v>
      </c>
      <c r="CK155" s="8">
        <f t="shared" si="68"/>
        <v>0</v>
      </c>
      <c r="CL155" s="8">
        <v>0</v>
      </c>
      <c r="CM155" s="8">
        <f t="shared" si="115"/>
        <v>2</v>
      </c>
      <c r="CN155" s="8">
        <v>0</v>
      </c>
      <c r="CO155" s="8">
        <f t="shared" si="59"/>
        <v>15</v>
      </c>
      <c r="CP155" s="8">
        <v>0</v>
      </c>
      <c r="CQ155" s="8">
        <f t="shared" si="76"/>
        <v>2</v>
      </c>
      <c r="CR155" s="8">
        <v>0</v>
      </c>
      <c r="CS155" s="8">
        <f t="shared" si="121"/>
        <v>1</v>
      </c>
      <c r="CT155" s="8">
        <v>0</v>
      </c>
      <c r="CU155" s="8">
        <f t="shared" si="94"/>
        <v>21</v>
      </c>
      <c r="CV155" s="8">
        <v>0</v>
      </c>
      <c r="CW155" s="8">
        <f t="shared" si="95"/>
        <v>4</v>
      </c>
      <c r="CX155" s="8">
        <v>0</v>
      </c>
      <c r="CY155" s="8">
        <f t="shared" si="105"/>
        <v>20</v>
      </c>
      <c r="CZ155" s="8">
        <v>0</v>
      </c>
      <c r="DA155" s="8">
        <f t="shared" si="96"/>
        <v>0</v>
      </c>
      <c r="DB155" s="8">
        <v>0</v>
      </c>
      <c r="DC155" s="8">
        <f t="shared" si="122"/>
        <v>0</v>
      </c>
      <c r="DD155" s="8">
        <v>0</v>
      </c>
      <c r="DE155" s="8">
        <f t="shared" si="123"/>
        <v>2</v>
      </c>
      <c r="DF155" s="8"/>
      <c r="DG155" s="8"/>
      <c r="DH155" s="8">
        <v>0</v>
      </c>
      <c r="DI155" s="8">
        <f t="shared" si="106"/>
        <v>14</v>
      </c>
      <c r="DJ155" s="8"/>
      <c r="DK155" s="8"/>
      <c r="DL155" s="8">
        <v>0</v>
      </c>
      <c r="DM155" s="8">
        <f t="shared" si="77"/>
        <v>16</v>
      </c>
      <c r="DN155" s="8"/>
      <c r="DO155" s="8"/>
      <c r="DP155" s="8">
        <v>0</v>
      </c>
      <c r="DQ155" s="8">
        <f t="shared" si="48"/>
        <v>6</v>
      </c>
      <c r="DR155" s="8">
        <v>0</v>
      </c>
      <c r="DS155" s="8">
        <f t="shared" si="69"/>
        <v>15</v>
      </c>
      <c r="DT155" s="8">
        <v>0</v>
      </c>
      <c r="DU155" s="8">
        <f t="shared" si="65"/>
        <v>0</v>
      </c>
      <c r="DV155" s="8">
        <v>5</v>
      </c>
      <c r="DW155" s="8">
        <f t="shared" si="107"/>
        <v>28</v>
      </c>
      <c r="DX155" s="8">
        <v>0</v>
      </c>
      <c r="DY155" s="8">
        <f t="shared" si="60"/>
        <v>35</v>
      </c>
      <c r="DZ155" s="8">
        <v>0</v>
      </c>
      <c r="EA155" s="8">
        <f t="shared" si="97"/>
        <v>9</v>
      </c>
      <c r="EB155" s="8"/>
      <c r="EC155" s="8"/>
      <c r="ED155" s="8">
        <v>1</v>
      </c>
      <c r="EE155" s="8">
        <f t="shared" si="87"/>
        <v>20</v>
      </c>
      <c r="EF155" s="8">
        <v>0</v>
      </c>
      <c r="EG155" s="8">
        <f t="shared" si="51"/>
        <v>2</v>
      </c>
      <c r="EH155" s="8"/>
      <c r="EI155" s="8"/>
      <c r="EJ155" s="8">
        <v>0</v>
      </c>
      <c r="EK155" s="8">
        <f t="shared" si="98"/>
        <v>2</v>
      </c>
      <c r="EL155" s="8">
        <v>0</v>
      </c>
      <c r="EM155" s="8">
        <f t="shared" si="99"/>
        <v>104</v>
      </c>
      <c r="EN155" s="8">
        <v>23</v>
      </c>
      <c r="EO155" s="8">
        <f t="shared" si="63"/>
        <v>1356</v>
      </c>
      <c r="EP155" s="8">
        <v>0</v>
      </c>
      <c r="EQ155" s="8">
        <f t="shared" si="100"/>
        <v>0</v>
      </c>
      <c r="ER155" s="8">
        <v>4</v>
      </c>
      <c r="ES155" s="8">
        <f t="shared" si="78"/>
        <v>88</v>
      </c>
      <c r="ET155" s="8">
        <v>0</v>
      </c>
      <c r="EU155" s="8">
        <f t="shared" si="62"/>
        <v>7</v>
      </c>
      <c r="EV155" s="8">
        <v>0</v>
      </c>
      <c r="EW155" s="8">
        <f t="shared" si="70"/>
        <v>1</v>
      </c>
      <c r="EX155" s="8">
        <v>2</v>
      </c>
      <c r="EY155" s="8">
        <f t="shared" si="116"/>
        <v>8</v>
      </c>
      <c r="EZ155" s="8"/>
      <c r="FA155" s="8"/>
      <c r="FB155" s="8">
        <v>44</v>
      </c>
      <c r="FC155" s="8">
        <f t="shared" si="101"/>
        <v>484</v>
      </c>
      <c r="FD155" s="8">
        <v>0</v>
      </c>
      <c r="FE155" s="8">
        <f t="shared" si="117"/>
        <v>292</v>
      </c>
      <c r="FF155" s="8">
        <v>0</v>
      </c>
      <c r="FG155" s="8">
        <v>10</v>
      </c>
      <c r="FH155" s="8"/>
      <c r="FI155" s="8"/>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2"/>
        <v>38</v>
      </c>
      <c r="GJ155" s="8">
        <v>1</v>
      </c>
      <c r="GK155" s="8">
        <f t="shared" si="73"/>
        <v>42</v>
      </c>
      <c r="GL155" s="8">
        <v>0</v>
      </c>
      <c r="GM155" s="8">
        <f t="shared" si="103"/>
        <v>49</v>
      </c>
    </row>
    <row r="156" spans="1:195" ht="14.25" customHeight="1" x14ac:dyDescent="0.2">
      <c r="A156" s="113">
        <v>44119</v>
      </c>
      <c r="B156" s="8">
        <v>0</v>
      </c>
      <c r="C156" s="8">
        <f t="shared" si="53"/>
        <v>0</v>
      </c>
      <c r="D156" s="8">
        <v>3</v>
      </c>
      <c r="E156" s="8">
        <f t="shared" si="75"/>
        <v>326</v>
      </c>
      <c r="F156" s="8"/>
      <c r="G156" s="8"/>
      <c r="H156" s="8">
        <v>0</v>
      </c>
      <c r="I156" s="8">
        <f t="shared" si="120"/>
        <v>1</v>
      </c>
      <c r="J156" s="8">
        <v>17</v>
      </c>
      <c r="K156" s="8">
        <f t="shared" si="90"/>
        <v>102</v>
      </c>
      <c r="L156" s="8">
        <v>7</v>
      </c>
      <c r="M156" s="8">
        <f t="shared" si="66"/>
        <v>344</v>
      </c>
      <c r="N156" s="8"/>
      <c r="O156" s="8"/>
      <c r="P156" s="8">
        <v>2</v>
      </c>
      <c r="Q156" s="8">
        <f t="shared" si="86"/>
        <v>23</v>
      </c>
      <c r="R156" s="8">
        <v>2</v>
      </c>
      <c r="S156" s="8">
        <f t="shared" si="83"/>
        <v>190</v>
      </c>
      <c r="T156" s="8"/>
      <c r="U156" s="8"/>
      <c r="V156" s="8"/>
      <c r="W156" s="8"/>
      <c r="X156" s="8">
        <v>2</v>
      </c>
      <c r="Y156" s="8">
        <f t="shared" si="91"/>
        <v>36</v>
      </c>
      <c r="Z156" s="8"/>
      <c r="AA156" s="8"/>
      <c r="AB156" s="8">
        <v>1</v>
      </c>
      <c r="AC156" s="8">
        <f t="shared" si="81"/>
        <v>276</v>
      </c>
      <c r="AD156" s="8">
        <v>0</v>
      </c>
      <c r="AE156" s="112">
        <f t="shared" si="111"/>
        <v>7</v>
      </c>
      <c r="AF156" s="8">
        <v>0</v>
      </c>
      <c r="AG156" s="8">
        <f t="shared" si="54"/>
        <v>66</v>
      </c>
      <c r="AH156" s="8"/>
      <c r="AI156" s="8"/>
      <c r="AJ156" s="8">
        <v>0</v>
      </c>
      <c r="AK156" s="8">
        <f t="shared" si="112"/>
        <v>8</v>
      </c>
      <c r="AL156" s="8">
        <v>0</v>
      </c>
      <c r="AM156" s="8">
        <f t="shared" si="113"/>
        <v>1</v>
      </c>
      <c r="AN156" s="8">
        <v>0</v>
      </c>
      <c r="AO156" s="8">
        <f t="shared" si="55"/>
        <v>4</v>
      </c>
      <c r="AP156" s="8">
        <v>0</v>
      </c>
      <c r="AQ156" s="8">
        <f t="shared" si="92"/>
        <v>4</v>
      </c>
      <c r="AR156" s="8">
        <v>0</v>
      </c>
      <c r="AS156" s="8">
        <f t="shared" si="104"/>
        <v>3</v>
      </c>
      <c r="AT156" s="8"/>
      <c r="AU156" s="8"/>
      <c r="AV156" s="8">
        <v>0</v>
      </c>
      <c r="AW156" s="8">
        <f t="shared" si="52"/>
        <v>38</v>
      </c>
      <c r="AX156" s="8">
        <v>0</v>
      </c>
      <c r="AY156" s="8">
        <f t="shared" si="57"/>
        <v>0</v>
      </c>
      <c r="AZ156" s="8">
        <v>0</v>
      </c>
      <c r="BA156" s="8">
        <f t="shared" si="84"/>
        <v>3</v>
      </c>
      <c r="BB156" s="8"/>
      <c r="BC156" s="8"/>
      <c r="BD156" s="8">
        <v>7</v>
      </c>
      <c r="BE156" s="8">
        <f t="shared" si="88"/>
        <v>1591</v>
      </c>
      <c r="BF156" s="8">
        <v>3</v>
      </c>
      <c r="BG156" s="8">
        <f t="shared" si="114"/>
        <v>149</v>
      </c>
      <c r="BH156" s="8">
        <v>0</v>
      </c>
      <c r="BI156" s="8">
        <f t="shared" si="74"/>
        <v>2</v>
      </c>
      <c r="BJ156" s="8">
        <v>0</v>
      </c>
      <c r="BK156" s="8">
        <f t="shared" si="64"/>
        <v>3</v>
      </c>
      <c r="BL156" s="8">
        <v>0</v>
      </c>
      <c r="BM156" s="8">
        <f t="shared" si="85"/>
        <v>22</v>
      </c>
      <c r="BN156" s="8">
        <v>0</v>
      </c>
      <c r="BO156" s="8">
        <f t="shared" si="89"/>
        <v>12</v>
      </c>
      <c r="BP156" s="8">
        <v>1</v>
      </c>
      <c r="BQ156" s="8">
        <f t="shared" si="93"/>
        <v>27</v>
      </c>
      <c r="BR156" s="8">
        <v>1</v>
      </c>
      <c r="BS156" s="8">
        <f>BS155+BR156</f>
        <v>32</v>
      </c>
      <c r="BT156" s="8"/>
      <c r="BU156" s="8"/>
      <c r="BV156" s="8">
        <v>0</v>
      </c>
      <c r="BW156" s="8">
        <f t="shared" si="49"/>
        <v>9</v>
      </c>
      <c r="BX156" s="8"/>
      <c r="BY156" s="8"/>
      <c r="BZ156" s="8"/>
      <c r="CA156" s="8"/>
      <c r="CB156" s="8"/>
      <c r="CC156" s="8"/>
      <c r="CD156" s="8">
        <v>0</v>
      </c>
      <c r="CE156" s="8">
        <f>CE155+CD156</f>
        <v>0</v>
      </c>
      <c r="CF156" s="8">
        <v>0</v>
      </c>
      <c r="CG156" s="8">
        <f>CF156+CG155</f>
        <v>0</v>
      </c>
      <c r="CH156" s="8"/>
      <c r="CI156" s="8"/>
      <c r="CJ156" s="8">
        <v>0</v>
      </c>
      <c r="CK156" s="8">
        <f t="shared" si="68"/>
        <v>0</v>
      </c>
      <c r="CL156" s="8">
        <v>0</v>
      </c>
      <c r="CM156" s="8">
        <f t="shared" si="115"/>
        <v>2</v>
      </c>
      <c r="CN156" s="8">
        <v>0</v>
      </c>
      <c r="CO156" s="8">
        <f t="shared" si="59"/>
        <v>15</v>
      </c>
      <c r="CP156" s="8">
        <v>0</v>
      </c>
      <c r="CQ156" s="8">
        <f t="shared" si="76"/>
        <v>2</v>
      </c>
      <c r="CR156" s="8">
        <v>0</v>
      </c>
      <c r="CS156" s="8">
        <f t="shared" si="121"/>
        <v>1</v>
      </c>
      <c r="CT156" s="8">
        <v>0</v>
      </c>
      <c r="CU156" s="8">
        <f t="shared" si="94"/>
        <v>21</v>
      </c>
      <c r="CV156" s="8">
        <v>0</v>
      </c>
      <c r="CW156" s="8">
        <f t="shared" si="95"/>
        <v>4</v>
      </c>
      <c r="CX156" s="8">
        <v>0</v>
      </c>
      <c r="CY156" s="8">
        <f t="shared" si="105"/>
        <v>20</v>
      </c>
      <c r="CZ156" s="8">
        <v>0</v>
      </c>
      <c r="DA156" s="8">
        <f t="shared" si="96"/>
        <v>0</v>
      </c>
      <c r="DB156" s="8">
        <v>0</v>
      </c>
      <c r="DC156" s="8">
        <f t="shared" si="122"/>
        <v>0</v>
      </c>
      <c r="DD156" s="8">
        <v>1</v>
      </c>
      <c r="DE156" s="8">
        <f t="shared" si="123"/>
        <v>3</v>
      </c>
      <c r="DF156" s="8"/>
      <c r="DG156" s="8"/>
      <c r="DH156" s="8">
        <v>0</v>
      </c>
      <c r="DI156" s="8">
        <f t="shared" si="106"/>
        <v>14</v>
      </c>
      <c r="DJ156" s="8"/>
      <c r="DK156" s="8"/>
      <c r="DL156" s="8">
        <v>0</v>
      </c>
      <c r="DM156" s="8">
        <f t="shared" si="77"/>
        <v>16</v>
      </c>
      <c r="DN156" s="8"/>
      <c r="DO156" s="8"/>
      <c r="DP156" s="8">
        <v>0</v>
      </c>
      <c r="DQ156" s="8">
        <f t="shared" si="48"/>
        <v>6</v>
      </c>
      <c r="DR156" s="8">
        <v>0</v>
      </c>
      <c r="DS156" s="8">
        <f t="shared" si="69"/>
        <v>15</v>
      </c>
      <c r="DT156" s="8">
        <v>0</v>
      </c>
      <c r="DU156" s="8">
        <f t="shared" si="65"/>
        <v>0</v>
      </c>
      <c r="DV156" s="8">
        <v>0</v>
      </c>
      <c r="DW156" s="8">
        <f t="shared" si="107"/>
        <v>28</v>
      </c>
      <c r="DX156" s="8">
        <v>0</v>
      </c>
      <c r="DY156" s="8">
        <f t="shared" si="60"/>
        <v>35</v>
      </c>
      <c r="DZ156" s="8">
        <v>0</v>
      </c>
      <c r="EA156" s="8">
        <f t="shared" si="97"/>
        <v>9</v>
      </c>
      <c r="EB156" s="8"/>
      <c r="EC156" s="8"/>
      <c r="ED156" s="8">
        <v>0</v>
      </c>
      <c r="EE156" s="8">
        <f t="shared" si="87"/>
        <v>20</v>
      </c>
      <c r="EF156" s="8">
        <v>0</v>
      </c>
      <c r="EG156" s="8">
        <f t="shared" si="51"/>
        <v>2</v>
      </c>
      <c r="EH156" s="8"/>
      <c r="EI156" s="8"/>
      <c r="EJ156" s="8">
        <v>0</v>
      </c>
      <c r="EK156" s="8">
        <f t="shared" si="98"/>
        <v>2</v>
      </c>
      <c r="EL156" s="8">
        <v>1</v>
      </c>
      <c r="EM156" s="8">
        <f t="shared" si="99"/>
        <v>105</v>
      </c>
      <c r="EN156" s="8">
        <v>18</v>
      </c>
      <c r="EO156" s="8">
        <f t="shared" si="63"/>
        <v>1374</v>
      </c>
      <c r="EP156" s="8">
        <v>0</v>
      </c>
      <c r="EQ156" s="8">
        <f t="shared" si="100"/>
        <v>0</v>
      </c>
      <c r="ER156" s="8">
        <v>3</v>
      </c>
      <c r="ES156" s="8">
        <f t="shared" si="78"/>
        <v>91</v>
      </c>
      <c r="ET156" s="8">
        <v>0</v>
      </c>
      <c r="EU156" s="8">
        <f t="shared" si="62"/>
        <v>7</v>
      </c>
      <c r="EV156" s="8">
        <v>0</v>
      </c>
      <c r="EW156" s="8">
        <f t="shared" si="70"/>
        <v>1</v>
      </c>
      <c r="EX156" s="8">
        <v>0</v>
      </c>
      <c r="EY156" s="8">
        <f t="shared" si="116"/>
        <v>8</v>
      </c>
      <c r="EZ156" s="8"/>
      <c r="FA156" s="8"/>
      <c r="FB156" s="8">
        <v>12</v>
      </c>
      <c r="FC156" s="8">
        <f t="shared" si="101"/>
        <v>496</v>
      </c>
      <c r="FD156" s="8">
        <v>1</v>
      </c>
      <c r="FE156" s="8">
        <f t="shared" si="117"/>
        <v>293</v>
      </c>
      <c r="FF156" s="8">
        <v>3</v>
      </c>
      <c r="FG156" s="8">
        <f>FF156+FG155</f>
        <v>13</v>
      </c>
      <c r="FH156" s="8"/>
      <c r="FI156" s="8"/>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2"/>
        <v>41</v>
      </c>
      <c r="GJ156" s="8">
        <v>1</v>
      </c>
      <c r="GK156" s="8">
        <f t="shared" si="73"/>
        <v>43</v>
      </c>
      <c r="GL156" s="8">
        <v>1</v>
      </c>
      <c r="GM156" s="8">
        <f t="shared" si="103"/>
        <v>50</v>
      </c>
    </row>
    <row r="157" spans="1:195" ht="14.25" customHeight="1" x14ac:dyDescent="0.2">
      <c r="A157" s="113">
        <v>44120</v>
      </c>
      <c r="B157" s="8">
        <v>0</v>
      </c>
      <c r="C157" s="8">
        <f t="shared" si="53"/>
        <v>0</v>
      </c>
      <c r="D157" s="8">
        <v>8</v>
      </c>
      <c r="E157" s="8">
        <f t="shared" si="75"/>
        <v>334</v>
      </c>
      <c r="F157" s="8"/>
      <c r="G157" s="8"/>
      <c r="H157" s="8">
        <v>0</v>
      </c>
      <c r="I157" s="8">
        <f t="shared" si="120"/>
        <v>1</v>
      </c>
      <c r="J157" s="8">
        <v>13</v>
      </c>
      <c r="K157" s="8">
        <f t="shared" si="90"/>
        <v>115</v>
      </c>
      <c r="L157" s="8">
        <v>6</v>
      </c>
      <c r="M157" s="8">
        <f t="shared" si="66"/>
        <v>350</v>
      </c>
      <c r="N157" s="8"/>
      <c r="O157" s="8"/>
      <c r="P157" s="8">
        <v>0</v>
      </c>
      <c r="Q157" s="8">
        <f t="shared" si="86"/>
        <v>23</v>
      </c>
      <c r="R157" s="8">
        <v>0</v>
      </c>
      <c r="S157" s="8">
        <f t="shared" si="83"/>
        <v>190</v>
      </c>
      <c r="T157" s="8"/>
      <c r="U157" s="8"/>
      <c r="V157" s="8"/>
      <c r="W157" s="8"/>
      <c r="X157" s="8">
        <v>0</v>
      </c>
      <c r="Y157" s="8">
        <f t="shared" si="91"/>
        <v>36</v>
      </c>
      <c r="Z157" s="8"/>
      <c r="AA157" s="8"/>
      <c r="AB157" s="8">
        <v>1</v>
      </c>
      <c r="AC157" s="8">
        <f t="shared" si="81"/>
        <v>277</v>
      </c>
      <c r="AD157" s="8">
        <v>0</v>
      </c>
      <c r="AE157" s="112">
        <f t="shared" si="111"/>
        <v>7</v>
      </c>
      <c r="AF157" s="8">
        <v>0</v>
      </c>
      <c r="AG157" s="8">
        <f t="shared" si="54"/>
        <v>66</v>
      </c>
      <c r="AH157" s="8"/>
      <c r="AI157" s="8"/>
      <c r="AJ157" s="8">
        <v>0</v>
      </c>
      <c r="AK157" s="8">
        <f t="shared" si="112"/>
        <v>8</v>
      </c>
      <c r="AL157" s="8">
        <v>0</v>
      </c>
      <c r="AM157" s="8">
        <f t="shared" si="113"/>
        <v>1</v>
      </c>
      <c r="AN157" s="8">
        <v>0</v>
      </c>
      <c r="AO157" s="8">
        <f t="shared" si="55"/>
        <v>4</v>
      </c>
      <c r="AP157" s="8">
        <v>0</v>
      </c>
      <c r="AQ157" s="8">
        <f t="shared" si="92"/>
        <v>4</v>
      </c>
      <c r="AR157" s="8">
        <v>0</v>
      </c>
      <c r="AS157" s="8">
        <f t="shared" si="104"/>
        <v>3</v>
      </c>
      <c r="AT157" s="8"/>
      <c r="AU157" s="8"/>
      <c r="AV157" s="8">
        <v>0</v>
      </c>
      <c r="AW157" s="8">
        <f t="shared" si="52"/>
        <v>38</v>
      </c>
      <c r="AX157" s="8">
        <v>0</v>
      </c>
      <c r="AY157" s="8">
        <f t="shared" si="57"/>
        <v>0</v>
      </c>
      <c r="AZ157" s="8">
        <v>0</v>
      </c>
      <c r="BA157" s="8">
        <f t="shared" si="84"/>
        <v>3</v>
      </c>
      <c r="BB157" s="8"/>
      <c r="BC157" s="8"/>
      <c r="BD157" s="8">
        <v>9</v>
      </c>
      <c r="BE157" s="8">
        <f t="shared" si="88"/>
        <v>1600</v>
      </c>
      <c r="BF157" s="8">
        <v>0</v>
      </c>
      <c r="BG157" s="8">
        <f t="shared" si="114"/>
        <v>149</v>
      </c>
      <c r="BH157" s="8">
        <v>0</v>
      </c>
      <c r="BI157" s="8">
        <f t="shared" si="74"/>
        <v>2</v>
      </c>
      <c r="BJ157" s="8">
        <v>0</v>
      </c>
      <c r="BK157" s="8">
        <f t="shared" si="64"/>
        <v>3</v>
      </c>
      <c r="BL157" s="8">
        <v>0</v>
      </c>
      <c r="BM157" s="8">
        <f t="shared" si="85"/>
        <v>22</v>
      </c>
      <c r="BN157" s="8">
        <v>2</v>
      </c>
      <c r="BO157" s="8">
        <f t="shared" si="89"/>
        <v>14</v>
      </c>
      <c r="BP157" s="8">
        <v>0</v>
      </c>
      <c r="BQ157" s="8">
        <f t="shared" si="93"/>
        <v>27</v>
      </c>
      <c r="BR157" s="8">
        <v>2</v>
      </c>
      <c r="BS157" s="8">
        <f>BS156+BR157</f>
        <v>34</v>
      </c>
      <c r="BT157" s="8"/>
      <c r="BU157" s="8"/>
      <c r="BV157" s="8">
        <v>1</v>
      </c>
      <c r="BW157" s="8">
        <f t="shared" si="49"/>
        <v>10</v>
      </c>
      <c r="BX157" s="8"/>
      <c r="BY157" s="8"/>
      <c r="BZ157" s="8"/>
      <c r="CA157" s="8"/>
      <c r="CB157" s="8"/>
      <c r="CC157" s="8"/>
      <c r="CD157" s="8">
        <v>0</v>
      </c>
      <c r="CE157" s="8">
        <f>CE156+CD157</f>
        <v>0</v>
      </c>
      <c r="CF157" s="8">
        <v>0</v>
      </c>
      <c r="CG157" s="8">
        <f>CF157+CG156</f>
        <v>0</v>
      </c>
      <c r="CH157" s="8"/>
      <c r="CI157" s="8"/>
      <c r="CJ157" s="8">
        <v>0</v>
      </c>
      <c r="CK157" s="8">
        <f t="shared" si="68"/>
        <v>0</v>
      </c>
      <c r="CL157" s="8">
        <v>0</v>
      </c>
      <c r="CM157" s="8">
        <f t="shared" si="115"/>
        <v>2</v>
      </c>
      <c r="CN157" s="8">
        <v>0</v>
      </c>
      <c r="CO157" s="8">
        <f t="shared" si="59"/>
        <v>15</v>
      </c>
      <c r="CP157" s="8">
        <v>0</v>
      </c>
      <c r="CQ157" s="8">
        <f t="shared" si="76"/>
        <v>2</v>
      </c>
      <c r="CR157" s="8">
        <v>0</v>
      </c>
      <c r="CS157" s="8">
        <f t="shared" si="121"/>
        <v>1</v>
      </c>
      <c r="CT157" s="8">
        <v>0</v>
      </c>
      <c r="CU157" s="8">
        <f t="shared" si="94"/>
        <v>21</v>
      </c>
      <c r="CV157" s="8">
        <v>0</v>
      </c>
      <c r="CW157" s="8">
        <f t="shared" si="95"/>
        <v>4</v>
      </c>
      <c r="CX157" s="8">
        <v>0</v>
      </c>
      <c r="CY157" s="8">
        <f t="shared" si="105"/>
        <v>20</v>
      </c>
      <c r="CZ157" s="8">
        <v>0</v>
      </c>
      <c r="DA157" s="8">
        <f t="shared" si="96"/>
        <v>0</v>
      </c>
      <c r="DB157" s="8">
        <v>0</v>
      </c>
      <c r="DC157" s="8">
        <f t="shared" si="122"/>
        <v>0</v>
      </c>
      <c r="DD157" s="8">
        <v>1</v>
      </c>
      <c r="DE157" s="8">
        <f t="shared" si="123"/>
        <v>4</v>
      </c>
      <c r="DF157" s="8"/>
      <c r="DG157" s="8"/>
      <c r="DH157" s="8">
        <v>0</v>
      </c>
      <c r="DI157" s="8">
        <f t="shared" si="106"/>
        <v>14</v>
      </c>
      <c r="DJ157" s="8"/>
      <c r="DK157" s="8"/>
      <c r="DL157" s="8">
        <v>0</v>
      </c>
      <c r="DM157" s="8">
        <f t="shared" si="77"/>
        <v>16</v>
      </c>
      <c r="DN157" s="8"/>
      <c r="DO157" s="8"/>
      <c r="DP157" s="8">
        <v>0</v>
      </c>
      <c r="DQ157" s="8">
        <f t="shared" si="48"/>
        <v>6</v>
      </c>
      <c r="DR157" s="8">
        <v>0</v>
      </c>
      <c r="DS157" s="8">
        <f t="shared" si="69"/>
        <v>15</v>
      </c>
      <c r="DT157" s="8">
        <v>0</v>
      </c>
      <c r="DU157" s="8">
        <f t="shared" si="65"/>
        <v>0</v>
      </c>
      <c r="DV157" s="8">
        <v>0</v>
      </c>
      <c r="DW157" s="8">
        <f t="shared" si="107"/>
        <v>28</v>
      </c>
      <c r="DX157" s="8">
        <v>0</v>
      </c>
      <c r="DY157" s="8">
        <f t="shared" si="60"/>
        <v>35</v>
      </c>
      <c r="DZ157" s="8">
        <v>0</v>
      </c>
      <c r="EA157" s="8">
        <f t="shared" si="97"/>
        <v>9</v>
      </c>
      <c r="EB157" s="8"/>
      <c r="EC157" s="8"/>
      <c r="ED157" s="8">
        <v>0</v>
      </c>
      <c r="EE157" s="8">
        <f t="shared" si="87"/>
        <v>20</v>
      </c>
      <c r="EF157" s="8">
        <v>0</v>
      </c>
      <c r="EG157" s="8">
        <f t="shared" si="51"/>
        <v>2</v>
      </c>
      <c r="EH157" s="8"/>
      <c r="EI157" s="8"/>
      <c r="EJ157" s="8">
        <v>0</v>
      </c>
      <c r="EK157" s="8">
        <f t="shared" si="98"/>
        <v>2</v>
      </c>
      <c r="EL157" s="8">
        <v>1</v>
      </c>
      <c r="EM157" s="8">
        <f t="shared" si="99"/>
        <v>106</v>
      </c>
      <c r="EN157" s="8">
        <v>20</v>
      </c>
      <c r="EO157" s="8">
        <f t="shared" si="63"/>
        <v>1394</v>
      </c>
      <c r="EP157" s="8">
        <v>0</v>
      </c>
      <c r="EQ157" s="8">
        <f t="shared" si="100"/>
        <v>0</v>
      </c>
      <c r="ER157" s="8">
        <v>4</v>
      </c>
      <c r="ES157" s="8">
        <f t="shared" si="78"/>
        <v>95</v>
      </c>
      <c r="ET157" s="8">
        <v>0</v>
      </c>
      <c r="EU157" s="8">
        <f t="shared" si="62"/>
        <v>7</v>
      </c>
      <c r="EV157" s="8">
        <v>0</v>
      </c>
      <c r="EW157" s="8">
        <f t="shared" si="70"/>
        <v>1</v>
      </c>
      <c r="EX157" s="8">
        <v>0</v>
      </c>
      <c r="EY157" s="8">
        <f t="shared" si="116"/>
        <v>8</v>
      </c>
      <c r="EZ157" s="8"/>
      <c r="FA157" s="8"/>
      <c r="FB157" s="8">
        <v>16</v>
      </c>
      <c r="FC157" s="8">
        <f t="shared" si="101"/>
        <v>512</v>
      </c>
      <c r="FD157" s="8">
        <v>2</v>
      </c>
      <c r="FE157" s="8">
        <f t="shared" si="117"/>
        <v>295</v>
      </c>
      <c r="FF157" s="8">
        <v>1</v>
      </c>
      <c r="FG157" s="8">
        <f>FF157+FG156</f>
        <v>14</v>
      </c>
      <c r="FH157" s="8"/>
      <c r="FI157" s="8"/>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2"/>
        <v>41</v>
      </c>
      <c r="GJ157" s="8">
        <v>0</v>
      </c>
      <c r="GK157" s="8">
        <f t="shared" si="73"/>
        <v>43</v>
      </c>
      <c r="GL157" s="8">
        <v>2</v>
      </c>
      <c r="GM157" s="8">
        <f t="shared" si="103"/>
        <v>52</v>
      </c>
    </row>
    <row r="158" spans="1:195" ht="14.25" customHeight="1" x14ac:dyDescent="0.2">
      <c r="A158" s="113">
        <v>44121</v>
      </c>
      <c r="B158" s="8"/>
      <c r="C158" s="8">
        <f t="shared" si="53"/>
        <v>0</v>
      </c>
      <c r="D158" s="8"/>
      <c r="E158" s="8">
        <f t="shared" si="75"/>
        <v>334</v>
      </c>
      <c r="F158" s="8"/>
      <c r="G158" s="8"/>
      <c r="H158" s="8"/>
      <c r="I158" s="8">
        <f t="shared" si="120"/>
        <v>1</v>
      </c>
      <c r="J158" s="8"/>
      <c r="K158" s="8">
        <f t="shared" si="90"/>
        <v>115</v>
      </c>
      <c r="L158" s="8"/>
      <c r="M158" s="8">
        <f t="shared" si="66"/>
        <v>350</v>
      </c>
      <c r="N158" s="8"/>
      <c r="O158" s="8"/>
      <c r="P158" s="8"/>
      <c r="Q158" s="8">
        <f t="shared" si="86"/>
        <v>23</v>
      </c>
      <c r="R158" s="8"/>
      <c r="S158" s="8">
        <f t="shared" si="83"/>
        <v>190</v>
      </c>
      <c r="T158" s="8"/>
      <c r="U158" s="8"/>
      <c r="V158" s="8"/>
      <c r="W158" s="8"/>
      <c r="X158" s="8"/>
      <c r="Y158" s="8">
        <f t="shared" si="91"/>
        <v>36</v>
      </c>
      <c r="Z158" s="8"/>
      <c r="AA158" s="8"/>
      <c r="AB158" s="8"/>
      <c r="AC158" s="8">
        <f t="shared" si="81"/>
        <v>277</v>
      </c>
      <c r="AD158" s="8"/>
      <c r="AE158" s="112">
        <f t="shared" si="111"/>
        <v>7</v>
      </c>
      <c r="AF158" s="8"/>
      <c r="AG158" s="8">
        <f t="shared" si="54"/>
        <v>66</v>
      </c>
      <c r="AH158" s="8"/>
      <c r="AI158" s="8"/>
      <c r="AJ158" s="8"/>
      <c r="AK158" s="8">
        <f t="shared" si="112"/>
        <v>8</v>
      </c>
      <c r="AL158" s="8"/>
      <c r="AM158" s="8">
        <f t="shared" si="113"/>
        <v>1</v>
      </c>
      <c r="AN158" s="8"/>
      <c r="AO158" s="8">
        <f t="shared" si="55"/>
        <v>4</v>
      </c>
      <c r="AP158" s="8"/>
      <c r="AQ158" s="8">
        <f t="shared" si="92"/>
        <v>4</v>
      </c>
      <c r="AR158" s="8"/>
      <c r="AS158" s="8">
        <f t="shared" si="104"/>
        <v>3</v>
      </c>
      <c r="AT158" s="8"/>
      <c r="AU158" s="8"/>
      <c r="AV158" s="8"/>
      <c r="AW158" s="8">
        <f t="shared" si="52"/>
        <v>38</v>
      </c>
      <c r="AX158" s="8"/>
      <c r="AY158" s="8">
        <f t="shared" si="57"/>
        <v>0</v>
      </c>
      <c r="AZ158" s="8"/>
      <c r="BA158" s="8">
        <f t="shared" si="84"/>
        <v>3</v>
      </c>
      <c r="BB158" s="8"/>
      <c r="BC158" s="8"/>
      <c r="BD158" s="8"/>
      <c r="BE158" s="8">
        <f t="shared" si="88"/>
        <v>1600</v>
      </c>
      <c r="BF158" s="8"/>
      <c r="BG158" s="8">
        <f t="shared" si="114"/>
        <v>149</v>
      </c>
      <c r="BH158" s="8"/>
      <c r="BI158" s="8">
        <f t="shared" si="74"/>
        <v>2</v>
      </c>
      <c r="BJ158" s="8"/>
      <c r="BK158" s="8">
        <f t="shared" si="64"/>
        <v>3</v>
      </c>
      <c r="BL158" s="8"/>
      <c r="BM158" s="8">
        <f t="shared" si="85"/>
        <v>22</v>
      </c>
      <c r="BN158" s="8"/>
      <c r="BO158" s="8">
        <f t="shared" si="89"/>
        <v>14</v>
      </c>
      <c r="BP158" s="8"/>
      <c r="BQ158" s="8">
        <f t="shared" si="93"/>
        <v>27</v>
      </c>
      <c r="BR158" s="8"/>
      <c r="BS158" s="8">
        <f t="shared" ref="BS158:BS170" si="126">BS157+BR158</f>
        <v>34</v>
      </c>
      <c r="BT158" s="8"/>
      <c r="BU158" s="8"/>
      <c r="BV158" s="8"/>
      <c r="BW158" s="8">
        <f t="shared" si="49"/>
        <v>10</v>
      </c>
      <c r="BX158" s="8"/>
      <c r="BY158" s="8"/>
      <c r="BZ158" s="8"/>
      <c r="CA158" s="8"/>
      <c r="CB158" s="8"/>
      <c r="CC158" s="8"/>
      <c r="CD158" s="8"/>
      <c r="CE158" s="8">
        <f t="shared" ref="CE158:CE170" si="127">CE157+CD158</f>
        <v>0</v>
      </c>
      <c r="CF158" s="8"/>
      <c r="CG158" s="8">
        <f t="shared" ref="CG158:CG170" si="128">CF158+CG157</f>
        <v>0</v>
      </c>
      <c r="CH158" s="8"/>
      <c r="CI158" s="8"/>
      <c r="CJ158" s="8"/>
      <c r="CK158" s="8">
        <f t="shared" si="68"/>
        <v>0</v>
      </c>
      <c r="CL158" s="8"/>
      <c r="CM158" s="8">
        <f t="shared" si="115"/>
        <v>2</v>
      </c>
      <c r="CN158" s="8"/>
      <c r="CO158" s="8">
        <f t="shared" si="59"/>
        <v>15</v>
      </c>
      <c r="CP158" s="8"/>
      <c r="CQ158" s="8">
        <f t="shared" si="76"/>
        <v>2</v>
      </c>
      <c r="CR158" s="8"/>
      <c r="CS158" s="8">
        <f t="shared" si="121"/>
        <v>1</v>
      </c>
      <c r="CT158" s="8"/>
      <c r="CU158" s="8">
        <f t="shared" si="94"/>
        <v>21</v>
      </c>
      <c r="CV158" s="8"/>
      <c r="CW158" s="8">
        <f t="shared" si="95"/>
        <v>4</v>
      </c>
      <c r="CX158" s="8"/>
      <c r="CY158" s="8">
        <f t="shared" si="105"/>
        <v>20</v>
      </c>
      <c r="CZ158" s="8"/>
      <c r="DA158" s="8">
        <f t="shared" si="96"/>
        <v>0</v>
      </c>
      <c r="DB158" s="8"/>
      <c r="DC158" s="8">
        <f t="shared" si="122"/>
        <v>0</v>
      </c>
      <c r="DD158" s="8"/>
      <c r="DE158" s="8">
        <f t="shared" si="123"/>
        <v>4</v>
      </c>
      <c r="DF158" s="8"/>
      <c r="DG158" s="8"/>
      <c r="DH158" s="8"/>
      <c r="DI158" s="8">
        <f t="shared" si="106"/>
        <v>14</v>
      </c>
      <c r="DJ158" s="8"/>
      <c r="DK158" s="8"/>
      <c r="DL158" s="8"/>
      <c r="DM158" s="8">
        <f t="shared" si="77"/>
        <v>16</v>
      </c>
      <c r="DN158" s="8"/>
      <c r="DO158" s="8"/>
      <c r="DP158" s="8"/>
      <c r="DQ158" s="8">
        <f t="shared" si="48"/>
        <v>6</v>
      </c>
      <c r="DR158" s="8"/>
      <c r="DS158" s="8">
        <f t="shared" si="69"/>
        <v>15</v>
      </c>
      <c r="DT158" s="8"/>
      <c r="DU158" s="8">
        <f t="shared" si="65"/>
        <v>0</v>
      </c>
      <c r="DV158" s="8"/>
      <c r="DW158" s="8">
        <f t="shared" si="107"/>
        <v>28</v>
      </c>
      <c r="DX158" s="8"/>
      <c r="DY158" s="8">
        <f t="shared" si="60"/>
        <v>35</v>
      </c>
      <c r="DZ158" s="8"/>
      <c r="EA158" s="8">
        <f t="shared" si="97"/>
        <v>9</v>
      </c>
      <c r="EB158" s="8"/>
      <c r="EC158" s="8"/>
      <c r="ED158" s="8"/>
      <c r="EE158" s="8">
        <f t="shared" si="87"/>
        <v>20</v>
      </c>
      <c r="EF158" s="8"/>
      <c r="EG158" s="8">
        <f t="shared" si="51"/>
        <v>2</v>
      </c>
      <c r="EH158" s="8"/>
      <c r="EI158" s="8"/>
      <c r="EJ158" s="8"/>
      <c r="EK158" s="8">
        <f t="shared" si="98"/>
        <v>2</v>
      </c>
      <c r="EL158" s="8"/>
      <c r="EM158" s="8">
        <f t="shared" si="99"/>
        <v>106</v>
      </c>
      <c r="EN158" s="8"/>
      <c r="EO158" s="8">
        <f t="shared" si="63"/>
        <v>1394</v>
      </c>
      <c r="EP158" s="8"/>
      <c r="EQ158" s="8">
        <f t="shared" si="100"/>
        <v>0</v>
      </c>
      <c r="ER158" s="8"/>
      <c r="ES158" s="8">
        <f t="shared" si="78"/>
        <v>95</v>
      </c>
      <c r="ET158" s="8"/>
      <c r="EU158" s="8">
        <f t="shared" si="62"/>
        <v>7</v>
      </c>
      <c r="EV158" s="8"/>
      <c r="EW158" s="8">
        <f t="shared" si="70"/>
        <v>1</v>
      </c>
      <c r="EX158" s="8"/>
      <c r="EY158" s="8">
        <f t="shared" si="116"/>
        <v>8</v>
      </c>
      <c r="EZ158" s="8"/>
      <c r="FA158" s="8"/>
      <c r="FB158" s="8"/>
      <c r="FC158" s="8">
        <f t="shared" si="101"/>
        <v>512</v>
      </c>
      <c r="FD158" s="8"/>
      <c r="FE158" s="8">
        <f t="shared" si="117"/>
        <v>295</v>
      </c>
      <c r="FF158" s="8"/>
      <c r="FG158" s="8">
        <f t="shared" ref="FG158:FG170" si="129">FF158+FG157</f>
        <v>14</v>
      </c>
      <c r="FH158" s="8"/>
      <c r="FI158" s="8"/>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2"/>
        <v>41</v>
      </c>
      <c r="GJ158" s="8"/>
      <c r="GK158" s="8">
        <f t="shared" si="73"/>
        <v>43</v>
      </c>
      <c r="GL158" s="8"/>
      <c r="GM158" s="8">
        <f t="shared" si="103"/>
        <v>52</v>
      </c>
    </row>
    <row r="159" spans="1:195" ht="14.25" customHeight="1" x14ac:dyDescent="0.2">
      <c r="A159" s="113">
        <v>44122</v>
      </c>
      <c r="B159" s="8"/>
      <c r="C159" s="8">
        <f t="shared" si="53"/>
        <v>0</v>
      </c>
      <c r="D159" s="8"/>
      <c r="E159" s="8">
        <f t="shared" si="75"/>
        <v>334</v>
      </c>
      <c r="F159" s="8"/>
      <c r="G159" s="8"/>
      <c r="H159" s="8"/>
      <c r="I159" s="8">
        <f t="shared" si="120"/>
        <v>1</v>
      </c>
      <c r="J159" s="8"/>
      <c r="K159" s="8">
        <f t="shared" si="90"/>
        <v>115</v>
      </c>
      <c r="L159" s="8"/>
      <c r="M159" s="8">
        <f t="shared" si="66"/>
        <v>350</v>
      </c>
      <c r="N159" s="8"/>
      <c r="O159" s="8"/>
      <c r="P159" s="8"/>
      <c r="Q159" s="8">
        <f t="shared" si="86"/>
        <v>23</v>
      </c>
      <c r="R159" s="8"/>
      <c r="S159" s="8">
        <f t="shared" si="83"/>
        <v>190</v>
      </c>
      <c r="T159" s="8"/>
      <c r="U159" s="8"/>
      <c r="V159" s="8"/>
      <c r="W159" s="8"/>
      <c r="X159" s="8"/>
      <c r="Y159" s="8">
        <f t="shared" si="91"/>
        <v>36</v>
      </c>
      <c r="Z159" s="8"/>
      <c r="AA159" s="8"/>
      <c r="AB159" s="8"/>
      <c r="AC159" s="8">
        <f t="shared" si="81"/>
        <v>277</v>
      </c>
      <c r="AD159" s="8"/>
      <c r="AE159" s="112">
        <f t="shared" si="111"/>
        <v>7</v>
      </c>
      <c r="AF159" s="8"/>
      <c r="AG159" s="8">
        <f t="shared" si="54"/>
        <v>66</v>
      </c>
      <c r="AH159" s="8"/>
      <c r="AI159" s="8"/>
      <c r="AJ159" s="8"/>
      <c r="AK159" s="8">
        <f t="shared" si="112"/>
        <v>8</v>
      </c>
      <c r="AL159" s="8"/>
      <c r="AM159" s="8">
        <f t="shared" si="113"/>
        <v>1</v>
      </c>
      <c r="AN159" s="8"/>
      <c r="AO159" s="8">
        <f t="shared" si="55"/>
        <v>4</v>
      </c>
      <c r="AP159" s="8"/>
      <c r="AQ159" s="8">
        <f t="shared" si="92"/>
        <v>4</v>
      </c>
      <c r="AR159" s="8"/>
      <c r="AS159" s="8">
        <f t="shared" si="104"/>
        <v>3</v>
      </c>
      <c r="AT159" s="8"/>
      <c r="AU159" s="8"/>
      <c r="AV159" s="8"/>
      <c r="AW159" s="8">
        <f t="shared" si="52"/>
        <v>38</v>
      </c>
      <c r="AX159" s="8"/>
      <c r="AY159" s="8">
        <f t="shared" si="57"/>
        <v>0</v>
      </c>
      <c r="AZ159" s="8"/>
      <c r="BA159" s="8">
        <f t="shared" si="84"/>
        <v>3</v>
      </c>
      <c r="BB159" s="8"/>
      <c r="BC159" s="8"/>
      <c r="BD159" s="8"/>
      <c r="BE159" s="8">
        <f t="shared" si="88"/>
        <v>1600</v>
      </c>
      <c r="BF159" s="8"/>
      <c r="BG159" s="8">
        <f t="shared" si="114"/>
        <v>149</v>
      </c>
      <c r="BH159" s="8"/>
      <c r="BI159" s="8">
        <f t="shared" si="74"/>
        <v>2</v>
      </c>
      <c r="BJ159" s="8"/>
      <c r="BK159" s="8">
        <f t="shared" si="64"/>
        <v>3</v>
      </c>
      <c r="BL159" s="8"/>
      <c r="BM159" s="8">
        <f t="shared" si="85"/>
        <v>22</v>
      </c>
      <c r="BN159" s="8"/>
      <c r="BO159" s="8">
        <f t="shared" si="89"/>
        <v>14</v>
      </c>
      <c r="BP159" s="8"/>
      <c r="BQ159" s="8">
        <f t="shared" si="93"/>
        <v>27</v>
      </c>
      <c r="BR159" s="8"/>
      <c r="BS159" s="8">
        <f t="shared" si="126"/>
        <v>34</v>
      </c>
      <c r="BT159" s="8"/>
      <c r="BU159" s="8"/>
      <c r="BV159" s="8"/>
      <c r="BW159" s="8">
        <f t="shared" si="49"/>
        <v>10</v>
      </c>
      <c r="BX159" s="8"/>
      <c r="BY159" s="8"/>
      <c r="BZ159" s="8"/>
      <c r="CA159" s="8"/>
      <c r="CB159" s="8"/>
      <c r="CC159" s="8"/>
      <c r="CD159" s="8"/>
      <c r="CE159" s="8">
        <f t="shared" si="127"/>
        <v>0</v>
      </c>
      <c r="CF159" s="8"/>
      <c r="CG159" s="8">
        <f t="shared" si="128"/>
        <v>0</v>
      </c>
      <c r="CH159" s="8"/>
      <c r="CI159" s="8"/>
      <c r="CJ159" s="8"/>
      <c r="CK159" s="8">
        <f t="shared" si="68"/>
        <v>0</v>
      </c>
      <c r="CL159" s="8"/>
      <c r="CM159" s="8">
        <f t="shared" si="115"/>
        <v>2</v>
      </c>
      <c r="CN159" s="8"/>
      <c r="CO159" s="8">
        <f t="shared" si="59"/>
        <v>15</v>
      </c>
      <c r="CP159" s="8"/>
      <c r="CQ159" s="8">
        <f t="shared" si="76"/>
        <v>2</v>
      </c>
      <c r="CR159" s="8"/>
      <c r="CS159" s="8">
        <f t="shared" si="121"/>
        <v>1</v>
      </c>
      <c r="CT159" s="8"/>
      <c r="CU159" s="8">
        <f t="shared" si="94"/>
        <v>21</v>
      </c>
      <c r="CV159" s="8"/>
      <c r="CW159" s="8">
        <f t="shared" si="95"/>
        <v>4</v>
      </c>
      <c r="CX159" s="8"/>
      <c r="CY159" s="8">
        <f t="shared" si="105"/>
        <v>20</v>
      </c>
      <c r="CZ159" s="8"/>
      <c r="DA159" s="8">
        <f t="shared" si="96"/>
        <v>0</v>
      </c>
      <c r="DB159" s="8"/>
      <c r="DC159" s="8">
        <f t="shared" si="122"/>
        <v>0</v>
      </c>
      <c r="DD159" s="8"/>
      <c r="DE159" s="8">
        <f t="shared" si="123"/>
        <v>4</v>
      </c>
      <c r="DF159" s="8"/>
      <c r="DG159" s="8"/>
      <c r="DH159" s="8"/>
      <c r="DI159" s="8">
        <f t="shared" si="106"/>
        <v>14</v>
      </c>
      <c r="DJ159" s="8"/>
      <c r="DK159" s="8"/>
      <c r="DL159" s="8"/>
      <c r="DM159" s="8">
        <f t="shared" si="77"/>
        <v>16</v>
      </c>
      <c r="DN159" s="8"/>
      <c r="DO159" s="8"/>
      <c r="DP159" s="8"/>
      <c r="DQ159" s="8">
        <f t="shared" ref="DQ159:DQ170" si="131">SUM(DQ158+DP159)</f>
        <v>6</v>
      </c>
      <c r="DR159" s="8"/>
      <c r="DS159" s="8">
        <f t="shared" si="69"/>
        <v>15</v>
      </c>
      <c r="DT159" s="8"/>
      <c r="DU159" s="8">
        <f t="shared" si="65"/>
        <v>0</v>
      </c>
      <c r="DV159" s="8"/>
      <c r="DW159" s="8">
        <f t="shared" si="107"/>
        <v>28</v>
      </c>
      <c r="DX159" s="8"/>
      <c r="DY159" s="8">
        <f t="shared" si="60"/>
        <v>35</v>
      </c>
      <c r="DZ159" s="8"/>
      <c r="EA159" s="8">
        <f t="shared" si="97"/>
        <v>9</v>
      </c>
      <c r="EB159" s="8"/>
      <c r="EC159" s="8"/>
      <c r="ED159" s="8"/>
      <c r="EE159" s="8">
        <f t="shared" si="87"/>
        <v>20</v>
      </c>
      <c r="EF159" s="8"/>
      <c r="EG159" s="8">
        <f t="shared" si="51"/>
        <v>2</v>
      </c>
      <c r="EH159" s="8"/>
      <c r="EI159" s="8"/>
      <c r="EJ159" s="8"/>
      <c r="EK159" s="8">
        <f t="shared" si="98"/>
        <v>2</v>
      </c>
      <c r="EL159" s="8"/>
      <c r="EM159" s="8">
        <f t="shared" si="99"/>
        <v>106</v>
      </c>
      <c r="EN159" s="8"/>
      <c r="EO159" s="8">
        <f t="shared" si="63"/>
        <v>1394</v>
      </c>
      <c r="EP159" s="8"/>
      <c r="EQ159" s="8">
        <f t="shared" si="100"/>
        <v>0</v>
      </c>
      <c r="ER159" s="8"/>
      <c r="ES159" s="8">
        <f t="shared" si="78"/>
        <v>95</v>
      </c>
      <c r="ET159" s="8"/>
      <c r="EU159" s="8">
        <f t="shared" si="62"/>
        <v>7</v>
      </c>
      <c r="EV159" s="8"/>
      <c r="EW159" s="8">
        <f t="shared" si="70"/>
        <v>1</v>
      </c>
      <c r="EX159" s="8"/>
      <c r="EY159" s="8">
        <f t="shared" si="116"/>
        <v>8</v>
      </c>
      <c r="EZ159" s="8"/>
      <c r="FA159" s="8"/>
      <c r="FB159" s="8"/>
      <c r="FC159" s="8">
        <f t="shared" si="101"/>
        <v>512</v>
      </c>
      <c r="FD159" s="8"/>
      <c r="FE159" s="8">
        <f t="shared" si="117"/>
        <v>295</v>
      </c>
      <c r="FF159" s="8"/>
      <c r="FG159" s="8">
        <f t="shared" si="129"/>
        <v>14</v>
      </c>
      <c r="FH159" s="8"/>
      <c r="FI159" s="8"/>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2"/>
        <v>41</v>
      </c>
      <c r="GJ159" s="8"/>
      <c r="GK159" s="8">
        <f t="shared" si="73"/>
        <v>43</v>
      </c>
      <c r="GL159" s="8"/>
      <c r="GM159" s="8">
        <f t="shared" si="103"/>
        <v>52</v>
      </c>
    </row>
    <row r="160" spans="1:195" ht="14.25" customHeight="1" x14ac:dyDescent="0.2">
      <c r="A160" s="113">
        <v>44123</v>
      </c>
      <c r="B160" s="8">
        <v>0</v>
      </c>
      <c r="C160" s="8">
        <f t="shared" si="53"/>
        <v>0</v>
      </c>
      <c r="D160" s="8">
        <v>18</v>
      </c>
      <c r="E160" s="8">
        <f t="shared" si="75"/>
        <v>352</v>
      </c>
      <c r="F160" s="8"/>
      <c r="G160" s="8"/>
      <c r="H160" s="8">
        <v>1</v>
      </c>
      <c r="I160" s="8">
        <f t="shared" si="120"/>
        <v>2</v>
      </c>
      <c r="J160" s="8">
        <v>64</v>
      </c>
      <c r="K160" s="8">
        <f t="shared" si="90"/>
        <v>179</v>
      </c>
      <c r="L160" s="8">
        <v>18</v>
      </c>
      <c r="M160" s="8">
        <f t="shared" si="66"/>
        <v>368</v>
      </c>
      <c r="N160" s="8"/>
      <c r="O160" s="8"/>
      <c r="P160" s="8">
        <v>0</v>
      </c>
      <c r="Q160" s="8">
        <f t="shared" si="86"/>
        <v>23</v>
      </c>
      <c r="R160" s="8">
        <v>1</v>
      </c>
      <c r="S160" s="8">
        <f t="shared" si="83"/>
        <v>191</v>
      </c>
      <c r="T160" s="8"/>
      <c r="U160" s="8"/>
      <c r="V160" s="8"/>
      <c r="W160" s="8"/>
      <c r="X160" s="8">
        <v>8</v>
      </c>
      <c r="Y160" s="8">
        <f t="shared" si="91"/>
        <v>44</v>
      </c>
      <c r="Z160" s="8"/>
      <c r="AA160" s="8"/>
      <c r="AB160" s="8">
        <v>5</v>
      </c>
      <c r="AC160" s="8">
        <f t="shared" si="81"/>
        <v>282</v>
      </c>
      <c r="AD160" s="8">
        <v>0</v>
      </c>
      <c r="AE160" s="112">
        <f t="shared" si="111"/>
        <v>7</v>
      </c>
      <c r="AF160" s="8">
        <v>0</v>
      </c>
      <c r="AG160" s="8">
        <f t="shared" si="54"/>
        <v>66</v>
      </c>
      <c r="AH160" s="8"/>
      <c r="AI160" s="8"/>
      <c r="AJ160" s="8">
        <v>0</v>
      </c>
      <c r="AK160" s="8">
        <f t="shared" si="112"/>
        <v>8</v>
      </c>
      <c r="AL160" s="8">
        <v>2</v>
      </c>
      <c r="AM160" s="8">
        <f t="shared" si="113"/>
        <v>3</v>
      </c>
      <c r="AN160" s="8">
        <v>0</v>
      </c>
      <c r="AO160" s="8">
        <f t="shared" si="55"/>
        <v>4</v>
      </c>
      <c r="AP160" s="8">
        <v>0</v>
      </c>
      <c r="AQ160" s="8">
        <f t="shared" si="92"/>
        <v>4</v>
      </c>
      <c r="AR160" s="8">
        <v>0</v>
      </c>
      <c r="AS160" s="8">
        <f t="shared" si="104"/>
        <v>3</v>
      </c>
      <c r="AT160" s="8"/>
      <c r="AU160" s="8"/>
      <c r="AV160" s="8">
        <v>1</v>
      </c>
      <c r="AW160" s="8">
        <f t="shared" si="52"/>
        <v>39</v>
      </c>
      <c r="AX160" s="8">
        <v>0</v>
      </c>
      <c r="AY160" s="8">
        <f t="shared" si="57"/>
        <v>0</v>
      </c>
      <c r="AZ160" s="8">
        <v>0</v>
      </c>
      <c r="BA160" s="8">
        <f t="shared" si="84"/>
        <v>3</v>
      </c>
      <c r="BB160" s="8"/>
      <c r="BC160" s="8"/>
      <c r="BD160" s="8">
        <v>36</v>
      </c>
      <c r="BE160" s="8">
        <f t="shared" si="88"/>
        <v>1636</v>
      </c>
      <c r="BF160" s="8">
        <v>3</v>
      </c>
      <c r="BG160" s="8">
        <f t="shared" si="114"/>
        <v>152</v>
      </c>
      <c r="BH160" s="8">
        <v>1</v>
      </c>
      <c r="BI160" s="8">
        <f t="shared" si="74"/>
        <v>3</v>
      </c>
      <c r="BJ160" s="8">
        <v>0</v>
      </c>
      <c r="BK160" s="8">
        <f t="shared" si="64"/>
        <v>3</v>
      </c>
      <c r="BL160" s="8">
        <v>1</v>
      </c>
      <c r="BM160" s="8">
        <f t="shared" si="85"/>
        <v>23</v>
      </c>
      <c r="BN160" s="8">
        <v>1</v>
      </c>
      <c r="BO160" s="8">
        <f t="shared" si="89"/>
        <v>15</v>
      </c>
      <c r="BP160" s="8">
        <v>1</v>
      </c>
      <c r="BQ160" s="8">
        <f t="shared" si="93"/>
        <v>28</v>
      </c>
      <c r="BR160" s="8">
        <v>20</v>
      </c>
      <c r="BS160" s="8">
        <f t="shared" si="126"/>
        <v>54</v>
      </c>
      <c r="BT160" s="8"/>
      <c r="BU160" s="8"/>
      <c r="BV160" s="8">
        <v>1</v>
      </c>
      <c r="BW160" s="8">
        <f t="shared" si="49"/>
        <v>11</v>
      </c>
      <c r="BX160" s="8"/>
      <c r="BY160" s="8"/>
      <c r="BZ160" s="8"/>
      <c r="CA160" s="8"/>
      <c r="CB160" s="8"/>
      <c r="CC160" s="8"/>
      <c r="CD160" s="8">
        <v>0</v>
      </c>
      <c r="CE160" s="8">
        <f t="shared" si="127"/>
        <v>0</v>
      </c>
      <c r="CF160" s="8">
        <v>0</v>
      </c>
      <c r="CG160" s="8">
        <f t="shared" si="128"/>
        <v>0</v>
      </c>
      <c r="CH160" s="8"/>
      <c r="CI160" s="8"/>
      <c r="CJ160" s="8">
        <v>0</v>
      </c>
      <c r="CK160" s="8">
        <f t="shared" si="68"/>
        <v>0</v>
      </c>
      <c r="CL160" s="8">
        <v>0</v>
      </c>
      <c r="CM160" s="8">
        <f t="shared" si="115"/>
        <v>2</v>
      </c>
      <c r="CN160" s="8">
        <v>1</v>
      </c>
      <c r="CO160" s="8">
        <f t="shared" si="59"/>
        <v>16</v>
      </c>
      <c r="CP160" s="8">
        <v>0</v>
      </c>
      <c r="CQ160" s="8">
        <f t="shared" si="76"/>
        <v>2</v>
      </c>
      <c r="CR160" s="8">
        <v>1</v>
      </c>
      <c r="CS160" s="8">
        <f t="shared" si="121"/>
        <v>2</v>
      </c>
      <c r="CT160" s="8">
        <v>4</v>
      </c>
      <c r="CU160" s="8">
        <f t="shared" si="94"/>
        <v>25</v>
      </c>
      <c r="CV160" s="8">
        <v>0</v>
      </c>
      <c r="CW160" s="8">
        <f t="shared" si="95"/>
        <v>4</v>
      </c>
      <c r="CX160" s="8">
        <v>1</v>
      </c>
      <c r="CY160" s="8">
        <f t="shared" si="105"/>
        <v>21</v>
      </c>
      <c r="CZ160" s="8">
        <v>0</v>
      </c>
      <c r="DA160" s="8">
        <f t="shared" si="96"/>
        <v>0</v>
      </c>
      <c r="DB160" s="8">
        <v>0</v>
      </c>
      <c r="DC160" s="8">
        <f t="shared" si="122"/>
        <v>0</v>
      </c>
      <c r="DD160" s="8">
        <v>1</v>
      </c>
      <c r="DE160" s="8">
        <f t="shared" si="123"/>
        <v>5</v>
      </c>
      <c r="DF160" s="8"/>
      <c r="DG160" s="8"/>
      <c r="DH160" s="8">
        <v>0</v>
      </c>
      <c r="DI160" s="8">
        <f t="shared" si="106"/>
        <v>14</v>
      </c>
      <c r="DJ160" s="8"/>
      <c r="DK160" s="8"/>
      <c r="DL160" s="8">
        <v>1</v>
      </c>
      <c r="DM160" s="8">
        <f t="shared" si="77"/>
        <v>17</v>
      </c>
      <c r="DN160" s="8"/>
      <c r="DO160" s="8"/>
      <c r="DP160" s="8">
        <v>0</v>
      </c>
      <c r="DQ160" s="8">
        <f t="shared" si="131"/>
        <v>6</v>
      </c>
      <c r="DR160" s="8">
        <v>1</v>
      </c>
      <c r="DS160" s="8">
        <f t="shared" si="69"/>
        <v>16</v>
      </c>
      <c r="DT160" s="8">
        <v>0</v>
      </c>
      <c r="DU160" s="8">
        <f t="shared" si="65"/>
        <v>0</v>
      </c>
      <c r="DV160" s="8">
        <v>0</v>
      </c>
      <c r="DW160" s="8">
        <f t="shared" si="107"/>
        <v>28</v>
      </c>
      <c r="DX160" s="8">
        <v>2</v>
      </c>
      <c r="DY160" s="8">
        <f t="shared" si="60"/>
        <v>37</v>
      </c>
      <c r="DZ160" s="8">
        <v>0</v>
      </c>
      <c r="EA160" s="8">
        <f t="shared" si="97"/>
        <v>9</v>
      </c>
      <c r="EB160" s="8"/>
      <c r="EC160" s="8"/>
      <c r="ED160" s="8">
        <v>0</v>
      </c>
      <c r="EE160" s="8">
        <f t="shared" si="87"/>
        <v>20</v>
      </c>
      <c r="EF160" s="8">
        <v>0</v>
      </c>
      <c r="EG160" s="8">
        <f t="shared" si="51"/>
        <v>2</v>
      </c>
      <c r="EH160" s="8"/>
      <c r="EI160" s="8"/>
      <c r="EJ160" s="8">
        <v>0</v>
      </c>
      <c r="EK160" s="8">
        <f t="shared" si="98"/>
        <v>2</v>
      </c>
      <c r="EL160" s="8">
        <v>7</v>
      </c>
      <c r="EM160" s="8">
        <f t="shared" si="99"/>
        <v>113</v>
      </c>
      <c r="EN160" s="8">
        <v>36</v>
      </c>
      <c r="EO160" s="8">
        <f t="shared" si="63"/>
        <v>1430</v>
      </c>
      <c r="EP160" s="8">
        <v>0</v>
      </c>
      <c r="EQ160" s="8">
        <f t="shared" si="100"/>
        <v>0</v>
      </c>
      <c r="ER160" s="8">
        <v>3</v>
      </c>
      <c r="ES160" s="8">
        <f t="shared" si="78"/>
        <v>98</v>
      </c>
      <c r="ET160" s="8">
        <v>0</v>
      </c>
      <c r="EU160" s="8">
        <f t="shared" si="62"/>
        <v>7</v>
      </c>
      <c r="EV160" s="8">
        <v>0</v>
      </c>
      <c r="EW160" s="8">
        <f t="shared" si="70"/>
        <v>1</v>
      </c>
      <c r="EX160" s="8">
        <v>0</v>
      </c>
      <c r="EY160" s="8">
        <f t="shared" si="116"/>
        <v>8</v>
      </c>
      <c r="EZ160" s="8"/>
      <c r="FA160" s="8"/>
      <c r="FB160" s="8">
        <v>28</v>
      </c>
      <c r="FC160" s="8">
        <f t="shared" si="101"/>
        <v>540</v>
      </c>
      <c r="FD160" s="8">
        <v>18</v>
      </c>
      <c r="FE160" s="8">
        <f t="shared" si="117"/>
        <v>313</v>
      </c>
      <c r="FF160" s="8">
        <v>13</v>
      </c>
      <c r="FG160" s="8">
        <f t="shared" si="129"/>
        <v>27</v>
      </c>
      <c r="FH160" s="8"/>
      <c r="FI160" s="8"/>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2"/>
        <v>53</v>
      </c>
      <c r="GJ160" s="8">
        <v>0</v>
      </c>
      <c r="GK160" s="8">
        <f t="shared" si="73"/>
        <v>43</v>
      </c>
      <c r="GL160" s="8">
        <v>11</v>
      </c>
      <c r="GM160" s="8">
        <f t="shared" si="103"/>
        <v>63</v>
      </c>
    </row>
    <row r="161" spans="1:195" ht="14.25" customHeight="1" x14ac:dyDescent="0.2">
      <c r="A161" s="113">
        <v>44124</v>
      </c>
      <c r="B161" s="8">
        <v>0</v>
      </c>
      <c r="C161" s="8">
        <f t="shared" si="53"/>
        <v>0</v>
      </c>
      <c r="D161" s="8">
        <v>4</v>
      </c>
      <c r="E161" s="8">
        <f t="shared" si="75"/>
        <v>356</v>
      </c>
      <c r="F161" s="8"/>
      <c r="G161" s="8"/>
      <c r="H161" s="8">
        <v>0</v>
      </c>
      <c r="I161" s="8">
        <f t="shared" si="120"/>
        <v>2</v>
      </c>
      <c r="J161" s="8">
        <v>4</v>
      </c>
      <c r="K161" s="8">
        <f t="shared" si="90"/>
        <v>183</v>
      </c>
      <c r="L161" s="8">
        <v>7</v>
      </c>
      <c r="M161" s="8">
        <f t="shared" si="66"/>
        <v>375</v>
      </c>
      <c r="N161" s="8"/>
      <c r="O161" s="8"/>
      <c r="P161" s="8">
        <v>0</v>
      </c>
      <c r="Q161" s="8">
        <f t="shared" si="86"/>
        <v>23</v>
      </c>
      <c r="R161" s="8">
        <v>1</v>
      </c>
      <c r="S161" s="8">
        <f t="shared" si="83"/>
        <v>192</v>
      </c>
      <c r="T161" s="8"/>
      <c r="U161" s="8"/>
      <c r="V161" s="8"/>
      <c r="W161" s="8"/>
      <c r="X161" s="8">
        <v>1</v>
      </c>
      <c r="Y161" s="8">
        <f t="shared" si="91"/>
        <v>45</v>
      </c>
      <c r="Z161" s="8"/>
      <c r="AA161" s="8"/>
      <c r="AB161" s="8">
        <v>1</v>
      </c>
      <c r="AC161" s="8">
        <f t="shared" si="81"/>
        <v>283</v>
      </c>
      <c r="AD161" s="8">
        <v>0</v>
      </c>
      <c r="AE161" s="112">
        <f t="shared" si="111"/>
        <v>7</v>
      </c>
      <c r="AF161" s="8">
        <v>0</v>
      </c>
      <c r="AG161" s="8">
        <f t="shared" si="54"/>
        <v>66</v>
      </c>
      <c r="AH161" s="8"/>
      <c r="AI161" s="8"/>
      <c r="AJ161" s="8">
        <v>0</v>
      </c>
      <c r="AK161" s="8">
        <f t="shared" si="112"/>
        <v>8</v>
      </c>
      <c r="AL161" s="8">
        <v>0</v>
      </c>
      <c r="AM161" s="8">
        <f t="shared" si="113"/>
        <v>3</v>
      </c>
      <c r="AN161" s="8">
        <v>0</v>
      </c>
      <c r="AO161" s="8">
        <f t="shared" si="55"/>
        <v>4</v>
      </c>
      <c r="AP161" s="8">
        <v>0</v>
      </c>
      <c r="AQ161" s="8">
        <f t="shared" si="92"/>
        <v>4</v>
      </c>
      <c r="AR161" s="8">
        <v>0</v>
      </c>
      <c r="AS161" s="8">
        <f t="shared" si="104"/>
        <v>3</v>
      </c>
      <c r="AT161" s="8"/>
      <c r="AU161" s="8"/>
      <c r="AV161" s="8">
        <v>2</v>
      </c>
      <c r="AW161" s="8">
        <f t="shared" si="52"/>
        <v>41</v>
      </c>
      <c r="AX161" s="8">
        <v>0</v>
      </c>
      <c r="AY161" s="8">
        <f t="shared" si="57"/>
        <v>0</v>
      </c>
      <c r="AZ161" s="8">
        <v>0</v>
      </c>
      <c r="BA161" s="8">
        <f t="shared" si="84"/>
        <v>3</v>
      </c>
      <c r="BB161" s="8"/>
      <c r="BC161" s="8"/>
      <c r="BD161" s="8">
        <v>8</v>
      </c>
      <c r="BE161" s="8">
        <f t="shared" si="88"/>
        <v>1644</v>
      </c>
      <c r="BF161" s="8">
        <v>7</v>
      </c>
      <c r="BG161" s="8">
        <f t="shared" si="114"/>
        <v>159</v>
      </c>
      <c r="BH161" s="8">
        <v>0</v>
      </c>
      <c r="BI161" s="8">
        <f t="shared" si="74"/>
        <v>3</v>
      </c>
      <c r="BJ161" s="8">
        <v>0</v>
      </c>
      <c r="BK161" s="8">
        <f t="shared" si="64"/>
        <v>3</v>
      </c>
      <c r="BL161" s="8">
        <v>0</v>
      </c>
      <c r="BM161" s="8">
        <f t="shared" si="85"/>
        <v>23</v>
      </c>
      <c r="BN161" s="8">
        <v>0</v>
      </c>
      <c r="BO161" s="8">
        <f t="shared" si="89"/>
        <v>15</v>
      </c>
      <c r="BP161" s="8">
        <v>2</v>
      </c>
      <c r="BQ161" s="8">
        <f t="shared" si="93"/>
        <v>30</v>
      </c>
      <c r="BR161" s="8">
        <v>4</v>
      </c>
      <c r="BS161" s="8">
        <f t="shared" si="126"/>
        <v>58</v>
      </c>
      <c r="BT161" s="8"/>
      <c r="BU161" s="8"/>
      <c r="BV161" s="8">
        <v>0</v>
      </c>
      <c r="BW161" s="8">
        <f t="shared" si="49"/>
        <v>11</v>
      </c>
      <c r="BX161" s="8"/>
      <c r="BY161" s="8"/>
      <c r="BZ161" s="8"/>
      <c r="CA161" s="8"/>
      <c r="CB161" s="8"/>
      <c r="CC161" s="8"/>
      <c r="CD161" s="8">
        <v>0</v>
      </c>
      <c r="CE161" s="8">
        <f t="shared" si="127"/>
        <v>0</v>
      </c>
      <c r="CF161" s="8">
        <v>0</v>
      </c>
      <c r="CG161" s="8">
        <f t="shared" si="128"/>
        <v>0</v>
      </c>
      <c r="CH161" s="8"/>
      <c r="CI161" s="8"/>
      <c r="CJ161" s="8">
        <v>0</v>
      </c>
      <c r="CK161" s="8">
        <f t="shared" si="68"/>
        <v>0</v>
      </c>
      <c r="CL161" s="8">
        <v>0</v>
      </c>
      <c r="CM161" s="8">
        <f t="shared" si="115"/>
        <v>2</v>
      </c>
      <c r="CN161" s="8">
        <v>0</v>
      </c>
      <c r="CO161" s="8">
        <f t="shared" si="59"/>
        <v>16</v>
      </c>
      <c r="CP161" s="8">
        <v>0</v>
      </c>
      <c r="CQ161" s="8">
        <f t="shared" si="76"/>
        <v>2</v>
      </c>
      <c r="CR161" s="8">
        <v>0</v>
      </c>
      <c r="CS161" s="8">
        <f t="shared" si="121"/>
        <v>2</v>
      </c>
      <c r="CT161" s="8">
        <v>0</v>
      </c>
      <c r="CU161" s="8">
        <f t="shared" si="94"/>
        <v>25</v>
      </c>
      <c r="CV161" s="8">
        <v>0</v>
      </c>
      <c r="CW161" s="8">
        <f t="shared" si="95"/>
        <v>4</v>
      </c>
      <c r="CX161" s="8">
        <v>0</v>
      </c>
      <c r="CY161" s="8">
        <f t="shared" si="105"/>
        <v>21</v>
      </c>
      <c r="CZ161" s="8">
        <v>0</v>
      </c>
      <c r="DA161" s="8">
        <f t="shared" si="96"/>
        <v>0</v>
      </c>
      <c r="DB161" s="8">
        <v>0</v>
      </c>
      <c r="DC161" s="8">
        <f t="shared" si="122"/>
        <v>0</v>
      </c>
      <c r="DD161" s="8">
        <v>4</v>
      </c>
      <c r="DE161" s="8">
        <f t="shared" si="123"/>
        <v>9</v>
      </c>
      <c r="DF161" s="8"/>
      <c r="DG161" s="8"/>
      <c r="DH161" s="8">
        <v>0</v>
      </c>
      <c r="DI161" s="8">
        <f t="shared" si="106"/>
        <v>14</v>
      </c>
      <c r="DJ161" s="8"/>
      <c r="DK161" s="8"/>
      <c r="DL161" s="8">
        <v>0</v>
      </c>
      <c r="DM161" s="8">
        <f t="shared" si="77"/>
        <v>17</v>
      </c>
      <c r="DN161" s="8"/>
      <c r="DO161" s="8"/>
      <c r="DP161" s="8">
        <v>0</v>
      </c>
      <c r="DQ161" s="8">
        <f t="shared" si="131"/>
        <v>6</v>
      </c>
      <c r="DR161" s="8">
        <v>0</v>
      </c>
      <c r="DS161" s="8">
        <f t="shared" si="69"/>
        <v>16</v>
      </c>
      <c r="DT161" s="8">
        <v>0</v>
      </c>
      <c r="DU161" s="8">
        <f t="shared" si="65"/>
        <v>0</v>
      </c>
      <c r="DV161" s="8">
        <v>0</v>
      </c>
      <c r="DW161" s="8">
        <f t="shared" si="107"/>
        <v>28</v>
      </c>
      <c r="DX161" s="8">
        <v>2</v>
      </c>
      <c r="DY161" s="8">
        <f t="shared" si="60"/>
        <v>39</v>
      </c>
      <c r="DZ161" s="8">
        <v>0</v>
      </c>
      <c r="EA161" s="8">
        <f t="shared" si="97"/>
        <v>9</v>
      </c>
      <c r="EB161" s="8"/>
      <c r="EC161" s="8"/>
      <c r="ED161" s="8">
        <v>0</v>
      </c>
      <c r="EE161" s="8">
        <f t="shared" si="87"/>
        <v>20</v>
      </c>
      <c r="EF161" s="8">
        <v>0</v>
      </c>
      <c r="EG161" s="8">
        <f t="shared" si="51"/>
        <v>2</v>
      </c>
      <c r="EH161" s="8"/>
      <c r="EI161" s="8"/>
      <c r="EJ161" s="8">
        <v>0</v>
      </c>
      <c r="EK161" s="8">
        <f t="shared" si="98"/>
        <v>2</v>
      </c>
      <c r="EL161" s="8">
        <v>1</v>
      </c>
      <c r="EM161" s="8">
        <f t="shared" si="99"/>
        <v>114</v>
      </c>
      <c r="EN161" s="8">
        <v>3</v>
      </c>
      <c r="EO161" s="8">
        <f t="shared" si="63"/>
        <v>1433</v>
      </c>
      <c r="EP161" s="8">
        <v>0</v>
      </c>
      <c r="EQ161" s="8">
        <f t="shared" si="100"/>
        <v>0</v>
      </c>
      <c r="ER161" s="8">
        <v>3</v>
      </c>
      <c r="ES161" s="8">
        <f t="shared" si="78"/>
        <v>101</v>
      </c>
      <c r="ET161" s="8">
        <v>0</v>
      </c>
      <c r="EU161" s="8">
        <f t="shared" si="62"/>
        <v>7</v>
      </c>
      <c r="EV161" s="8">
        <v>0</v>
      </c>
      <c r="EW161" s="8">
        <f t="shared" si="70"/>
        <v>1</v>
      </c>
      <c r="EX161" s="8">
        <v>0</v>
      </c>
      <c r="EY161" s="8">
        <f t="shared" si="116"/>
        <v>8</v>
      </c>
      <c r="EZ161" s="8"/>
      <c r="FA161" s="8"/>
      <c r="FB161" s="8">
        <v>3</v>
      </c>
      <c r="FC161" s="8">
        <f t="shared" si="101"/>
        <v>543</v>
      </c>
      <c r="FD161" s="8">
        <v>2</v>
      </c>
      <c r="FE161" s="8">
        <f t="shared" si="117"/>
        <v>315</v>
      </c>
      <c r="FF161" s="8">
        <v>1</v>
      </c>
      <c r="FG161" s="8">
        <f t="shared" si="129"/>
        <v>28</v>
      </c>
      <c r="FH161" s="8"/>
      <c r="FI161" s="8"/>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2"/>
        <v>55</v>
      </c>
      <c r="GJ161" s="8">
        <v>0</v>
      </c>
      <c r="GK161" s="8">
        <f t="shared" si="73"/>
        <v>43</v>
      </c>
      <c r="GL161" s="8">
        <v>3</v>
      </c>
      <c r="GM161" s="8">
        <f t="shared" si="103"/>
        <v>66</v>
      </c>
    </row>
    <row r="162" spans="1:195" ht="14.25" customHeight="1" x14ac:dyDescent="0.2">
      <c r="A162" s="113">
        <v>44125</v>
      </c>
      <c r="B162" s="8">
        <v>0</v>
      </c>
      <c r="C162" s="8">
        <f t="shared" si="53"/>
        <v>0</v>
      </c>
      <c r="D162" s="8">
        <v>3</v>
      </c>
      <c r="E162" s="8">
        <f t="shared" si="75"/>
        <v>359</v>
      </c>
      <c r="F162" s="8"/>
      <c r="G162" s="8"/>
      <c r="H162" s="8">
        <v>0</v>
      </c>
      <c r="I162" s="8">
        <f t="shared" si="120"/>
        <v>2</v>
      </c>
      <c r="J162" s="8">
        <v>6</v>
      </c>
      <c r="K162" s="8">
        <f t="shared" si="90"/>
        <v>189</v>
      </c>
      <c r="L162" s="8">
        <v>1</v>
      </c>
      <c r="M162" s="8">
        <f t="shared" si="66"/>
        <v>376</v>
      </c>
      <c r="N162" s="8"/>
      <c r="O162" s="8"/>
      <c r="P162" s="8">
        <v>0</v>
      </c>
      <c r="Q162" s="8">
        <f t="shared" si="86"/>
        <v>23</v>
      </c>
      <c r="R162" s="8">
        <v>3</v>
      </c>
      <c r="S162" s="8">
        <f t="shared" si="83"/>
        <v>195</v>
      </c>
      <c r="T162" s="8"/>
      <c r="U162" s="8"/>
      <c r="V162" s="8"/>
      <c r="W162" s="8"/>
      <c r="X162" s="8">
        <v>2</v>
      </c>
      <c r="Y162" s="8">
        <f t="shared" si="91"/>
        <v>47</v>
      </c>
      <c r="Z162" s="8"/>
      <c r="AA162" s="8"/>
      <c r="AB162" s="8">
        <v>1</v>
      </c>
      <c r="AC162" s="8">
        <f t="shared" si="81"/>
        <v>284</v>
      </c>
      <c r="AD162" s="8">
        <v>0</v>
      </c>
      <c r="AE162" s="112">
        <f t="shared" si="111"/>
        <v>7</v>
      </c>
      <c r="AF162" s="8">
        <v>0</v>
      </c>
      <c r="AG162" s="8">
        <f t="shared" si="54"/>
        <v>66</v>
      </c>
      <c r="AH162" s="8"/>
      <c r="AI162" s="8"/>
      <c r="AJ162" s="8">
        <v>0</v>
      </c>
      <c r="AK162" s="8">
        <f t="shared" si="112"/>
        <v>8</v>
      </c>
      <c r="AL162" s="8">
        <v>0</v>
      </c>
      <c r="AM162" s="8">
        <f t="shared" si="113"/>
        <v>3</v>
      </c>
      <c r="AN162" s="8">
        <v>0</v>
      </c>
      <c r="AO162" s="8">
        <f t="shared" si="55"/>
        <v>4</v>
      </c>
      <c r="AP162" s="8">
        <v>0</v>
      </c>
      <c r="AQ162" s="8">
        <f t="shared" si="92"/>
        <v>4</v>
      </c>
      <c r="AR162" s="8">
        <v>0</v>
      </c>
      <c r="AS162" s="8">
        <f t="shared" si="104"/>
        <v>3</v>
      </c>
      <c r="AT162" s="8"/>
      <c r="AU162" s="8"/>
      <c r="AV162" s="8">
        <v>1</v>
      </c>
      <c r="AW162" s="8">
        <f t="shared" si="52"/>
        <v>42</v>
      </c>
      <c r="AX162" s="8">
        <v>0</v>
      </c>
      <c r="AY162" s="8">
        <f t="shared" si="57"/>
        <v>0</v>
      </c>
      <c r="AZ162" s="8">
        <v>0</v>
      </c>
      <c r="BA162" s="8">
        <f t="shared" si="84"/>
        <v>3</v>
      </c>
      <c r="BB162" s="8"/>
      <c r="BC162" s="8"/>
      <c r="BD162" s="8">
        <v>6</v>
      </c>
      <c r="BE162" s="8">
        <f t="shared" si="88"/>
        <v>1650</v>
      </c>
      <c r="BF162" s="8">
        <v>0</v>
      </c>
      <c r="BG162" s="8">
        <f t="shared" si="114"/>
        <v>159</v>
      </c>
      <c r="BH162" s="8">
        <v>0</v>
      </c>
      <c r="BI162" s="8">
        <f t="shared" si="74"/>
        <v>3</v>
      </c>
      <c r="BJ162" s="8">
        <v>0</v>
      </c>
      <c r="BK162" s="8">
        <f t="shared" si="64"/>
        <v>3</v>
      </c>
      <c r="BL162" s="8">
        <v>0</v>
      </c>
      <c r="BM162" s="8">
        <f t="shared" si="85"/>
        <v>23</v>
      </c>
      <c r="BN162" s="8">
        <v>0</v>
      </c>
      <c r="BO162" s="8">
        <f t="shared" si="89"/>
        <v>15</v>
      </c>
      <c r="BP162" s="8">
        <v>0</v>
      </c>
      <c r="BQ162" s="8">
        <f t="shared" si="93"/>
        <v>30</v>
      </c>
      <c r="BR162" s="8">
        <v>2</v>
      </c>
      <c r="BS162" s="8">
        <f t="shared" si="126"/>
        <v>60</v>
      </c>
      <c r="BT162" s="8"/>
      <c r="BU162" s="8"/>
      <c r="BV162" s="8">
        <v>0</v>
      </c>
      <c r="BW162" s="8">
        <f t="shared" si="49"/>
        <v>11</v>
      </c>
      <c r="BX162" s="8"/>
      <c r="BY162" s="8"/>
      <c r="BZ162" s="8"/>
      <c r="CA162" s="8"/>
      <c r="CB162" s="8"/>
      <c r="CC162" s="8"/>
      <c r="CD162" s="8">
        <v>0</v>
      </c>
      <c r="CE162" s="8">
        <f t="shared" si="127"/>
        <v>0</v>
      </c>
      <c r="CF162" s="8">
        <v>0</v>
      </c>
      <c r="CG162" s="8">
        <f t="shared" si="128"/>
        <v>0</v>
      </c>
      <c r="CH162" s="8"/>
      <c r="CI162" s="8"/>
      <c r="CJ162" s="8">
        <v>0</v>
      </c>
      <c r="CK162" s="8">
        <f t="shared" si="68"/>
        <v>0</v>
      </c>
      <c r="CL162" s="8">
        <v>0</v>
      </c>
      <c r="CM162" s="8">
        <f t="shared" si="115"/>
        <v>2</v>
      </c>
      <c r="CN162" s="8">
        <v>1</v>
      </c>
      <c r="CO162" s="8">
        <f t="shared" si="59"/>
        <v>17</v>
      </c>
      <c r="CP162" s="8">
        <v>0</v>
      </c>
      <c r="CQ162" s="8">
        <f t="shared" si="76"/>
        <v>2</v>
      </c>
      <c r="CR162" s="8">
        <v>0</v>
      </c>
      <c r="CS162" s="8">
        <f t="shared" si="121"/>
        <v>2</v>
      </c>
      <c r="CT162" s="8">
        <v>0</v>
      </c>
      <c r="CU162" s="8">
        <f t="shared" si="94"/>
        <v>25</v>
      </c>
      <c r="CV162" s="8">
        <v>0</v>
      </c>
      <c r="CW162" s="8">
        <f t="shared" si="95"/>
        <v>4</v>
      </c>
      <c r="CX162" s="8">
        <v>0</v>
      </c>
      <c r="CY162" s="8">
        <f t="shared" si="105"/>
        <v>21</v>
      </c>
      <c r="CZ162" s="8">
        <v>0</v>
      </c>
      <c r="DA162" s="8">
        <f t="shared" si="96"/>
        <v>0</v>
      </c>
      <c r="DB162" s="8">
        <v>0</v>
      </c>
      <c r="DC162" s="8">
        <f t="shared" si="122"/>
        <v>0</v>
      </c>
      <c r="DD162" s="8">
        <v>0</v>
      </c>
      <c r="DE162" s="8">
        <f t="shared" si="123"/>
        <v>9</v>
      </c>
      <c r="DF162" s="8"/>
      <c r="DG162" s="8"/>
      <c r="DH162" s="8">
        <v>0</v>
      </c>
      <c r="DI162" s="8">
        <f t="shared" si="106"/>
        <v>14</v>
      </c>
      <c r="DJ162" s="8"/>
      <c r="DK162" s="8"/>
      <c r="DL162" s="8">
        <v>1</v>
      </c>
      <c r="DM162" s="8">
        <f t="shared" si="77"/>
        <v>18</v>
      </c>
      <c r="DN162" s="8"/>
      <c r="DO162" s="8"/>
      <c r="DP162" s="8">
        <v>0</v>
      </c>
      <c r="DQ162" s="8">
        <f t="shared" si="131"/>
        <v>6</v>
      </c>
      <c r="DR162" s="8">
        <v>0</v>
      </c>
      <c r="DS162" s="8">
        <f t="shared" si="69"/>
        <v>16</v>
      </c>
      <c r="DT162" s="8">
        <v>0</v>
      </c>
      <c r="DU162" s="8">
        <f t="shared" si="65"/>
        <v>0</v>
      </c>
      <c r="DV162" s="8">
        <v>0</v>
      </c>
      <c r="DW162" s="8">
        <f t="shared" si="107"/>
        <v>28</v>
      </c>
      <c r="DX162" s="8">
        <v>1</v>
      </c>
      <c r="DY162" s="8">
        <f t="shared" si="60"/>
        <v>40</v>
      </c>
      <c r="DZ162" s="8">
        <v>0</v>
      </c>
      <c r="EA162" s="8">
        <f t="shared" si="97"/>
        <v>9</v>
      </c>
      <c r="EB162" s="8"/>
      <c r="EC162" s="8"/>
      <c r="ED162" s="8">
        <v>0</v>
      </c>
      <c r="EE162" s="8">
        <f t="shared" si="87"/>
        <v>20</v>
      </c>
      <c r="EF162" s="8">
        <v>0</v>
      </c>
      <c r="EG162" s="8">
        <f t="shared" si="51"/>
        <v>2</v>
      </c>
      <c r="EH162" s="8"/>
      <c r="EI162" s="8"/>
      <c r="EJ162" s="8">
        <v>0</v>
      </c>
      <c r="EK162" s="8">
        <f t="shared" si="98"/>
        <v>2</v>
      </c>
      <c r="EL162" s="8">
        <v>0</v>
      </c>
      <c r="EM162" s="8">
        <f t="shared" si="99"/>
        <v>114</v>
      </c>
      <c r="EN162" s="8">
        <v>9</v>
      </c>
      <c r="EO162" s="8">
        <f t="shared" si="63"/>
        <v>1442</v>
      </c>
      <c r="EP162" s="8">
        <v>0</v>
      </c>
      <c r="EQ162" s="8">
        <f t="shared" si="100"/>
        <v>0</v>
      </c>
      <c r="ER162" s="8">
        <v>2</v>
      </c>
      <c r="ES162" s="8">
        <f t="shared" si="78"/>
        <v>103</v>
      </c>
      <c r="ET162" s="8">
        <v>0</v>
      </c>
      <c r="EU162" s="8">
        <f t="shared" si="62"/>
        <v>7</v>
      </c>
      <c r="EV162" s="8">
        <v>0</v>
      </c>
      <c r="EW162" s="8">
        <f t="shared" si="70"/>
        <v>1</v>
      </c>
      <c r="EX162" s="8">
        <v>0</v>
      </c>
      <c r="EY162" s="8">
        <f t="shared" si="116"/>
        <v>8</v>
      </c>
      <c r="EZ162" s="8"/>
      <c r="FA162" s="8"/>
      <c r="FB162" s="8">
        <v>6</v>
      </c>
      <c r="FC162" s="8">
        <f t="shared" si="101"/>
        <v>549</v>
      </c>
      <c r="FD162" s="8">
        <v>5</v>
      </c>
      <c r="FE162" s="8">
        <f t="shared" si="117"/>
        <v>320</v>
      </c>
      <c r="FF162" s="8">
        <v>0</v>
      </c>
      <c r="FG162" s="8">
        <f t="shared" si="129"/>
        <v>28</v>
      </c>
      <c r="FH162" s="8"/>
      <c r="FI162" s="8"/>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2"/>
        <v>59</v>
      </c>
      <c r="GJ162" s="8">
        <v>1</v>
      </c>
      <c r="GK162" s="8">
        <f t="shared" si="73"/>
        <v>44</v>
      </c>
      <c r="GL162" s="8">
        <v>3</v>
      </c>
      <c r="GM162" s="8">
        <f t="shared" si="103"/>
        <v>69</v>
      </c>
    </row>
    <row r="163" spans="1:195" ht="14.25" customHeight="1" x14ac:dyDescent="0.2">
      <c r="A163" s="113">
        <v>44126</v>
      </c>
      <c r="B163" s="8">
        <v>0</v>
      </c>
      <c r="C163" s="8">
        <f t="shared" si="53"/>
        <v>0</v>
      </c>
      <c r="D163" s="8">
        <v>0</v>
      </c>
      <c r="E163" s="8">
        <f t="shared" si="75"/>
        <v>359</v>
      </c>
      <c r="F163" s="8"/>
      <c r="G163" s="8"/>
      <c r="H163" s="8">
        <v>0</v>
      </c>
      <c r="I163" s="8">
        <f t="shared" si="120"/>
        <v>2</v>
      </c>
      <c r="J163" s="8">
        <v>4</v>
      </c>
      <c r="K163" s="8">
        <f t="shared" si="90"/>
        <v>193</v>
      </c>
      <c r="L163" s="8">
        <v>0</v>
      </c>
      <c r="M163" s="8">
        <f t="shared" si="66"/>
        <v>376</v>
      </c>
      <c r="N163" s="8"/>
      <c r="O163" s="8"/>
      <c r="P163" s="8">
        <v>0</v>
      </c>
      <c r="Q163" s="8">
        <f t="shared" si="86"/>
        <v>23</v>
      </c>
      <c r="R163" s="8">
        <v>0</v>
      </c>
      <c r="S163" s="8">
        <f t="shared" si="83"/>
        <v>195</v>
      </c>
      <c r="T163" s="8"/>
      <c r="U163" s="8"/>
      <c r="V163" s="8"/>
      <c r="W163" s="8"/>
      <c r="X163" s="8">
        <v>0</v>
      </c>
      <c r="Y163" s="8">
        <f t="shared" si="91"/>
        <v>47</v>
      </c>
      <c r="Z163" s="8"/>
      <c r="AA163" s="8"/>
      <c r="AB163" s="8">
        <v>2</v>
      </c>
      <c r="AC163" s="8">
        <f t="shared" si="81"/>
        <v>286</v>
      </c>
      <c r="AD163" s="8">
        <v>0</v>
      </c>
      <c r="AE163" s="112">
        <f t="shared" si="111"/>
        <v>7</v>
      </c>
      <c r="AF163" s="8">
        <v>0</v>
      </c>
      <c r="AG163" s="8">
        <f t="shared" si="54"/>
        <v>66</v>
      </c>
      <c r="AH163" s="8"/>
      <c r="AI163" s="8"/>
      <c r="AJ163" s="8">
        <v>1</v>
      </c>
      <c r="AK163" s="8">
        <f t="shared" si="112"/>
        <v>9</v>
      </c>
      <c r="AL163" s="8">
        <v>0</v>
      </c>
      <c r="AM163" s="8">
        <f t="shared" si="113"/>
        <v>3</v>
      </c>
      <c r="AN163" s="8">
        <v>0</v>
      </c>
      <c r="AO163" s="8">
        <f t="shared" si="55"/>
        <v>4</v>
      </c>
      <c r="AP163" s="8">
        <v>0</v>
      </c>
      <c r="AQ163" s="8">
        <f t="shared" si="92"/>
        <v>4</v>
      </c>
      <c r="AR163" s="8">
        <v>0</v>
      </c>
      <c r="AS163" s="8">
        <f t="shared" si="104"/>
        <v>3</v>
      </c>
      <c r="AT163" s="8"/>
      <c r="AU163" s="8"/>
      <c r="AV163" s="8">
        <v>0</v>
      </c>
      <c r="AW163" s="8">
        <f t="shared" si="52"/>
        <v>42</v>
      </c>
      <c r="AX163" s="8">
        <v>0</v>
      </c>
      <c r="AY163" s="8">
        <f t="shared" si="57"/>
        <v>0</v>
      </c>
      <c r="AZ163" s="8">
        <v>0</v>
      </c>
      <c r="BA163" s="8">
        <f t="shared" si="84"/>
        <v>3</v>
      </c>
      <c r="BB163" s="8"/>
      <c r="BC163" s="8"/>
      <c r="BD163" s="8">
        <v>1</v>
      </c>
      <c r="BE163" s="8">
        <f t="shared" si="88"/>
        <v>1651</v>
      </c>
      <c r="BF163" s="8">
        <v>1</v>
      </c>
      <c r="BG163" s="8">
        <f t="shared" si="114"/>
        <v>160</v>
      </c>
      <c r="BH163" s="8">
        <v>0</v>
      </c>
      <c r="BI163" s="8">
        <f t="shared" si="74"/>
        <v>3</v>
      </c>
      <c r="BJ163" s="8">
        <v>0</v>
      </c>
      <c r="BK163" s="8">
        <f t="shared" si="64"/>
        <v>3</v>
      </c>
      <c r="BL163" s="8">
        <v>0</v>
      </c>
      <c r="BM163" s="8">
        <f t="shared" si="85"/>
        <v>23</v>
      </c>
      <c r="BN163" s="8">
        <v>0</v>
      </c>
      <c r="BO163" s="8">
        <f t="shared" si="89"/>
        <v>15</v>
      </c>
      <c r="BP163" s="8">
        <v>0</v>
      </c>
      <c r="BQ163" s="8">
        <f t="shared" si="93"/>
        <v>30</v>
      </c>
      <c r="BR163" s="8">
        <v>0</v>
      </c>
      <c r="BS163" s="8">
        <f t="shared" si="126"/>
        <v>60</v>
      </c>
      <c r="BT163" s="8"/>
      <c r="BU163" s="8"/>
      <c r="BV163" s="8">
        <v>0</v>
      </c>
      <c r="BW163" s="8">
        <f t="shared" si="49"/>
        <v>11</v>
      </c>
      <c r="BX163" s="8"/>
      <c r="BY163" s="8"/>
      <c r="BZ163" s="8"/>
      <c r="CA163" s="8"/>
      <c r="CB163" s="8"/>
      <c r="CC163" s="8"/>
      <c r="CD163" s="8">
        <v>0</v>
      </c>
      <c r="CE163" s="8">
        <f t="shared" si="127"/>
        <v>0</v>
      </c>
      <c r="CF163" s="8">
        <v>0</v>
      </c>
      <c r="CG163" s="8">
        <f t="shared" si="128"/>
        <v>0</v>
      </c>
      <c r="CH163" s="8"/>
      <c r="CI163" s="8"/>
      <c r="CJ163" s="8">
        <v>0</v>
      </c>
      <c r="CK163" s="8">
        <f t="shared" si="68"/>
        <v>0</v>
      </c>
      <c r="CL163" s="8">
        <v>0</v>
      </c>
      <c r="CM163" s="8">
        <f t="shared" si="115"/>
        <v>2</v>
      </c>
      <c r="CN163" s="8">
        <v>0</v>
      </c>
      <c r="CO163" s="8">
        <f t="shared" si="59"/>
        <v>17</v>
      </c>
      <c r="CP163" s="8">
        <v>0</v>
      </c>
      <c r="CQ163" s="8">
        <f t="shared" si="76"/>
        <v>2</v>
      </c>
      <c r="CR163" s="8">
        <v>0</v>
      </c>
      <c r="CS163" s="8">
        <f t="shared" si="121"/>
        <v>2</v>
      </c>
      <c r="CT163" s="8">
        <v>2</v>
      </c>
      <c r="CU163" s="8">
        <f t="shared" si="94"/>
        <v>27</v>
      </c>
      <c r="CV163" s="8">
        <v>0</v>
      </c>
      <c r="CW163" s="8">
        <f t="shared" si="95"/>
        <v>4</v>
      </c>
      <c r="CX163" s="8">
        <v>0</v>
      </c>
      <c r="CY163" s="8">
        <f t="shared" si="105"/>
        <v>21</v>
      </c>
      <c r="CZ163" s="8">
        <v>0</v>
      </c>
      <c r="DA163" s="8">
        <f t="shared" si="96"/>
        <v>0</v>
      </c>
      <c r="DB163" s="8">
        <v>0</v>
      </c>
      <c r="DC163" s="8">
        <f t="shared" si="122"/>
        <v>0</v>
      </c>
      <c r="DD163" s="8">
        <v>0</v>
      </c>
      <c r="DE163" s="8">
        <f t="shared" si="123"/>
        <v>9</v>
      </c>
      <c r="DF163" s="8"/>
      <c r="DG163" s="8"/>
      <c r="DH163" s="8">
        <v>0</v>
      </c>
      <c r="DI163" s="8">
        <f t="shared" si="106"/>
        <v>14</v>
      </c>
      <c r="DJ163" s="8"/>
      <c r="DK163" s="8"/>
      <c r="DL163" s="8">
        <v>2</v>
      </c>
      <c r="DM163" s="8">
        <f t="shared" si="77"/>
        <v>20</v>
      </c>
      <c r="DN163" s="8"/>
      <c r="DO163" s="8"/>
      <c r="DP163" s="8">
        <v>0</v>
      </c>
      <c r="DQ163" s="8">
        <f t="shared" si="131"/>
        <v>6</v>
      </c>
      <c r="DR163" s="8">
        <v>0</v>
      </c>
      <c r="DS163" s="8">
        <f t="shared" si="69"/>
        <v>16</v>
      </c>
      <c r="DT163" s="8">
        <v>0</v>
      </c>
      <c r="DU163" s="8">
        <f t="shared" si="65"/>
        <v>0</v>
      </c>
      <c r="DV163" s="8">
        <v>2</v>
      </c>
      <c r="DW163" s="8">
        <f t="shared" si="107"/>
        <v>30</v>
      </c>
      <c r="DX163" s="8">
        <v>0</v>
      </c>
      <c r="DY163" s="8">
        <f t="shared" si="60"/>
        <v>40</v>
      </c>
      <c r="DZ163" s="8">
        <v>0</v>
      </c>
      <c r="EA163" s="8">
        <f t="shared" si="97"/>
        <v>9</v>
      </c>
      <c r="EB163" s="8"/>
      <c r="EC163" s="8"/>
      <c r="ED163" s="8">
        <v>0</v>
      </c>
      <c r="EE163" s="8">
        <f t="shared" si="87"/>
        <v>20</v>
      </c>
      <c r="EF163" s="8">
        <v>0</v>
      </c>
      <c r="EG163" s="8">
        <f t="shared" si="51"/>
        <v>2</v>
      </c>
      <c r="EH163" s="8"/>
      <c r="EI163" s="8"/>
      <c r="EJ163" s="8">
        <v>0</v>
      </c>
      <c r="EK163" s="8">
        <f t="shared" si="98"/>
        <v>2</v>
      </c>
      <c r="EL163" s="8">
        <v>2</v>
      </c>
      <c r="EM163" s="8">
        <f t="shared" si="99"/>
        <v>116</v>
      </c>
      <c r="EN163" s="8">
        <v>2</v>
      </c>
      <c r="EO163" s="8">
        <f t="shared" si="63"/>
        <v>1444</v>
      </c>
      <c r="EP163" s="8">
        <v>0</v>
      </c>
      <c r="EQ163" s="8">
        <f t="shared" si="100"/>
        <v>0</v>
      </c>
      <c r="ER163" s="8">
        <v>3</v>
      </c>
      <c r="ES163" s="8">
        <f t="shared" si="78"/>
        <v>106</v>
      </c>
      <c r="ET163" s="8">
        <v>0</v>
      </c>
      <c r="EU163" s="8">
        <f t="shared" si="62"/>
        <v>7</v>
      </c>
      <c r="EV163" s="8">
        <v>0</v>
      </c>
      <c r="EW163" s="8">
        <f t="shared" si="70"/>
        <v>1</v>
      </c>
      <c r="EX163" s="8">
        <v>0</v>
      </c>
      <c r="EY163" s="8">
        <f t="shared" si="116"/>
        <v>8</v>
      </c>
      <c r="EZ163" s="8"/>
      <c r="FA163" s="8"/>
      <c r="FB163" s="8">
        <v>10</v>
      </c>
      <c r="FC163" s="8">
        <f t="shared" si="101"/>
        <v>559</v>
      </c>
      <c r="FD163" s="8">
        <v>2</v>
      </c>
      <c r="FE163" s="8">
        <f t="shared" si="117"/>
        <v>322</v>
      </c>
      <c r="FF163" s="8">
        <v>2</v>
      </c>
      <c r="FG163" s="8">
        <f t="shared" si="129"/>
        <v>30</v>
      </c>
      <c r="FH163" s="8"/>
      <c r="FI163" s="8"/>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2"/>
        <v>60</v>
      </c>
      <c r="GJ163" s="8">
        <v>0</v>
      </c>
      <c r="GK163" s="8">
        <f t="shared" si="73"/>
        <v>44</v>
      </c>
      <c r="GL163" s="8">
        <v>2</v>
      </c>
      <c r="GM163" s="8">
        <f t="shared" si="103"/>
        <v>71</v>
      </c>
    </row>
    <row r="164" spans="1:195" ht="14.25" customHeight="1" x14ac:dyDescent="0.2">
      <c r="A164" s="113">
        <v>44127</v>
      </c>
      <c r="B164" s="8">
        <v>0</v>
      </c>
      <c r="C164" s="8">
        <f t="shared" si="53"/>
        <v>0</v>
      </c>
      <c r="D164" s="8">
        <v>1</v>
      </c>
      <c r="E164" s="8">
        <f t="shared" si="75"/>
        <v>360</v>
      </c>
      <c r="F164" s="8"/>
      <c r="G164" s="8"/>
      <c r="H164" s="8">
        <v>0</v>
      </c>
      <c r="I164" s="8">
        <f t="shared" si="120"/>
        <v>2</v>
      </c>
      <c r="J164" s="8">
        <v>3</v>
      </c>
      <c r="K164" s="8">
        <f t="shared" si="90"/>
        <v>196</v>
      </c>
      <c r="L164" s="8">
        <v>2</v>
      </c>
      <c r="M164" s="8">
        <f t="shared" si="66"/>
        <v>378</v>
      </c>
      <c r="N164" s="8"/>
      <c r="O164" s="8"/>
      <c r="P164" s="8">
        <v>0</v>
      </c>
      <c r="Q164" s="8">
        <f t="shared" si="86"/>
        <v>23</v>
      </c>
      <c r="R164" s="8">
        <v>0</v>
      </c>
      <c r="S164" s="8">
        <f t="shared" si="83"/>
        <v>195</v>
      </c>
      <c r="T164" s="8"/>
      <c r="U164" s="8"/>
      <c r="V164" s="8"/>
      <c r="W164" s="8"/>
      <c r="X164" s="8">
        <v>1</v>
      </c>
      <c r="Y164" s="8">
        <f t="shared" si="91"/>
        <v>48</v>
      </c>
      <c r="Z164" s="8"/>
      <c r="AA164" s="8"/>
      <c r="AB164" s="8">
        <v>5</v>
      </c>
      <c r="AC164" s="8">
        <f t="shared" si="81"/>
        <v>291</v>
      </c>
      <c r="AD164" s="8">
        <v>0</v>
      </c>
      <c r="AE164" s="112">
        <f t="shared" si="111"/>
        <v>7</v>
      </c>
      <c r="AF164" s="8">
        <v>0</v>
      </c>
      <c r="AG164" s="8">
        <f t="shared" si="54"/>
        <v>66</v>
      </c>
      <c r="AH164" s="8"/>
      <c r="AI164" s="8"/>
      <c r="AJ164" s="8">
        <v>0</v>
      </c>
      <c r="AK164" s="8">
        <f t="shared" si="112"/>
        <v>9</v>
      </c>
      <c r="AL164" s="8">
        <v>0</v>
      </c>
      <c r="AM164" s="8">
        <f t="shared" si="113"/>
        <v>3</v>
      </c>
      <c r="AN164" s="8">
        <v>0</v>
      </c>
      <c r="AO164" s="8">
        <f t="shared" si="55"/>
        <v>4</v>
      </c>
      <c r="AP164" s="8">
        <v>0</v>
      </c>
      <c r="AQ164" s="8">
        <f t="shared" si="92"/>
        <v>4</v>
      </c>
      <c r="AR164" s="8">
        <v>0</v>
      </c>
      <c r="AS164" s="8">
        <f t="shared" si="104"/>
        <v>3</v>
      </c>
      <c r="AT164" s="8"/>
      <c r="AU164" s="8"/>
      <c r="AV164" s="8">
        <v>1</v>
      </c>
      <c r="AW164" s="8">
        <f t="shared" si="52"/>
        <v>43</v>
      </c>
      <c r="AX164" s="8">
        <v>0</v>
      </c>
      <c r="AY164" s="8">
        <f t="shared" si="57"/>
        <v>0</v>
      </c>
      <c r="AZ164" s="8">
        <v>0</v>
      </c>
      <c r="BA164" s="8">
        <f t="shared" si="84"/>
        <v>3</v>
      </c>
      <c r="BB164" s="8"/>
      <c r="BC164" s="8"/>
      <c r="BD164" s="8">
        <v>4</v>
      </c>
      <c r="BE164" s="8">
        <f t="shared" si="88"/>
        <v>1655</v>
      </c>
      <c r="BF164" s="8">
        <v>0</v>
      </c>
      <c r="BG164" s="8">
        <f t="shared" si="114"/>
        <v>160</v>
      </c>
      <c r="BH164" s="8">
        <v>0</v>
      </c>
      <c r="BI164" s="8">
        <f t="shared" si="74"/>
        <v>3</v>
      </c>
      <c r="BJ164" s="8">
        <v>0</v>
      </c>
      <c r="BK164" s="8">
        <f t="shared" si="64"/>
        <v>3</v>
      </c>
      <c r="BL164" s="8">
        <v>0</v>
      </c>
      <c r="BM164" s="8">
        <f t="shared" si="85"/>
        <v>23</v>
      </c>
      <c r="BN164" s="8">
        <v>0</v>
      </c>
      <c r="BO164" s="8">
        <f t="shared" si="89"/>
        <v>15</v>
      </c>
      <c r="BP164" s="8">
        <v>0</v>
      </c>
      <c r="BQ164" s="8">
        <f t="shared" si="93"/>
        <v>30</v>
      </c>
      <c r="BR164" s="8">
        <v>6</v>
      </c>
      <c r="BS164" s="8">
        <f t="shared" si="126"/>
        <v>66</v>
      </c>
      <c r="BT164" s="8"/>
      <c r="BU164" s="8"/>
      <c r="BV164" s="8">
        <v>0</v>
      </c>
      <c r="BW164" s="8">
        <f t="shared" si="49"/>
        <v>11</v>
      </c>
      <c r="BX164" s="8"/>
      <c r="BY164" s="8"/>
      <c r="BZ164" s="8"/>
      <c r="CA164" s="8"/>
      <c r="CB164" s="8"/>
      <c r="CC164" s="8"/>
      <c r="CD164" s="8">
        <v>0</v>
      </c>
      <c r="CE164" s="8">
        <f t="shared" si="127"/>
        <v>0</v>
      </c>
      <c r="CF164" s="8">
        <v>0</v>
      </c>
      <c r="CG164" s="8">
        <f t="shared" si="128"/>
        <v>0</v>
      </c>
      <c r="CH164" s="8"/>
      <c r="CI164" s="8"/>
      <c r="CJ164" s="8">
        <v>0</v>
      </c>
      <c r="CK164" s="8">
        <f t="shared" si="68"/>
        <v>0</v>
      </c>
      <c r="CL164" s="8">
        <v>0</v>
      </c>
      <c r="CM164" s="8">
        <f t="shared" si="115"/>
        <v>2</v>
      </c>
      <c r="CN164" s="8">
        <v>0</v>
      </c>
      <c r="CO164" s="8">
        <f t="shared" si="59"/>
        <v>17</v>
      </c>
      <c r="CP164" s="8">
        <v>0</v>
      </c>
      <c r="CQ164" s="8">
        <f t="shared" si="76"/>
        <v>2</v>
      </c>
      <c r="CR164" s="8">
        <v>0</v>
      </c>
      <c r="CS164" s="8">
        <f t="shared" si="121"/>
        <v>2</v>
      </c>
      <c r="CT164" s="8">
        <v>0</v>
      </c>
      <c r="CU164" s="8">
        <f t="shared" si="94"/>
        <v>27</v>
      </c>
      <c r="CV164" s="8">
        <v>0</v>
      </c>
      <c r="CW164" s="8">
        <f t="shared" si="95"/>
        <v>4</v>
      </c>
      <c r="CX164" s="8">
        <v>0</v>
      </c>
      <c r="CY164" s="8">
        <f t="shared" si="105"/>
        <v>21</v>
      </c>
      <c r="CZ164" s="8">
        <v>0</v>
      </c>
      <c r="DA164" s="8">
        <f t="shared" si="96"/>
        <v>0</v>
      </c>
      <c r="DB164" s="8">
        <v>0</v>
      </c>
      <c r="DC164" s="8">
        <f t="shared" si="122"/>
        <v>0</v>
      </c>
      <c r="DD164" s="8">
        <v>1</v>
      </c>
      <c r="DE164" s="8">
        <f t="shared" si="123"/>
        <v>10</v>
      </c>
      <c r="DF164" s="8"/>
      <c r="DG164" s="8"/>
      <c r="DH164" s="8">
        <v>0</v>
      </c>
      <c r="DI164" s="8">
        <f t="shared" si="106"/>
        <v>14</v>
      </c>
      <c r="DJ164" s="8"/>
      <c r="DK164" s="8"/>
      <c r="DL164" s="8">
        <v>0</v>
      </c>
      <c r="DM164" s="8">
        <f t="shared" si="77"/>
        <v>20</v>
      </c>
      <c r="DN164" s="8"/>
      <c r="DO164" s="8"/>
      <c r="DP164" s="8">
        <v>0</v>
      </c>
      <c r="DQ164" s="8">
        <f t="shared" si="131"/>
        <v>6</v>
      </c>
      <c r="DR164" s="8">
        <v>0</v>
      </c>
      <c r="DS164" s="8">
        <f t="shared" si="69"/>
        <v>16</v>
      </c>
      <c r="DT164" s="8">
        <v>0</v>
      </c>
      <c r="DU164" s="8">
        <f t="shared" si="65"/>
        <v>0</v>
      </c>
      <c r="DV164" s="8">
        <v>1</v>
      </c>
      <c r="DW164" s="8">
        <f t="shared" si="107"/>
        <v>31</v>
      </c>
      <c r="DX164" s="8">
        <v>0</v>
      </c>
      <c r="DY164" s="8">
        <f t="shared" si="60"/>
        <v>40</v>
      </c>
      <c r="DZ164" s="8">
        <v>0</v>
      </c>
      <c r="EA164" s="8">
        <f t="shared" si="97"/>
        <v>9</v>
      </c>
      <c r="EB164" s="8"/>
      <c r="EC164" s="8"/>
      <c r="ED164" s="8">
        <v>0</v>
      </c>
      <c r="EE164" s="8">
        <f t="shared" si="87"/>
        <v>20</v>
      </c>
      <c r="EF164" s="8">
        <v>0</v>
      </c>
      <c r="EG164" s="8">
        <f t="shared" si="51"/>
        <v>2</v>
      </c>
      <c r="EH164" s="8"/>
      <c r="EI164" s="8"/>
      <c r="EJ164" s="8">
        <v>0</v>
      </c>
      <c r="EK164" s="8">
        <f t="shared" si="98"/>
        <v>2</v>
      </c>
      <c r="EL164" s="8">
        <v>2</v>
      </c>
      <c r="EM164" s="8">
        <f t="shared" si="99"/>
        <v>118</v>
      </c>
      <c r="EN164" s="8">
        <v>14</v>
      </c>
      <c r="EO164" s="8">
        <f t="shared" si="63"/>
        <v>1458</v>
      </c>
      <c r="EP164" s="8">
        <v>0</v>
      </c>
      <c r="EQ164" s="8">
        <f t="shared" si="100"/>
        <v>0</v>
      </c>
      <c r="ER164" s="8">
        <v>1</v>
      </c>
      <c r="ES164" s="8">
        <f t="shared" si="78"/>
        <v>107</v>
      </c>
      <c r="ET164" s="8">
        <v>0</v>
      </c>
      <c r="EU164" s="8">
        <f t="shared" si="62"/>
        <v>7</v>
      </c>
      <c r="EV164" s="8">
        <v>0</v>
      </c>
      <c r="EW164" s="8">
        <f t="shared" si="70"/>
        <v>1</v>
      </c>
      <c r="EX164" s="8">
        <v>0</v>
      </c>
      <c r="EY164" s="8">
        <f t="shared" si="116"/>
        <v>8</v>
      </c>
      <c r="EZ164" s="8"/>
      <c r="FA164" s="8"/>
      <c r="FB164" s="8">
        <v>3</v>
      </c>
      <c r="FC164" s="8">
        <f t="shared" si="101"/>
        <v>562</v>
      </c>
      <c r="FD164" s="8">
        <v>4</v>
      </c>
      <c r="FE164" s="8">
        <f t="shared" si="117"/>
        <v>326</v>
      </c>
      <c r="FF164" s="8">
        <v>1</v>
      </c>
      <c r="FG164" s="8">
        <f t="shared" si="129"/>
        <v>31</v>
      </c>
      <c r="FH164" s="8"/>
      <c r="FI164" s="8"/>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32">
        <v>6</v>
      </c>
      <c r="GI164" s="8">
        <f t="shared" si="102"/>
        <v>66</v>
      </c>
      <c r="GJ164" s="132">
        <v>0</v>
      </c>
      <c r="GK164" s="8">
        <f t="shared" si="73"/>
        <v>44</v>
      </c>
      <c r="GL164" s="8">
        <v>6</v>
      </c>
      <c r="GM164" s="8">
        <f t="shared" si="103"/>
        <v>77</v>
      </c>
    </row>
    <row r="165" spans="1:195" ht="14.25" customHeight="1" x14ac:dyDescent="0.2">
      <c r="A165" s="113">
        <v>44128</v>
      </c>
      <c r="B165" s="8"/>
      <c r="C165" s="8">
        <f t="shared" si="53"/>
        <v>0</v>
      </c>
      <c r="D165" s="8"/>
      <c r="E165" s="8">
        <f t="shared" si="75"/>
        <v>360</v>
      </c>
      <c r="F165" s="8"/>
      <c r="G165" s="8"/>
      <c r="H165" s="8"/>
      <c r="I165" s="8">
        <f t="shared" si="120"/>
        <v>2</v>
      </c>
      <c r="J165" s="8"/>
      <c r="K165" s="8">
        <f t="shared" si="90"/>
        <v>196</v>
      </c>
      <c r="L165" s="8"/>
      <c r="M165" s="8">
        <f t="shared" si="66"/>
        <v>378</v>
      </c>
      <c r="N165" s="8"/>
      <c r="O165" s="8"/>
      <c r="P165" s="8"/>
      <c r="Q165" s="8">
        <f t="shared" si="86"/>
        <v>23</v>
      </c>
      <c r="R165" s="8"/>
      <c r="S165" s="8">
        <f t="shared" si="83"/>
        <v>195</v>
      </c>
      <c r="T165" s="8"/>
      <c r="U165" s="8"/>
      <c r="V165" s="8"/>
      <c r="W165" s="8"/>
      <c r="X165" s="8"/>
      <c r="Y165" s="8">
        <f t="shared" si="91"/>
        <v>48</v>
      </c>
      <c r="Z165" s="8"/>
      <c r="AA165" s="8"/>
      <c r="AB165" s="8"/>
      <c r="AC165" s="8">
        <f t="shared" si="81"/>
        <v>291</v>
      </c>
      <c r="AD165" s="8"/>
      <c r="AE165" s="112">
        <f t="shared" si="111"/>
        <v>7</v>
      </c>
      <c r="AF165" s="8"/>
      <c r="AG165" s="8">
        <f t="shared" si="54"/>
        <v>66</v>
      </c>
      <c r="AH165" s="8"/>
      <c r="AI165" s="8"/>
      <c r="AJ165" s="8"/>
      <c r="AK165" s="8">
        <f t="shared" si="112"/>
        <v>9</v>
      </c>
      <c r="AL165" s="8"/>
      <c r="AM165" s="8">
        <f t="shared" si="113"/>
        <v>3</v>
      </c>
      <c r="AN165" s="8"/>
      <c r="AO165" s="8">
        <f t="shared" si="55"/>
        <v>4</v>
      </c>
      <c r="AP165" s="8"/>
      <c r="AQ165" s="8">
        <f t="shared" si="92"/>
        <v>4</v>
      </c>
      <c r="AR165" s="8"/>
      <c r="AS165" s="8">
        <f t="shared" si="104"/>
        <v>3</v>
      </c>
      <c r="AT165" s="8"/>
      <c r="AU165" s="8"/>
      <c r="AV165" s="8"/>
      <c r="AW165" s="8">
        <f t="shared" ref="AW165:AW192" si="132">SUM(AW164,AV165)</f>
        <v>43</v>
      </c>
      <c r="AX165" s="8"/>
      <c r="AY165" s="8">
        <f t="shared" si="57"/>
        <v>0</v>
      </c>
      <c r="AZ165" s="8"/>
      <c r="BA165" s="8">
        <f t="shared" si="84"/>
        <v>3</v>
      </c>
      <c r="BB165" s="8"/>
      <c r="BC165" s="8"/>
      <c r="BD165" s="8"/>
      <c r="BE165" s="8">
        <f t="shared" si="88"/>
        <v>1655</v>
      </c>
      <c r="BF165" s="8"/>
      <c r="BG165" s="8">
        <f t="shared" si="114"/>
        <v>160</v>
      </c>
      <c r="BH165" s="8"/>
      <c r="BI165" s="8">
        <f t="shared" si="74"/>
        <v>3</v>
      </c>
      <c r="BJ165" s="8"/>
      <c r="BK165" s="8">
        <f t="shared" si="64"/>
        <v>3</v>
      </c>
      <c r="BL165" s="8"/>
      <c r="BM165" s="8">
        <f t="shared" si="85"/>
        <v>23</v>
      </c>
      <c r="BN165" s="8"/>
      <c r="BO165" s="8">
        <f t="shared" si="89"/>
        <v>15</v>
      </c>
      <c r="BP165" s="8"/>
      <c r="BQ165" s="8">
        <f t="shared" si="93"/>
        <v>30</v>
      </c>
      <c r="BR165" s="8"/>
      <c r="BS165" s="8">
        <f t="shared" si="126"/>
        <v>66</v>
      </c>
      <c r="BT165" s="8"/>
      <c r="BU165" s="8"/>
      <c r="BV165" s="8"/>
      <c r="BW165" s="8">
        <f t="shared" ref="BW165:BW170" si="133">SUM(BW164,BV165)</f>
        <v>11</v>
      </c>
      <c r="BX165" s="8"/>
      <c r="BY165" s="8"/>
      <c r="BZ165" s="8"/>
      <c r="CA165" s="8"/>
      <c r="CB165" s="8"/>
      <c r="CC165" s="8"/>
      <c r="CD165" s="8"/>
      <c r="CE165" s="8">
        <f t="shared" si="127"/>
        <v>0</v>
      </c>
      <c r="CF165" s="8"/>
      <c r="CG165" s="8">
        <f t="shared" si="128"/>
        <v>0</v>
      </c>
      <c r="CH165" s="8"/>
      <c r="CI165" s="8"/>
      <c r="CJ165" s="8"/>
      <c r="CK165" s="8">
        <f t="shared" si="68"/>
        <v>0</v>
      </c>
      <c r="CL165" s="8"/>
      <c r="CM165" s="8">
        <f t="shared" si="115"/>
        <v>2</v>
      </c>
      <c r="CN165" s="8"/>
      <c r="CO165" s="8">
        <f t="shared" si="59"/>
        <v>17</v>
      </c>
      <c r="CP165" s="8"/>
      <c r="CQ165" s="8">
        <f t="shared" si="76"/>
        <v>2</v>
      </c>
      <c r="CR165" s="8"/>
      <c r="CS165" s="8">
        <f t="shared" si="121"/>
        <v>2</v>
      </c>
      <c r="CT165" s="8"/>
      <c r="CU165" s="8">
        <f t="shared" si="94"/>
        <v>27</v>
      </c>
      <c r="CV165" s="8"/>
      <c r="CW165" s="8">
        <f t="shared" si="95"/>
        <v>4</v>
      </c>
      <c r="CX165" s="8"/>
      <c r="CY165" s="8">
        <f t="shared" si="105"/>
        <v>21</v>
      </c>
      <c r="CZ165" s="8"/>
      <c r="DA165" s="8">
        <f t="shared" si="96"/>
        <v>0</v>
      </c>
      <c r="DB165" s="8"/>
      <c r="DC165" s="8">
        <f t="shared" si="122"/>
        <v>0</v>
      </c>
      <c r="DD165" s="8"/>
      <c r="DE165" s="8">
        <f t="shared" si="123"/>
        <v>10</v>
      </c>
      <c r="DF165" s="8"/>
      <c r="DG165" s="8"/>
      <c r="DH165" s="8"/>
      <c r="DI165" s="8">
        <f t="shared" si="106"/>
        <v>14</v>
      </c>
      <c r="DJ165" s="8"/>
      <c r="DK165" s="8"/>
      <c r="DL165" s="8"/>
      <c r="DM165" s="8">
        <f t="shared" si="77"/>
        <v>20</v>
      </c>
      <c r="DN165" s="8"/>
      <c r="DO165" s="8"/>
      <c r="DP165" s="8"/>
      <c r="DQ165" s="8">
        <f t="shared" si="131"/>
        <v>6</v>
      </c>
      <c r="DR165" s="8"/>
      <c r="DS165" s="8">
        <f t="shared" si="69"/>
        <v>16</v>
      </c>
      <c r="DT165" s="8"/>
      <c r="DU165" s="8">
        <f t="shared" si="65"/>
        <v>0</v>
      </c>
      <c r="DV165" s="8"/>
      <c r="DW165" s="8">
        <f t="shared" si="107"/>
        <v>31</v>
      </c>
      <c r="DX165" s="8"/>
      <c r="DY165" s="8">
        <f t="shared" si="60"/>
        <v>40</v>
      </c>
      <c r="DZ165" s="8"/>
      <c r="EA165" s="8">
        <f t="shared" si="97"/>
        <v>9</v>
      </c>
      <c r="EB165" s="8"/>
      <c r="EC165" s="8"/>
      <c r="ED165" s="8"/>
      <c r="EE165" s="8">
        <f t="shared" si="87"/>
        <v>20</v>
      </c>
      <c r="EF165" s="8"/>
      <c r="EG165" s="8">
        <f t="shared" ref="EG165:EG170" si="134">EG164+EF165</f>
        <v>2</v>
      </c>
      <c r="EH165" s="8"/>
      <c r="EI165" s="8"/>
      <c r="EJ165" s="8"/>
      <c r="EK165" s="8">
        <f t="shared" si="98"/>
        <v>2</v>
      </c>
      <c r="EL165" s="8"/>
      <c r="EM165" s="8">
        <f t="shared" si="99"/>
        <v>118</v>
      </c>
      <c r="EN165" s="8"/>
      <c r="EO165" s="8">
        <f t="shared" si="63"/>
        <v>1458</v>
      </c>
      <c r="EP165" s="8"/>
      <c r="EQ165" s="8">
        <f t="shared" si="100"/>
        <v>0</v>
      </c>
      <c r="ER165" s="8"/>
      <c r="ES165" s="8">
        <f t="shared" si="78"/>
        <v>107</v>
      </c>
      <c r="ET165" s="8"/>
      <c r="EU165" s="8">
        <f t="shared" si="62"/>
        <v>7</v>
      </c>
      <c r="EV165" s="8"/>
      <c r="EW165" s="8">
        <f t="shared" si="70"/>
        <v>1</v>
      </c>
      <c r="EX165" s="8"/>
      <c r="EY165" s="8">
        <f t="shared" si="116"/>
        <v>8</v>
      </c>
      <c r="EZ165" s="8"/>
      <c r="FA165" s="8"/>
      <c r="FB165" s="8"/>
      <c r="FC165" s="8">
        <f t="shared" si="101"/>
        <v>562</v>
      </c>
      <c r="FD165" s="8"/>
      <c r="FE165" s="8">
        <f t="shared" si="117"/>
        <v>326</v>
      </c>
      <c r="FF165" s="8"/>
      <c r="FG165" s="8">
        <f t="shared" si="129"/>
        <v>31</v>
      </c>
      <c r="FH165" s="8"/>
      <c r="FI165" s="8"/>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2"/>
        <v>66</v>
      </c>
      <c r="GJ165" s="8"/>
      <c r="GK165" s="8">
        <f t="shared" si="73"/>
        <v>44</v>
      </c>
      <c r="GL165" s="8"/>
      <c r="GM165" s="8">
        <f t="shared" si="103"/>
        <v>77</v>
      </c>
    </row>
    <row r="166" spans="1:195" ht="14.25" customHeight="1" x14ac:dyDescent="0.2">
      <c r="A166" s="113">
        <v>44129</v>
      </c>
      <c r="B166" s="8"/>
      <c r="C166" s="8">
        <f t="shared" ref="C166:C217" si="135">SUM(C165,B166)</f>
        <v>0</v>
      </c>
      <c r="D166" s="8"/>
      <c r="E166" s="8">
        <f t="shared" si="75"/>
        <v>360</v>
      </c>
      <c r="F166" s="8"/>
      <c r="G166" s="8"/>
      <c r="H166" s="8"/>
      <c r="I166" s="8">
        <f t="shared" si="120"/>
        <v>2</v>
      </c>
      <c r="J166" s="8"/>
      <c r="K166" s="8">
        <f t="shared" si="90"/>
        <v>196</v>
      </c>
      <c r="L166" s="8"/>
      <c r="M166" s="8">
        <f t="shared" si="66"/>
        <v>378</v>
      </c>
      <c r="N166" s="8"/>
      <c r="O166" s="8"/>
      <c r="P166" s="8"/>
      <c r="Q166" s="8">
        <f t="shared" si="86"/>
        <v>23</v>
      </c>
      <c r="R166" s="8"/>
      <c r="S166" s="8">
        <f t="shared" si="83"/>
        <v>195</v>
      </c>
      <c r="T166" s="8"/>
      <c r="U166" s="8"/>
      <c r="V166" s="8"/>
      <c r="W166" s="8"/>
      <c r="X166" s="8"/>
      <c r="Y166" s="8">
        <f t="shared" si="91"/>
        <v>48</v>
      </c>
      <c r="Z166" s="8"/>
      <c r="AA166" s="8"/>
      <c r="AB166" s="8"/>
      <c r="AC166" s="8">
        <f t="shared" si="81"/>
        <v>291</v>
      </c>
      <c r="AD166" s="8"/>
      <c r="AE166" s="112">
        <f t="shared" si="111"/>
        <v>7</v>
      </c>
      <c r="AF166" s="8"/>
      <c r="AG166" s="8">
        <f t="shared" ref="AG166:AG170" si="136">SUM(AG165,AF166)</f>
        <v>66</v>
      </c>
      <c r="AH166" s="8"/>
      <c r="AI166" s="8"/>
      <c r="AJ166" s="8"/>
      <c r="AK166" s="8">
        <f t="shared" si="112"/>
        <v>9</v>
      </c>
      <c r="AL166" s="8"/>
      <c r="AM166" s="8">
        <f t="shared" si="113"/>
        <v>3</v>
      </c>
      <c r="AN166" s="8"/>
      <c r="AO166" s="8">
        <f t="shared" ref="AO166:AO170" si="137">SUM(AO165,AN166)</f>
        <v>4</v>
      </c>
      <c r="AP166" s="8"/>
      <c r="AQ166" s="8">
        <f t="shared" si="92"/>
        <v>4</v>
      </c>
      <c r="AR166" s="8"/>
      <c r="AS166" s="8">
        <f t="shared" si="104"/>
        <v>3</v>
      </c>
      <c r="AT166" s="8"/>
      <c r="AU166" s="8"/>
      <c r="AV166" s="8"/>
      <c r="AW166" s="8">
        <f t="shared" si="132"/>
        <v>43</v>
      </c>
      <c r="AX166" s="8"/>
      <c r="AY166" s="8">
        <f t="shared" ref="AY166:AY170" si="138">SUM(AY165,AX166)</f>
        <v>0</v>
      </c>
      <c r="AZ166" s="8"/>
      <c r="BA166" s="8">
        <f t="shared" si="84"/>
        <v>3</v>
      </c>
      <c r="BB166" s="8"/>
      <c r="BC166" s="8"/>
      <c r="BD166" s="8"/>
      <c r="BE166" s="8">
        <f t="shared" si="88"/>
        <v>1655</v>
      </c>
      <c r="BF166" s="8"/>
      <c r="BG166" s="8">
        <f t="shared" si="114"/>
        <v>160</v>
      </c>
      <c r="BH166" s="8"/>
      <c r="BI166" s="8">
        <f t="shared" si="74"/>
        <v>3</v>
      </c>
      <c r="BJ166" s="8"/>
      <c r="BK166" s="8">
        <f t="shared" si="64"/>
        <v>3</v>
      </c>
      <c r="BL166" s="8"/>
      <c r="BM166" s="8">
        <f t="shared" si="85"/>
        <v>23</v>
      </c>
      <c r="BN166" s="8"/>
      <c r="BO166" s="8">
        <f t="shared" si="89"/>
        <v>15</v>
      </c>
      <c r="BP166" s="8"/>
      <c r="BQ166" s="8">
        <f t="shared" si="93"/>
        <v>30</v>
      </c>
      <c r="BR166" s="8"/>
      <c r="BS166" s="8">
        <f t="shared" si="126"/>
        <v>66</v>
      </c>
      <c r="BT166" s="8"/>
      <c r="BU166" s="8"/>
      <c r="BV166" s="8"/>
      <c r="BW166" s="8">
        <f t="shared" si="133"/>
        <v>11</v>
      </c>
      <c r="BX166" s="8"/>
      <c r="BY166" s="8"/>
      <c r="BZ166" s="8"/>
      <c r="CA166" s="8"/>
      <c r="CB166" s="8"/>
      <c r="CC166" s="8"/>
      <c r="CD166" s="8"/>
      <c r="CE166" s="8">
        <f t="shared" si="127"/>
        <v>0</v>
      </c>
      <c r="CF166" s="8"/>
      <c r="CG166" s="8">
        <f t="shared" si="128"/>
        <v>0</v>
      </c>
      <c r="CH166" s="8"/>
      <c r="CI166" s="8"/>
      <c r="CJ166" s="8"/>
      <c r="CK166" s="8">
        <f t="shared" si="68"/>
        <v>0</v>
      </c>
      <c r="CL166" s="8"/>
      <c r="CM166" s="8">
        <f t="shared" si="115"/>
        <v>2</v>
      </c>
      <c r="CN166" s="8"/>
      <c r="CO166" s="8">
        <f t="shared" ref="CO166:CO170" si="139">CO165+CN166</f>
        <v>17</v>
      </c>
      <c r="CP166" s="8"/>
      <c r="CQ166" s="8">
        <f t="shared" si="76"/>
        <v>2</v>
      </c>
      <c r="CR166" s="8"/>
      <c r="CS166" s="8">
        <f t="shared" si="121"/>
        <v>2</v>
      </c>
      <c r="CT166" s="8"/>
      <c r="CU166" s="8">
        <f t="shared" si="94"/>
        <v>27</v>
      </c>
      <c r="CV166" s="8"/>
      <c r="CW166" s="8">
        <f t="shared" si="95"/>
        <v>4</v>
      </c>
      <c r="CX166" s="8"/>
      <c r="CY166" s="8">
        <f t="shared" si="105"/>
        <v>21</v>
      </c>
      <c r="CZ166" s="8"/>
      <c r="DA166" s="8">
        <f t="shared" si="96"/>
        <v>0</v>
      </c>
      <c r="DB166" s="8"/>
      <c r="DC166" s="8">
        <f t="shared" si="122"/>
        <v>0</v>
      </c>
      <c r="DD166" s="8"/>
      <c r="DE166" s="8">
        <f t="shared" si="123"/>
        <v>10</v>
      </c>
      <c r="DF166" s="8"/>
      <c r="DG166" s="8"/>
      <c r="DH166" s="8"/>
      <c r="DI166" s="8">
        <f t="shared" si="106"/>
        <v>14</v>
      </c>
      <c r="DJ166" s="8"/>
      <c r="DK166" s="8"/>
      <c r="DL166" s="8"/>
      <c r="DM166" s="8">
        <f t="shared" si="77"/>
        <v>20</v>
      </c>
      <c r="DN166" s="8"/>
      <c r="DO166" s="8"/>
      <c r="DP166" s="8"/>
      <c r="DQ166" s="8">
        <f t="shared" si="131"/>
        <v>6</v>
      </c>
      <c r="DR166" s="8"/>
      <c r="DS166" s="8">
        <f t="shared" si="69"/>
        <v>16</v>
      </c>
      <c r="DT166" s="8"/>
      <c r="DU166" s="8">
        <f t="shared" si="65"/>
        <v>0</v>
      </c>
      <c r="DV166" s="8"/>
      <c r="DW166" s="8">
        <f t="shared" si="107"/>
        <v>31</v>
      </c>
      <c r="DX166" s="8"/>
      <c r="DY166" s="8">
        <f t="shared" ref="DY166:DY170" si="140">SUM(DY165,DX166)</f>
        <v>40</v>
      </c>
      <c r="DZ166" s="8"/>
      <c r="EA166" s="8">
        <f t="shared" si="97"/>
        <v>9</v>
      </c>
      <c r="EB166" s="8"/>
      <c r="EC166" s="8"/>
      <c r="ED166" s="8"/>
      <c r="EE166" s="8">
        <f t="shared" si="87"/>
        <v>20</v>
      </c>
      <c r="EF166" s="8"/>
      <c r="EG166" s="8">
        <f t="shared" si="134"/>
        <v>2</v>
      </c>
      <c r="EH166" s="8"/>
      <c r="EI166" s="8"/>
      <c r="EJ166" s="8"/>
      <c r="EK166" s="8">
        <f t="shared" si="98"/>
        <v>2</v>
      </c>
      <c r="EL166" s="8"/>
      <c r="EM166" s="8">
        <f t="shared" si="99"/>
        <v>118</v>
      </c>
      <c r="EN166" s="8"/>
      <c r="EO166" s="8">
        <f t="shared" si="63"/>
        <v>1458</v>
      </c>
      <c r="EP166" s="8"/>
      <c r="EQ166" s="8">
        <f t="shared" si="100"/>
        <v>0</v>
      </c>
      <c r="ER166" s="8"/>
      <c r="ES166" s="8">
        <f t="shared" si="78"/>
        <v>107</v>
      </c>
      <c r="ET166" s="8"/>
      <c r="EU166" s="8">
        <f t="shared" ref="EU166:EU170" si="141">SUM(ET166+EU165)</f>
        <v>7</v>
      </c>
      <c r="EV166" s="8"/>
      <c r="EW166" s="8">
        <f t="shared" si="70"/>
        <v>1</v>
      </c>
      <c r="EX166" s="8"/>
      <c r="EY166" s="8">
        <f t="shared" si="116"/>
        <v>8</v>
      </c>
      <c r="EZ166" s="8"/>
      <c r="FA166" s="8"/>
      <c r="FB166" s="8"/>
      <c r="FC166" s="8">
        <f t="shared" si="101"/>
        <v>562</v>
      </c>
      <c r="FD166" s="8"/>
      <c r="FE166" s="8">
        <f t="shared" si="117"/>
        <v>326</v>
      </c>
      <c r="FF166" s="8"/>
      <c r="FG166" s="8">
        <f t="shared" si="129"/>
        <v>31</v>
      </c>
      <c r="FH166" s="8"/>
      <c r="FI166" s="8"/>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2"/>
        <v>66</v>
      </c>
      <c r="GJ166" s="8"/>
      <c r="GK166" s="8">
        <f t="shared" si="73"/>
        <v>44</v>
      </c>
      <c r="GL166" s="8"/>
      <c r="GM166" s="8">
        <f t="shared" si="103"/>
        <v>77</v>
      </c>
    </row>
    <row r="167" spans="1:195" ht="14.25" customHeight="1" x14ac:dyDescent="0.2">
      <c r="A167" s="113">
        <v>44130</v>
      </c>
      <c r="B167" s="8">
        <v>0</v>
      </c>
      <c r="C167" s="8">
        <f t="shared" si="135"/>
        <v>0</v>
      </c>
      <c r="D167" s="8">
        <v>19</v>
      </c>
      <c r="E167" s="8">
        <f t="shared" si="75"/>
        <v>379</v>
      </c>
      <c r="F167" s="8"/>
      <c r="G167" s="8"/>
      <c r="H167" s="8">
        <v>0</v>
      </c>
      <c r="I167" s="8">
        <f t="shared" si="120"/>
        <v>2</v>
      </c>
      <c r="J167" s="8">
        <v>17</v>
      </c>
      <c r="K167" s="8">
        <f t="shared" si="90"/>
        <v>213</v>
      </c>
      <c r="L167" s="8">
        <v>28</v>
      </c>
      <c r="M167" s="8">
        <f t="shared" si="66"/>
        <v>406</v>
      </c>
      <c r="N167" s="8"/>
      <c r="O167" s="8"/>
      <c r="P167" s="8">
        <v>1</v>
      </c>
      <c r="Q167" s="8">
        <f t="shared" si="86"/>
        <v>24</v>
      </c>
      <c r="R167" s="8">
        <v>2</v>
      </c>
      <c r="S167" s="8">
        <f t="shared" si="83"/>
        <v>197</v>
      </c>
      <c r="T167" s="8"/>
      <c r="U167" s="8"/>
      <c r="V167" s="8"/>
      <c r="W167" s="8"/>
      <c r="X167" s="8">
        <v>12</v>
      </c>
      <c r="Y167" s="8">
        <f t="shared" si="91"/>
        <v>60</v>
      </c>
      <c r="Z167" s="8"/>
      <c r="AA167" s="8"/>
      <c r="AB167" s="8">
        <v>6</v>
      </c>
      <c r="AC167" s="8">
        <f t="shared" si="81"/>
        <v>297</v>
      </c>
      <c r="AD167" s="8">
        <v>0</v>
      </c>
      <c r="AE167" s="112">
        <f t="shared" si="111"/>
        <v>7</v>
      </c>
      <c r="AF167" s="8">
        <v>0</v>
      </c>
      <c r="AG167" s="8">
        <f t="shared" si="136"/>
        <v>66</v>
      </c>
      <c r="AH167" s="8"/>
      <c r="AI167" s="8"/>
      <c r="AJ167" s="8">
        <v>0</v>
      </c>
      <c r="AK167" s="8">
        <f t="shared" si="112"/>
        <v>9</v>
      </c>
      <c r="AL167" s="8">
        <v>0</v>
      </c>
      <c r="AM167" s="8">
        <f t="shared" si="113"/>
        <v>3</v>
      </c>
      <c r="AN167" s="8">
        <v>0</v>
      </c>
      <c r="AO167" s="8">
        <f t="shared" si="137"/>
        <v>4</v>
      </c>
      <c r="AP167" s="8">
        <v>0</v>
      </c>
      <c r="AQ167" s="8">
        <f t="shared" si="92"/>
        <v>4</v>
      </c>
      <c r="AR167" s="8">
        <v>0</v>
      </c>
      <c r="AS167" s="8">
        <f t="shared" si="104"/>
        <v>3</v>
      </c>
      <c r="AT167" s="8"/>
      <c r="AU167" s="8"/>
      <c r="AV167" s="8">
        <v>1</v>
      </c>
      <c r="AW167" s="8">
        <f t="shared" si="132"/>
        <v>44</v>
      </c>
      <c r="AX167" s="8">
        <v>0</v>
      </c>
      <c r="AY167" s="8">
        <f t="shared" si="138"/>
        <v>0</v>
      </c>
      <c r="AZ167" s="8">
        <v>0</v>
      </c>
      <c r="BA167" s="8">
        <f t="shared" si="84"/>
        <v>3</v>
      </c>
      <c r="BB167" s="8"/>
      <c r="BC167" s="8"/>
      <c r="BD167" s="8">
        <v>25</v>
      </c>
      <c r="BE167" s="8">
        <f t="shared" si="88"/>
        <v>1680</v>
      </c>
      <c r="BF167" s="8">
        <v>9</v>
      </c>
      <c r="BG167" s="8">
        <f t="shared" si="114"/>
        <v>169</v>
      </c>
      <c r="BH167" s="8">
        <v>0</v>
      </c>
      <c r="BI167" s="8">
        <f t="shared" si="74"/>
        <v>3</v>
      </c>
      <c r="BJ167" s="8">
        <v>0</v>
      </c>
      <c r="BK167" s="8">
        <f t="shared" si="64"/>
        <v>3</v>
      </c>
      <c r="BL167" s="8">
        <v>1</v>
      </c>
      <c r="BM167" s="8">
        <f t="shared" si="85"/>
        <v>24</v>
      </c>
      <c r="BN167" s="8">
        <v>0</v>
      </c>
      <c r="BO167" s="8">
        <f t="shared" si="89"/>
        <v>15</v>
      </c>
      <c r="BP167" s="8">
        <v>5</v>
      </c>
      <c r="BQ167" s="8">
        <f t="shared" si="93"/>
        <v>35</v>
      </c>
      <c r="BR167" s="8">
        <v>17</v>
      </c>
      <c r="BS167" s="8">
        <f t="shared" si="126"/>
        <v>83</v>
      </c>
      <c r="BT167" s="8"/>
      <c r="BU167" s="8"/>
      <c r="BV167" s="8">
        <v>0</v>
      </c>
      <c r="BW167" s="8">
        <f t="shared" si="133"/>
        <v>11</v>
      </c>
      <c r="BX167" s="8"/>
      <c r="BY167" s="8"/>
      <c r="BZ167" s="8"/>
      <c r="CA167" s="8"/>
      <c r="CB167" s="8"/>
      <c r="CC167" s="8"/>
      <c r="CD167" s="8">
        <v>0</v>
      </c>
      <c r="CE167" s="8">
        <f t="shared" si="127"/>
        <v>0</v>
      </c>
      <c r="CF167" s="8">
        <v>0</v>
      </c>
      <c r="CG167" s="8">
        <f t="shared" si="128"/>
        <v>0</v>
      </c>
      <c r="CH167" s="8"/>
      <c r="CI167" s="8"/>
      <c r="CJ167" s="8">
        <v>0</v>
      </c>
      <c r="CK167" s="8">
        <f t="shared" si="68"/>
        <v>0</v>
      </c>
      <c r="CL167" s="8">
        <v>0</v>
      </c>
      <c r="CM167" s="8">
        <f t="shared" si="115"/>
        <v>2</v>
      </c>
      <c r="CN167" s="8">
        <v>0</v>
      </c>
      <c r="CO167" s="8">
        <f t="shared" si="139"/>
        <v>17</v>
      </c>
      <c r="CP167" s="8">
        <v>0</v>
      </c>
      <c r="CQ167" s="8">
        <f t="shared" si="76"/>
        <v>2</v>
      </c>
      <c r="CR167" s="8">
        <v>5</v>
      </c>
      <c r="CS167" s="8">
        <f t="shared" si="121"/>
        <v>7</v>
      </c>
      <c r="CT167" s="8">
        <v>2</v>
      </c>
      <c r="CU167" s="8">
        <f t="shared" si="94"/>
        <v>29</v>
      </c>
      <c r="CV167" s="8">
        <v>1</v>
      </c>
      <c r="CW167" s="8">
        <f t="shared" si="95"/>
        <v>5</v>
      </c>
      <c r="CX167" s="8">
        <v>0</v>
      </c>
      <c r="CY167" s="8">
        <f t="shared" si="105"/>
        <v>21</v>
      </c>
      <c r="CZ167" s="8">
        <v>0</v>
      </c>
      <c r="DA167" s="8">
        <f t="shared" si="96"/>
        <v>0</v>
      </c>
      <c r="DB167" s="8">
        <v>0</v>
      </c>
      <c r="DC167" s="8">
        <f t="shared" si="122"/>
        <v>0</v>
      </c>
      <c r="DD167" s="8">
        <v>1</v>
      </c>
      <c r="DE167" s="8">
        <f t="shared" si="123"/>
        <v>11</v>
      </c>
      <c r="DF167" s="8"/>
      <c r="DG167" s="8"/>
      <c r="DH167" s="8">
        <v>0</v>
      </c>
      <c r="DI167" s="8">
        <f t="shared" si="106"/>
        <v>14</v>
      </c>
      <c r="DJ167" s="8"/>
      <c r="DK167" s="8"/>
      <c r="DL167" s="8">
        <v>0</v>
      </c>
      <c r="DM167" s="8">
        <f t="shared" si="77"/>
        <v>20</v>
      </c>
      <c r="DN167" s="8"/>
      <c r="DO167" s="8"/>
      <c r="DP167" s="8">
        <v>0</v>
      </c>
      <c r="DQ167" s="8">
        <f t="shared" si="131"/>
        <v>6</v>
      </c>
      <c r="DR167" s="8">
        <v>0</v>
      </c>
      <c r="DS167" s="8">
        <f t="shared" si="69"/>
        <v>16</v>
      </c>
      <c r="DT167" s="8">
        <v>0</v>
      </c>
      <c r="DU167" s="8">
        <f t="shared" si="65"/>
        <v>0</v>
      </c>
      <c r="DV167" s="8">
        <v>0</v>
      </c>
      <c r="DW167" s="8">
        <f t="shared" si="107"/>
        <v>31</v>
      </c>
      <c r="DX167" s="8">
        <v>5</v>
      </c>
      <c r="DY167" s="8">
        <f t="shared" si="140"/>
        <v>45</v>
      </c>
      <c r="DZ167" s="8">
        <v>1</v>
      </c>
      <c r="EA167" s="8">
        <f t="shared" si="97"/>
        <v>10</v>
      </c>
      <c r="EB167" s="8"/>
      <c r="EC167" s="8"/>
      <c r="ED167" s="8">
        <v>0</v>
      </c>
      <c r="EE167" s="8">
        <f t="shared" si="87"/>
        <v>20</v>
      </c>
      <c r="EF167" s="8">
        <v>0</v>
      </c>
      <c r="EG167" s="8">
        <f t="shared" si="134"/>
        <v>2</v>
      </c>
      <c r="EH167" s="8"/>
      <c r="EI167" s="8"/>
      <c r="EJ167" s="8">
        <v>0</v>
      </c>
      <c r="EK167" s="8">
        <f t="shared" si="98"/>
        <v>2</v>
      </c>
      <c r="EL167" s="8">
        <v>12</v>
      </c>
      <c r="EM167" s="8">
        <f t="shared" si="99"/>
        <v>130</v>
      </c>
      <c r="EN167" s="8">
        <v>50</v>
      </c>
      <c r="EO167" s="8">
        <f t="shared" si="63"/>
        <v>1508</v>
      </c>
      <c r="EP167" s="8">
        <v>0</v>
      </c>
      <c r="EQ167" s="8">
        <f t="shared" si="100"/>
        <v>0</v>
      </c>
      <c r="ER167" s="8">
        <v>8</v>
      </c>
      <c r="ES167" s="8">
        <f t="shared" si="78"/>
        <v>115</v>
      </c>
      <c r="ET167" s="8">
        <v>3</v>
      </c>
      <c r="EU167" s="8">
        <f t="shared" si="141"/>
        <v>10</v>
      </c>
      <c r="EV167" s="8">
        <v>0</v>
      </c>
      <c r="EW167" s="8">
        <f t="shared" si="70"/>
        <v>1</v>
      </c>
      <c r="EX167" s="8">
        <v>0</v>
      </c>
      <c r="EY167" s="8">
        <f t="shared" si="116"/>
        <v>8</v>
      </c>
      <c r="EZ167" s="8"/>
      <c r="FA167" s="8"/>
      <c r="FB167" s="8">
        <v>12</v>
      </c>
      <c r="FC167" s="8">
        <f t="shared" si="101"/>
        <v>574</v>
      </c>
      <c r="FD167" s="8">
        <v>9</v>
      </c>
      <c r="FE167" s="8">
        <f t="shared" si="117"/>
        <v>335</v>
      </c>
      <c r="FF167" s="8">
        <v>9</v>
      </c>
      <c r="FG167" s="8">
        <f t="shared" si="129"/>
        <v>40</v>
      </c>
      <c r="FH167" s="8"/>
      <c r="FI167" s="8"/>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2"/>
        <v>71</v>
      </c>
      <c r="GJ167" s="8">
        <v>0</v>
      </c>
      <c r="GK167" s="8">
        <f t="shared" si="73"/>
        <v>44</v>
      </c>
      <c r="GL167" s="8">
        <v>16</v>
      </c>
      <c r="GM167" s="8">
        <f t="shared" si="103"/>
        <v>93</v>
      </c>
    </row>
    <row r="168" spans="1:195" ht="14.25" customHeight="1" x14ac:dyDescent="0.2">
      <c r="A168" s="113">
        <v>44131</v>
      </c>
      <c r="B168" s="8">
        <v>0</v>
      </c>
      <c r="C168" s="8">
        <f t="shared" si="135"/>
        <v>0</v>
      </c>
      <c r="D168" s="8">
        <v>3</v>
      </c>
      <c r="E168" s="8">
        <f t="shared" si="75"/>
        <v>382</v>
      </c>
      <c r="F168" s="8"/>
      <c r="G168" s="8"/>
      <c r="H168" s="8">
        <v>0</v>
      </c>
      <c r="I168" s="8">
        <f t="shared" si="120"/>
        <v>2</v>
      </c>
      <c r="J168" s="8">
        <v>10</v>
      </c>
      <c r="K168" s="8">
        <f t="shared" si="90"/>
        <v>223</v>
      </c>
      <c r="L168" s="8">
        <v>4</v>
      </c>
      <c r="M168" s="8">
        <f t="shared" si="66"/>
        <v>410</v>
      </c>
      <c r="N168" s="8"/>
      <c r="O168" s="8"/>
      <c r="P168" s="8">
        <v>0</v>
      </c>
      <c r="Q168" s="8">
        <f t="shared" si="86"/>
        <v>24</v>
      </c>
      <c r="R168" s="8">
        <v>0</v>
      </c>
      <c r="S168" s="8">
        <f t="shared" si="83"/>
        <v>197</v>
      </c>
      <c r="T168" s="8"/>
      <c r="U168" s="8"/>
      <c r="V168" s="8"/>
      <c r="W168" s="8"/>
      <c r="X168" s="8">
        <v>1</v>
      </c>
      <c r="Y168" s="8">
        <f t="shared" si="91"/>
        <v>61</v>
      </c>
      <c r="Z168" s="8"/>
      <c r="AA168" s="8"/>
      <c r="AB168" s="8">
        <v>1</v>
      </c>
      <c r="AC168" s="8">
        <f t="shared" si="81"/>
        <v>298</v>
      </c>
      <c r="AD168" s="8">
        <v>0</v>
      </c>
      <c r="AE168" s="112">
        <f t="shared" si="111"/>
        <v>7</v>
      </c>
      <c r="AF168" s="8">
        <v>0</v>
      </c>
      <c r="AG168" s="8">
        <f t="shared" si="136"/>
        <v>66</v>
      </c>
      <c r="AH168" s="8"/>
      <c r="AI168" s="8"/>
      <c r="AJ168" s="8">
        <v>0</v>
      </c>
      <c r="AK168" s="8">
        <f t="shared" si="112"/>
        <v>9</v>
      </c>
      <c r="AL168" s="8">
        <v>0</v>
      </c>
      <c r="AM168" s="8">
        <f t="shared" si="113"/>
        <v>3</v>
      </c>
      <c r="AN168" s="8">
        <v>0</v>
      </c>
      <c r="AO168" s="8">
        <f t="shared" si="137"/>
        <v>4</v>
      </c>
      <c r="AP168" s="8">
        <v>0</v>
      </c>
      <c r="AQ168" s="8">
        <f t="shared" si="92"/>
        <v>4</v>
      </c>
      <c r="AR168" s="8">
        <v>0</v>
      </c>
      <c r="AS168" s="8">
        <f t="shared" si="104"/>
        <v>3</v>
      </c>
      <c r="AT168" s="8"/>
      <c r="AU168" s="8"/>
      <c r="AV168" s="8">
        <v>1</v>
      </c>
      <c r="AW168" s="8">
        <f t="shared" si="132"/>
        <v>45</v>
      </c>
      <c r="AX168" s="8">
        <v>0</v>
      </c>
      <c r="AY168" s="8">
        <f t="shared" si="138"/>
        <v>0</v>
      </c>
      <c r="AZ168" s="8">
        <v>0</v>
      </c>
      <c r="BA168" s="8">
        <f t="shared" si="84"/>
        <v>3</v>
      </c>
      <c r="BB168" s="8"/>
      <c r="BC168" s="8"/>
      <c r="BD168" s="8">
        <v>5</v>
      </c>
      <c r="BE168" s="8">
        <f t="shared" si="88"/>
        <v>1685</v>
      </c>
      <c r="BF168" s="8">
        <v>0</v>
      </c>
      <c r="BG168" s="8">
        <f t="shared" si="114"/>
        <v>169</v>
      </c>
      <c r="BH168" s="8">
        <v>0</v>
      </c>
      <c r="BI168" s="8">
        <f t="shared" si="74"/>
        <v>3</v>
      </c>
      <c r="BJ168" s="8">
        <v>0</v>
      </c>
      <c r="BK168" s="8">
        <f t="shared" si="64"/>
        <v>3</v>
      </c>
      <c r="BL168" s="8">
        <v>0</v>
      </c>
      <c r="BM168" s="8">
        <f t="shared" si="85"/>
        <v>24</v>
      </c>
      <c r="BN168" s="8">
        <v>0</v>
      </c>
      <c r="BO168" s="8">
        <f t="shared" si="89"/>
        <v>15</v>
      </c>
      <c r="BP168" s="8">
        <v>0</v>
      </c>
      <c r="BQ168" s="8">
        <f t="shared" si="93"/>
        <v>35</v>
      </c>
      <c r="BR168" s="8">
        <v>1</v>
      </c>
      <c r="BS168" s="8">
        <f t="shared" si="126"/>
        <v>84</v>
      </c>
      <c r="BT168" s="8"/>
      <c r="BU168" s="8"/>
      <c r="BV168" s="8">
        <v>0</v>
      </c>
      <c r="BW168" s="8">
        <f t="shared" si="133"/>
        <v>11</v>
      </c>
      <c r="BX168" s="8"/>
      <c r="BY168" s="8"/>
      <c r="BZ168" s="8"/>
      <c r="CA168" s="8"/>
      <c r="CB168" s="8"/>
      <c r="CC168" s="8"/>
      <c r="CD168" s="8">
        <v>0</v>
      </c>
      <c r="CE168" s="8">
        <f t="shared" si="127"/>
        <v>0</v>
      </c>
      <c r="CF168" s="8">
        <v>0</v>
      </c>
      <c r="CG168" s="8">
        <f t="shared" si="128"/>
        <v>0</v>
      </c>
      <c r="CH168" s="8"/>
      <c r="CI168" s="8"/>
      <c r="CJ168" s="8">
        <v>0</v>
      </c>
      <c r="CK168" s="8">
        <f t="shared" si="68"/>
        <v>0</v>
      </c>
      <c r="CL168" s="8">
        <v>0</v>
      </c>
      <c r="CM168" s="8">
        <f t="shared" si="115"/>
        <v>2</v>
      </c>
      <c r="CN168" s="8">
        <v>1</v>
      </c>
      <c r="CO168" s="8">
        <f t="shared" si="139"/>
        <v>18</v>
      </c>
      <c r="CP168" s="8">
        <v>0</v>
      </c>
      <c r="CQ168" s="8">
        <f t="shared" si="76"/>
        <v>2</v>
      </c>
      <c r="CR168" s="8">
        <v>1</v>
      </c>
      <c r="CS168" s="8">
        <f t="shared" si="121"/>
        <v>8</v>
      </c>
      <c r="CT168" s="8">
        <v>1</v>
      </c>
      <c r="CU168" s="8">
        <f t="shared" si="94"/>
        <v>30</v>
      </c>
      <c r="CV168" s="8">
        <v>0</v>
      </c>
      <c r="CW168" s="8">
        <f t="shared" si="95"/>
        <v>5</v>
      </c>
      <c r="CX168" s="8">
        <v>0</v>
      </c>
      <c r="CY168" s="8">
        <f t="shared" si="105"/>
        <v>21</v>
      </c>
      <c r="CZ168" s="8">
        <v>0</v>
      </c>
      <c r="DA168" s="8">
        <f t="shared" si="96"/>
        <v>0</v>
      </c>
      <c r="DB168" s="8">
        <v>0</v>
      </c>
      <c r="DC168" s="8">
        <f t="shared" si="122"/>
        <v>0</v>
      </c>
      <c r="DD168" s="8">
        <v>0</v>
      </c>
      <c r="DE168" s="8">
        <f t="shared" si="123"/>
        <v>11</v>
      </c>
      <c r="DF168" s="8"/>
      <c r="DG168" s="8"/>
      <c r="DH168" s="8">
        <v>0</v>
      </c>
      <c r="DI168" s="8">
        <f t="shared" si="106"/>
        <v>14</v>
      </c>
      <c r="DJ168" s="8"/>
      <c r="DK168" s="8"/>
      <c r="DL168" s="8">
        <v>1</v>
      </c>
      <c r="DM168" s="8">
        <f t="shared" si="77"/>
        <v>21</v>
      </c>
      <c r="DN168" s="8"/>
      <c r="DO168" s="8"/>
      <c r="DP168" s="8">
        <v>0</v>
      </c>
      <c r="DQ168" s="8">
        <f t="shared" si="131"/>
        <v>6</v>
      </c>
      <c r="DR168" s="8">
        <v>0</v>
      </c>
      <c r="DS168" s="8">
        <f t="shared" si="69"/>
        <v>16</v>
      </c>
      <c r="DT168" s="8">
        <v>0</v>
      </c>
      <c r="DU168" s="8">
        <f t="shared" si="65"/>
        <v>0</v>
      </c>
      <c r="DV168" s="8">
        <v>0</v>
      </c>
      <c r="DW168" s="8">
        <f t="shared" si="107"/>
        <v>31</v>
      </c>
      <c r="DX168" s="8">
        <v>0</v>
      </c>
      <c r="DY168" s="8">
        <f t="shared" si="140"/>
        <v>45</v>
      </c>
      <c r="DZ168" s="8">
        <v>0</v>
      </c>
      <c r="EA168" s="8">
        <f t="shared" si="97"/>
        <v>10</v>
      </c>
      <c r="EB168" s="8"/>
      <c r="EC168" s="8"/>
      <c r="ED168" s="8">
        <v>0</v>
      </c>
      <c r="EE168" s="8">
        <f t="shared" si="87"/>
        <v>20</v>
      </c>
      <c r="EF168" s="8">
        <v>0</v>
      </c>
      <c r="EG168" s="8">
        <f t="shared" si="134"/>
        <v>2</v>
      </c>
      <c r="EH168" s="8"/>
      <c r="EI168" s="8"/>
      <c r="EJ168" s="8">
        <v>0</v>
      </c>
      <c r="EK168" s="8">
        <f t="shared" si="98"/>
        <v>2</v>
      </c>
      <c r="EL168" s="8">
        <v>4</v>
      </c>
      <c r="EM168" s="8">
        <f t="shared" si="99"/>
        <v>134</v>
      </c>
      <c r="EN168" s="8">
        <v>19</v>
      </c>
      <c r="EO168" s="8">
        <f t="shared" si="63"/>
        <v>1527</v>
      </c>
      <c r="EP168" s="8">
        <v>0</v>
      </c>
      <c r="EQ168" s="8">
        <f t="shared" si="100"/>
        <v>0</v>
      </c>
      <c r="ER168" s="8">
        <v>1</v>
      </c>
      <c r="ES168" s="8">
        <f t="shared" si="78"/>
        <v>116</v>
      </c>
      <c r="ET168" s="8">
        <v>0</v>
      </c>
      <c r="EU168" s="8">
        <f t="shared" si="141"/>
        <v>10</v>
      </c>
      <c r="EV168" s="8">
        <v>0</v>
      </c>
      <c r="EW168" s="8">
        <f t="shared" si="70"/>
        <v>1</v>
      </c>
      <c r="EX168" s="8">
        <v>0</v>
      </c>
      <c r="EY168" s="8">
        <f t="shared" si="116"/>
        <v>8</v>
      </c>
      <c r="EZ168" s="8"/>
      <c r="FA168" s="8"/>
      <c r="FB168" s="8">
        <v>1</v>
      </c>
      <c r="FC168" s="8">
        <f t="shared" si="101"/>
        <v>575</v>
      </c>
      <c r="FD168" s="8">
        <v>1</v>
      </c>
      <c r="FE168" s="8">
        <f t="shared" si="117"/>
        <v>336</v>
      </c>
      <c r="FF168" s="8">
        <v>0</v>
      </c>
      <c r="FG168" s="8">
        <f t="shared" si="129"/>
        <v>40</v>
      </c>
      <c r="FH168" s="8"/>
      <c r="FI168" s="8"/>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2"/>
        <v>71</v>
      </c>
      <c r="GJ168" s="8">
        <v>1</v>
      </c>
      <c r="GK168" s="8">
        <f t="shared" si="73"/>
        <v>45</v>
      </c>
      <c r="GL168" s="8">
        <v>3</v>
      </c>
      <c r="GM168" s="8">
        <f t="shared" si="103"/>
        <v>96</v>
      </c>
    </row>
    <row r="169" spans="1:195" ht="14.25" customHeight="1" x14ac:dyDescent="0.2">
      <c r="A169" s="113">
        <v>44132</v>
      </c>
      <c r="B169" s="8">
        <v>0</v>
      </c>
      <c r="C169" s="8">
        <f t="shared" si="135"/>
        <v>0</v>
      </c>
      <c r="D169" s="8">
        <v>2</v>
      </c>
      <c r="E169" s="8">
        <f t="shared" si="75"/>
        <v>384</v>
      </c>
      <c r="F169" s="8"/>
      <c r="G169" s="8"/>
      <c r="H169" s="8">
        <v>0</v>
      </c>
      <c r="I169" s="8">
        <f t="shared" si="120"/>
        <v>2</v>
      </c>
      <c r="J169" s="8">
        <v>1</v>
      </c>
      <c r="K169" s="8">
        <f t="shared" si="90"/>
        <v>224</v>
      </c>
      <c r="L169" s="8">
        <v>1</v>
      </c>
      <c r="M169" s="8">
        <f t="shared" si="66"/>
        <v>411</v>
      </c>
      <c r="N169" s="8"/>
      <c r="O169" s="8"/>
      <c r="P169" s="8">
        <v>0</v>
      </c>
      <c r="Q169" s="8">
        <f t="shared" si="86"/>
        <v>24</v>
      </c>
      <c r="R169" s="8">
        <v>0</v>
      </c>
      <c r="S169" s="8">
        <f t="shared" si="83"/>
        <v>197</v>
      </c>
      <c r="T169" s="8"/>
      <c r="U169" s="8"/>
      <c r="V169" s="8"/>
      <c r="W169" s="8"/>
      <c r="X169" s="8">
        <v>0</v>
      </c>
      <c r="Y169" s="8">
        <f t="shared" si="91"/>
        <v>61</v>
      </c>
      <c r="Z169" s="8"/>
      <c r="AA169" s="8"/>
      <c r="AB169" s="8">
        <v>0</v>
      </c>
      <c r="AC169" s="8">
        <f t="shared" si="81"/>
        <v>298</v>
      </c>
      <c r="AD169" s="8">
        <v>0</v>
      </c>
      <c r="AE169" s="112">
        <f t="shared" si="111"/>
        <v>7</v>
      </c>
      <c r="AF169" s="8">
        <v>2</v>
      </c>
      <c r="AG169" s="8">
        <f t="shared" si="136"/>
        <v>68</v>
      </c>
      <c r="AH169" s="8"/>
      <c r="AI169" s="8"/>
      <c r="AJ169" s="8">
        <v>0</v>
      </c>
      <c r="AK169" s="8">
        <f t="shared" si="112"/>
        <v>9</v>
      </c>
      <c r="AL169" s="8">
        <v>0</v>
      </c>
      <c r="AM169" s="8">
        <f t="shared" si="113"/>
        <v>3</v>
      </c>
      <c r="AN169" s="8">
        <v>0</v>
      </c>
      <c r="AO169" s="8">
        <f t="shared" si="137"/>
        <v>4</v>
      </c>
      <c r="AP169" s="8">
        <v>0</v>
      </c>
      <c r="AQ169" s="8">
        <f t="shared" si="92"/>
        <v>4</v>
      </c>
      <c r="AR169" s="8">
        <v>0</v>
      </c>
      <c r="AS169" s="8">
        <f t="shared" si="104"/>
        <v>3</v>
      </c>
      <c r="AT169" s="8"/>
      <c r="AU169" s="8"/>
      <c r="AV169" s="8">
        <v>0</v>
      </c>
      <c r="AW169" s="8">
        <f t="shared" si="132"/>
        <v>45</v>
      </c>
      <c r="AX169" s="8">
        <v>0</v>
      </c>
      <c r="AY169" s="8">
        <f t="shared" si="138"/>
        <v>0</v>
      </c>
      <c r="AZ169" s="8">
        <v>0</v>
      </c>
      <c r="BA169" s="8">
        <f t="shared" si="84"/>
        <v>3</v>
      </c>
      <c r="BB169" s="8"/>
      <c r="BC169" s="8"/>
      <c r="BD169" s="8">
        <v>4</v>
      </c>
      <c r="BE169" s="8">
        <f t="shared" si="88"/>
        <v>1689</v>
      </c>
      <c r="BF169" s="8">
        <v>4</v>
      </c>
      <c r="BG169" s="8">
        <f t="shared" si="114"/>
        <v>173</v>
      </c>
      <c r="BH169" s="8">
        <v>0</v>
      </c>
      <c r="BI169" s="8">
        <f t="shared" si="74"/>
        <v>3</v>
      </c>
      <c r="BJ169" s="8">
        <v>0</v>
      </c>
      <c r="BK169" s="8">
        <f t="shared" si="64"/>
        <v>3</v>
      </c>
      <c r="BL169" s="8">
        <v>0</v>
      </c>
      <c r="BM169" s="8">
        <f t="shared" si="85"/>
        <v>24</v>
      </c>
      <c r="BN169" s="8">
        <v>0</v>
      </c>
      <c r="BO169" s="8">
        <f t="shared" si="89"/>
        <v>15</v>
      </c>
      <c r="BP169" s="8">
        <v>0</v>
      </c>
      <c r="BQ169" s="8">
        <f t="shared" si="93"/>
        <v>35</v>
      </c>
      <c r="BR169" s="8">
        <v>4</v>
      </c>
      <c r="BS169" s="8">
        <f t="shared" si="126"/>
        <v>88</v>
      </c>
      <c r="BT169" s="8"/>
      <c r="BU169" s="8"/>
      <c r="BV169" s="8">
        <v>0</v>
      </c>
      <c r="BW169" s="8">
        <f t="shared" si="133"/>
        <v>11</v>
      </c>
      <c r="BX169" s="8"/>
      <c r="BY169" s="8"/>
      <c r="BZ169" s="8"/>
      <c r="CA169" s="8"/>
      <c r="CB169" s="8"/>
      <c r="CC169" s="8"/>
      <c r="CD169" s="8">
        <v>0</v>
      </c>
      <c r="CE169" s="8">
        <f t="shared" si="127"/>
        <v>0</v>
      </c>
      <c r="CF169" s="8">
        <v>0</v>
      </c>
      <c r="CG169" s="8">
        <f t="shared" si="128"/>
        <v>0</v>
      </c>
      <c r="CH169" s="8"/>
      <c r="CI169" s="8"/>
      <c r="CJ169" s="8">
        <v>0</v>
      </c>
      <c r="CK169" s="8">
        <f t="shared" si="68"/>
        <v>0</v>
      </c>
      <c r="CL169" s="8">
        <v>0</v>
      </c>
      <c r="CM169" s="8">
        <f t="shared" si="115"/>
        <v>2</v>
      </c>
      <c r="CN169" s="8">
        <v>0</v>
      </c>
      <c r="CO169" s="8">
        <f t="shared" si="139"/>
        <v>18</v>
      </c>
      <c r="CP169" s="8">
        <v>1</v>
      </c>
      <c r="CQ169" s="8">
        <f t="shared" si="76"/>
        <v>3</v>
      </c>
      <c r="CR169" s="8">
        <v>0</v>
      </c>
      <c r="CS169" s="8">
        <f t="shared" si="121"/>
        <v>8</v>
      </c>
      <c r="CT169" s="8">
        <v>0</v>
      </c>
      <c r="CU169" s="8">
        <f t="shared" si="94"/>
        <v>30</v>
      </c>
      <c r="CV169" s="8">
        <v>0</v>
      </c>
      <c r="CW169" s="8">
        <f t="shared" si="95"/>
        <v>5</v>
      </c>
      <c r="CX169" s="8">
        <v>0</v>
      </c>
      <c r="CY169" s="8">
        <f t="shared" si="105"/>
        <v>21</v>
      </c>
      <c r="CZ169" s="8">
        <v>0</v>
      </c>
      <c r="DA169" s="8">
        <f t="shared" si="96"/>
        <v>0</v>
      </c>
      <c r="DB169" s="8">
        <v>0</v>
      </c>
      <c r="DC169" s="8">
        <f t="shared" si="122"/>
        <v>0</v>
      </c>
      <c r="DD169" s="8">
        <v>1</v>
      </c>
      <c r="DE169" s="8">
        <f t="shared" si="123"/>
        <v>12</v>
      </c>
      <c r="DF169" s="8"/>
      <c r="DG169" s="8"/>
      <c r="DH169" s="8">
        <v>0</v>
      </c>
      <c r="DI169" s="8">
        <f t="shared" si="106"/>
        <v>14</v>
      </c>
      <c r="DJ169" s="8"/>
      <c r="DK169" s="8"/>
      <c r="DL169" s="8">
        <v>0</v>
      </c>
      <c r="DM169" s="8">
        <f t="shared" si="77"/>
        <v>21</v>
      </c>
      <c r="DN169" s="8"/>
      <c r="DO169" s="8"/>
      <c r="DP169" s="8">
        <v>0</v>
      </c>
      <c r="DQ169" s="8">
        <f t="shared" si="131"/>
        <v>6</v>
      </c>
      <c r="DR169" s="8">
        <v>0</v>
      </c>
      <c r="DS169" s="8">
        <f t="shared" si="69"/>
        <v>16</v>
      </c>
      <c r="DT169" s="8">
        <v>1</v>
      </c>
      <c r="DU169" s="8">
        <f t="shared" si="65"/>
        <v>1</v>
      </c>
      <c r="DV169" s="8">
        <v>0</v>
      </c>
      <c r="DW169" s="8">
        <f t="shared" si="107"/>
        <v>31</v>
      </c>
      <c r="DX169" s="8">
        <v>0</v>
      </c>
      <c r="DY169" s="8">
        <f t="shared" si="140"/>
        <v>45</v>
      </c>
      <c r="DZ169" s="8">
        <v>0</v>
      </c>
      <c r="EA169" s="8">
        <f t="shared" si="97"/>
        <v>10</v>
      </c>
      <c r="EB169" s="8"/>
      <c r="EC169" s="8"/>
      <c r="ED169" s="8">
        <v>0</v>
      </c>
      <c r="EE169" s="8">
        <f t="shared" si="87"/>
        <v>20</v>
      </c>
      <c r="EF169" s="8">
        <v>0</v>
      </c>
      <c r="EG169" s="8">
        <f t="shared" si="134"/>
        <v>2</v>
      </c>
      <c r="EH169" s="8"/>
      <c r="EI169" s="8"/>
      <c r="EJ169" s="8">
        <v>0</v>
      </c>
      <c r="EK169" s="8">
        <f t="shared" si="98"/>
        <v>2</v>
      </c>
      <c r="EL169" s="8">
        <v>2</v>
      </c>
      <c r="EM169" s="8">
        <f t="shared" si="99"/>
        <v>136</v>
      </c>
      <c r="EN169" s="8">
        <v>6</v>
      </c>
      <c r="EO169" s="8">
        <f t="shared" si="63"/>
        <v>1533</v>
      </c>
      <c r="EP169" s="8">
        <v>0</v>
      </c>
      <c r="EQ169" s="8">
        <f t="shared" si="100"/>
        <v>0</v>
      </c>
      <c r="ER169" s="8">
        <v>1</v>
      </c>
      <c r="ES169" s="8">
        <f t="shared" si="78"/>
        <v>117</v>
      </c>
      <c r="ET169" s="8">
        <v>0</v>
      </c>
      <c r="EU169" s="8">
        <f t="shared" si="141"/>
        <v>10</v>
      </c>
      <c r="EV169" s="8">
        <v>0</v>
      </c>
      <c r="EW169" s="8">
        <f t="shared" si="70"/>
        <v>1</v>
      </c>
      <c r="EX169" s="8">
        <v>0</v>
      </c>
      <c r="EY169" s="8">
        <f t="shared" si="116"/>
        <v>8</v>
      </c>
      <c r="EZ169" s="8"/>
      <c r="FA169" s="8"/>
      <c r="FB169" s="8">
        <v>3</v>
      </c>
      <c r="FC169" s="8">
        <f t="shared" si="101"/>
        <v>578</v>
      </c>
      <c r="FD169" s="8">
        <v>0</v>
      </c>
      <c r="FE169" s="8">
        <f t="shared" si="117"/>
        <v>336</v>
      </c>
      <c r="FF169" s="8">
        <v>0</v>
      </c>
      <c r="FG169" s="8">
        <f t="shared" si="129"/>
        <v>40</v>
      </c>
      <c r="FH169" s="8"/>
      <c r="FI169" s="8"/>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2"/>
        <v>75</v>
      </c>
      <c r="GJ169" s="8">
        <v>0</v>
      </c>
      <c r="GK169" s="8">
        <f t="shared" si="73"/>
        <v>45</v>
      </c>
      <c r="GL169" s="8">
        <v>3</v>
      </c>
      <c r="GM169" s="8">
        <f t="shared" si="103"/>
        <v>99</v>
      </c>
    </row>
    <row r="170" spans="1:195" ht="14.25" customHeight="1" x14ac:dyDescent="0.2">
      <c r="A170" s="113">
        <v>44133</v>
      </c>
      <c r="B170" s="8">
        <v>0</v>
      </c>
      <c r="C170" s="8">
        <f t="shared" si="135"/>
        <v>0</v>
      </c>
      <c r="D170" s="8">
        <v>3</v>
      </c>
      <c r="E170" s="8">
        <f t="shared" si="75"/>
        <v>387</v>
      </c>
      <c r="F170" s="8"/>
      <c r="G170" s="8"/>
      <c r="H170" s="8">
        <v>0</v>
      </c>
      <c r="I170" s="8">
        <f t="shared" si="120"/>
        <v>2</v>
      </c>
      <c r="J170" s="8">
        <v>2</v>
      </c>
      <c r="K170" s="8">
        <f t="shared" si="90"/>
        <v>226</v>
      </c>
      <c r="L170" s="8">
        <v>5</v>
      </c>
      <c r="M170" s="8">
        <f t="shared" si="66"/>
        <v>416</v>
      </c>
      <c r="N170" s="8"/>
      <c r="O170" s="8"/>
      <c r="P170" s="8">
        <v>0</v>
      </c>
      <c r="Q170" s="8">
        <f t="shared" si="86"/>
        <v>24</v>
      </c>
      <c r="R170" s="8">
        <v>0</v>
      </c>
      <c r="S170" s="8">
        <f t="shared" si="83"/>
        <v>197</v>
      </c>
      <c r="T170" s="8"/>
      <c r="U170" s="8"/>
      <c r="V170" s="8"/>
      <c r="W170" s="8"/>
      <c r="X170" s="8">
        <v>0</v>
      </c>
      <c r="Y170" s="8">
        <f t="shared" si="91"/>
        <v>61</v>
      </c>
      <c r="Z170" s="8"/>
      <c r="AA170" s="8"/>
      <c r="AB170" s="8">
        <v>2</v>
      </c>
      <c r="AC170" s="8">
        <f t="shared" si="81"/>
        <v>300</v>
      </c>
      <c r="AD170" s="8">
        <v>0</v>
      </c>
      <c r="AE170" s="112">
        <f t="shared" si="111"/>
        <v>7</v>
      </c>
      <c r="AF170" s="8">
        <v>0</v>
      </c>
      <c r="AG170" s="8">
        <f t="shared" si="136"/>
        <v>68</v>
      </c>
      <c r="AH170" s="8"/>
      <c r="AI170" s="8"/>
      <c r="AJ170" s="8">
        <v>2</v>
      </c>
      <c r="AK170" s="8">
        <f t="shared" si="112"/>
        <v>11</v>
      </c>
      <c r="AL170" s="8">
        <v>0</v>
      </c>
      <c r="AM170" s="8">
        <f t="shared" si="113"/>
        <v>3</v>
      </c>
      <c r="AN170" s="8">
        <v>0</v>
      </c>
      <c r="AO170" s="8">
        <f t="shared" si="137"/>
        <v>4</v>
      </c>
      <c r="AP170" s="8">
        <v>0</v>
      </c>
      <c r="AQ170" s="8">
        <f t="shared" si="92"/>
        <v>4</v>
      </c>
      <c r="AR170" s="8">
        <v>0</v>
      </c>
      <c r="AS170" s="8">
        <f t="shared" si="104"/>
        <v>3</v>
      </c>
      <c r="AT170" s="8"/>
      <c r="AU170" s="8"/>
      <c r="AV170" s="8">
        <v>1</v>
      </c>
      <c r="AW170" s="8">
        <f t="shared" si="132"/>
        <v>46</v>
      </c>
      <c r="AX170" s="8">
        <v>0</v>
      </c>
      <c r="AY170" s="8">
        <f t="shared" si="138"/>
        <v>0</v>
      </c>
      <c r="AZ170" s="8">
        <v>0</v>
      </c>
      <c r="BA170" s="8">
        <f t="shared" si="84"/>
        <v>3</v>
      </c>
      <c r="BB170" s="8"/>
      <c r="BC170" s="8"/>
      <c r="BD170" s="8">
        <v>0</v>
      </c>
      <c r="BE170" s="8">
        <f t="shared" si="88"/>
        <v>1689</v>
      </c>
      <c r="BF170" s="8">
        <v>0</v>
      </c>
      <c r="BG170" s="8">
        <f t="shared" si="114"/>
        <v>173</v>
      </c>
      <c r="BH170" s="8">
        <v>0</v>
      </c>
      <c r="BI170" s="8">
        <f t="shared" si="74"/>
        <v>3</v>
      </c>
      <c r="BJ170" s="8">
        <v>0</v>
      </c>
      <c r="BK170" s="8">
        <f t="shared" si="64"/>
        <v>3</v>
      </c>
      <c r="BL170" s="8">
        <v>0</v>
      </c>
      <c r="BM170" s="8">
        <f t="shared" si="85"/>
        <v>24</v>
      </c>
      <c r="BN170" s="8">
        <v>0</v>
      </c>
      <c r="BO170" s="8">
        <f t="shared" si="89"/>
        <v>15</v>
      </c>
      <c r="BP170" s="8">
        <v>0</v>
      </c>
      <c r="BQ170" s="8">
        <f t="shared" si="93"/>
        <v>35</v>
      </c>
      <c r="BR170" s="8">
        <v>0</v>
      </c>
      <c r="BS170" s="8">
        <f t="shared" si="126"/>
        <v>88</v>
      </c>
      <c r="BT170" s="8"/>
      <c r="BU170" s="8"/>
      <c r="BV170" s="8">
        <v>0</v>
      </c>
      <c r="BW170" s="8">
        <f t="shared" si="133"/>
        <v>11</v>
      </c>
      <c r="BX170" s="8"/>
      <c r="BY170" s="8"/>
      <c r="BZ170" s="8"/>
      <c r="CA170" s="8"/>
      <c r="CB170" s="8"/>
      <c r="CC170" s="8"/>
      <c r="CD170" s="8">
        <v>0</v>
      </c>
      <c r="CE170" s="8">
        <f t="shared" si="127"/>
        <v>0</v>
      </c>
      <c r="CF170" s="8">
        <v>0</v>
      </c>
      <c r="CG170" s="8">
        <f t="shared" si="128"/>
        <v>0</v>
      </c>
      <c r="CH170" s="8"/>
      <c r="CI170" s="8"/>
      <c r="CJ170" s="8">
        <v>0</v>
      </c>
      <c r="CK170" s="8">
        <f t="shared" si="68"/>
        <v>0</v>
      </c>
      <c r="CL170" s="8">
        <v>0</v>
      </c>
      <c r="CM170" s="8">
        <f t="shared" si="115"/>
        <v>2</v>
      </c>
      <c r="CN170" s="8">
        <v>0</v>
      </c>
      <c r="CO170" s="8">
        <f t="shared" si="139"/>
        <v>18</v>
      </c>
      <c r="CP170" s="8">
        <v>0</v>
      </c>
      <c r="CQ170" s="8">
        <f t="shared" si="76"/>
        <v>3</v>
      </c>
      <c r="CR170" s="8">
        <v>0</v>
      </c>
      <c r="CS170" s="8">
        <f t="shared" si="121"/>
        <v>8</v>
      </c>
      <c r="CT170" s="8">
        <v>0</v>
      </c>
      <c r="CU170" s="8">
        <f t="shared" si="94"/>
        <v>30</v>
      </c>
      <c r="CV170" s="8">
        <v>0</v>
      </c>
      <c r="CW170" s="8">
        <f t="shared" si="95"/>
        <v>5</v>
      </c>
      <c r="CX170" s="8">
        <v>0</v>
      </c>
      <c r="CY170" s="8">
        <f t="shared" si="105"/>
        <v>21</v>
      </c>
      <c r="CZ170" s="8">
        <v>0</v>
      </c>
      <c r="DA170" s="8">
        <f t="shared" si="96"/>
        <v>0</v>
      </c>
      <c r="DB170" s="8">
        <v>0</v>
      </c>
      <c r="DC170" s="8">
        <f t="shared" si="122"/>
        <v>0</v>
      </c>
      <c r="DD170" s="8">
        <v>0</v>
      </c>
      <c r="DE170" s="8">
        <f t="shared" si="123"/>
        <v>12</v>
      </c>
      <c r="DF170" s="8"/>
      <c r="DG170" s="8"/>
      <c r="DH170" s="8">
        <v>0</v>
      </c>
      <c r="DI170" s="8">
        <f t="shared" si="106"/>
        <v>14</v>
      </c>
      <c r="DJ170" s="8"/>
      <c r="DK170" s="8"/>
      <c r="DL170" s="8">
        <v>0</v>
      </c>
      <c r="DM170" s="8">
        <f t="shared" si="77"/>
        <v>21</v>
      </c>
      <c r="DN170" s="8"/>
      <c r="DO170" s="8"/>
      <c r="DP170" s="8">
        <v>0</v>
      </c>
      <c r="DQ170" s="8">
        <f t="shared" si="131"/>
        <v>6</v>
      </c>
      <c r="DR170" s="8">
        <v>0</v>
      </c>
      <c r="DS170" s="8">
        <f t="shared" si="69"/>
        <v>16</v>
      </c>
      <c r="DT170" s="8">
        <v>0</v>
      </c>
      <c r="DU170" s="8">
        <f t="shared" si="65"/>
        <v>1</v>
      </c>
      <c r="DV170" s="8">
        <v>0</v>
      </c>
      <c r="DW170" s="8">
        <f t="shared" si="107"/>
        <v>31</v>
      </c>
      <c r="DX170" s="8">
        <v>0</v>
      </c>
      <c r="DY170" s="8">
        <f t="shared" si="140"/>
        <v>45</v>
      </c>
      <c r="DZ170" s="8">
        <v>0</v>
      </c>
      <c r="EA170" s="8">
        <f t="shared" si="97"/>
        <v>10</v>
      </c>
      <c r="EB170" s="8"/>
      <c r="EC170" s="8"/>
      <c r="ED170" s="8">
        <v>2</v>
      </c>
      <c r="EE170" s="8">
        <f t="shared" si="87"/>
        <v>22</v>
      </c>
      <c r="EF170" s="8">
        <v>0</v>
      </c>
      <c r="EG170" s="8">
        <f t="shared" si="134"/>
        <v>2</v>
      </c>
      <c r="EH170" s="8"/>
      <c r="EI170" s="8"/>
      <c r="EJ170" s="8">
        <v>0</v>
      </c>
      <c r="EK170" s="8">
        <f t="shared" si="98"/>
        <v>2</v>
      </c>
      <c r="EL170" s="8">
        <v>3</v>
      </c>
      <c r="EM170" s="8">
        <f t="shared" si="99"/>
        <v>139</v>
      </c>
      <c r="EN170" s="8">
        <v>2</v>
      </c>
      <c r="EO170" s="8">
        <f t="shared" si="63"/>
        <v>1535</v>
      </c>
      <c r="EP170" s="8">
        <v>0</v>
      </c>
      <c r="EQ170" s="8">
        <f t="shared" si="100"/>
        <v>0</v>
      </c>
      <c r="ER170" s="8">
        <v>0</v>
      </c>
      <c r="ES170" s="8">
        <f t="shared" si="78"/>
        <v>117</v>
      </c>
      <c r="ET170" s="8">
        <v>0</v>
      </c>
      <c r="EU170" s="8">
        <f t="shared" si="141"/>
        <v>10</v>
      </c>
      <c r="EV170" s="8">
        <v>0</v>
      </c>
      <c r="EW170" s="8">
        <f t="shared" si="70"/>
        <v>1</v>
      </c>
      <c r="EX170" s="8">
        <v>0</v>
      </c>
      <c r="EY170" s="8">
        <f t="shared" si="116"/>
        <v>8</v>
      </c>
      <c r="EZ170" s="8"/>
      <c r="FA170" s="8"/>
      <c r="FB170" s="8">
        <v>0</v>
      </c>
      <c r="FC170" s="8">
        <f t="shared" si="101"/>
        <v>578</v>
      </c>
      <c r="FD170" s="8">
        <v>1</v>
      </c>
      <c r="FE170" s="8">
        <f t="shared" si="117"/>
        <v>337</v>
      </c>
      <c r="FF170" s="8">
        <v>0</v>
      </c>
      <c r="FG170" s="8">
        <f t="shared" si="129"/>
        <v>40</v>
      </c>
      <c r="FH170" s="8"/>
      <c r="FI170" s="8"/>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2"/>
        <v>75</v>
      </c>
      <c r="GJ170" s="8">
        <v>1</v>
      </c>
      <c r="GK170" s="8">
        <f t="shared" si="73"/>
        <v>46</v>
      </c>
      <c r="GL170" s="8">
        <v>1</v>
      </c>
      <c r="GM170" s="8">
        <f t="shared" si="103"/>
        <v>100</v>
      </c>
    </row>
    <row r="171" spans="1:195" ht="14.25" customHeight="1" x14ac:dyDescent="0.2">
      <c r="A171" s="113">
        <v>44134</v>
      </c>
      <c r="B171" s="8">
        <v>0</v>
      </c>
      <c r="C171" s="8">
        <f t="shared" si="135"/>
        <v>0</v>
      </c>
      <c r="D171" s="8">
        <v>2</v>
      </c>
      <c r="E171" s="8">
        <f t="shared" si="75"/>
        <v>389</v>
      </c>
      <c r="F171" s="8"/>
      <c r="G171" s="8"/>
      <c r="H171" s="8"/>
      <c r="I171" s="8">
        <f t="shared" si="120"/>
        <v>2</v>
      </c>
      <c r="J171" s="8"/>
      <c r="K171" s="8"/>
      <c r="L171" s="8"/>
      <c r="M171" s="8"/>
      <c r="N171" s="8"/>
      <c r="O171" s="8"/>
      <c r="P171" s="8"/>
      <c r="Q171" s="8"/>
      <c r="R171" s="8"/>
      <c r="S171" s="8"/>
      <c r="T171" s="8"/>
      <c r="U171" s="8"/>
      <c r="V171" s="8"/>
      <c r="W171" s="8"/>
      <c r="X171" s="8"/>
      <c r="Y171" s="8"/>
      <c r="Z171" s="8"/>
      <c r="AA171" s="8"/>
      <c r="AB171" s="8"/>
      <c r="AC171" s="8"/>
      <c r="AD171" s="8">
        <v>0</v>
      </c>
      <c r="AE171" s="112">
        <f t="shared" si="111"/>
        <v>7</v>
      </c>
      <c r="AF171" s="8"/>
      <c r="AG171" s="8"/>
      <c r="AH171" s="8"/>
      <c r="AI171" s="8"/>
      <c r="AJ171" s="8"/>
      <c r="AK171" s="8"/>
      <c r="AL171" s="8">
        <v>0</v>
      </c>
      <c r="AM171" s="8">
        <f t="shared" si="113"/>
        <v>3</v>
      </c>
      <c r="AN171" s="8"/>
      <c r="AO171" s="8"/>
      <c r="AP171" s="8"/>
      <c r="AQ171" s="8"/>
      <c r="AR171" s="8"/>
      <c r="AS171" s="8"/>
      <c r="AT171" s="8"/>
      <c r="AU171" s="8"/>
      <c r="AV171" s="8">
        <v>3</v>
      </c>
      <c r="AW171" s="8">
        <f t="shared" si="132"/>
        <v>49</v>
      </c>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v>2</v>
      </c>
      <c r="CS171" s="8">
        <f t="shared" si="121"/>
        <v>10</v>
      </c>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v>1</v>
      </c>
      <c r="EO171" s="8">
        <f t="shared" si="63"/>
        <v>1536</v>
      </c>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c r="GL171" s="8"/>
      <c r="GM171" s="8">
        <f t="shared" si="103"/>
        <v>100</v>
      </c>
    </row>
    <row r="172" spans="1:195" ht="14.25" customHeight="1" x14ac:dyDescent="0.2">
      <c r="A172" s="113">
        <v>44135</v>
      </c>
      <c r="B172" s="8"/>
      <c r="C172" s="8">
        <f t="shared" si="135"/>
        <v>0</v>
      </c>
      <c r="D172" s="8"/>
      <c r="E172" s="8">
        <f t="shared" si="75"/>
        <v>389</v>
      </c>
      <c r="F172" s="8"/>
      <c r="G172" s="8"/>
      <c r="H172" s="8"/>
      <c r="I172" s="8">
        <f t="shared" si="120"/>
        <v>2</v>
      </c>
      <c r="J172" s="8"/>
      <c r="K172" s="8"/>
      <c r="L172" s="8"/>
      <c r="M172" s="8"/>
      <c r="N172" s="8"/>
      <c r="O172" s="8"/>
      <c r="P172" s="8"/>
      <c r="Q172" s="8"/>
      <c r="R172" s="8"/>
      <c r="S172" s="8"/>
      <c r="T172" s="8"/>
      <c r="U172" s="8"/>
      <c r="V172" s="8"/>
      <c r="W172" s="8"/>
      <c r="X172" s="8"/>
      <c r="Y172" s="8"/>
      <c r="Z172" s="8"/>
      <c r="AA172" s="8"/>
      <c r="AB172" s="8"/>
      <c r="AC172" s="8"/>
      <c r="AD172" s="8"/>
      <c r="AE172" s="112">
        <f t="shared" si="111"/>
        <v>7</v>
      </c>
      <c r="AF172" s="8"/>
      <c r="AG172" s="8"/>
      <c r="AH172" s="8"/>
      <c r="AI172" s="8"/>
      <c r="AJ172" s="8"/>
      <c r="AK172" s="8"/>
      <c r="AL172" s="8"/>
      <c r="AM172" s="8">
        <f t="shared" si="113"/>
        <v>3</v>
      </c>
      <c r="AN172" s="8"/>
      <c r="AO172" s="8"/>
      <c r="AP172" s="8"/>
      <c r="AQ172" s="8"/>
      <c r="AR172" s="8"/>
      <c r="AS172" s="8"/>
      <c r="AT172" s="8"/>
      <c r="AU172" s="8"/>
      <c r="AV172" s="8"/>
      <c r="AW172" s="8">
        <f t="shared" si="132"/>
        <v>49</v>
      </c>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c r="GL172" s="8"/>
      <c r="GM172" s="8">
        <f t="shared" si="103"/>
        <v>100</v>
      </c>
    </row>
    <row r="173" spans="1:195" ht="14.25" customHeight="1" x14ac:dyDescent="0.2">
      <c r="A173" s="113">
        <v>44136</v>
      </c>
      <c r="B173" s="8"/>
      <c r="C173" s="8">
        <f t="shared" si="135"/>
        <v>0</v>
      </c>
      <c r="D173" s="8"/>
      <c r="E173" s="8">
        <f t="shared" si="75"/>
        <v>389</v>
      </c>
      <c r="F173" s="8"/>
      <c r="G173" s="8"/>
      <c r="H173" s="8"/>
      <c r="I173" s="8">
        <f t="shared" si="120"/>
        <v>2</v>
      </c>
      <c r="J173" s="8"/>
      <c r="K173" s="8"/>
      <c r="L173" s="8"/>
      <c r="M173" s="8"/>
      <c r="N173" s="8"/>
      <c r="O173" s="8"/>
      <c r="P173" s="8"/>
      <c r="Q173" s="8"/>
      <c r="R173" s="8"/>
      <c r="S173" s="8"/>
      <c r="T173" s="8"/>
      <c r="U173" s="8"/>
      <c r="V173" s="8"/>
      <c r="W173" s="8"/>
      <c r="X173" s="8"/>
      <c r="Y173" s="8"/>
      <c r="Z173" s="8"/>
      <c r="AA173" s="8"/>
      <c r="AB173" s="8"/>
      <c r="AC173" s="8"/>
      <c r="AD173" s="8"/>
      <c r="AE173" s="112">
        <f t="shared" si="111"/>
        <v>7</v>
      </c>
      <c r="AF173" s="8"/>
      <c r="AG173" s="8"/>
      <c r="AH173" s="8"/>
      <c r="AI173" s="8"/>
      <c r="AJ173" s="8"/>
      <c r="AK173" s="8"/>
      <c r="AL173" s="8"/>
      <c r="AM173" s="8">
        <f t="shared" si="113"/>
        <v>3</v>
      </c>
      <c r="AN173" s="8"/>
      <c r="AO173" s="8"/>
      <c r="AP173" s="8"/>
      <c r="AQ173" s="8"/>
      <c r="AR173" s="8"/>
      <c r="AS173" s="8"/>
      <c r="AT173" s="8"/>
      <c r="AU173" s="8"/>
      <c r="AV173" s="8"/>
      <c r="AW173" s="8">
        <f t="shared" si="132"/>
        <v>49</v>
      </c>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c r="GL173" s="8"/>
      <c r="GM173" s="8">
        <f t="shared" si="103"/>
        <v>100</v>
      </c>
    </row>
    <row r="174" spans="1:195" ht="14.25" customHeight="1" x14ac:dyDescent="0.2">
      <c r="A174" s="113">
        <v>44137</v>
      </c>
      <c r="B174" s="8">
        <v>0</v>
      </c>
      <c r="C174" s="8">
        <f t="shared" si="135"/>
        <v>0</v>
      </c>
      <c r="D174" s="8">
        <v>7</v>
      </c>
      <c r="E174" s="8">
        <f t="shared" si="75"/>
        <v>396</v>
      </c>
      <c r="F174" s="8"/>
      <c r="G174" s="8"/>
      <c r="H174" s="8"/>
      <c r="I174" s="8">
        <f t="shared" si="120"/>
        <v>2</v>
      </c>
      <c r="J174" s="8"/>
      <c r="K174" s="8"/>
      <c r="L174" s="8"/>
      <c r="M174" s="8"/>
      <c r="N174" s="8"/>
      <c r="O174" s="8"/>
      <c r="P174" s="8"/>
      <c r="Q174" s="8"/>
      <c r="R174" s="8"/>
      <c r="S174" s="8"/>
      <c r="T174" s="8"/>
      <c r="U174" s="8"/>
      <c r="V174" s="8"/>
      <c r="W174" s="8"/>
      <c r="X174" s="8"/>
      <c r="Y174" s="8"/>
      <c r="Z174" s="8"/>
      <c r="AA174" s="8"/>
      <c r="AB174" s="8"/>
      <c r="AC174" s="8"/>
      <c r="AD174" s="8">
        <v>0</v>
      </c>
      <c r="AE174" s="112">
        <f t="shared" si="111"/>
        <v>7</v>
      </c>
      <c r="AF174" s="8"/>
      <c r="AG174" s="8"/>
      <c r="AH174" s="8"/>
      <c r="AI174" s="8"/>
      <c r="AJ174" s="8"/>
      <c r="AK174" s="8"/>
      <c r="AL174" s="8">
        <v>0</v>
      </c>
      <c r="AM174" s="8">
        <f t="shared" si="113"/>
        <v>3</v>
      </c>
      <c r="AN174" s="8"/>
      <c r="AO174" s="8"/>
      <c r="AP174" s="8"/>
      <c r="AQ174" s="8"/>
      <c r="AR174" s="8"/>
      <c r="AS174" s="8"/>
      <c r="AT174" s="8"/>
      <c r="AU174" s="8"/>
      <c r="AV174" s="8">
        <v>2</v>
      </c>
      <c r="AW174" s="8">
        <f t="shared" si="132"/>
        <v>51</v>
      </c>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c r="GL174" s="8">
        <v>2</v>
      </c>
      <c r="GM174" s="8">
        <f t="shared" si="103"/>
        <v>102</v>
      </c>
    </row>
    <row r="175" spans="1:195" ht="14.25" customHeight="1" x14ac:dyDescent="0.2">
      <c r="A175" s="113">
        <v>44138</v>
      </c>
      <c r="B175" s="8">
        <v>0</v>
      </c>
      <c r="C175" s="8">
        <f t="shared" si="135"/>
        <v>0</v>
      </c>
      <c r="D175" s="8">
        <v>2</v>
      </c>
      <c r="E175" s="8">
        <f t="shared" si="75"/>
        <v>398</v>
      </c>
      <c r="F175" s="8"/>
      <c r="G175" s="8"/>
      <c r="H175" s="8"/>
      <c r="I175" s="8">
        <f t="shared" si="120"/>
        <v>2</v>
      </c>
      <c r="J175" s="8"/>
      <c r="K175" s="8"/>
      <c r="L175" s="8"/>
      <c r="M175" s="8"/>
      <c r="N175" s="8"/>
      <c r="O175" s="8"/>
      <c r="P175" s="8"/>
      <c r="Q175" s="8"/>
      <c r="R175" s="8"/>
      <c r="S175" s="8"/>
      <c r="T175" s="8"/>
      <c r="U175" s="8"/>
      <c r="V175" s="8"/>
      <c r="W175" s="8"/>
      <c r="X175" s="8"/>
      <c r="Y175" s="8"/>
      <c r="Z175" s="8"/>
      <c r="AA175" s="8"/>
      <c r="AB175" s="8"/>
      <c r="AC175" s="8"/>
      <c r="AD175" s="8">
        <v>0</v>
      </c>
      <c r="AE175" s="112">
        <f t="shared" si="111"/>
        <v>7</v>
      </c>
      <c r="AF175" s="8"/>
      <c r="AG175" s="8"/>
      <c r="AH175" s="8"/>
      <c r="AI175" s="8"/>
      <c r="AJ175" s="8"/>
      <c r="AK175" s="8"/>
      <c r="AL175" s="8">
        <v>0</v>
      </c>
      <c r="AM175" s="8">
        <f t="shared" si="113"/>
        <v>3</v>
      </c>
      <c r="AN175" s="8"/>
      <c r="AO175" s="8"/>
      <c r="AP175" s="8"/>
      <c r="AQ175" s="8"/>
      <c r="AR175" s="8"/>
      <c r="AS175" s="8"/>
      <c r="AT175" s="8"/>
      <c r="AU175" s="8"/>
      <c r="AV175" s="8">
        <v>1</v>
      </c>
      <c r="AW175" s="8">
        <f t="shared" si="132"/>
        <v>52</v>
      </c>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c r="GL175" s="8"/>
      <c r="GM175" s="8"/>
    </row>
    <row r="176" spans="1:195" ht="14.25" customHeight="1" x14ac:dyDescent="0.2">
      <c r="A176" s="113">
        <v>44139</v>
      </c>
      <c r="B176" s="8">
        <v>0</v>
      </c>
      <c r="C176" s="8">
        <f t="shared" si="135"/>
        <v>0</v>
      </c>
      <c r="D176" s="8">
        <v>1</v>
      </c>
      <c r="E176" s="8">
        <f t="shared" si="75"/>
        <v>399</v>
      </c>
      <c r="F176" s="8"/>
      <c r="G176" s="8"/>
      <c r="H176" s="8"/>
      <c r="I176" s="8">
        <f t="shared" si="120"/>
        <v>2</v>
      </c>
      <c r="J176" s="8"/>
      <c r="K176" s="8"/>
      <c r="L176" s="8"/>
      <c r="M176" s="8"/>
      <c r="N176" s="8"/>
      <c r="O176" s="8"/>
      <c r="P176" s="8"/>
      <c r="Q176" s="8"/>
      <c r="R176" s="8"/>
      <c r="S176" s="8"/>
      <c r="T176" s="8"/>
      <c r="U176" s="8"/>
      <c r="V176" s="8"/>
      <c r="W176" s="8"/>
      <c r="X176" s="8"/>
      <c r="Y176" s="8"/>
      <c r="Z176" s="8"/>
      <c r="AA176" s="8"/>
      <c r="AB176" s="8"/>
      <c r="AC176" s="8"/>
      <c r="AD176" s="8">
        <v>0</v>
      </c>
      <c r="AE176" s="112">
        <f t="shared" si="111"/>
        <v>7</v>
      </c>
      <c r="AF176" s="8"/>
      <c r="AG176" s="8"/>
      <c r="AH176" s="8"/>
      <c r="AI176" s="8"/>
      <c r="AJ176" s="8"/>
      <c r="AK176" s="8"/>
      <c r="AL176" s="8">
        <v>0</v>
      </c>
      <c r="AM176" s="8">
        <f t="shared" si="113"/>
        <v>3</v>
      </c>
      <c r="AN176" s="8"/>
      <c r="AO176" s="8"/>
      <c r="AP176" s="8"/>
      <c r="AQ176" s="8"/>
      <c r="AR176" s="8"/>
      <c r="AS176" s="8"/>
      <c r="AT176" s="8"/>
      <c r="AU176" s="8"/>
      <c r="AV176" s="8">
        <v>0</v>
      </c>
      <c r="AW176" s="8">
        <f t="shared" si="132"/>
        <v>52</v>
      </c>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c r="GL176" s="8"/>
      <c r="GM176" s="8"/>
    </row>
    <row r="177" spans="1:195" ht="14.25" customHeight="1" x14ac:dyDescent="0.2">
      <c r="A177" s="113">
        <v>44140</v>
      </c>
      <c r="B177" s="8">
        <v>0</v>
      </c>
      <c r="C177" s="8">
        <f t="shared" si="135"/>
        <v>0</v>
      </c>
      <c r="D177" s="8">
        <v>0</v>
      </c>
      <c r="E177" s="8">
        <f t="shared" si="75"/>
        <v>399</v>
      </c>
      <c r="F177" s="8"/>
      <c r="G177" s="8"/>
      <c r="H177" s="8"/>
      <c r="I177" s="8">
        <f t="shared" si="120"/>
        <v>2</v>
      </c>
      <c r="J177" s="8"/>
      <c r="K177" s="8"/>
      <c r="L177" s="8"/>
      <c r="M177" s="8"/>
      <c r="N177" s="8"/>
      <c r="O177" s="8"/>
      <c r="P177" s="8"/>
      <c r="Q177" s="8"/>
      <c r="R177" s="8"/>
      <c r="S177" s="8"/>
      <c r="T177" s="8"/>
      <c r="U177" s="8"/>
      <c r="V177" s="8"/>
      <c r="W177" s="8"/>
      <c r="X177" s="8"/>
      <c r="Y177" s="8"/>
      <c r="Z177" s="8"/>
      <c r="AA177" s="8"/>
      <c r="AB177" s="8"/>
      <c r="AC177" s="8"/>
      <c r="AD177" s="8">
        <v>0</v>
      </c>
      <c r="AE177" s="112">
        <f t="shared" si="111"/>
        <v>7</v>
      </c>
      <c r="AF177" s="8"/>
      <c r="AG177" s="8"/>
      <c r="AH177" s="8"/>
      <c r="AI177" s="8"/>
      <c r="AJ177" s="8"/>
      <c r="AK177" s="8"/>
      <c r="AL177" s="8">
        <v>0</v>
      </c>
      <c r="AM177" s="8">
        <f t="shared" si="113"/>
        <v>3</v>
      </c>
      <c r="AN177" s="8"/>
      <c r="AO177" s="8"/>
      <c r="AP177" s="8"/>
      <c r="AQ177" s="8"/>
      <c r="AR177" s="8"/>
      <c r="AS177" s="8"/>
      <c r="AT177" s="8"/>
      <c r="AU177" s="8"/>
      <c r="AV177" s="8">
        <v>0</v>
      </c>
      <c r="AW177" s="8">
        <f t="shared" si="132"/>
        <v>52</v>
      </c>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c r="GL177" s="8"/>
      <c r="GM177" s="8"/>
    </row>
    <row r="178" spans="1:195" ht="14.25" customHeight="1" x14ac:dyDescent="0.2">
      <c r="A178" s="113">
        <v>44141</v>
      </c>
      <c r="B178" s="8">
        <v>0</v>
      </c>
      <c r="C178" s="8">
        <f t="shared" si="135"/>
        <v>0</v>
      </c>
      <c r="D178" s="8">
        <v>0</v>
      </c>
      <c r="E178" s="8">
        <f t="shared" si="75"/>
        <v>399</v>
      </c>
      <c r="F178" s="8"/>
      <c r="G178" s="8"/>
      <c r="H178" s="8"/>
      <c r="I178" s="8">
        <f t="shared" si="120"/>
        <v>2</v>
      </c>
      <c r="J178" s="8"/>
      <c r="K178" s="8"/>
      <c r="L178" s="8"/>
      <c r="M178" s="8"/>
      <c r="N178" s="8"/>
      <c r="O178" s="8"/>
      <c r="P178" s="8"/>
      <c r="Q178" s="8"/>
      <c r="R178" s="8"/>
      <c r="S178" s="8"/>
      <c r="T178" s="8"/>
      <c r="U178" s="8"/>
      <c r="V178" s="8"/>
      <c r="W178" s="8"/>
      <c r="X178" s="8"/>
      <c r="Y178" s="8"/>
      <c r="Z178" s="8"/>
      <c r="AA178" s="8"/>
      <c r="AB178" s="8"/>
      <c r="AC178" s="8"/>
      <c r="AD178" s="8">
        <v>0</v>
      </c>
      <c r="AE178" s="112">
        <f t="shared" si="111"/>
        <v>7</v>
      </c>
      <c r="AF178" s="8"/>
      <c r="AG178" s="8"/>
      <c r="AH178" s="8"/>
      <c r="AI178" s="8"/>
      <c r="AJ178" s="8"/>
      <c r="AK178" s="8"/>
      <c r="AL178" s="8">
        <v>0</v>
      </c>
      <c r="AM178" s="8">
        <f t="shared" si="113"/>
        <v>3</v>
      </c>
      <c r="AN178" s="8"/>
      <c r="AO178" s="8"/>
      <c r="AP178" s="8"/>
      <c r="AQ178" s="8"/>
      <c r="AR178" s="8"/>
      <c r="AS178" s="8"/>
      <c r="AT178" s="8"/>
      <c r="AU178" s="8"/>
      <c r="AV178" s="8">
        <v>0</v>
      </c>
      <c r="AW178" s="8">
        <f t="shared" si="132"/>
        <v>52</v>
      </c>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c r="GL178" s="8"/>
      <c r="GM178" s="8"/>
    </row>
    <row r="179" spans="1:195" ht="14.25" customHeight="1" x14ac:dyDescent="0.2">
      <c r="A179" s="113">
        <v>44142</v>
      </c>
      <c r="B179" s="8"/>
      <c r="C179" s="8">
        <f t="shared" si="135"/>
        <v>0</v>
      </c>
      <c r="D179" s="8"/>
      <c r="E179" s="8">
        <f t="shared" si="75"/>
        <v>399</v>
      </c>
      <c r="F179" s="8"/>
      <c r="G179" s="8"/>
      <c r="H179" s="8"/>
      <c r="I179" s="8">
        <f t="shared" si="120"/>
        <v>2</v>
      </c>
      <c r="J179" s="8"/>
      <c r="K179" s="8"/>
      <c r="L179" s="8"/>
      <c r="M179" s="8"/>
      <c r="N179" s="8"/>
      <c r="O179" s="8"/>
      <c r="P179" s="8"/>
      <c r="Q179" s="8"/>
      <c r="R179" s="8"/>
      <c r="S179" s="8"/>
      <c r="T179" s="8"/>
      <c r="U179" s="8"/>
      <c r="V179" s="8"/>
      <c r="W179" s="8"/>
      <c r="X179" s="8"/>
      <c r="Y179" s="8"/>
      <c r="Z179" s="8"/>
      <c r="AA179" s="8"/>
      <c r="AB179" s="8"/>
      <c r="AC179" s="8"/>
      <c r="AD179" s="8"/>
      <c r="AE179" s="112">
        <f t="shared" si="111"/>
        <v>7</v>
      </c>
      <c r="AF179" s="8"/>
      <c r="AG179" s="8"/>
      <c r="AH179" s="8"/>
      <c r="AI179" s="8"/>
      <c r="AJ179" s="8"/>
      <c r="AK179" s="8"/>
      <c r="AL179" s="8"/>
      <c r="AM179" s="8">
        <f t="shared" si="113"/>
        <v>3</v>
      </c>
      <c r="AN179" s="8"/>
      <c r="AO179" s="8"/>
      <c r="AP179" s="8"/>
      <c r="AQ179" s="8"/>
      <c r="AR179" s="8"/>
      <c r="AS179" s="8"/>
      <c r="AT179" s="8"/>
      <c r="AU179" s="8"/>
      <c r="AV179" s="8"/>
      <c r="AW179" s="8">
        <f t="shared" si="132"/>
        <v>52</v>
      </c>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c r="GL179" s="8"/>
      <c r="GM179" s="8"/>
    </row>
    <row r="180" spans="1:195" ht="14.25" customHeight="1" x14ac:dyDescent="0.2">
      <c r="A180" s="113">
        <v>44143</v>
      </c>
      <c r="B180" s="8"/>
      <c r="C180" s="8">
        <f t="shared" si="135"/>
        <v>0</v>
      </c>
      <c r="D180" s="8"/>
      <c r="E180" s="8">
        <f t="shared" si="75"/>
        <v>399</v>
      </c>
      <c r="F180" s="8"/>
      <c r="G180" s="8"/>
      <c r="H180" s="8"/>
      <c r="I180" s="8">
        <f t="shared" si="120"/>
        <v>2</v>
      </c>
      <c r="J180" s="8"/>
      <c r="K180" s="8"/>
      <c r="L180" s="8"/>
      <c r="M180" s="8"/>
      <c r="N180" s="8"/>
      <c r="O180" s="8"/>
      <c r="P180" s="8"/>
      <c r="Q180" s="8"/>
      <c r="R180" s="8"/>
      <c r="S180" s="8"/>
      <c r="T180" s="8"/>
      <c r="U180" s="8"/>
      <c r="V180" s="8"/>
      <c r="W180" s="8"/>
      <c r="X180" s="8"/>
      <c r="Y180" s="8"/>
      <c r="Z180" s="8"/>
      <c r="AA180" s="8"/>
      <c r="AB180" s="8"/>
      <c r="AC180" s="8"/>
      <c r="AD180" s="8"/>
      <c r="AE180" s="112">
        <f t="shared" si="111"/>
        <v>7</v>
      </c>
      <c r="AF180" s="8"/>
      <c r="AG180" s="8"/>
      <c r="AH180" s="8"/>
      <c r="AI180" s="8"/>
      <c r="AJ180" s="8"/>
      <c r="AK180" s="8"/>
      <c r="AL180" s="8"/>
      <c r="AM180" s="8">
        <f t="shared" si="113"/>
        <v>3</v>
      </c>
      <c r="AN180" s="8"/>
      <c r="AO180" s="8"/>
      <c r="AP180" s="8"/>
      <c r="AQ180" s="8"/>
      <c r="AR180" s="8"/>
      <c r="AS180" s="8"/>
      <c r="AT180" s="8"/>
      <c r="AU180" s="8"/>
      <c r="AV180" s="8"/>
      <c r="AW180" s="8">
        <f t="shared" si="132"/>
        <v>52</v>
      </c>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c r="GL180" s="8"/>
      <c r="GM180" s="8"/>
    </row>
    <row r="181" spans="1:195" ht="14.25" customHeight="1" x14ac:dyDescent="0.2">
      <c r="A181" s="113">
        <v>44144</v>
      </c>
      <c r="B181" s="8">
        <v>0</v>
      </c>
      <c r="C181" s="8">
        <f t="shared" si="135"/>
        <v>0</v>
      </c>
      <c r="D181" s="8">
        <v>0</v>
      </c>
      <c r="E181" s="8">
        <f t="shared" si="75"/>
        <v>399</v>
      </c>
      <c r="F181" s="8"/>
      <c r="G181" s="8"/>
      <c r="H181" s="8"/>
      <c r="I181" s="8">
        <f t="shared" si="120"/>
        <v>2</v>
      </c>
      <c r="J181" s="8"/>
      <c r="K181" s="8"/>
      <c r="L181" s="8"/>
      <c r="M181" s="8"/>
      <c r="N181" s="8"/>
      <c r="O181" s="8"/>
      <c r="P181" s="8"/>
      <c r="Q181" s="8"/>
      <c r="R181" s="8"/>
      <c r="S181" s="8"/>
      <c r="T181" s="8"/>
      <c r="U181" s="8"/>
      <c r="V181" s="8"/>
      <c r="W181" s="8"/>
      <c r="X181" s="8"/>
      <c r="Y181" s="8"/>
      <c r="Z181" s="8"/>
      <c r="AA181" s="8"/>
      <c r="AB181" s="8"/>
      <c r="AC181" s="8"/>
      <c r="AD181" s="8">
        <v>0</v>
      </c>
      <c r="AE181" s="112">
        <f t="shared" si="111"/>
        <v>7</v>
      </c>
      <c r="AF181" s="8"/>
      <c r="AG181" s="8"/>
      <c r="AH181" s="8"/>
      <c r="AI181" s="8"/>
      <c r="AJ181" s="8"/>
      <c r="AK181" s="8"/>
      <c r="AL181" s="8">
        <v>0</v>
      </c>
      <c r="AM181" s="8">
        <f t="shared" si="113"/>
        <v>3</v>
      </c>
      <c r="AN181" s="8"/>
      <c r="AO181" s="8"/>
      <c r="AP181" s="8"/>
      <c r="AQ181" s="8"/>
      <c r="AR181" s="8"/>
      <c r="AS181" s="8"/>
      <c r="AT181" s="8"/>
      <c r="AU181" s="8"/>
      <c r="AV181" s="8">
        <v>4</v>
      </c>
      <c r="AW181" s="8">
        <f t="shared" si="132"/>
        <v>56</v>
      </c>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c r="GL181" s="8"/>
      <c r="GM181" s="8"/>
    </row>
    <row r="182" spans="1:195" ht="14.25" customHeight="1" x14ac:dyDescent="0.2">
      <c r="A182" s="113">
        <v>44145</v>
      </c>
      <c r="B182" s="8">
        <v>0</v>
      </c>
      <c r="C182" s="8">
        <f t="shared" si="135"/>
        <v>0</v>
      </c>
      <c r="D182" s="8">
        <v>0</v>
      </c>
      <c r="E182" s="8">
        <f t="shared" si="75"/>
        <v>399</v>
      </c>
      <c r="F182" s="8"/>
      <c r="G182" s="8"/>
      <c r="H182" s="8"/>
      <c r="I182" s="8">
        <f t="shared" si="120"/>
        <v>2</v>
      </c>
      <c r="J182" s="8"/>
      <c r="K182" s="8"/>
      <c r="L182" s="8"/>
      <c r="M182" s="8"/>
      <c r="N182" s="8"/>
      <c r="O182" s="8"/>
      <c r="P182" s="8"/>
      <c r="Q182" s="8"/>
      <c r="R182" s="8"/>
      <c r="S182" s="8"/>
      <c r="T182" s="8"/>
      <c r="U182" s="8"/>
      <c r="V182" s="8"/>
      <c r="W182" s="8"/>
      <c r="X182" s="8"/>
      <c r="Y182" s="8"/>
      <c r="Z182" s="8"/>
      <c r="AA182" s="8"/>
      <c r="AB182" s="8"/>
      <c r="AC182" s="8"/>
      <c r="AD182" s="8">
        <v>0</v>
      </c>
      <c r="AE182" s="112">
        <f t="shared" si="111"/>
        <v>7</v>
      </c>
      <c r="AF182" s="140"/>
      <c r="AG182" s="8"/>
      <c r="AH182" s="8"/>
      <c r="AI182" s="8"/>
      <c r="AJ182" s="8"/>
      <c r="AK182" s="8"/>
      <c r="AL182" s="8">
        <v>0</v>
      </c>
      <c r="AM182" s="8">
        <f t="shared" si="113"/>
        <v>3</v>
      </c>
      <c r="AN182" s="8"/>
      <c r="AO182" s="8"/>
      <c r="AP182" s="8"/>
      <c r="AQ182" s="8"/>
      <c r="AR182" s="8"/>
      <c r="AS182" s="8"/>
      <c r="AT182" s="8"/>
      <c r="AU182" s="8"/>
      <c r="AV182" s="8">
        <v>0</v>
      </c>
      <c r="AW182" s="8">
        <f t="shared" si="132"/>
        <v>56</v>
      </c>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c r="GL182" s="8"/>
      <c r="GM182" s="8"/>
    </row>
    <row r="183" spans="1:195" ht="14.25" customHeight="1" x14ac:dyDescent="0.2">
      <c r="A183" s="113">
        <v>44146</v>
      </c>
      <c r="B183" s="8">
        <v>0</v>
      </c>
      <c r="C183" s="8">
        <f t="shared" si="135"/>
        <v>0</v>
      </c>
      <c r="D183" s="8">
        <v>0</v>
      </c>
      <c r="E183" s="8">
        <f t="shared" si="75"/>
        <v>399</v>
      </c>
      <c r="F183" s="8"/>
      <c r="G183" s="8"/>
      <c r="H183" s="8"/>
      <c r="I183" s="8">
        <f t="shared" si="120"/>
        <v>2</v>
      </c>
      <c r="J183" s="8"/>
      <c r="K183" s="8"/>
      <c r="L183" s="8"/>
      <c r="M183" s="8"/>
      <c r="N183" s="8"/>
      <c r="O183" s="8"/>
      <c r="P183" s="8"/>
      <c r="Q183" s="8"/>
      <c r="R183" s="8"/>
      <c r="S183" s="8"/>
      <c r="T183" s="8"/>
      <c r="U183" s="8"/>
      <c r="V183" s="8"/>
      <c r="W183" s="8"/>
      <c r="X183" s="8"/>
      <c r="Y183" s="8"/>
      <c r="Z183" s="8"/>
      <c r="AA183" s="8"/>
      <c r="AB183" s="8"/>
      <c r="AC183" s="8"/>
      <c r="AD183" s="8">
        <v>0</v>
      </c>
      <c r="AE183" s="112">
        <f t="shared" si="111"/>
        <v>7</v>
      </c>
      <c r="AF183" s="140"/>
      <c r="AG183" s="8"/>
      <c r="AH183" s="8"/>
      <c r="AI183" s="8"/>
      <c r="AJ183" s="8"/>
      <c r="AK183" s="8"/>
      <c r="AL183" s="8">
        <v>0</v>
      </c>
      <c r="AM183" s="8">
        <f t="shared" si="113"/>
        <v>3</v>
      </c>
      <c r="AN183" s="8"/>
      <c r="AO183" s="8"/>
      <c r="AP183" s="8"/>
      <c r="AQ183" s="8"/>
      <c r="AR183" s="8"/>
      <c r="AS183" s="8"/>
      <c r="AT183" s="8"/>
      <c r="AU183" s="8"/>
      <c r="AV183" s="8">
        <v>0</v>
      </c>
      <c r="AW183" s="8">
        <f t="shared" si="132"/>
        <v>56</v>
      </c>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32">
        <v>1</v>
      </c>
      <c r="GA183" s="8">
        <f t="shared" si="79"/>
        <v>163</v>
      </c>
      <c r="GB183" s="8"/>
      <c r="GC183" s="8"/>
      <c r="GD183" s="8"/>
      <c r="GE183" s="8"/>
      <c r="GF183" s="8"/>
      <c r="GG183" s="8"/>
      <c r="GH183" s="8"/>
      <c r="GI183" s="8"/>
      <c r="GJ183" s="8"/>
      <c r="GK183" s="8"/>
      <c r="GL183" s="8"/>
      <c r="GM183" s="8"/>
    </row>
    <row r="184" spans="1:195" ht="14.25" customHeight="1" x14ac:dyDescent="0.2">
      <c r="A184" s="113">
        <v>44147</v>
      </c>
      <c r="B184" s="8">
        <v>0</v>
      </c>
      <c r="C184" s="8">
        <f t="shared" si="135"/>
        <v>0</v>
      </c>
      <c r="D184" s="8">
        <v>0</v>
      </c>
      <c r="E184" s="8">
        <f t="shared" si="75"/>
        <v>399</v>
      </c>
      <c r="F184" s="8"/>
      <c r="G184" s="8"/>
      <c r="H184" s="8"/>
      <c r="I184" s="8">
        <f t="shared" si="120"/>
        <v>2</v>
      </c>
      <c r="J184" s="8"/>
      <c r="K184" s="8"/>
      <c r="L184" s="8"/>
      <c r="M184" s="8"/>
      <c r="N184" s="8"/>
      <c r="O184" s="8"/>
      <c r="P184" s="8"/>
      <c r="Q184" s="8"/>
      <c r="R184" s="8"/>
      <c r="S184" s="8"/>
      <c r="T184" s="8"/>
      <c r="U184" s="8"/>
      <c r="V184" s="8"/>
      <c r="W184" s="8"/>
      <c r="X184" s="8"/>
      <c r="Y184" s="8"/>
      <c r="Z184" s="8"/>
      <c r="AA184" s="8"/>
      <c r="AB184" s="8"/>
      <c r="AC184" s="8"/>
      <c r="AD184" s="8">
        <v>0</v>
      </c>
      <c r="AE184" s="112">
        <f t="shared" si="111"/>
        <v>7</v>
      </c>
      <c r="AF184" s="140"/>
      <c r="AG184" s="8"/>
      <c r="AH184" s="8"/>
      <c r="AI184" s="8"/>
      <c r="AJ184" s="8"/>
      <c r="AK184" s="8"/>
      <c r="AL184" s="8">
        <v>0</v>
      </c>
      <c r="AM184" s="8">
        <f t="shared" si="113"/>
        <v>3</v>
      </c>
      <c r="AN184" s="8"/>
      <c r="AO184" s="8"/>
      <c r="AP184" s="8"/>
      <c r="AQ184" s="8"/>
      <c r="AR184" s="8"/>
      <c r="AS184" s="8"/>
      <c r="AT184" s="8"/>
      <c r="AU184" s="8"/>
      <c r="AV184" s="8">
        <v>0</v>
      </c>
      <c r="AW184" s="8">
        <f t="shared" si="132"/>
        <v>56</v>
      </c>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c r="GL184" s="8"/>
      <c r="GM184" s="8"/>
    </row>
    <row r="185" spans="1:195" ht="14.25" customHeight="1" x14ac:dyDescent="0.2">
      <c r="A185" s="113">
        <v>44148</v>
      </c>
      <c r="B185" s="8">
        <v>0</v>
      </c>
      <c r="C185" s="8">
        <f t="shared" si="135"/>
        <v>0</v>
      </c>
      <c r="D185" s="8">
        <v>0</v>
      </c>
      <c r="E185" s="8">
        <f t="shared" si="75"/>
        <v>399</v>
      </c>
      <c r="F185" s="8"/>
      <c r="G185" s="8"/>
      <c r="H185" s="8"/>
      <c r="I185" s="8">
        <f t="shared" si="120"/>
        <v>2</v>
      </c>
      <c r="J185" s="8"/>
      <c r="K185" s="8"/>
      <c r="L185" s="8"/>
      <c r="M185" s="8"/>
      <c r="N185" s="8"/>
      <c r="O185" s="8"/>
      <c r="P185" s="8"/>
      <c r="Q185" s="8"/>
      <c r="R185" s="8"/>
      <c r="S185" s="8"/>
      <c r="T185" s="8"/>
      <c r="U185" s="8"/>
      <c r="V185" s="8"/>
      <c r="W185" s="8"/>
      <c r="X185" s="8"/>
      <c r="Y185" s="8"/>
      <c r="Z185" s="8"/>
      <c r="AA185" s="8"/>
      <c r="AB185" s="8"/>
      <c r="AC185" s="8"/>
      <c r="AD185" s="8">
        <v>0</v>
      </c>
      <c r="AE185" s="112">
        <f t="shared" si="111"/>
        <v>7</v>
      </c>
      <c r="AF185" s="140"/>
      <c r="AG185" s="8"/>
      <c r="AH185" s="8"/>
      <c r="AI185" s="8"/>
      <c r="AJ185" s="8"/>
      <c r="AK185" s="8"/>
      <c r="AL185" s="8">
        <v>0</v>
      </c>
      <c r="AM185" s="8">
        <f t="shared" si="113"/>
        <v>3</v>
      </c>
      <c r="AN185" s="8"/>
      <c r="AO185" s="8"/>
      <c r="AP185" s="8"/>
      <c r="AQ185" s="8"/>
      <c r="AR185" s="8"/>
      <c r="AS185" s="8"/>
      <c r="AT185" s="8"/>
      <c r="AU185" s="8"/>
      <c r="AV185" s="8">
        <v>0</v>
      </c>
      <c r="AW185" s="8">
        <f t="shared" si="132"/>
        <v>56</v>
      </c>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c r="GL185" s="8"/>
      <c r="GM185" s="8"/>
    </row>
    <row r="186" spans="1:195" ht="14.25" customHeight="1" x14ac:dyDescent="0.2">
      <c r="A186" s="113">
        <v>44149</v>
      </c>
      <c r="B186" s="8"/>
      <c r="C186" s="8">
        <f t="shared" si="135"/>
        <v>0</v>
      </c>
      <c r="D186" s="8"/>
      <c r="E186" s="8">
        <f t="shared" si="75"/>
        <v>399</v>
      </c>
      <c r="F186" s="8"/>
      <c r="G186" s="8"/>
      <c r="H186" s="8"/>
      <c r="I186" s="8">
        <f t="shared" si="120"/>
        <v>2</v>
      </c>
      <c r="J186" s="8"/>
      <c r="K186" s="8"/>
      <c r="L186" s="8"/>
      <c r="M186" s="8"/>
      <c r="N186" s="8"/>
      <c r="O186" s="8"/>
      <c r="P186" s="8"/>
      <c r="Q186" s="8"/>
      <c r="R186" s="8"/>
      <c r="S186" s="8"/>
      <c r="T186" s="8"/>
      <c r="U186" s="8"/>
      <c r="V186" s="8"/>
      <c r="W186" s="8"/>
      <c r="X186" s="8"/>
      <c r="Y186" s="8"/>
      <c r="Z186" s="8"/>
      <c r="AA186" s="8"/>
      <c r="AB186" s="8"/>
      <c r="AC186" s="8"/>
      <c r="AD186" s="8"/>
      <c r="AE186" s="112">
        <f t="shared" si="111"/>
        <v>7</v>
      </c>
      <c r="AF186" s="140"/>
      <c r="AG186" s="8"/>
      <c r="AH186" s="8"/>
      <c r="AI186" s="8"/>
      <c r="AJ186" s="8"/>
      <c r="AK186" s="8"/>
      <c r="AL186" s="8"/>
      <c r="AM186" s="8">
        <f t="shared" si="113"/>
        <v>3</v>
      </c>
      <c r="AN186" s="8"/>
      <c r="AO186" s="8"/>
      <c r="AP186" s="8"/>
      <c r="AQ186" s="8"/>
      <c r="AR186" s="8"/>
      <c r="AS186" s="8"/>
      <c r="AT186" s="8"/>
      <c r="AU186" s="8"/>
      <c r="AV186" s="8"/>
      <c r="AW186" s="8">
        <f t="shared" si="132"/>
        <v>56</v>
      </c>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c r="GL186" s="8"/>
      <c r="GM186" s="8"/>
    </row>
    <row r="187" spans="1:195" ht="14.25" customHeight="1" x14ac:dyDescent="0.2">
      <c r="A187" s="113">
        <v>44150</v>
      </c>
      <c r="B187" s="8"/>
      <c r="C187" s="8">
        <f t="shared" si="135"/>
        <v>0</v>
      </c>
      <c r="D187" s="8"/>
      <c r="E187" s="8">
        <f t="shared" ref="E187:E216" si="142">SUM(E186,D187)</f>
        <v>399</v>
      </c>
      <c r="F187" s="8"/>
      <c r="G187" s="8"/>
      <c r="H187" s="8"/>
      <c r="I187" s="8">
        <f t="shared" si="120"/>
        <v>2</v>
      </c>
      <c r="J187" s="8"/>
      <c r="K187" s="8"/>
      <c r="L187" s="8"/>
      <c r="M187" s="8"/>
      <c r="N187" s="8"/>
      <c r="O187" s="8"/>
      <c r="P187" s="8"/>
      <c r="Q187" s="8"/>
      <c r="R187" s="8"/>
      <c r="S187" s="8"/>
      <c r="T187" s="8"/>
      <c r="U187" s="8"/>
      <c r="V187" s="8"/>
      <c r="W187" s="8"/>
      <c r="X187" s="8"/>
      <c r="Y187" s="8"/>
      <c r="Z187" s="8"/>
      <c r="AA187" s="8"/>
      <c r="AB187" s="8"/>
      <c r="AC187" s="8"/>
      <c r="AD187" s="8"/>
      <c r="AE187" s="112">
        <f t="shared" si="111"/>
        <v>7</v>
      </c>
      <c r="AF187" s="140"/>
      <c r="AG187" s="8"/>
      <c r="AH187" s="8"/>
      <c r="AI187" s="8"/>
      <c r="AJ187" s="8"/>
      <c r="AK187" s="8"/>
      <c r="AL187" s="8"/>
      <c r="AM187" s="8">
        <f t="shared" si="113"/>
        <v>3</v>
      </c>
      <c r="AN187" s="8"/>
      <c r="AO187" s="8"/>
      <c r="AP187" s="8"/>
      <c r="AQ187" s="8"/>
      <c r="AR187" s="8"/>
      <c r="AS187" s="8"/>
      <c r="AT187" s="8"/>
      <c r="AU187" s="8"/>
      <c r="AV187" s="8"/>
      <c r="AW187" s="8">
        <f t="shared" si="132"/>
        <v>56</v>
      </c>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c r="GL187" s="8"/>
      <c r="GM187" s="8"/>
    </row>
    <row r="188" spans="1:195" ht="14.25" customHeight="1" x14ac:dyDescent="0.2">
      <c r="A188" s="113">
        <v>44151</v>
      </c>
      <c r="B188" s="8">
        <v>0</v>
      </c>
      <c r="C188" s="8">
        <f t="shared" si="135"/>
        <v>0</v>
      </c>
      <c r="D188" s="8">
        <v>2</v>
      </c>
      <c r="E188" s="8">
        <f t="shared" si="142"/>
        <v>401</v>
      </c>
      <c r="F188" s="8"/>
      <c r="G188" s="8"/>
      <c r="H188" s="8"/>
      <c r="I188" s="8">
        <f t="shared" si="120"/>
        <v>2</v>
      </c>
      <c r="J188" s="8"/>
      <c r="K188" s="8"/>
      <c r="L188" s="8"/>
      <c r="M188" s="8"/>
      <c r="N188" s="8"/>
      <c r="O188" s="8"/>
      <c r="P188" s="8"/>
      <c r="Q188" s="8"/>
      <c r="R188" s="8"/>
      <c r="S188" s="8"/>
      <c r="T188" s="8"/>
      <c r="U188" s="8"/>
      <c r="V188" s="8"/>
      <c r="W188" s="8"/>
      <c r="X188" s="8"/>
      <c r="Y188" s="8"/>
      <c r="Z188" s="8"/>
      <c r="AA188" s="8"/>
      <c r="AB188" s="8"/>
      <c r="AC188" s="8"/>
      <c r="AD188" s="8">
        <v>0</v>
      </c>
      <c r="AE188" s="112">
        <f t="shared" si="111"/>
        <v>7</v>
      </c>
      <c r="AF188" s="140"/>
      <c r="AG188" s="8"/>
      <c r="AH188" s="8"/>
      <c r="AI188" s="8"/>
      <c r="AJ188" s="8"/>
      <c r="AK188" s="8"/>
      <c r="AL188" s="8">
        <v>0</v>
      </c>
      <c r="AM188" s="8">
        <f t="shared" si="113"/>
        <v>3</v>
      </c>
      <c r="AN188" s="8"/>
      <c r="AO188" s="8"/>
      <c r="AP188" s="8"/>
      <c r="AQ188" s="8"/>
      <c r="AR188" s="8"/>
      <c r="AS188" s="8"/>
      <c r="AT188" s="8"/>
      <c r="AU188" s="8"/>
      <c r="AV188" s="8">
        <v>2</v>
      </c>
      <c r="AW188" s="8">
        <f t="shared" si="132"/>
        <v>58</v>
      </c>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c r="GL188" s="8"/>
      <c r="GM188" s="8"/>
    </row>
    <row r="189" spans="1:195" ht="14.25" customHeight="1" x14ac:dyDescent="0.2">
      <c r="A189" s="113">
        <v>44152</v>
      </c>
      <c r="B189" s="8">
        <v>0</v>
      </c>
      <c r="C189" s="8">
        <f t="shared" si="135"/>
        <v>0</v>
      </c>
      <c r="D189" s="8">
        <v>0</v>
      </c>
      <c r="E189" s="8">
        <f t="shared" si="142"/>
        <v>401</v>
      </c>
      <c r="F189" s="8"/>
      <c r="G189" s="8"/>
      <c r="H189" s="8"/>
      <c r="I189" s="8">
        <f t="shared" si="120"/>
        <v>2</v>
      </c>
      <c r="J189" s="8"/>
      <c r="K189" s="8"/>
      <c r="L189" s="8"/>
      <c r="M189" s="8"/>
      <c r="N189" s="8"/>
      <c r="O189" s="8"/>
      <c r="P189" s="8"/>
      <c r="Q189" s="8"/>
      <c r="R189" s="8"/>
      <c r="S189" s="8"/>
      <c r="T189" s="8"/>
      <c r="U189" s="8"/>
      <c r="V189" s="8"/>
      <c r="W189" s="8"/>
      <c r="X189" s="8"/>
      <c r="Y189" s="8"/>
      <c r="Z189" s="8"/>
      <c r="AA189" s="8"/>
      <c r="AB189" s="8"/>
      <c r="AC189" s="8"/>
      <c r="AD189" s="8">
        <v>0</v>
      </c>
      <c r="AE189" s="112">
        <f t="shared" si="111"/>
        <v>7</v>
      </c>
      <c r="AF189" s="140"/>
      <c r="AG189" s="8"/>
      <c r="AH189" s="8"/>
      <c r="AI189" s="8"/>
      <c r="AJ189" s="8"/>
      <c r="AK189" s="8"/>
      <c r="AL189" s="8">
        <v>0</v>
      </c>
      <c r="AM189" s="8">
        <f t="shared" si="113"/>
        <v>3</v>
      </c>
      <c r="AN189" s="8"/>
      <c r="AO189" s="8"/>
      <c r="AP189" s="8"/>
      <c r="AQ189" s="8"/>
      <c r="AR189" s="8"/>
      <c r="AS189" s="8"/>
      <c r="AT189" s="8"/>
      <c r="AU189" s="8"/>
      <c r="AV189" s="8">
        <v>0</v>
      </c>
      <c r="AW189" s="8">
        <f t="shared" si="132"/>
        <v>58</v>
      </c>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c r="GL189" s="8"/>
      <c r="GM189" s="8"/>
    </row>
    <row r="190" spans="1:195" ht="14.25" customHeight="1" x14ac:dyDescent="0.2">
      <c r="A190" s="113">
        <v>44153</v>
      </c>
      <c r="B190" s="8">
        <v>0</v>
      </c>
      <c r="C190" s="8">
        <f t="shared" si="135"/>
        <v>0</v>
      </c>
      <c r="D190" s="8">
        <v>2</v>
      </c>
      <c r="E190" s="8">
        <f t="shared" si="142"/>
        <v>403</v>
      </c>
      <c r="F190" s="8"/>
      <c r="G190" s="8"/>
      <c r="H190" s="8"/>
      <c r="I190" s="8">
        <f t="shared" si="120"/>
        <v>2</v>
      </c>
      <c r="J190" s="8"/>
      <c r="K190" s="8"/>
      <c r="L190" s="8"/>
      <c r="M190" s="8"/>
      <c r="N190" s="8"/>
      <c r="O190" s="8"/>
      <c r="P190" s="8"/>
      <c r="Q190" s="8"/>
      <c r="R190" s="8"/>
      <c r="S190" s="8"/>
      <c r="T190" s="8"/>
      <c r="U190" s="8"/>
      <c r="V190" s="8"/>
      <c r="W190" s="8"/>
      <c r="X190" s="8"/>
      <c r="Y190" s="8"/>
      <c r="Z190" s="8"/>
      <c r="AA190" s="8"/>
      <c r="AB190" s="8"/>
      <c r="AC190" s="8"/>
      <c r="AD190" s="8">
        <v>0</v>
      </c>
      <c r="AE190" s="112">
        <f t="shared" si="111"/>
        <v>7</v>
      </c>
      <c r="AF190" s="140"/>
      <c r="AG190" s="8"/>
      <c r="AH190" s="8"/>
      <c r="AI190" s="8"/>
      <c r="AJ190" s="8"/>
      <c r="AK190" s="8"/>
      <c r="AL190" s="8">
        <v>0</v>
      </c>
      <c r="AM190" s="8">
        <f t="shared" si="113"/>
        <v>3</v>
      </c>
      <c r="AN190" s="8"/>
      <c r="AO190" s="8"/>
      <c r="AP190" s="8"/>
      <c r="AQ190" s="8"/>
      <c r="AR190" s="8"/>
      <c r="AS190" s="8"/>
      <c r="AT190" s="8"/>
      <c r="AU190" s="8"/>
      <c r="AV190" s="8">
        <v>0</v>
      </c>
      <c r="AW190" s="8">
        <f t="shared" si="132"/>
        <v>58</v>
      </c>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c r="GL190" s="8"/>
      <c r="GM190" s="8"/>
    </row>
    <row r="191" spans="1:195" ht="14.25" customHeight="1" x14ac:dyDescent="0.2">
      <c r="A191" s="113">
        <v>44154</v>
      </c>
      <c r="B191" s="8">
        <v>0</v>
      </c>
      <c r="C191" s="8">
        <f t="shared" si="135"/>
        <v>0</v>
      </c>
      <c r="D191" s="8">
        <v>1</v>
      </c>
      <c r="E191" s="8">
        <f t="shared" si="142"/>
        <v>404</v>
      </c>
      <c r="F191" s="8"/>
      <c r="G191" s="8"/>
      <c r="H191" s="8"/>
      <c r="I191" s="8">
        <f t="shared" si="120"/>
        <v>2</v>
      </c>
      <c r="J191" s="8"/>
      <c r="K191" s="8"/>
      <c r="L191" s="8"/>
      <c r="M191" s="8"/>
      <c r="N191" s="8"/>
      <c r="O191" s="8"/>
      <c r="P191" s="8"/>
      <c r="Q191" s="8"/>
      <c r="R191" s="8"/>
      <c r="S191" s="8"/>
      <c r="T191" s="8"/>
      <c r="U191" s="8"/>
      <c r="V191" s="8"/>
      <c r="W191" s="8"/>
      <c r="X191" s="8"/>
      <c r="Y191" s="8"/>
      <c r="Z191" s="8"/>
      <c r="AA191" s="8"/>
      <c r="AB191" s="8"/>
      <c r="AC191" s="8"/>
      <c r="AD191" s="8">
        <v>0</v>
      </c>
      <c r="AE191" s="112">
        <f t="shared" si="111"/>
        <v>7</v>
      </c>
      <c r="AF191" s="140"/>
      <c r="AG191" s="8"/>
      <c r="AH191" s="8"/>
      <c r="AI191" s="8"/>
      <c r="AJ191" s="8"/>
      <c r="AK191" s="8"/>
      <c r="AL191" s="8">
        <v>0</v>
      </c>
      <c r="AM191" s="8">
        <f t="shared" si="113"/>
        <v>3</v>
      </c>
      <c r="AN191" s="8"/>
      <c r="AO191" s="8"/>
      <c r="AP191" s="8"/>
      <c r="AQ191" s="8"/>
      <c r="AR191" s="8"/>
      <c r="AS191" s="8"/>
      <c r="AT191" s="8"/>
      <c r="AU191" s="8"/>
      <c r="AV191" s="8">
        <v>0</v>
      </c>
      <c r="AW191" s="8">
        <f t="shared" si="132"/>
        <v>58</v>
      </c>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c r="GL191" s="8"/>
      <c r="GM191" s="8"/>
    </row>
    <row r="192" spans="1:195" ht="14.25" customHeight="1" x14ac:dyDescent="0.2">
      <c r="A192" s="113">
        <v>44155</v>
      </c>
      <c r="B192" s="8">
        <v>0</v>
      </c>
      <c r="C192" s="8">
        <f t="shared" si="135"/>
        <v>0</v>
      </c>
      <c r="D192" s="8">
        <v>0</v>
      </c>
      <c r="E192" s="8">
        <f t="shared" si="142"/>
        <v>404</v>
      </c>
      <c r="F192" s="8"/>
      <c r="G192" s="8"/>
      <c r="H192" s="8"/>
      <c r="I192" s="8">
        <f t="shared" si="120"/>
        <v>2</v>
      </c>
      <c r="J192" s="8"/>
      <c r="K192" s="8"/>
      <c r="L192" s="8"/>
      <c r="M192" s="8"/>
      <c r="N192" s="8"/>
      <c r="O192" s="8"/>
      <c r="P192" s="8"/>
      <c r="Q192" s="8"/>
      <c r="R192" s="8"/>
      <c r="S192" s="8"/>
      <c r="T192" s="8"/>
      <c r="U192" s="8"/>
      <c r="V192" s="8"/>
      <c r="W192" s="8"/>
      <c r="X192" s="8"/>
      <c r="Y192" s="8"/>
      <c r="Z192" s="8"/>
      <c r="AA192" s="8"/>
      <c r="AB192" s="8"/>
      <c r="AC192" s="8"/>
      <c r="AD192" s="8">
        <v>0</v>
      </c>
      <c r="AE192" s="112">
        <f t="shared" si="111"/>
        <v>7</v>
      </c>
      <c r="AF192" s="140"/>
      <c r="AG192" s="8"/>
      <c r="AH192" s="8"/>
      <c r="AI192" s="8"/>
      <c r="AJ192" s="8"/>
      <c r="AK192" s="8"/>
      <c r="AL192" s="8">
        <v>0</v>
      </c>
      <c r="AM192" s="8">
        <f t="shared" si="113"/>
        <v>3</v>
      </c>
      <c r="AN192" s="8"/>
      <c r="AO192" s="8"/>
      <c r="AP192" s="8"/>
      <c r="AQ192" s="8"/>
      <c r="AR192" s="8"/>
      <c r="AS192" s="8"/>
      <c r="AT192" s="8"/>
      <c r="AU192" s="8"/>
      <c r="AV192" s="8">
        <v>0</v>
      </c>
      <c r="AW192" s="8">
        <f t="shared" si="132"/>
        <v>58</v>
      </c>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c r="GL192" s="8"/>
      <c r="GM192" s="8"/>
    </row>
    <row r="193" spans="1:195" ht="14.25" customHeight="1" x14ac:dyDescent="0.2">
      <c r="A193" s="113">
        <v>44156</v>
      </c>
      <c r="B193" s="8"/>
      <c r="C193" s="8">
        <f t="shared" si="135"/>
        <v>0</v>
      </c>
      <c r="D193" s="8"/>
      <c r="E193" s="8">
        <f t="shared" si="142"/>
        <v>404</v>
      </c>
      <c r="F193" s="8"/>
      <c r="G193" s="8"/>
      <c r="H193" s="8"/>
      <c r="I193" s="8">
        <f t="shared" si="120"/>
        <v>2</v>
      </c>
      <c r="J193" s="8"/>
      <c r="K193" s="8"/>
      <c r="L193" s="8"/>
      <c r="M193" s="8"/>
      <c r="N193" s="8"/>
      <c r="O193" s="8"/>
      <c r="P193" s="8"/>
      <c r="Q193" s="8"/>
      <c r="R193" s="8"/>
      <c r="S193" s="8"/>
      <c r="T193" s="8"/>
      <c r="U193" s="8"/>
      <c r="V193" s="8"/>
      <c r="W193" s="8"/>
      <c r="X193" s="8"/>
      <c r="Y193" s="8"/>
      <c r="Z193" s="8"/>
      <c r="AA193" s="8"/>
      <c r="AB193" s="8"/>
      <c r="AC193" s="8"/>
      <c r="AD193" s="8"/>
      <c r="AE193" s="112">
        <f t="shared" si="111"/>
        <v>7</v>
      </c>
      <c r="AF193" s="140"/>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c r="GL193" s="8"/>
      <c r="GM193" s="8"/>
    </row>
    <row r="194" spans="1:195" ht="14.25" customHeight="1" x14ac:dyDescent="0.2">
      <c r="A194" s="113">
        <v>44157</v>
      </c>
      <c r="B194" s="8"/>
      <c r="C194" s="8">
        <f t="shared" si="135"/>
        <v>0</v>
      </c>
      <c r="D194" s="8"/>
      <c r="E194" s="8">
        <f t="shared" si="142"/>
        <v>404</v>
      </c>
      <c r="F194" s="8"/>
      <c r="G194" s="8"/>
      <c r="H194" s="8"/>
      <c r="I194" s="8">
        <f t="shared" si="120"/>
        <v>2</v>
      </c>
      <c r="J194" s="8"/>
      <c r="K194" s="8"/>
      <c r="L194" s="8"/>
      <c r="M194" s="8"/>
      <c r="N194" s="8"/>
      <c r="O194" s="8"/>
      <c r="P194" s="8"/>
      <c r="Q194" s="8"/>
      <c r="R194" s="8"/>
      <c r="S194" s="8"/>
      <c r="T194" s="8"/>
      <c r="U194" s="8"/>
      <c r="V194" s="8"/>
      <c r="W194" s="8"/>
      <c r="X194" s="8"/>
      <c r="Y194" s="8"/>
      <c r="Z194" s="8"/>
      <c r="AA194" s="8"/>
      <c r="AB194" s="8"/>
      <c r="AC194" s="8"/>
      <c r="AD194" s="8"/>
      <c r="AE194" s="112">
        <f t="shared" si="111"/>
        <v>7</v>
      </c>
      <c r="AF194" s="140"/>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c r="GL194" s="8"/>
      <c r="GM194" s="8"/>
    </row>
    <row r="195" spans="1:195" ht="14.25" customHeight="1" x14ac:dyDescent="0.2">
      <c r="A195" s="113">
        <v>44158</v>
      </c>
      <c r="B195" s="8">
        <v>0</v>
      </c>
      <c r="C195" s="8">
        <f t="shared" si="135"/>
        <v>0</v>
      </c>
      <c r="D195" s="8">
        <v>0</v>
      </c>
      <c r="E195" s="8">
        <f t="shared" si="142"/>
        <v>404</v>
      </c>
      <c r="F195" s="8"/>
      <c r="G195" s="8"/>
      <c r="H195" s="8"/>
      <c r="I195" s="8">
        <f t="shared" si="120"/>
        <v>2</v>
      </c>
      <c r="J195" s="8"/>
      <c r="K195" s="8"/>
      <c r="L195" s="8"/>
      <c r="M195" s="8"/>
      <c r="N195" s="8"/>
      <c r="O195" s="8"/>
      <c r="P195" s="8">
        <v>0</v>
      </c>
      <c r="Q195" s="8">
        <f>SUM(Q170,P195)</f>
        <v>24</v>
      </c>
      <c r="R195" s="8">
        <v>0</v>
      </c>
      <c r="S195" s="8">
        <f>SUM(S170,R195)</f>
        <v>197</v>
      </c>
      <c r="T195" s="8"/>
      <c r="U195" s="8"/>
      <c r="V195" s="8"/>
      <c r="W195" s="8"/>
      <c r="X195" s="8"/>
      <c r="Y195" s="8"/>
      <c r="Z195" s="8"/>
      <c r="AA195" s="8"/>
      <c r="AB195" s="8"/>
      <c r="AC195" s="8"/>
      <c r="AD195" s="8">
        <v>0</v>
      </c>
      <c r="AE195" s="112">
        <f t="shared" si="111"/>
        <v>7</v>
      </c>
      <c r="AF195" s="140"/>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v>0</v>
      </c>
      <c r="ES195" s="8">
        <f>SUM(ES170,ER195)</f>
        <v>117</v>
      </c>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c r="GL195" s="8"/>
      <c r="GM195" s="8"/>
    </row>
    <row r="196" spans="1:195" ht="14.25" customHeight="1" x14ac:dyDescent="0.2">
      <c r="A196" s="113">
        <v>44159</v>
      </c>
      <c r="B196" s="8">
        <v>0</v>
      </c>
      <c r="C196" s="8">
        <f t="shared" si="135"/>
        <v>0</v>
      </c>
      <c r="D196" s="8">
        <v>0</v>
      </c>
      <c r="E196" s="8">
        <f t="shared" si="142"/>
        <v>404</v>
      </c>
      <c r="F196" s="8"/>
      <c r="G196" s="8"/>
      <c r="H196" s="8"/>
      <c r="I196" s="8">
        <f t="shared" si="120"/>
        <v>2</v>
      </c>
      <c r="J196" s="8"/>
      <c r="K196" s="8"/>
      <c r="L196" s="8"/>
      <c r="M196" s="8"/>
      <c r="N196" s="8"/>
      <c r="O196" s="8"/>
      <c r="P196" s="8">
        <v>0</v>
      </c>
      <c r="Q196" s="8">
        <f>P196+Q195</f>
        <v>24</v>
      </c>
      <c r="R196" s="8">
        <v>0</v>
      </c>
      <c r="S196" s="8">
        <f>R196+S195</f>
        <v>197</v>
      </c>
      <c r="T196" s="8"/>
      <c r="U196" s="8"/>
      <c r="V196" s="8"/>
      <c r="W196" s="8"/>
      <c r="X196" s="8"/>
      <c r="Y196" s="8"/>
      <c r="Z196" s="8"/>
      <c r="AA196" s="8"/>
      <c r="AB196" s="8"/>
      <c r="AC196" s="8"/>
      <c r="AD196" s="8">
        <v>0</v>
      </c>
      <c r="AE196" s="112">
        <f t="shared" si="111"/>
        <v>7</v>
      </c>
      <c r="AF196" s="140"/>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v>0</v>
      </c>
      <c r="ES196" s="8">
        <f>ER196+ES195</f>
        <v>117</v>
      </c>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c r="GL196" s="8"/>
      <c r="GM196" s="8"/>
    </row>
    <row r="197" spans="1:195" ht="14.25" customHeight="1" x14ac:dyDescent="0.2">
      <c r="A197" s="113">
        <v>44160</v>
      </c>
      <c r="B197" s="8">
        <v>0</v>
      </c>
      <c r="C197" s="8">
        <f t="shared" si="135"/>
        <v>0</v>
      </c>
      <c r="D197" s="8">
        <v>0</v>
      </c>
      <c r="E197" s="8">
        <f t="shared" si="142"/>
        <v>404</v>
      </c>
      <c r="F197" s="8"/>
      <c r="G197" s="8"/>
      <c r="H197" s="8"/>
      <c r="I197" s="8">
        <f t="shared" si="120"/>
        <v>2</v>
      </c>
      <c r="J197" s="8"/>
      <c r="K197" s="8"/>
      <c r="L197" s="8"/>
      <c r="M197" s="8"/>
      <c r="N197" s="8"/>
      <c r="O197" s="8"/>
      <c r="P197" s="8">
        <v>0</v>
      </c>
      <c r="Q197" s="8">
        <f>P197+Q196</f>
        <v>24</v>
      </c>
      <c r="R197" s="8">
        <v>0</v>
      </c>
      <c r="S197" s="8">
        <f>R197+S196</f>
        <v>197</v>
      </c>
      <c r="T197" s="8"/>
      <c r="U197" s="8"/>
      <c r="V197" s="8"/>
      <c r="W197" s="8"/>
      <c r="X197" s="8"/>
      <c r="Y197" s="8"/>
      <c r="Z197" s="8"/>
      <c r="AA197" s="8"/>
      <c r="AB197" s="8"/>
      <c r="AC197" s="8"/>
      <c r="AD197" s="8">
        <v>0</v>
      </c>
      <c r="AE197" s="112">
        <f t="shared" si="111"/>
        <v>7</v>
      </c>
      <c r="AF197" s="140"/>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v>0</v>
      </c>
      <c r="ES197" s="8">
        <f>ER197+ES196</f>
        <v>117</v>
      </c>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c r="GL197" s="8"/>
      <c r="GM197" s="8"/>
    </row>
    <row r="198" spans="1:195" ht="14.25" customHeight="1" x14ac:dyDescent="0.2">
      <c r="A198" s="113">
        <v>44161</v>
      </c>
      <c r="B198" s="8">
        <v>0</v>
      </c>
      <c r="C198" s="8">
        <f t="shared" si="135"/>
        <v>0</v>
      </c>
      <c r="D198" s="8">
        <v>0</v>
      </c>
      <c r="E198" s="8">
        <f t="shared" si="142"/>
        <v>404</v>
      </c>
      <c r="F198" s="8"/>
      <c r="G198" s="8"/>
      <c r="H198" s="8"/>
      <c r="I198" s="8">
        <f t="shared" si="120"/>
        <v>2</v>
      </c>
      <c r="J198" s="8"/>
      <c r="K198" s="8"/>
      <c r="L198" s="8"/>
      <c r="M198" s="8"/>
      <c r="N198" s="8"/>
      <c r="O198" s="8"/>
      <c r="P198" s="8">
        <v>0</v>
      </c>
      <c r="Q198" s="8">
        <f>P198+Q197</f>
        <v>24</v>
      </c>
      <c r="R198" s="8">
        <v>0</v>
      </c>
      <c r="S198" s="8">
        <f>R198+S197</f>
        <v>197</v>
      </c>
      <c r="T198" s="8"/>
      <c r="U198" s="8"/>
      <c r="V198" s="8"/>
      <c r="W198" s="8"/>
      <c r="X198" s="8"/>
      <c r="Y198" s="8"/>
      <c r="Z198" s="8"/>
      <c r="AA198" s="8"/>
      <c r="AB198" s="8"/>
      <c r="AC198" s="8"/>
      <c r="AD198" s="8">
        <v>0</v>
      </c>
      <c r="AE198" s="112">
        <f t="shared" si="111"/>
        <v>7</v>
      </c>
      <c r="AF198" s="140"/>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v>0</v>
      </c>
      <c r="ES198" s="8">
        <f>ER198+ES197</f>
        <v>117</v>
      </c>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c r="GL198" s="8"/>
      <c r="GM198" s="8"/>
    </row>
    <row r="199" spans="1:195" ht="14.25" customHeight="1" x14ac:dyDescent="0.2">
      <c r="A199" s="113">
        <v>44162</v>
      </c>
      <c r="B199" s="8">
        <v>0</v>
      </c>
      <c r="C199" s="8">
        <f t="shared" si="135"/>
        <v>0</v>
      </c>
      <c r="D199" s="8">
        <v>0</v>
      </c>
      <c r="E199" s="8">
        <f t="shared" si="142"/>
        <v>404</v>
      </c>
      <c r="F199" s="8"/>
      <c r="G199" s="8"/>
      <c r="H199" s="8"/>
      <c r="I199" s="8">
        <f t="shared" si="120"/>
        <v>2</v>
      </c>
      <c r="J199" s="8"/>
      <c r="K199" s="8"/>
      <c r="L199" s="8"/>
      <c r="M199" s="8"/>
      <c r="N199" s="8"/>
      <c r="O199" s="8"/>
      <c r="P199" s="8">
        <v>0</v>
      </c>
      <c r="Q199" s="8">
        <f>P199+Q198</f>
        <v>24</v>
      </c>
      <c r="R199" s="8">
        <v>0</v>
      </c>
      <c r="S199" s="8">
        <f>R199+S198</f>
        <v>197</v>
      </c>
      <c r="T199" s="8"/>
      <c r="U199" s="8"/>
      <c r="V199" s="8"/>
      <c r="W199" s="8"/>
      <c r="X199" s="8"/>
      <c r="Y199" s="8"/>
      <c r="Z199" s="8"/>
      <c r="AA199" s="8"/>
      <c r="AB199" s="8"/>
      <c r="AC199" s="8"/>
      <c r="AD199" s="8">
        <v>0</v>
      </c>
      <c r="AE199" s="112">
        <f t="shared" si="111"/>
        <v>7</v>
      </c>
      <c r="AF199" s="140"/>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v>0</v>
      </c>
      <c r="ES199" s="8">
        <f>ER199+ES198</f>
        <v>117</v>
      </c>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c r="GL199" s="8"/>
      <c r="GM199" s="8"/>
    </row>
    <row r="200" spans="1:195" ht="14.25" customHeight="1" x14ac:dyDescent="0.2">
      <c r="A200" s="113">
        <v>44163</v>
      </c>
      <c r="C200" s="8">
        <f t="shared" si="135"/>
        <v>0</v>
      </c>
      <c r="E200" s="8">
        <f t="shared" si="142"/>
        <v>404</v>
      </c>
      <c r="G200" s="8"/>
      <c r="I200" s="8">
        <f t="shared" si="120"/>
        <v>2</v>
      </c>
      <c r="J200" s="8"/>
      <c r="K200" s="8"/>
      <c r="L200" s="8"/>
      <c r="M200" s="8"/>
      <c r="N200" s="8"/>
      <c r="O200" s="8"/>
      <c r="P200" s="8"/>
      <c r="Q200" s="8">
        <f t="shared" ref="Q200:Q216" si="144">P200+Q199</f>
        <v>24</v>
      </c>
      <c r="S200" s="8">
        <f t="shared" ref="S200:S216" si="145">R200+S199</f>
        <v>197</v>
      </c>
      <c r="T200" s="8"/>
      <c r="U200" s="8"/>
      <c r="V200" s="8"/>
      <c r="W200" s="8"/>
      <c r="X200" s="8"/>
      <c r="Y200" s="8"/>
      <c r="Z200" s="8"/>
      <c r="AA200" s="8"/>
      <c r="AB200" s="8"/>
      <c r="AC200" s="8"/>
      <c r="AE200" s="112">
        <f t="shared" si="111"/>
        <v>7</v>
      </c>
      <c r="AF200" s="140"/>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S200" s="8">
        <f t="shared" ref="ES200:ES216" si="146">ER200+ES199</f>
        <v>117</v>
      </c>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c r="GL200" s="8"/>
      <c r="GM200" s="8"/>
    </row>
    <row r="201" spans="1:195" ht="15" customHeight="1" x14ac:dyDescent="0.2">
      <c r="A201" s="113">
        <v>44164</v>
      </c>
      <c r="B201" s="8"/>
      <c r="C201" s="8">
        <f t="shared" si="135"/>
        <v>0</v>
      </c>
      <c r="D201" s="8"/>
      <c r="E201" s="8">
        <f t="shared" si="142"/>
        <v>404</v>
      </c>
      <c r="F201" s="8"/>
      <c r="G201" s="8"/>
      <c r="H201" s="8"/>
      <c r="I201" s="8">
        <f t="shared" si="120"/>
        <v>2</v>
      </c>
      <c r="J201" s="8"/>
      <c r="K201" s="8"/>
      <c r="L201" s="8"/>
      <c r="M201" s="8"/>
      <c r="N201" s="8"/>
      <c r="O201" s="8"/>
      <c r="P201" s="8"/>
      <c r="Q201" s="8">
        <f t="shared" si="144"/>
        <v>24</v>
      </c>
      <c r="R201" s="8"/>
      <c r="S201" s="8">
        <f t="shared" si="145"/>
        <v>197</v>
      </c>
      <c r="T201" s="8"/>
      <c r="U201" s="8"/>
      <c r="V201" s="8"/>
      <c r="W201" s="8"/>
      <c r="X201" s="8"/>
      <c r="Y201" s="8"/>
      <c r="Z201" s="8"/>
      <c r="AA201" s="8"/>
      <c r="AB201" s="8"/>
      <c r="AC201" s="8"/>
      <c r="AD201" s="8"/>
      <c r="AE201" s="112">
        <f t="shared" si="111"/>
        <v>7</v>
      </c>
      <c r="AF201" s="140"/>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f t="shared" si="146"/>
        <v>117</v>
      </c>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c r="GL201" s="8"/>
      <c r="GM201" s="8"/>
    </row>
    <row r="202" spans="1:195" ht="15" customHeight="1" x14ac:dyDescent="0.2">
      <c r="A202" s="113">
        <v>44165</v>
      </c>
      <c r="B202" s="8">
        <v>0</v>
      </c>
      <c r="C202" s="8">
        <f t="shared" si="135"/>
        <v>0</v>
      </c>
      <c r="D202" s="8">
        <v>0</v>
      </c>
      <c r="E202" s="8">
        <f t="shared" si="142"/>
        <v>404</v>
      </c>
      <c r="F202" s="8"/>
      <c r="G202" s="8"/>
      <c r="H202" s="8"/>
      <c r="I202" s="8">
        <f t="shared" si="120"/>
        <v>2</v>
      </c>
      <c r="J202" s="8"/>
      <c r="K202" s="8"/>
      <c r="L202" s="8"/>
      <c r="M202" s="8"/>
      <c r="N202" s="8"/>
      <c r="O202" s="8"/>
      <c r="P202" s="8">
        <v>0</v>
      </c>
      <c r="Q202" s="8">
        <f t="shared" si="144"/>
        <v>24</v>
      </c>
      <c r="R202" s="8">
        <v>2</v>
      </c>
      <c r="S202" s="8">
        <f t="shared" si="145"/>
        <v>199</v>
      </c>
      <c r="T202" s="8"/>
      <c r="U202" s="8"/>
      <c r="V202" s="8"/>
      <c r="W202" s="8"/>
      <c r="X202" s="8"/>
      <c r="Y202" s="8"/>
      <c r="Z202" s="8"/>
      <c r="AA202" s="8"/>
      <c r="AB202" s="8"/>
      <c r="AC202" s="8"/>
      <c r="AD202" s="8">
        <v>0</v>
      </c>
      <c r="AE202" s="112">
        <f t="shared" si="111"/>
        <v>7</v>
      </c>
      <c r="AF202" s="140"/>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v>0</v>
      </c>
      <c r="ES202" s="8">
        <f t="shared" si="146"/>
        <v>117</v>
      </c>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c r="GL202" s="8"/>
      <c r="GM202" s="8"/>
    </row>
    <row r="203" spans="1:195" ht="15" customHeight="1" x14ac:dyDescent="0.2">
      <c r="A203" s="113">
        <v>44166</v>
      </c>
      <c r="B203" s="8">
        <v>0</v>
      </c>
      <c r="C203" s="8">
        <f t="shared" si="135"/>
        <v>0</v>
      </c>
      <c r="D203" s="8">
        <v>0</v>
      </c>
      <c r="E203" s="8">
        <f t="shared" si="142"/>
        <v>404</v>
      </c>
      <c r="F203" s="8"/>
      <c r="G203" s="8"/>
      <c r="H203" s="8"/>
      <c r="I203" s="8">
        <f t="shared" si="120"/>
        <v>2</v>
      </c>
      <c r="J203" s="8"/>
      <c r="K203" s="8"/>
      <c r="L203" s="8"/>
      <c r="M203" s="8"/>
      <c r="N203" s="8"/>
      <c r="O203" s="8"/>
      <c r="P203" s="8">
        <v>0</v>
      </c>
      <c r="Q203" s="8">
        <f t="shared" si="144"/>
        <v>24</v>
      </c>
      <c r="R203" s="8">
        <v>0</v>
      </c>
      <c r="S203" s="8">
        <f t="shared" si="145"/>
        <v>199</v>
      </c>
      <c r="T203" s="8"/>
      <c r="U203" s="8"/>
      <c r="V203" s="8"/>
      <c r="W203" s="8"/>
      <c r="X203" s="8"/>
      <c r="Y203" s="8"/>
      <c r="Z203" s="8"/>
      <c r="AA203" s="8"/>
      <c r="AB203" s="8"/>
      <c r="AC203" s="8"/>
      <c r="AD203" s="8">
        <v>0</v>
      </c>
      <c r="AE203" s="112">
        <f t="shared" si="111"/>
        <v>7</v>
      </c>
      <c r="AF203" s="140"/>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v>0</v>
      </c>
      <c r="ES203" s="8">
        <f t="shared" si="146"/>
        <v>117</v>
      </c>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c r="GL203" s="8"/>
      <c r="GM203" s="8"/>
    </row>
    <row r="204" spans="1:195" ht="15" customHeight="1" x14ac:dyDescent="0.2">
      <c r="A204" s="113">
        <v>44167</v>
      </c>
      <c r="B204" s="8">
        <v>0</v>
      </c>
      <c r="C204" s="8">
        <f t="shared" si="135"/>
        <v>0</v>
      </c>
      <c r="D204" s="8">
        <v>0</v>
      </c>
      <c r="E204" s="8">
        <f t="shared" si="142"/>
        <v>404</v>
      </c>
      <c r="F204" s="8"/>
      <c r="G204" s="8"/>
      <c r="H204" s="8"/>
      <c r="I204" s="8">
        <f t="shared" si="120"/>
        <v>2</v>
      </c>
      <c r="J204" s="8"/>
      <c r="K204" s="8"/>
      <c r="L204" s="8"/>
      <c r="M204" s="8"/>
      <c r="N204" s="8"/>
      <c r="O204" s="8"/>
      <c r="P204" s="8">
        <v>0</v>
      </c>
      <c r="Q204" s="8">
        <f t="shared" si="144"/>
        <v>24</v>
      </c>
      <c r="R204" s="8">
        <v>0</v>
      </c>
      <c r="S204" s="8">
        <f t="shared" si="145"/>
        <v>199</v>
      </c>
      <c r="T204" s="8"/>
      <c r="U204" s="8"/>
      <c r="V204" s="8"/>
      <c r="W204" s="8"/>
      <c r="X204" s="8"/>
      <c r="Y204" s="8"/>
      <c r="Z204" s="8"/>
      <c r="AA204" s="8"/>
      <c r="AB204" s="8"/>
      <c r="AC204" s="8"/>
      <c r="AD204" s="8">
        <v>0</v>
      </c>
      <c r="AE204" s="112">
        <f t="shared" si="111"/>
        <v>7</v>
      </c>
      <c r="AF204" s="140"/>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v>5</v>
      </c>
      <c r="ES204" s="8">
        <f t="shared" si="146"/>
        <v>122</v>
      </c>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c r="GL204" s="8"/>
      <c r="GM204" s="8"/>
    </row>
    <row r="205" spans="1:195" ht="15" customHeight="1" x14ac:dyDescent="0.2">
      <c r="A205" s="113">
        <v>44168</v>
      </c>
      <c r="B205" s="8">
        <v>0</v>
      </c>
      <c r="C205" s="8">
        <f t="shared" si="135"/>
        <v>0</v>
      </c>
      <c r="D205" s="8">
        <v>0</v>
      </c>
      <c r="E205" s="8">
        <f t="shared" si="142"/>
        <v>404</v>
      </c>
      <c r="F205" s="8"/>
      <c r="G205" s="8"/>
      <c r="H205" s="8"/>
      <c r="I205" s="8">
        <f t="shared" si="120"/>
        <v>2</v>
      </c>
      <c r="J205" s="8"/>
      <c r="K205" s="8"/>
      <c r="L205" s="8"/>
      <c r="M205" s="8"/>
      <c r="N205" s="8"/>
      <c r="O205" s="8"/>
      <c r="P205" s="8">
        <v>0</v>
      </c>
      <c r="Q205" s="8">
        <f t="shared" si="144"/>
        <v>24</v>
      </c>
      <c r="R205" s="8">
        <v>0</v>
      </c>
      <c r="S205" s="8">
        <f t="shared" si="145"/>
        <v>199</v>
      </c>
      <c r="T205" s="8"/>
      <c r="U205" s="8"/>
      <c r="V205" s="8"/>
      <c r="W205" s="8"/>
      <c r="X205" s="8"/>
      <c r="Y205" s="8"/>
      <c r="Z205" s="8"/>
      <c r="AA205" s="8"/>
      <c r="AB205" s="8"/>
      <c r="AC205" s="8"/>
      <c r="AD205" s="8">
        <v>0</v>
      </c>
      <c r="AE205" s="112">
        <f t="shared" si="111"/>
        <v>7</v>
      </c>
      <c r="AF205" s="140"/>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v>0</v>
      </c>
      <c r="ES205" s="8">
        <f t="shared" si="146"/>
        <v>122</v>
      </c>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c r="GL205" s="8"/>
      <c r="GM205" s="8"/>
    </row>
    <row r="206" spans="1:195" ht="15" customHeight="1" x14ac:dyDescent="0.2">
      <c r="A206" s="113">
        <v>44169</v>
      </c>
      <c r="B206" s="8">
        <v>0</v>
      </c>
      <c r="C206" s="8">
        <f t="shared" si="135"/>
        <v>0</v>
      </c>
      <c r="D206" s="8">
        <v>0</v>
      </c>
      <c r="E206" s="8">
        <f t="shared" si="142"/>
        <v>404</v>
      </c>
      <c r="F206" s="8"/>
      <c r="G206" s="8"/>
      <c r="H206" s="8"/>
      <c r="I206" s="8">
        <f t="shared" si="120"/>
        <v>2</v>
      </c>
      <c r="J206" s="8"/>
      <c r="K206" s="8"/>
      <c r="L206" s="8"/>
      <c r="M206" s="8"/>
      <c r="N206" s="8"/>
      <c r="O206" s="8"/>
      <c r="P206" s="132">
        <v>0</v>
      </c>
      <c r="Q206" s="132">
        <f t="shared" si="144"/>
        <v>24</v>
      </c>
      <c r="R206" s="132">
        <v>0</v>
      </c>
      <c r="S206" s="132">
        <f t="shared" si="145"/>
        <v>199</v>
      </c>
      <c r="T206" s="8"/>
      <c r="U206" s="8"/>
      <c r="V206" s="8"/>
      <c r="W206" s="8"/>
      <c r="X206" s="8"/>
      <c r="Y206" s="8"/>
      <c r="Z206" s="8"/>
      <c r="AA206" s="8"/>
      <c r="AB206" s="8"/>
      <c r="AC206" s="8"/>
      <c r="AD206" s="8">
        <v>0</v>
      </c>
      <c r="AE206" s="112">
        <f t="shared" si="111"/>
        <v>7</v>
      </c>
      <c r="AF206" s="140"/>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132">
        <v>0</v>
      </c>
      <c r="ES206" s="132">
        <f t="shared" si="146"/>
        <v>122</v>
      </c>
      <c r="ET206" s="8"/>
      <c r="EU206" s="8"/>
      <c r="EV206" s="8"/>
      <c r="EW206" s="8"/>
      <c r="EX206" s="8"/>
      <c r="EY206" s="8"/>
      <c r="EZ206" s="132"/>
      <c r="FA206" s="132"/>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132">
        <v>0</v>
      </c>
      <c r="GA206" s="132">
        <f t="shared" si="143"/>
        <v>179</v>
      </c>
      <c r="GB206" s="8"/>
      <c r="GC206" s="8"/>
      <c r="GD206" s="8"/>
      <c r="GE206" s="8"/>
      <c r="GF206" s="8"/>
      <c r="GG206" s="8"/>
      <c r="GH206" s="8"/>
      <c r="GI206" s="8"/>
      <c r="GJ206" s="8"/>
      <c r="GK206" s="8"/>
      <c r="GL206" s="8"/>
      <c r="GM206" s="8"/>
    </row>
    <row r="207" spans="1:195" ht="15" customHeight="1" x14ac:dyDescent="0.2">
      <c r="A207" s="113">
        <v>44170</v>
      </c>
      <c r="B207" s="8"/>
      <c r="C207" s="8">
        <f t="shared" si="135"/>
        <v>0</v>
      </c>
      <c r="D207" s="8"/>
      <c r="E207" s="8">
        <f t="shared" si="142"/>
        <v>404</v>
      </c>
      <c r="F207" s="8"/>
      <c r="G207" s="8"/>
      <c r="H207" s="8"/>
      <c r="I207" s="8">
        <f t="shared" si="120"/>
        <v>2</v>
      </c>
      <c r="J207" s="8"/>
      <c r="K207" s="8"/>
      <c r="L207" s="8"/>
      <c r="M207" s="8"/>
      <c r="N207" s="8"/>
      <c r="O207" s="8"/>
      <c r="P207" s="8"/>
      <c r="Q207" s="8">
        <f t="shared" si="144"/>
        <v>24</v>
      </c>
      <c r="R207" s="8"/>
      <c r="S207" s="8">
        <f t="shared" si="145"/>
        <v>199</v>
      </c>
      <c r="T207" s="8"/>
      <c r="U207" s="8"/>
      <c r="V207" s="8"/>
      <c r="W207" s="8"/>
      <c r="X207" s="8"/>
      <c r="Y207" s="8"/>
      <c r="Z207" s="8"/>
      <c r="AA207" s="8"/>
      <c r="AB207" s="8"/>
      <c r="AC207" s="8"/>
      <c r="AD207" s="8"/>
      <c r="AE207" s="112">
        <f t="shared" si="111"/>
        <v>7</v>
      </c>
      <c r="AF207" s="140"/>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f t="shared" si="146"/>
        <v>122</v>
      </c>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c r="GL207" s="8"/>
      <c r="GM207" s="8"/>
    </row>
    <row r="208" spans="1:195" ht="15" customHeight="1" x14ac:dyDescent="0.2">
      <c r="A208" s="113">
        <v>44171</v>
      </c>
      <c r="B208" s="8"/>
      <c r="C208" s="8">
        <f t="shared" si="135"/>
        <v>0</v>
      </c>
      <c r="D208" s="8"/>
      <c r="E208" s="8">
        <f t="shared" si="142"/>
        <v>404</v>
      </c>
      <c r="F208" s="8"/>
      <c r="G208" s="8"/>
      <c r="H208" s="8"/>
      <c r="I208" s="8">
        <f t="shared" si="120"/>
        <v>2</v>
      </c>
      <c r="J208" s="8"/>
      <c r="K208" s="8"/>
      <c r="L208" s="8"/>
      <c r="M208" s="8"/>
      <c r="N208" s="8"/>
      <c r="O208" s="8"/>
      <c r="P208" s="8"/>
      <c r="Q208" s="8">
        <f t="shared" si="144"/>
        <v>24</v>
      </c>
      <c r="R208" s="8"/>
      <c r="S208" s="8">
        <f t="shared" si="145"/>
        <v>199</v>
      </c>
      <c r="T208" s="8"/>
      <c r="U208" s="8"/>
      <c r="V208" s="8"/>
      <c r="W208" s="8"/>
      <c r="X208" s="8"/>
      <c r="Y208" s="8"/>
      <c r="Z208" s="8"/>
      <c r="AA208" s="8"/>
      <c r="AB208" s="8"/>
      <c r="AC208" s="8"/>
      <c r="AD208" s="8"/>
      <c r="AE208" s="112">
        <f t="shared" si="111"/>
        <v>7</v>
      </c>
      <c r="AF208" s="140"/>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f t="shared" si="146"/>
        <v>122</v>
      </c>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c r="GL208" s="8"/>
      <c r="GM208" s="8"/>
    </row>
    <row r="209" spans="1:195" ht="15" customHeight="1" x14ac:dyDescent="0.2">
      <c r="A209" s="113">
        <v>44172</v>
      </c>
      <c r="B209" s="8">
        <v>0</v>
      </c>
      <c r="C209" s="8">
        <f t="shared" si="135"/>
        <v>0</v>
      </c>
      <c r="D209" s="8">
        <v>0</v>
      </c>
      <c r="E209" s="8">
        <f t="shared" si="142"/>
        <v>404</v>
      </c>
      <c r="F209" s="8"/>
      <c r="G209" s="8"/>
      <c r="H209" s="8"/>
      <c r="I209" s="8">
        <f t="shared" si="120"/>
        <v>2</v>
      </c>
      <c r="J209" s="8"/>
      <c r="K209" s="8"/>
      <c r="L209" s="8"/>
      <c r="M209" s="8"/>
      <c r="N209" s="8"/>
      <c r="O209" s="8"/>
      <c r="P209" s="8">
        <v>2</v>
      </c>
      <c r="Q209" s="8">
        <f t="shared" si="144"/>
        <v>26</v>
      </c>
      <c r="R209" s="8">
        <v>4</v>
      </c>
      <c r="S209" s="8">
        <f t="shared" si="145"/>
        <v>203</v>
      </c>
      <c r="T209" s="8"/>
      <c r="U209" s="8"/>
      <c r="V209" s="8"/>
      <c r="W209" s="8"/>
      <c r="X209" s="8"/>
      <c r="Y209" s="8"/>
      <c r="Z209" s="8"/>
      <c r="AA209" s="8"/>
      <c r="AB209" s="8"/>
      <c r="AC209" s="8"/>
      <c r="AD209" s="8">
        <v>0</v>
      </c>
      <c r="AE209" s="112">
        <f t="shared" si="111"/>
        <v>7</v>
      </c>
      <c r="AF209" s="140"/>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v>2</v>
      </c>
      <c r="ES209" s="8">
        <f t="shared" si="146"/>
        <v>124</v>
      </c>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c r="GL209" s="8"/>
      <c r="GM209" s="8"/>
    </row>
    <row r="210" spans="1:195" ht="15" customHeight="1" x14ac:dyDescent="0.2">
      <c r="A210" s="113">
        <v>44173</v>
      </c>
      <c r="B210" s="8">
        <v>0</v>
      </c>
      <c r="C210" s="8">
        <f t="shared" si="135"/>
        <v>0</v>
      </c>
      <c r="D210" s="8">
        <v>0</v>
      </c>
      <c r="E210" s="8">
        <f t="shared" si="142"/>
        <v>404</v>
      </c>
      <c r="F210" s="8"/>
      <c r="G210" s="8"/>
      <c r="H210" s="8"/>
      <c r="I210" s="8">
        <f t="shared" si="120"/>
        <v>2</v>
      </c>
      <c r="J210" s="8"/>
      <c r="K210" s="8"/>
      <c r="L210" s="8"/>
      <c r="M210" s="8"/>
      <c r="N210" s="8"/>
      <c r="O210" s="8"/>
      <c r="P210" s="8">
        <v>0</v>
      </c>
      <c r="Q210" s="8">
        <f t="shared" si="144"/>
        <v>26</v>
      </c>
      <c r="R210" s="8">
        <v>1</v>
      </c>
      <c r="S210" s="8">
        <f t="shared" si="145"/>
        <v>204</v>
      </c>
      <c r="T210" s="8"/>
      <c r="U210" s="8"/>
      <c r="V210" s="8"/>
      <c r="W210" s="8"/>
      <c r="X210" s="8"/>
      <c r="Y210" s="8"/>
      <c r="Z210" s="8"/>
      <c r="AA210" s="8"/>
      <c r="AB210" s="8"/>
      <c r="AC210" s="8"/>
      <c r="AD210" s="8">
        <v>0</v>
      </c>
      <c r="AE210" s="112">
        <f t="shared" si="111"/>
        <v>7</v>
      </c>
      <c r="AF210" s="140"/>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v>0</v>
      </c>
      <c r="ES210" s="8">
        <f t="shared" si="146"/>
        <v>124</v>
      </c>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c r="GL210" s="8"/>
      <c r="GM210" s="8"/>
    </row>
    <row r="211" spans="1:195" ht="15" customHeight="1" x14ac:dyDescent="0.2">
      <c r="A211" s="113">
        <v>44174</v>
      </c>
      <c r="B211" s="8">
        <v>0</v>
      </c>
      <c r="C211" s="8">
        <f t="shared" si="135"/>
        <v>0</v>
      </c>
      <c r="D211" s="8">
        <v>0</v>
      </c>
      <c r="E211" s="8">
        <f t="shared" si="142"/>
        <v>404</v>
      </c>
      <c r="F211" s="8"/>
      <c r="G211" s="8"/>
      <c r="H211" s="8"/>
      <c r="I211" s="8">
        <f t="shared" si="120"/>
        <v>2</v>
      </c>
      <c r="J211" s="8"/>
      <c r="K211" s="8"/>
      <c r="L211" s="8"/>
      <c r="M211" s="8"/>
      <c r="N211" s="8"/>
      <c r="O211" s="8"/>
      <c r="P211" s="8">
        <v>0</v>
      </c>
      <c r="Q211" s="8">
        <f t="shared" si="144"/>
        <v>26</v>
      </c>
      <c r="R211" s="8">
        <v>0</v>
      </c>
      <c r="S211" s="8">
        <f t="shared" si="145"/>
        <v>204</v>
      </c>
      <c r="T211" s="8"/>
      <c r="U211" s="8"/>
      <c r="V211" s="8"/>
      <c r="W211" s="8"/>
      <c r="X211" s="8"/>
      <c r="Y211" s="8"/>
      <c r="Z211" s="8"/>
      <c r="AA211" s="8"/>
      <c r="AB211" s="8"/>
      <c r="AC211" s="8"/>
      <c r="AD211" s="8">
        <v>0</v>
      </c>
      <c r="AE211" s="112">
        <f t="shared" si="111"/>
        <v>7</v>
      </c>
      <c r="AF211" s="140"/>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v>0</v>
      </c>
      <c r="ES211" s="8">
        <f t="shared" si="146"/>
        <v>124</v>
      </c>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c r="GL211" s="8"/>
      <c r="GM211" s="8"/>
    </row>
    <row r="212" spans="1:195" ht="15" customHeight="1" x14ac:dyDescent="0.2">
      <c r="A212" s="113">
        <v>44175</v>
      </c>
      <c r="B212" s="8">
        <v>0</v>
      </c>
      <c r="C212" s="8">
        <f t="shared" si="135"/>
        <v>0</v>
      </c>
      <c r="D212" s="8">
        <v>0</v>
      </c>
      <c r="E212" s="8">
        <f t="shared" si="142"/>
        <v>404</v>
      </c>
      <c r="F212" s="8"/>
      <c r="G212" s="8"/>
      <c r="H212" s="8"/>
      <c r="I212" s="8">
        <f t="shared" si="120"/>
        <v>2</v>
      </c>
      <c r="J212" s="8"/>
      <c r="K212" s="8"/>
      <c r="L212" s="8"/>
      <c r="M212" s="8"/>
      <c r="N212" s="8"/>
      <c r="O212" s="8"/>
      <c r="P212" s="8">
        <v>0</v>
      </c>
      <c r="Q212" s="8">
        <f t="shared" si="144"/>
        <v>26</v>
      </c>
      <c r="R212" s="8">
        <v>0</v>
      </c>
      <c r="S212" s="8">
        <f t="shared" si="145"/>
        <v>204</v>
      </c>
      <c r="T212" s="8"/>
      <c r="U212" s="8"/>
      <c r="V212" s="8"/>
      <c r="W212" s="8"/>
      <c r="X212" s="8"/>
      <c r="Y212" s="8"/>
      <c r="Z212" s="8"/>
      <c r="AA212" s="8"/>
      <c r="AB212" s="8"/>
      <c r="AC212" s="8"/>
      <c r="AD212" s="8">
        <v>0</v>
      </c>
      <c r="AE212" s="112">
        <f t="shared" si="111"/>
        <v>7</v>
      </c>
      <c r="AF212" s="140"/>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v>0</v>
      </c>
      <c r="ES212" s="8">
        <f t="shared" si="146"/>
        <v>124</v>
      </c>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c r="GL212" s="8"/>
      <c r="GM212" s="8"/>
    </row>
    <row r="213" spans="1:195" ht="15" customHeight="1" x14ac:dyDescent="0.2">
      <c r="A213" s="113">
        <v>44176</v>
      </c>
      <c r="B213" s="8">
        <v>0</v>
      </c>
      <c r="C213" s="8">
        <f t="shared" si="135"/>
        <v>0</v>
      </c>
      <c r="D213" s="8">
        <v>0</v>
      </c>
      <c r="E213" s="8">
        <f t="shared" si="142"/>
        <v>404</v>
      </c>
      <c r="F213" s="8"/>
      <c r="G213" s="8"/>
      <c r="H213" s="8"/>
      <c r="I213" s="8">
        <f t="shared" si="120"/>
        <v>2</v>
      </c>
      <c r="J213" s="8"/>
      <c r="K213" s="8"/>
      <c r="L213" s="8"/>
      <c r="M213" s="8"/>
      <c r="N213" s="8"/>
      <c r="O213" s="8"/>
      <c r="P213" s="8">
        <v>0</v>
      </c>
      <c r="Q213" s="8">
        <f t="shared" si="144"/>
        <v>26</v>
      </c>
      <c r="R213" s="8">
        <v>2</v>
      </c>
      <c r="S213" s="8">
        <f t="shared" si="145"/>
        <v>206</v>
      </c>
      <c r="T213" s="8"/>
      <c r="U213" s="8"/>
      <c r="V213" s="8"/>
      <c r="W213" s="8"/>
      <c r="X213" s="8"/>
      <c r="Y213" s="8"/>
      <c r="Z213" s="8"/>
      <c r="AA213" s="8"/>
      <c r="AB213" s="8"/>
      <c r="AC213" s="8"/>
      <c r="AD213" s="8">
        <v>0</v>
      </c>
      <c r="AE213" s="112">
        <f t="shared" si="111"/>
        <v>7</v>
      </c>
      <c r="AF213" s="140"/>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v>0</v>
      </c>
      <c r="ES213" s="8">
        <f t="shared" si="146"/>
        <v>124</v>
      </c>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c r="GL213" s="8"/>
      <c r="GM213" s="8"/>
    </row>
    <row r="214" spans="1:195" ht="15" customHeight="1" x14ac:dyDescent="0.2">
      <c r="A214" s="113">
        <v>44177</v>
      </c>
      <c r="B214" s="8"/>
      <c r="C214" s="8">
        <f t="shared" si="135"/>
        <v>0</v>
      </c>
      <c r="D214" s="8"/>
      <c r="E214" s="8">
        <f t="shared" si="142"/>
        <v>404</v>
      </c>
      <c r="F214" s="8"/>
      <c r="G214" s="8"/>
      <c r="H214" s="8"/>
      <c r="I214" s="8">
        <f t="shared" si="120"/>
        <v>2</v>
      </c>
      <c r="J214" s="8"/>
      <c r="K214" s="8"/>
      <c r="L214" s="8"/>
      <c r="M214" s="8"/>
      <c r="N214" s="8"/>
      <c r="O214" s="8"/>
      <c r="P214" s="8"/>
      <c r="Q214" s="8">
        <f t="shared" si="144"/>
        <v>26</v>
      </c>
      <c r="R214" s="8"/>
      <c r="S214" s="8">
        <f t="shared" si="145"/>
        <v>206</v>
      </c>
      <c r="T214" s="8"/>
      <c r="U214" s="8"/>
      <c r="V214" s="8"/>
      <c r="W214" s="8"/>
      <c r="X214" s="8"/>
      <c r="Y214" s="8"/>
      <c r="Z214" s="8"/>
      <c r="AA214" s="8"/>
      <c r="AB214" s="8"/>
      <c r="AC214" s="8"/>
      <c r="AD214" s="8"/>
      <c r="AE214" s="112">
        <f t="shared" si="111"/>
        <v>7</v>
      </c>
      <c r="AF214" s="140"/>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f t="shared" si="146"/>
        <v>124</v>
      </c>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row>
    <row r="215" spans="1:195" ht="15" customHeight="1" x14ac:dyDescent="0.2">
      <c r="A215" s="113">
        <v>44178</v>
      </c>
      <c r="B215" s="8"/>
      <c r="C215" s="8">
        <f t="shared" si="135"/>
        <v>0</v>
      </c>
      <c r="D215" s="8"/>
      <c r="E215" s="8">
        <f t="shared" si="142"/>
        <v>404</v>
      </c>
      <c r="F215" s="8"/>
      <c r="G215" s="8"/>
      <c r="H215" s="8"/>
      <c r="I215" s="8">
        <f t="shared" si="120"/>
        <v>2</v>
      </c>
      <c r="J215" s="8"/>
      <c r="K215" s="8"/>
      <c r="L215" s="8"/>
      <c r="M215" s="8"/>
      <c r="N215" s="8"/>
      <c r="O215" s="8"/>
      <c r="P215" s="8"/>
      <c r="Q215" s="8">
        <f t="shared" si="144"/>
        <v>26</v>
      </c>
      <c r="R215" s="8"/>
      <c r="S215" s="8">
        <f t="shared" si="145"/>
        <v>206</v>
      </c>
      <c r="T215" s="8"/>
      <c r="U215" s="8"/>
      <c r="V215" s="8"/>
      <c r="W215" s="8"/>
      <c r="X215" s="8"/>
      <c r="Y215" s="8"/>
      <c r="Z215" s="8"/>
      <c r="AA215" s="8"/>
      <c r="AB215" s="8"/>
      <c r="AC215" s="8"/>
      <c r="AD215" s="8"/>
      <c r="AE215" s="112">
        <f t="shared" si="111"/>
        <v>7</v>
      </c>
      <c r="AF215" s="140"/>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f t="shared" si="146"/>
        <v>124</v>
      </c>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row>
    <row r="216" spans="1:195" ht="15" customHeight="1" x14ac:dyDescent="0.2">
      <c r="A216" s="113">
        <v>44179</v>
      </c>
      <c r="B216" s="8">
        <v>0</v>
      </c>
      <c r="C216" s="8">
        <f t="shared" si="135"/>
        <v>0</v>
      </c>
      <c r="D216" s="8">
        <v>0</v>
      </c>
      <c r="E216" s="8">
        <f t="shared" si="142"/>
        <v>404</v>
      </c>
      <c r="F216" s="8"/>
      <c r="G216" s="8"/>
      <c r="H216" s="8">
        <v>0</v>
      </c>
      <c r="I216" s="8">
        <f t="shared" si="120"/>
        <v>2</v>
      </c>
      <c r="J216" s="8">
        <v>0</v>
      </c>
      <c r="K216" s="8">
        <f>K170+J216</f>
        <v>226</v>
      </c>
      <c r="L216" s="8">
        <v>1</v>
      </c>
      <c r="M216" s="8">
        <f>SUM(M170,L216)</f>
        <v>417</v>
      </c>
      <c r="N216" s="8">
        <v>0</v>
      </c>
      <c r="O216" s="8">
        <v>0</v>
      </c>
      <c r="P216" s="8">
        <v>0</v>
      </c>
      <c r="Q216" s="8">
        <f t="shared" si="144"/>
        <v>26</v>
      </c>
      <c r="R216" s="8">
        <v>0</v>
      </c>
      <c r="S216" s="8">
        <f t="shared" si="145"/>
        <v>206</v>
      </c>
      <c r="T216" s="8">
        <v>0</v>
      </c>
      <c r="U216" s="8">
        <v>0</v>
      </c>
      <c r="V216" s="8">
        <v>0</v>
      </c>
      <c r="W216" s="11">
        <f>SUM(W105,V216)</f>
        <v>970</v>
      </c>
      <c r="X216" s="8">
        <v>0</v>
      </c>
      <c r="Y216" s="8">
        <f>Y170+X216</f>
        <v>61</v>
      </c>
      <c r="Z216" s="8"/>
      <c r="AA216" s="8"/>
      <c r="AB216" s="8">
        <v>3</v>
      </c>
      <c r="AC216" s="8">
        <f>SUM(AC170+AB216)</f>
        <v>303</v>
      </c>
      <c r="AD216" s="8">
        <v>0</v>
      </c>
      <c r="AE216" s="112">
        <f t="shared" ref="AE216:AE226" si="147">SUM(AD216+AE215)</f>
        <v>7</v>
      </c>
      <c r="AF216" s="140"/>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v>0</v>
      </c>
      <c r="DC216" s="8">
        <v>0</v>
      </c>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v>1</v>
      </c>
      <c r="EO216" s="8">
        <f>SUM(EO171,EN216)</f>
        <v>1537</v>
      </c>
      <c r="EP216" s="8"/>
      <c r="EQ216" s="8"/>
      <c r="ER216" s="8">
        <v>1</v>
      </c>
      <c r="ES216" s="8">
        <f t="shared" si="146"/>
        <v>125</v>
      </c>
      <c r="ET216" s="8"/>
      <c r="EU216" s="8"/>
      <c r="EV216" s="8"/>
      <c r="EW216" s="8"/>
      <c r="EX216" s="8"/>
      <c r="EY216" s="8"/>
      <c r="EZ216" s="8">
        <v>0</v>
      </c>
      <c r="FA216" s="8">
        <v>0</v>
      </c>
      <c r="FB216" s="8">
        <v>0</v>
      </c>
      <c r="FC216" s="8">
        <f>FC170+FB216</f>
        <v>578</v>
      </c>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c r="GL216" s="8"/>
      <c r="GM216" s="8"/>
    </row>
    <row r="217" spans="1:195" ht="15" customHeight="1" x14ac:dyDescent="0.2">
      <c r="A217" s="113">
        <v>44180</v>
      </c>
      <c r="B217" s="8">
        <v>0</v>
      </c>
      <c r="C217" s="8">
        <f t="shared" si="135"/>
        <v>0</v>
      </c>
      <c r="D217" s="8">
        <v>0</v>
      </c>
      <c r="E217" s="8">
        <f>SUM(E216,D217)</f>
        <v>404</v>
      </c>
      <c r="F217" s="8"/>
      <c r="G217" s="8"/>
      <c r="H217" s="8">
        <v>0</v>
      </c>
      <c r="I217" s="8">
        <f>SUM(I216,H217)</f>
        <v>2</v>
      </c>
      <c r="J217" s="8">
        <v>0</v>
      </c>
      <c r="K217" s="8">
        <f>SUM(K216,J217)</f>
        <v>226</v>
      </c>
      <c r="L217" s="8">
        <v>0</v>
      </c>
      <c r="M217" s="8">
        <f>SUM(M216,L217)</f>
        <v>417</v>
      </c>
      <c r="N217" s="8">
        <v>0</v>
      </c>
      <c r="O217" s="8">
        <f>SUM(O216,N217)</f>
        <v>0</v>
      </c>
      <c r="P217" s="8">
        <v>0</v>
      </c>
      <c r="Q217" s="8">
        <f>SUM(Q216,P217)</f>
        <v>26</v>
      </c>
      <c r="R217" s="8">
        <v>0</v>
      </c>
      <c r="S217" s="8">
        <f>SUM(S216,R217)</f>
        <v>206</v>
      </c>
      <c r="T217" s="8">
        <v>0</v>
      </c>
      <c r="U217" s="8">
        <f>SUM(U216,T217)</f>
        <v>0</v>
      </c>
      <c r="V217" s="8">
        <v>0</v>
      </c>
      <c r="W217" s="8">
        <f>SUM(W216,V217)</f>
        <v>970</v>
      </c>
      <c r="X217" s="8">
        <v>0</v>
      </c>
      <c r="Y217" s="8">
        <f>SUM(Y216,X217)</f>
        <v>61</v>
      </c>
      <c r="Z217" s="8"/>
      <c r="AA217" s="8"/>
      <c r="AB217" s="8">
        <v>3</v>
      </c>
      <c r="AC217" s="8">
        <f>SUM(AC216,AB217)</f>
        <v>306</v>
      </c>
      <c r="AD217" s="8">
        <v>0</v>
      </c>
      <c r="AE217" s="112">
        <f t="shared" si="147"/>
        <v>7</v>
      </c>
      <c r="AF217" s="140"/>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v>0</v>
      </c>
      <c r="DC217" s="8">
        <f>SUM(DC216,DB217)</f>
        <v>0</v>
      </c>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v>1</v>
      </c>
      <c r="EO217" s="8">
        <f>SUM(EO216,EN217)</f>
        <v>1538</v>
      </c>
      <c r="EP217" s="8"/>
      <c r="EQ217" s="8"/>
      <c r="ER217" s="8">
        <v>0</v>
      </c>
      <c r="ES217" s="8">
        <f>SUM(ES216,ER217)</f>
        <v>125</v>
      </c>
      <c r="ET217" s="8"/>
      <c r="EU217" s="8"/>
      <c r="EV217" s="8"/>
      <c r="EW217" s="8"/>
      <c r="EX217" s="8"/>
      <c r="EY217" s="8"/>
      <c r="EZ217" s="8">
        <v>1</v>
      </c>
      <c r="FA217" s="8">
        <f>SUM(FA216,EZ217)</f>
        <v>1</v>
      </c>
      <c r="FB217" s="8">
        <v>1</v>
      </c>
      <c r="FC217" s="8">
        <f>SUM(FC216,FB217)</f>
        <v>579</v>
      </c>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c r="GL217" s="8"/>
      <c r="GM217" s="8"/>
    </row>
    <row r="218" spans="1:195" ht="15" customHeight="1" x14ac:dyDescent="0.2">
      <c r="A218" s="113">
        <v>44181</v>
      </c>
      <c r="B218" s="8">
        <v>0</v>
      </c>
      <c r="C218" s="8">
        <f>SUM(C216,B217)</f>
        <v>0</v>
      </c>
      <c r="D218" s="8">
        <v>0</v>
      </c>
      <c r="E218" s="8">
        <f>SUM(E217,D218)</f>
        <v>404</v>
      </c>
      <c r="F218" s="8"/>
      <c r="G218" s="8"/>
      <c r="H218" s="8">
        <v>0</v>
      </c>
      <c r="I218" s="8">
        <f>SUM(I217,H218)</f>
        <v>2</v>
      </c>
      <c r="J218" s="8">
        <v>0</v>
      </c>
      <c r="K218" s="8">
        <f>SUM(K217,J218)</f>
        <v>226</v>
      </c>
      <c r="L218" s="8">
        <v>0</v>
      </c>
      <c r="M218" s="8">
        <f>SUM(M217,L218)</f>
        <v>417</v>
      </c>
      <c r="N218" s="8">
        <v>0</v>
      </c>
      <c r="O218" s="8">
        <f>SUM(O217,N218)</f>
        <v>0</v>
      </c>
      <c r="P218" s="8">
        <v>0</v>
      </c>
      <c r="Q218" s="8">
        <f>SUM(Q217,P218)</f>
        <v>26</v>
      </c>
      <c r="R218" s="8">
        <v>0</v>
      </c>
      <c r="S218" s="8">
        <f>SUM(S217,R218)</f>
        <v>206</v>
      </c>
      <c r="T218" s="8">
        <v>0</v>
      </c>
      <c r="U218" s="8">
        <f>SUM(U217,T218)</f>
        <v>0</v>
      </c>
      <c r="V218" s="8">
        <v>3</v>
      </c>
      <c r="W218" s="8">
        <f>SUM(W217,V218)</f>
        <v>973</v>
      </c>
      <c r="X218" s="8">
        <v>0</v>
      </c>
      <c r="Y218" s="8">
        <f>SUM(Y217,X218)</f>
        <v>61</v>
      </c>
      <c r="Z218" s="8"/>
      <c r="AA218" s="8"/>
      <c r="AB218" s="8">
        <v>1</v>
      </c>
      <c r="AC218" s="8">
        <f>SUM(AC217,AB218)</f>
        <v>307</v>
      </c>
      <c r="AD218" s="8">
        <v>0</v>
      </c>
      <c r="AE218" s="112">
        <f t="shared" si="147"/>
        <v>7</v>
      </c>
      <c r="AF218" s="140"/>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v>0</v>
      </c>
      <c r="DC218" s="8">
        <f>SUM(DC217,DB218)</f>
        <v>0</v>
      </c>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v>1</v>
      </c>
      <c r="EO218" s="8">
        <f>SUM(EO217,EN218)</f>
        <v>1539</v>
      </c>
      <c r="EP218" s="8"/>
      <c r="EQ218" s="8"/>
      <c r="ER218" s="8">
        <v>0</v>
      </c>
      <c r="ES218" s="8">
        <f>SUM(ES217,ER218)</f>
        <v>125</v>
      </c>
      <c r="ET218" s="8"/>
      <c r="EU218" s="8"/>
      <c r="EV218" s="8"/>
      <c r="EW218" s="8"/>
      <c r="EX218" s="8"/>
      <c r="EY218" s="8"/>
      <c r="EZ218" s="8">
        <v>0</v>
      </c>
      <c r="FA218" s="8">
        <f>SUM(FA217,EZ218)</f>
        <v>1</v>
      </c>
      <c r="FB218" s="8">
        <v>0</v>
      </c>
      <c r="FC218" s="8">
        <f>SUM(FC217,FB218)</f>
        <v>579</v>
      </c>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c r="GL218" s="8"/>
      <c r="GM218" s="8"/>
    </row>
    <row r="219" spans="1:195" ht="15" customHeight="1" x14ac:dyDescent="0.2">
      <c r="A219" s="113">
        <v>44182</v>
      </c>
      <c r="B219" s="8">
        <v>0</v>
      </c>
      <c r="C219" s="8">
        <f>SUM(C217,B218)</f>
        <v>0</v>
      </c>
      <c r="D219" s="8">
        <v>0</v>
      </c>
      <c r="E219" s="8">
        <f>SUM(E218,D219)</f>
        <v>404</v>
      </c>
      <c r="F219" s="8"/>
      <c r="G219" s="8"/>
      <c r="H219" s="8">
        <v>0</v>
      </c>
      <c r="I219" s="8">
        <f>SUM(I218,H219)</f>
        <v>2</v>
      </c>
      <c r="J219" s="8">
        <v>1</v>
      </c>
      <c r="K219" s="8">
        <f>SUM(K218,J219)</f>
        <v>227</v>
      </c>
      <c r="L219" s="8">
        <v>1</v>
      </c>
      <c r="M219" s="8">
        <f>SUM(M218,L219)</f>
        <v>418</v>
      </c>
      <c r="N219" s="8">
        <v>1</v>
      </c>
      <c r="O219" s="8">
        <f>SUM(O218,N219)</f>
        <v>1</v>
      </c>
      <c r="P219" s="8">
        <v>0</v>
      </c>
      <c r="Q219" s="8">
        <f>SUM(Q218,P219)</f>
        <v>26</v>
      </c>
      <c r="R219" s="8">
        <v>0</v>
      </c>
      <c r="S219" s="8">
        <f>SUM(S218,R219)</f>
        <v>206</v>
      </c>
      <c r="T219" s="8">
        <v>0</v>
      </c>
      <c r="U219" s="8">
        <f>SUM(U218,T219)</f>
        <v>0</v>
      </c>
      <c r="V219" s="8">
        <v>1</v>
      </c>
      <c r="W219" s="8">
        <f>SUM(W218,V219)</f>
        <v>974</v>
      </c>
      <c r="X219" s="8">
        <v>0</v>
      </c>
      <c r="Y219" s="8">
        <f>SUM(Y218,X219)</f>
        <v>61</v>
      </c>
      <c r="Z219" s="8"/>
      <c r="AA219" s="8"/>
      <c r="AB219" s="8">
        <v>4</v>
      </c>
      <c r="AC219" s="8">
        <f t="shared" ref="AC219:AC226" si="148">SUM(AC218,AB219)</f>
        <v>311</v>
      </c>
      <c r="AD219" s="8">
        <v>0</v>
      </c>
      <c r="AE219" s="112">
        <f t="shared" si="147"/>
        <v>7</v>
      </c>
      <c r="AF219" s="140"/>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v>0</v>
      </c>
      <c r="DC219" s="8">
        <f>SUM(DC218,DB219)</f>
        <v>0</v>
      </c>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v>19</v>
      </c>
      <c r="EO219" s="8">
        <f>SUM(EO218,EN219)</f>
        <v>1558</v>
      </c>
      <c r="EP219" s="8"/>
      <c r="EQ219" s="8"/>
      <c r="ER219" s="8">
        <v>0</v>
      </c>
      <c r="ES219" s="8">
        <f>SUM(ES218,ER219)</f>
        <v>125</v>
      </c>
      <c r="ET219" s="8"/>
      <c r="EU219" s="8"/>
      <c r="EV219" s="8"/>
      <c r="EW219" s="8"/>
      <c r="EX219" s="8"/>
      <c r="EY219" s="8"/>
      <c r="EZ219" s="8">
        <v>1</v>
      </c>
      <c r="FA219" s="8">
        <f>SUM(FA218,EZ219)</f>
        <v>2</v>
      </c>
      <c r="FB219" s="8">
        <v>4</v>
      </c>
      <c r="FC219" s="8">
        <f>SUM(FC218,FB219)</f>
        <v>583</v>
      </c>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c r="GL219" s="8"/>
      <c r="GM219" s="8"/>
    </row>
    <row r="220" spans="1:195" ht="15" customHeight="1" x14ac:dyDescent="0.2">
      <c r="A220" s="113">
        <v>44183</v>
      </c>
      <c r="B220" s="8">
        <v>0</v>
      </c>
      <c r="C220" s="8">
        <f>SUM(C218,B219)</f>
        <v>0</v>
      </c>
      <c r="D220" s="8">
        <v>0</v>
      </c>
      <c r="E220" s="8">
        <f>SUM(E219,D220)</f>
        <v>404</v>
      </c>
      <c r="F220" s="8"/>
      <c r="G220" s="8"/>
      <c r="H220" s="8">
        <v>0</v>
      </c>
      <c r="I220" s="8">
        <f>SUM(I219,H220)</f>
        <v>2</v>
      </c>
      <c r="J220" s="8">
        <v>0</v>
      </c>
      <c r="K220" s="8">
        <f>SUM(K219,J220)</f>
        <v>227</v>
      </c>
      <c r="L220" s="8">
        <v>4</v>
      </c>
      <c r="M220" s="8">
        <f>SUM(M219,L220)</f>
        <v>422</v>
      </c>
      <c r="N220" s="8">
        <v>1</v>
      </c>
      <c r="O220" s="8">
        <f>SUM(O219,N220)</f>
        <v>2</v>
      </c>
      <c r="P220" s="8">
        <v>0</v>
      </c>
      <c r="Q220" s="8">
        <f>SUM(Q219,P220)</f>
        <v>26</v>
      </c>
      <c r="R220" s="8">
        <v>0</v>
      </c>
      <c r="S220" s="8">
        <f>SUM(S219,R220)</f>
        <v>206</v>
      </c>
      <c r="T220" s="8">
        <v>0</v>
      </c>
      <c r="U220" s="8">
        <f>SUM(U219,T220)</f>
        <v>0</v>
      </c>
      <c r="V220" s="8">
        <v>5</v>
      </c>
      <c r="W220" s="8">
        <f>SUM(W219,V220)</f>
        <v>979</v>
      </c>
      <c r="X220" s="8">
        <v>0</v>
      </c>
      <c r="Y220" s="8">
        <f>SUM(Y219,X220)</f>
        <v>61</v>
      </c>
      <c r="Z220" s="8"/>
      <c r="AA220" s="8"/>
      <c r="AB220" s="8">
        <v>4</v>
      </c>
      <c r="AC220" s="8">
        <f t="shared" si="148"/>
        <v>315</v>
      </c>
      <c r="AD220" s="8">
        <v>0</v>
      </c>
      <c r="AE220" s="112">
        <f t="shared" si="147"/>
        <v>7</v>
      </c>
      <c r="AF220" s="140"/>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f t="shared" ref="FC220:FC221" si="149">SUM(FC219,FB220)</f>
        <v>583</v>
      </c>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32">
        <v>2</v>
      </c>
      <c r="GI220" s="8">
        <f t="shared" ref="GI220:GI221" si="150">SUM(GI219,GH220)</f>
        <v>88</v>
      </c>
      <c r="GJ220" s="8"/>
      <c r="GK220" s="8"/>
      <c r="GL220" s="8"/>
      <c r="GM220" s="8"/>
    </row>
    <row r="221" spans="1:195" ht="15" customHeight="1" x14ac:dyDescent="0.2">
      <c r="A221" s="113">
        <v>44184</v>
      </c>
      <c r="B221" s="8"/>
      <c r="C221" s="8">
        <f t="shared" ref="C221:C226" si="151">SUM(C219,B220)</f>
        <v>0</v>
      </c>
      <c r="D221" s="8"/>
      <c r="E221" s="8">
        <f t="shared" ref="E221:E226" si="152">SUM(E220,D221)</f>
        <v>404</v>
      </c>
      <c r="F221" s="8"/>
      <c r="G221" s="8"/>
      <c r="H221" s="8"/>
      <c r="I221" s="8">
        <f t="shared" ref="I221:I226" si="153">SUM(I220,H221)</f>
        <v>2</v>
      </c>
      <c r="J221" s="8"/>
      <c r="K221" s="8">
        <f t="shared" ref="K221:K226" si="154">SUM(K220,J221)</f>
        <v>227</v>
      </c>
      <c r="L221" s="8"/>
      <c r="M221" s="8">
        <f t="shared" ref="M221:M226" si="155">SUM(M220,L221)</f>
        <v>422</v>
      </c>
      <c r="N221" s="8"/>
      <c r="O221" s="8">
        <f t="shared" ref="O221:O226" si="156">SUM(O220,N221)</f>
        <v>2</v>
      </c>
      <c r="P221" s="8"/>
      <c r="Q221" s="8">
        <f t="shared" ref="Q221:Q226" si="157">SUM(Q220,P221)</f>
        <v>26</v>
      </c>
      <c r="R221" s="8"/>
      <c r="S221" s="8">
        <f t="shared" ref="S221:S226" si="158">SUM(S220,R221)</f>
        <v>206</v>
      </c>
      <c r="T221" s="8"/>
      <c r="U221" s="8">
        <f t="shared" ref="U221:U226" si="159">SUM(U220,T221)</f>
        <v>0</v>
      </c>
      <c r="V221" s="8"/>
      <c r="W221" s="8">
        <f t="shared" ref="W221:W226" si="160">SUM(W220,V221)</f>
        <v>979</v>
      </c>
      <c r="X221" s="8"/>
      <c r="Y221" s="8">
        <f t="shared" ref="Y221:Y226" si="161">SUM(Y220,X221)</f>
        <v>61</v>
      </c>
      <c r="Z221" s="8"/>
      <c r="AA221" s="8"/>
      <c r="AB221" s="8"/>
      <c r="AC221" s="8">
        <f t="shared" si="148"/>
        <v>315</v>
      </c>
      <c r="AD221" s="8"/>
      <c r="AE221" s="112">
        <f t="shared" si="147"/>
        <v>7</v>
      </c>
      <c r="AF221" s="140"/>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v>2</v>
      </c>
      <c r="FC221" s="8">
        <f t="shared" si="149"/>
        <v>585</v>
      </c>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c r="GL221" s="8"/>
      <c r="GM221" s="8"/>
    </row>
    <row r="222" spans="1:195" ht="15" customHeight="1" x14ac:dyDescent="0.2">
      <c r="A222" s="113">
        <v>44185</v>
      </c>
      <c r="B222" s="8"/>
      <c r="C222" s="8">
        <f t="shared" si="151"/>
        <v>0</v>
      </c>
      <c r="D222" s="8"/>
      <c r="E222" s="8">
        <f t="shared" si="152"/>
        <v>404</v>
      </c>
      <c r="F222" s="8"/>
      <c r="G222" s="8"/>
      <c r="H222" s="8"/>
      <c r="I222" s="8">
        <f t="shared" si="153"/>
        <v>2</v>
      </c>
      <c r="J222" s="8"/>
      <c r="K222" s="8">
        <f t="shared" si="154"/>
        <v>227</v>
      </c>
      <c r="L222" s="8"/>
      <c r="M222" s="8">
        <f t="shared" si="155"/>
        <v>422</v>
      </c>
      <c r="N222" s="8"/>
      <c r="O222" s="8">
        <f t="shared" si="156"/>
        <v>2</v>
      </c>
      <c r="P222" s="8"/>
      <c r="Q222" s="8">
        <f t="shared" si="157"/>
        <v>26</v>
      </c>
      <c r="R222" s="8"/>
      <c r="S222" s="8">
        <f t="shared" si="158"/>
        <v>206</v>
      </c>
      <c r="T222" s="8"/>
      <c r="U222" s="8">
        <f t="shared" si="159"/>
        <v>0</v>
      </c>
      <c r="V222" s="8"/>
      <c r="W222" s="8">
        <f t="shared" si="160"/>
        <v>979</v>
      </c>
      <c r="X222" s="8"/>
      <c r="Y222" s="8">
        <f t="shared" si="161"/>
        <v>61</v>
      </c>
      <c r="Z222" s="8"/>
      <c r="AA222" s="8"/>
      <c r="AB222" s="8"/>
      <c r="AC222" s="8">
        <f t="shared" si="148"/>
        <v>315</v>
      </c>
      <c r="AD222" s="8"/>
      <c r="AE222" s="112">
        <f t="shared" si="147"/>
        <v>7</v>
      </c>
      <c r="AF222" s="140"/>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row>
    <row r="223" spans="1:195" ht="15" customHeight="1" x14ac:dyDescent="0.2">
      <c r="A223" s="113">
        <v>44186</v>
      </c>
      <c r="B223" s="8">
        <v>0</v>
      </c>
      <c r="C223" s="8">
        <f t="shared" si="151"/>
        <v>0</v>
      </c>
      <c r="D223" s="8">
        <v>0</v>
      </c>
      <c r="E223" s="8">
        <f t="shared" si="152"/>
        <v>404</v>
      </c>
      <c r="F223" s="8"/>
      <c r="G223" s="8"/>
      <c r="H223" s="8">
        <v>2</v>
      </c>
      <c r="I223" s="8">
        <f t="shared" si="153"/>
        <v>4</v>
      </c>
      <c r="J223" s="8">
        <v>0</v>
      </c>
      <c r="K223" s="8">
        <f t="shared" si="154"/>
        <v>227</v>
      </c>
      <c r="L223" s="8">
        <v>3</v>
      </c>
      <c r="M223" s="8">
        <f t="shared" si="155"/>
        <v>425</v>
      </c>
      <c r="N223" s="8">
        <v>1</v>
      </c>
      <c r="O223" s="8">
        <f t="shared" si="156"/>
        <v>3</v>
      </c>
      <c r="P223" s="8">
        <v>1</v>
      </c>
      <c r="Q223" s="8">
        <f t="shared" si="157"/>
        <v>27</v>
      </c>
      <c r="R223" s="8">
        <v>0</v>
      </c>
      <c r="S223" s="8">
        <f t="shared" si="158"/>
        <v>206</v>
      </c>
      <c r="T223" s="8">
        <v>0</v>
      </c>
      <c r="U223" s="8">
        <f t="shared" si="159"/>
        <v>0</v>
      </c>
      <c r="V223" s="8">
        <v>5</v>
      </c>
      <c r="W223" s="8">
        <f t="shared" si="160"/>
        <v>984</v>
      </c>
      <c r="X223" s="8">
        <v>2</v>
      </c>
      <c r="Y223" s="8">
        <f t="shared" si="161"/>
        <v>63</v>
      </c>
      <c r="Z223" s="8"/>
      <c r="AA223" s="8"/>
      <c r="AB223" s="8">
        <v>14</v>
      </c>
      <c r="AC223" s="8">
        <f t="shared" si="148"/>
        <v>329</v>
      </c>
      <c r="AD223" s="8">
        <v>0</v>
      </c>
      <c r="AE223" s="112">
        <f t="shared" si="147"/>
        <v>7</v>
      </c>
      <c r="AF223" s="140"/>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row>
    <row r="224" spans="1:195" ht="15" customHeight="1" x14ac:dyDescent="0.2">
      <c r="A224" s="113">
        <v>44187</v>
      </c>
      <c r="B224" s="8">
        <v>0</v>
      </c>
      <c r="C224" s="8">
        <f t="shared" si="151"/>
        <v>0</v>
      </c>
      <c r="D224" s="8">
        <v>0</v>
      </c>
      <c r="E224" s="8">
        <f t="shared" si="152"/>
        <v>404</v>
      </c>
      <c r="F224" s="8">
        <v>60</v>
      </c>
      <c r="G224" s="8">
        <v>60</v>
      </c>
      <c r="H224" s="8">
        <v>8</v>
      </c>
      <c r="I224" s="8">
        <f t="shared" si="153"/>
        <v>12</v>
      </c>
      <c r="J224" s="8">
        <v>0</v>
      </c>
      <c r="K224" s="8">
        <f t="shared" si="154"/>
        <v>227</v>
      </c>
      <c r="L224" s="8">
        <v>1</v>
      </c>
      <c r="M224" s="8">
        <f t="shared" si="155"/>
        <v>426</v>
      </c>
      <c r="N224" s="8">
        <v>0</v>
      </c>
      <c r="O224" s="8">
        <f t="shared" si="156"/>
        <v>3</v>
      </c>
      <c r="P224" s="8">
        <v>0</v>
      </c>
      <c r="Q224" s="8">
        <f t="shared" si="157"/>
        <v>27</v>
      </c>
      <c r="R224" s="8">
        <v>0</v>
      </c>
      <c r="S224" s="8">
        <f t="shared" si="158"/>
        <v>206</v>
      </c>
      <c r="T224" s="8">
        <v>0</v>
      </c>
      <c r="U224" s="8">
        <f t="shared" si="159"/>
        <v>0</v>
      </c>
      <c r="V224" s="8">
        <v>12</v>
      </c>
      <c r="W224" s="8">
        <f t="shared" si="160"/>
        <v>996</v>
      </c>
      <c r="X224" s="8">
        <v>0</v>
      </c>
      <c r="Y224" s="8">
        <f t="shared" si="161"/>
        <v>63</v>
      </c>
      <c r="Z224" s="8">
        <v>9</v>
      </c>
      <c r="AA224" s="8">
        <f>SUM(AA122,Z224)</f>
        <v>17</v>
      </c>
      <c r="AB224" s="8">
        <v>8</v>
      </c>
      <c r="AC224" s="8">
        <f t="shared" si="148"/>
        <v>337</v>
      </c>
      <c r="AD224" s="8">
        <v>0</v>
      </c>
      <c r="AE224" s="112">
        <f t="shared" si="147"/>
        <v>7</v>
      </c>
      <c r="AF224" s="140"/>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row>
    <row r="225" spans="1:195" ht="15" customHeight="1" x14ac:dyDescent="0.2">
      <c r="A225" s="113">
        <v>44188</v>
      </c>
      <c r="B225" s="8">
        <v>0</v>
      </c>
      <c r="C225" s="8">
        <f t="shared" si="151"/>
        <v>0</v>
      </c>
      <c r="D225" s="8">
        <v>0</v>
      </c>
      <c r="E225" s="8">
        <f t="shared" si="152"/>
        <v>404</v>
      </c>
      <c r="F225" s="8">
        <v>25</v>
      </c>
      <c r="G225" s="8">
        <f>SUM(F225+G224)</f>
        <v>85</v>
      </c>
      <c r="H225" s="8">
        <v>0</v>
      </c>
      <c r="I225" s="8">
        <f t="shared" si="153"/>
        <v>12</v>
      </c>
      <c r="J225" s="8">
        <v>0</v>
      </c>
      <c r="K225" s="8">
        <f t="shared" si="154"/>
        <v>227</v>
      </c>
      <c r="L225" s="8">
        <v>0</v>
      </c>
      <c r="M225" s="8">
        <f t="shared" si="155"/>
        <v>426</v>
      </c>
      <c r="N225" s="8">
        <v>1</v>
      </c>
      <c r="O225" s="8">
        <f t="shared" si="156"/>
        <v>4</v>
      </c>
      <c r="P225" s="8">
        <v>0</v>
      </c>
      <c r="Q225" s="8">
        <f t="shared" si="157"/>
        <v>27</v>
      </c>
      <c r="R225" s="8">
        <v>0</v>
      </c>
      <c r="S225" s="8">
        <f t="shared" si="158"/>
        <v>206</v>
      </c>
      <c r="T225" s="8">
        <v>0</v>
      </c>
      <c r="U225" s="8">
        <f t="shared" si="159"/>
        <v>0</v>
      </c>
      <c r="V225" s="8">
        <v>4</v>
      </c>
      <c r="W225" s="8">
        <f t="shared" si="160"/>
        <v>1000</v>
      </c>
      <c r="X225" s="8">
        <v>0</v>
      </c>
      <c r="Y225" s="8">
        <f t="shared" si="161"/>
        <v>63</v>
      </c>
      <c r="Z225" s="8">
        <v>9</v>
      </c>
      <c r="AA225" s="8">
        <f>SUM(Z225+AA224)</f>
        <v>26</v>
      </c>
      <c r="AB225" s="8">
        <v>1</v>
      </c>
      <c r="AC225" s="8">
        <f t="shared" si="148"/>
        <v>338</v>
      </c>
      <c r="AD225" s="8">
        <v>0</v>
      </c>
      <c r="AE225" s="112">
        <f t="shared" si="147"/>
        <v>7</v>
      </c>
      <c r="AF225" s="140"/>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row>
    <row r="226" spans="1:195" ht="15" customHeight="1" x14ac:dyDescent="0.2">
      <c r="A226" s="113">
        <v>44189</v>
      </c>
      <c r="B226" s="8">
        <v>0</v>
      </c>
      <c r="C226" s="8">
        <f t="shared" si="151"/>
        <v>0</v>
      </c>
      <c r="D226" s="8">
        <v>0</v>
      </c>
      <c r="E226" s="8">
        <f t="shared" si="152"/>
        <v>404</v>
      </c>
      <c r="F226" s="8">
        <v>4</v>
      </c>
      <c r="G226" s="8">
        <f>SUM(F226+G225)</f>
        <v>89</v>
      </c>
      <c r="H226" s="8">
        <v>0</v>
      </c>
      <c r="I226" s="8">
        <f t="shared" si="153"/>
        <v>12</v>
      </c>
      <c r="J226" s="8">
        <v>2</v>
      </c>
      <c r="K226" s="8">
        <f t="shared" si="154"/>
        <v>229</v>
      </c>
      <c r="L226" s="8">
        <v>0</v>
      </c>
      <c r="M226" s="8">
        <f t="shared" si="155"/>
        <v>426</v>
      </c>
      <c r="N226" s="8">
        <v>0</v>
      </c>
      <c r="O226" s="8">
        <f t="shared" si="156"/>
        <v>4</v>
      </c>
      <c r="P226" s="8">
        <v>0</v>
      </c>
      <c r="Q226" s="8">
        <f t="shared" si="157"/>
        <v>27</v>
      </c>
      <c r="R226" s="8">
        <v>0</v>
      </c>
      <c r="S226" s="8">
        <f t="shared" si="158"/>
        <v>206</v>
      </c>
      <c r="T226" s="8">
        <v>0</v>
      </c>
      <c r="U226" s="8">
        <f t="shared" si="159"/>
        <v>0</v>
      </c>
      <c r="V226" s="8">
        <v>13</v>
      </c>
      <c r="W226" s="8">
        <f t="shared" si="160"/>
        <v>1013</v>
      </c>
      <c r="X226" s="8">
        <v>0</v>
      </c>
      <c r="Y226" s="8">
        <f t="shared" si="161"/>
        <v>63</v>
      </c>
      <c r="Z226" s="8">
        <v>0</v>
      </c>
      <c r="AA226" s="8">
        <f>SUM(Z226+AA225)</f>
        <v>26</v>
      </c>
      <c r="AB226" s="8">
        <v>8</v>
      </c>
      <c r="AC226" s="8">
        <f t="shared" si="148"/>
        <v>346</v>
      </c>
      <c r="AD226" s="8">
        <v>0</v>
      </c>
      <c r="AE226" s="112">
        <f t="shared" si="147"/>
        <v>7</v>
      </c>
      <c r="AF226" s="140"/>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row>
    <row r="227" spans="1:195" ht="15" customHeight="1" x14ac:dyDescent="0.2">
      <c r="A227" s="113">
        <v>44190</v>
      </c>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112"/>
      <c r="AF227" s="140"/>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row>
    <row r="228" spans="1:195" ht="15" customHeight="1" x14ac:dyDescent="0.2">
      <c r="A228" s="113">
        <v>44191</v>
      </c>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112"/>
      <c r="AF228" s="140"/>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row>
    <row r="229" spans="1:195" ht="15" customHeight="1" x14ac:dyDescent="0.2">
      <c r="A229" s="113">
        <v>44192</v>
      </c>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112"/>
      <c r="AF229" s="140"/>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row>
    <row r="230" spans="1:195" ht="14.25" customHeight="1" x14ac:dyDescent="0.2">
      <c r="A230" s="113"/>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112"/>
      <c r="AF230" s="140"/>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row>
    <row r="231" spans="1:195" s="116" customFormat="1" ht="15" thickBot="1" x14ac:dyDescent="0.25">
      <c r="A231" s="115" t="s">
        <v>87</v>
      </c>
      <c r="B231" s="261">
        <f>MAX(C3:C230)</f>
        <v>0</v>
      </c>
      <c r="C231" s="262"/>
      <c r="D231" s="261">
        <f t="shared" ref="D231" si="162">MAX(E3:E230)</f>
        <v>404</v>
      </c>
      <c r="E231" s="262"/>
      <c r="F231" s="261">
        <f t="shared" ref="F231" si="163">MAX(G3:G230)</f>
        <v>89</v>
      </c>
      <c r="G231" s="262"/>
      <c r="H231" s="261">
        <f t="shared" ref="H231" si="164">MAX(I3:I230)</f>
        <v>12</v>
      </c>
      <c r="I231" s="262"/>
      <c r="J231" s="261">
        <f t="shared" ref="J231" si="165">MAX(K3:K230)</f>
        <v>229</v>
      </c>
      <c r="K231" s="262"/>
      <c r="L231" s="261">
        <f t="shared" ref="L231" si="166">MAX(M3:M230)</f>
        <v>426</v>
      </c>
      <c r="M231" s="262"/>
      <c r="N231" s="261">
        <f t="shared" ref="N231" si="167">MAX(O3:O230)</f>
        <v>4</v>
      </c>
      <c r="O231" s="262"/>
      <c r="P231" s="261">
        <f t="shared" ref="P231" si="168">MAX(Q3:Q230)</f>
        <v>27</v>
      </c>
      <c r="Q231" s="262"/>
      <c r="R231" s="261">
        <f t="shared" ref="R231" si="169">MAX(S3:S230)</f>
        <v>206</v>
      </c>
      <c r="S231" s="262"/>
      <c r="T231" s="261">
        <f t="shared" ref="T231" si="170">MAX(U3:U230)</f>
        <v>0</v>
      </c>
      <c r="U231" s="262"/>
      <c r="V231" s="261">
        <f t="shared" ref="V231" si="171">MAX(W3:W230)</f>
        <v>1013</v>
      </c>
      <c r="W231" s="262"/>
      <c r="X231" s="261">
        <f t="shared" ref="X231" si="172">MAX(Y3:Y230)</f>
        <v>63</v>
      </c>
      <c r="Y231" s="262"/>
      <c r="Z231" s="261">
        <f>MAX(AA3:AA230)</f>
        <v>26</v>
      </c>
      <c r="AA231" s="262"/>
      <c r="AB231" s="261">
        <f t="shared" ref="AB231" si="173">MAX(AC3:AC230)</f>
        <v>346</v>
      </c>
      <c r="AC231" s="262"/>
      <c r="AD231" s="261">
        <f t="shared" ref="AD231:CL231" si="174">MAX(AE3:AE230)</f>
        <v>7</v>
      </c>
      <c r="AE231" s="262"/>
      <c r="AF231" s="261">
        <f t="shared" si="174"/>
        <v>68</v>
      </c>
      <c r="AG231" s="262"/>
      <c r="AH231" s="261">
        <f t="shared" si="174"/>
        <v>1</v>
      </c>
      <c r="AI231" s="262"/>
      <c r="AJ231" s="261">
        <f t="shared" si="174"/>
        <v>11</v>
      </c>
      <c r="AK231" s="262"/>
      <c r="AL231" s="261">
        <f t="shared" si="174"/>
        <v>3</v>
      </c>
      <c r="AM231" s="262"/>
      <c r="AN231" s="261">
        <f t="shared" si="174"/>
        <v>4</v>
      </c>
      <c r="AO231" s="262"/>
      <c r="AP231" s="261">
        <f t="shared" si="174"/>
        <v>4</v>
      </c>
      <c r="AQ231" s="262"/>
      <c r="AR231" s="261">
        <f t="shared" si="174"/>
        <v>3</v>
      </c>
      <c r="AS231" s="262"/>
      <c r="AT231" s="261">
        <f t="shared" si="174"/>
        <v>3</v>
      </c>
      <c r="AU231" s="262"/>
      <c r="AV231" s="261">
        <f t="shared" si="174"/>
        <v>58</v>
      </c>
      <c r="AW231" s="262"/>
      <c r="AX231" s="261">
        <f>MAX(AY3:AY230)</f>
        <v>0</v>
      </c>
      <c r="AY231" s="262"/>
      <c r="AZ231" s="261">
        <f t="shared" si="174"/>
        <v>3</v>
      </c>
      <c r="BA231" s="262"/>
      <c r="BB231" s="261">
        <f t="shared" si="174"/>
        <v>10</v>
      </c>
      <c r="BC231" s="262"/>
      <c r="BD231" s="261">
        <f t="shared" si="174"/>
        <v>1689</v>
      </c>
      <c r="BE231" s="262"/>
      <c r="BF231" s="261">
        <f t="shared" si="174"/>
        <v>173</v>
      </c>
      <c r="BG231" s="262"/>
      <c r="BH231" s="261">
        <f t="shared" si="174"/>
        <v>3</v>
      </c>
      <c r="BI231" s="262"/>
      <c r="BJ231" s="261">
        <f t="shared" si="174"/>
        <v>3</v>
      </c>
      <c r="BK231" s="262"/>
      <c r="BL231" s="261">
        <f t="shared" si="174"/>
        <v>24</v>
      </c>
      <c r="BM231" s="262"/>
      <c r="BN231" s="261">
        <f t="shared" si="174"/>
        <v>15</v>
      </c>
      <c r="BO231" s="262"/>
      <c r="BP231" s="261">
        <f t="shared" si="174"/>
        <v>35</v>
      </c>
      <c r="BQ231" s="262"/>
      <c r="BR231" s="261">
        <f t="shared" si="174"/>
        <v>88</v>
      </c>
      <c r="BS231" s="262"/>
      <c r="BT231" s="261">
        <f t="shared" si="174"/>
        <v>72</v>
      </c>
      <c r="BU231" s="262"/>
      <c r="BV231" s="261">
        <f t="shared" si="174"/>
        <v>11</v>
      </c>
      <c r="BW231" s="262"/>
      <c r="BX231" s="261">
        <f t="shared" si="174"/>
        <v>1</v>
      </c>
      <c r="BY231" s="262"/>
      <c r="BZ231" s="261">
        <f t="shared" si="174"/>
        <v>0</v>
      </c>
      <c r="CA231" s="262"/>
      <c r="CB231" s="261">
        <f t="shared" si="174"/>
        <v>0</v>
      </c>
      <c r="CC231" s="262"/>
      <c r="CD231" s="261">
        <f t="shared" si="174"/>
        <v>0</v>
      </c>
      <c r="CE231" s="262"/>
      <c r="CF231" s="261">
        <f t="shared" si="174"/>
        <v>0</v>
      </c>
      <c r="CG231" s="262"/>
      <c r="CH231" s="261">
        <f t="shared" si="174"/>
        <v>1</v>
      </c>
      <c r="CI231" s="262"/>
      <c r="CJ231" s="261">
        <f t="shared" si="174"/>
        <v>0</v>
      </c>
      <c r="CK231" s="262"/>
      <c r="CL231" s="261">
        <f t="shared" si="174"/>
        <v>2</v>
      </c>
      <c r="CM231" s="262"/>
      <c r="CN231" s="261">
        <f t="shared" ref="CN231:FH231" si="175">MAX(CO3:CO230)</f>
        <v>18</v>
      </c>
      <c r="CO231" s="262"/>
      <c r="CP231" s="261">
        <f t="shared" si="175"/>
        <v>3</v>
      </c>
      <c r="CQ231" s="262"/>
      <c r="CR231" s="261">
        <f t="shared" si="175"/>
        <v>10</v>
      </c>
      <c r="CS231" s="262"/>
      <c r="CT231" s="261">
        <f t="shared" si="175"/>
        <v>30</v>
      </c>
      <c r="CU231" s="262"/>
      <c r="CV231" s="261">
        <f t="shared" si="175"/>
        <v>5</v>
      </c>
      <c r="CW231" s="262"/>
      <c r="CX231" s="261">
        <f t="shared" si="175"/>
        <v>21</v>
      </c>
      <c r="CY231" s="262"/>
      <c r="CZ231" s="261">
        <f t="shared" si="175"/>
        <v>0</v>
      </c>
      <c r="DA231" s="262"/>
      <c r="DB231" s="261">
        <f t="shared" ref="DB231" si="176">MAX(DC3:DC230)</f>
        <v>0</v>
      </c>
      <c r="DC231" s="262"/>
      <c r="DD231" s="261">
        <f t="shared" si="175"/>
        <v>12</v>
      </c>
      <c r="DE231" s="262"/>
      <c r="DF231" s="261">
        <f t="shared" si="175"/>
        <v>1</v>
      </c>
      <c r="DG231" s="262"/>
      <c r="DH231" s="261">
        <f t="shared" si="175"/>
        <v>14</v>
      </c>
      <c r="DI231" s="262"/>
      <c r="DJ231" s="261">
        <f t="shared" si="175"/>
        <v>5</v>
      </c>
      <c r="DK231" s="262"/>
      <c r="DL231" s="261">
        <f t="shared" si="175"/>
        <v>21</v>
      </c>
      <c r="DM231" s="262"/>
      <c r="DN231" s="261">
        <f t="shared" si="175"/>
        <v>2556</v>
      </c>
      <c r="DO231" s="262"/>
      <c r="DP231" s="261">
        <f t="shared" si="175"/>
        <v>6</v>
      </c>
      <c r="DQ231" s="262"/>
      <c r="DR231" s="261">
        <f t="shared" si="175"/>
        <v>16</v>
      </c>
      <c r="DS231" s="262"/>
      <c r="DT231" s="261">
        <f t="shared" si="175"/>
        <v>1</v>
      </c>
      <c r="DU231" s="262"/>
      <c r="DV231" s="261">
        <f t="shared" si="175"/>
        <v>31</v>
      </c>
      <c r="DW231" s="262"/>
      <c r="DX231" s="261">
        <f t="shared" si="175"/>
        <v>45</v>
      </c>
      <c r="DY231" s="262"/>
      <c r="DZ231" s="261">
        <f t="shared" si="175"/>
        <v>10</v>
      </c>
      <c r="EA231" s="262"/>
      <c r="EB231" s="261">
        <f t="shared" si="175"/>
        <v>50</v>
      </c>
      <c r="EC231" s="262"/>
      <c r="ED231" s="261">
        <f t="shared" si="175"/>
        <v>22</v>
      </c>
      <c r="EE231" s="262"/>
      <c r="EF231" s="261">
        <f t="shared" si="175"/>
        <v>2</v>
      </c>
      <c r="EG231" s="262"/>
      <c r="EH231" s="261">
        <f t="shared" si="175"/>
        <v>1</v>
      </c>
      <c r="EI231" s="262"/>
      <c r="EJ231" s="261">
        <f t="shared" si="175"/>
        <v>2</v>
      </c>
      <c r="EK231" s="262"/>
      <c r="EL231" s="261">
        <f t="shared" si="175"/>
        <v>139</v>
      </c>
      <c r="EM231" s="262"/>
      <c r="EN231" s="261">
        <f t="shared" ref="EN231" si="177">MAX(EO3:EO230)</f>
        <v>1558</v>
      </c>
      <c r="EO231" s="262"/>
      <c r="EP231" s="261">
        <f t="shared" si="175"/>
        <v>0</v>
      </c>
      <c r="EQ231" s="262"/>
      <c r="ER231" s="261">
        <f t="shared" ref="ER231" si="178">MAX(ES3:ES230)</f>
        <v>125</v>
      </c>
      <c r="ES231" s="262"/>
      <c r="ET231" s="261">
        <f t="shared" si="175"/>
        <v>10</v>
      </c>
      <c r="EU231" s="262"/>
      <c r="EV231" s="261">
        <f t="shared" si="175"/>
        <v>1</v>
      </c>
      <c r="EW231" s="262"/>
      <c r="EX231" s="261">
        <f t="shared" si="175"/>
        <v>8</v>
      </c>
      <c r="EY231" s="262"/>
      <c r="EZ231" s="261">
        <f t="shared" ref="EZ231" si="179">MAX(FA3:FA230)</f>
        <v>2</v>
      </c>
      <c r="FA231" s="262"/>
      <c r="FB231" s="261">
        <f t="shared" ref="FB231" si="180">MAX(FC3:FC230)</f>
        <v>585</v>
      </c>
      <c r="FC231" s="262"/>
      <c r="FD231" s="261">
        <f t="shared" si="175"/>
        <v>337</v>
      </c>
      <c r="FE231" s="262"/>
      <c r="FF231" s="261">
        <f t="shared" si="175"/>
        <v>40</v>
      </c>
      <c r="FG231" s="262"/>
      <c r="FH231" s="261">
        <f t="shared" si="175"/>
        <v>0</v>
      </c>
      <c r="FI231" s="262"/>
      <c r="FJ231" s="261">
        <f t="shared" ref="FJ231:GL231" si="181">MAX(FK3:FK230)</f>
        <v>3</v>
      </c>
      <c r="FK231" s="262"/>
      <c r="FL231" s="261">
        <f>MAX(FM3:FM230)</f>
        <v>62</v>
      </c>
      <c r="FM231" s="262"/>
      <c r="FN231" s="261">
        <f t="shared" si="181"/>
        <v>1</v>
      </c>
      <c r="FO231" s="262"/>
      <c r="FP231" s="261">
        <f t="shared" si="181"/>
        <v>0</v>
      </c>
      <c r="FQ231" s="262"/>
      <c r="FR231" s="261">
        <f t="shared" si="181"/>
        <v>76</v>
      </c>
      <c r="FS231" s="262"/>
      <c r="FT231" s="261">
        <f t="shared" si="181"/>
        <v>1468</v>
      </c>
      <c r="FU231" s="262"/>
      <c r="FV231" s="261">
        <f t="shared" si="181"/>
        <v>0</v>
      </c>
      <c r="FW231" s="262"/>
      <c r="FX231" s="261">
        <f t="shared" si="181"/>
        <v>2</v>
      </c>
      <c r="FY231" s="262"/>
      <c r="FZ231" s="261">
        <f t="shared" si="181"/>
        <v>180</v>
      </c>
      <c r="GA231" s="262"/>
      <c r="GB231" s="261">
        <f t="shared" si="181"/>
        <v>8</v>
      </c>
      <c r="GC231" s="262"/>
      <c r="GD231" s="261">
        <f t="shared" si="181"/>
        <v>1</v>
      </c>
      <c r="GE231" s="262"/>
      <c r="GF231" s="261">
        <f t="shared" si="181"/>
        <v>46</v>
      </c>
      <c r="GG231" s="262"/>
      <c r="GH231" s="261">
        <f t="shared" ref="GH231" si="182">MAX(GI3:GI230)</f>
        <v>89</v>
      </c>
      <c r="GI231" s="262"/>
      <c r="GJ231" s="261">
        <f t="shared" si="181"/>
        <v>46</v>
      </c>
      <c r="GK231" s="262"/>
      <c r="GL231" s="261">
        <f t="shared" si="181"/>
        <v>102</v>
      </c>
      <c r="GM231" s="262"/>
    </row>
    <row r="232" spans="1:195" s="34" customFormat="1" ht="12.75" thickTop="1" x14ac:dyDescent="0.2">
      <c r="AE232" s="141"/>
      <c r="AF232" s="141"/>
    </row>
    <row r="233" spans="1:195" s="34" customFormat="1" ht="12" x14ac:dyDescent="0.2">
      <c r="GL233" s="34" t="s">
        <v>155</v>
      </c>
      <c r="GM233" s="42">
        <f>SUM(B231:GM231)</f>
        <v>12908</v>
      </c>
    </row>
  </sheetData>
  <mergeCells count="194">
    <mergeCell ref="CJ1:CK1"/>
    <mergeCell ref="CX1:CY1"/>
    <mergeCell ref="EN1:EO1"/>
    <mergeCell ref="EH1:EI1"/>
    <mergeCell ref="CP231:CQ231"/>
    <mergeCell ref="CT231:CU231"/>
    <mergeCell ref="CV231:CW231"/>
    <mergeCell ref="CX231:CY231"/>
    <mergeCell ref="EL231:EM231"/>
    <mergeCell ref="DV231:DW231"/>
    <mergeCell ref="DF1:DG1"/>
    <mergeCell ref="DF231:DG231"/>
    <mergeCell ref="DJ1:DK1"/>
    <mergeCell ref="DJ231:DK231"/>
    <mergeCell ref="EB1:EC1"/>
    <mergeCell ref="GH1:GI1"/>
    <mergeCell ref="BB231:BC231"/>
    <mergeCell ref="BT231:BU231"/>
    <mergeCell ref="EH231:EI231"/>
    <mergeCell ref="DN1:DO1"/>
    <mergeCell ref="GH231:GI231"/>
    <mergeCell ref="AB1:AC1"/>
    <mergeCell ref="AH1:AI1"/>
    <mergeCell ref="BB1:BC1"/>
    <mergeCell ref="BX1:BY1"/>
    <mergeCell ref="AD1:AE1"/>
    <mergeCell ref="AJ1:AK1"/>
    <mergeCell ref="AN1:AO1"/>
    <mergeCell ref="AP1:AQ1"/>
    <mergeCell ref="AX1:AY1"/>
    <mergeCell ref="AF1:AG1"/>
    <mergeCell ref="BN1:BO1"/>
    <mergeCell ref="BP1:BQ1"/>
    <mergeCell ref="BR1:BS1"/>
    <mergeCell ref="DH1:DI1"/>
    <mergeCell ref="CD231:CE231"/>
    <mergeCell ref="EP231:EQ231"/>
    <mergeCell ref="FJ231:FK231"/>
    <mergeCell ref="DV1:DW1"/>
    <mergeCell ref="GJ231:GK231"/>
    <mergeCell ref="GB1:GC1"/>
    <mergeCell ref="FT1:FU1"/>
    <mergeCell ref="GF1:GG1"/>
    <mergeCell ref="FZ1:GA1"/>
    <mergeCell ref="GD1:GE1"/>
    <mergeCell ref="FR1:FS1"/>
    <mergeCell ref="FF1:FG1"/>
    <mergeCell ref="EJ1:EK1"/>
    <mergeCell ref="EV1:EW1"/>
    <mergeCell ref="EX1:EY1"/>
    <mergeCell ref="FH1:FI1"/>
    <mergeCell ref="ET1:EU1"/>
    <mergeCell ref="FD1:FE1"/>
    <mergeCell ref="FL1:FM1"/>
    <mergeCell ref="FJ1:FK1"/>
    <mergeCell ref="FP1:FQ1"/>
    <mergeCell ref="GJ1:GK1"/>
    <mergeCell ref="FV1:FW1"/>
    <mergeCell ref="FX1:FY1"/>
    <mergeCell ref="EP1:EQ1"/>
    <mergeCell ref="FV231:FW231"/>
    <mergeCell ref="EN231:EO231"/>
    <mergeCell ref="FB1:FC1"/>
    <mergeCell ref="FX231:FY231"/>
    <mergeCell ref="FR231:FS231"/>
    <mergeCell ref="Z231:AA231"/>
    <mergeCell ref="GD231:GE231"/>
    <mergeCell ref="GB231:GC231"/>
    <mergeCell ref="GF231:GG231"/>
    <mergeCell ref="FL231:FM231"/>
    <mergeCell ref="FH231:FI231"/>
    <mergeCell ref="ET231:EU231"/>
    <mergeCell ref="EV231:EW231"/>
    <mergeCell ref="FD231:FE231"/>
    <mergeCell ref="Z1:AA1"/>
    <mergeCell ref="FN1:FO1"/>
    <mergeCell ref="FN231:FO231"/>
    <mergeCell ref="FP231:FQ231"/>
    <mergeCell ref="DX231:DY231"/>
    <mergeCell ref="DZ231:EA231"/>
    <mergeCell ref="DT231:DU231"/>
    <mergeCell ref="FF231:FG231"/>
    <mergeCell ref="EX231:EY231"/>
    <mergeCell ref="EJ231:EK231"/>
    <mergeCell ref="ED231:EE231"/>
    <mergeCell ref="EL1:EM1"/>
    <mergeCell ref="ED1:EE1"/>
    <mergeCell ref="DH231:DI231"/>
    <mergeCell ref="DB231:DC231"/>
    <mergeCell ref="DD231:DE231"/>
    <mergeCell ref="AZ231:BA231"/>
    <mergeCell ref="CR1:CS1"/>
    <mergeCell ref="CT1:CU1"/>
    <mergeCell ref="BT1:BU1"/>
    <mergeCell ref="BZ1:CA1"/>
    <mergeCell ref="DR1:DS1"/>
    <mergeCell ref="DX1:DY1"/>
    <mergeCell ref="DD1:DE1"/>
    <mergeCell ref="J231:K231"/>
    <mergeCell ref="CZ231:DA231"/>
    <mergeCell ref="BX231:BY231"/>
    <mergeCell ref="FB231:FC231"/>
    <mergeCell ref="T231:U231"/>
    <mergeCell ref="AH231:AI231"/>
    <mergeCell ref="CJ231:CK231"/>
    <mergeCell ref="CL231:CM231"/>
    <mergeCell ref="BV231:BW231"/>
    <mergeCell ref="CF231:CG231"/>
    <mergeCell ref="CR231:CS231"/>
    <mergeCell ref="AD231:AE231"/>
    <mergeCell ref="ER231:ES231"/>
    <mergeCell ref="BP231:BQ231"/>
    <mergeCell ref="BR231:BS231"/>
    <mergeCell ref="AF231:AG231"/>
    <mergeCell ref="AB231:AC231"/>
    <mergeCell ref="L231:M231"/>
    <mergeCell ref="CB231:CC231"/>
    <mergeCell ref="CH231:CI231"/>
    <mergeCell ref="CN231:CO231"/>
    <mergeCell ref="EB231:EC231"/>
    <mergeCell ref="BZ231:CA231"/>
    <mergeCell ref="BN231:BO231"/>
    <mergeCell ref="H231:I231"/>
    <mergeCell ref="ER1:ES1"/>
    <mergeCell ref="DB1:DC1"/>
    <mergeCell ref="D231:E231"/>
    <mergeCell ref="B231:C231"/>
    <mergeCell ref="DP231:DQ231"/>
    <mergeCell ref="DR231:DS231"/>
    <mergeCell ref="BD231:BE231"/>
    <mergeCell ref="BF231:BG231"/>
    <mergeCell ref="BH231:BI231"/>
    <mergeCell ref="BJ231:BK231"/>
    <mergeCell ref="BL231:BM231"/>
    <mergeCell ref="DL231:DM231"/>
    <mergeCell ref="H1:I1"/>
    <mergeCell ref="AJ231:AK231"/>
    <mergeCell ref="AL231:AM231"/>
    <mergeCell ref="AN231:AO231"/>
    <mergeCell ref="CL1:CM1"/>
    <mergeCell ref="AV1:AW1"/>
    <mergeCell ref="AP231:AQ231"/>
    <mergeCell ref="DN231:DO231"/>
    <mergeCell ref="AR231:AS231"/>
    <mergeCell ref="AV231:AW231"/>
    <mergeCell ref="AX231:AY231"/>
    <mergeCell ref="B1:C1"/>
    <mergeCell ref="AL1:AM1"/>
    <mergeCell ref="AR1:AS1"/>
    <mergeCell ref="AZ1:BA1"/>
    <mergeCell ref="CP1:CQ1"/>
    <mergeCell ref="X231:Y231"/>
    <mergeCell ref="V231:W231"/>
    <mergeCell ref="X1:Y1"/>
    <mergeCell ref="F1:G1"/>
    <mergeCell ref="F231:G231"/>
    <mergeCell ref="J1:K1"/>
    <mergeCell ref="BV1:BW1"/>
    <mergeCell ref="D1:E1"/>
    <mergeCell ref="CN1:CO1"/>
    <mergeCell ref="CF1:CG1"/>
    <mergeCell ref="V1:W1"/>
    <mergeCell ref="CD1:CE1"/>
    <mergeCell ref="AT1:AU1"/>
    <mergeCell ref="P1:Q1"/>
    <mergeCell ref="L1:M1"/>
    <mergeCell ref="CB1:CC1"/>
    <mergeCell ref="CH1:CI1"/>
    <mergeCell ref="T1:U1"/>
    <mergeCell ref="R1:S1"/>
    <mergeCell ref="GL1:GM1"/>
    <mergeCell ref="DP1:DQ1"/>
    <mergeCell ref="DT1:DU1"/>
    <mergeCell ref="CZ1:DA1"/>
    <mergeCell ref="DL1:DM1"/>
    <mergeCell ref="N1:O1"/>
    <mergeCell ref="EZ231:FA231"/>
    <mergeCell ref="N231:O231"/>
    <mergeCell ref="EZ1:FA1"/>
    <mergeCell ref="BD1:BE1"/>
    <mergeCell ref="BF1:BG1"/>
    <mergeCell ref="BH1:BI1"/>
    <mergeCell ref="BJ1:BK1"/>
    <mergeCell ref="BL1:BM1"/>
    <mergeCell ref="EF231:EG231"/>
    <mergeCell ref="CV1:CW1"/>
    <mergeCell ref="DZ1:EA1"/>
    <mergeCell ref="EF1:EG1"/>
    <mergeCell ref="AT231:AU231"/>
    <mergeCell ref="P231:Q231"/>
    <mergeCell ref="R231:S231"/>
    <mergeCell ref="GL231:GM231"/>
    <mergeCell ref="FT231:FU231"/>
    <mergeCell ref="FZ231:GA23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1"/>
  <sheetViews>
    <sheetView zoomScale="110" zoomScaleNormal="110" workbookViewId="0">
      <pane xSplit="1" ySplit="2" topLeftCell="B213" activePane="bottomRight" state="frozen"/>
      <selection pane="topRight" activeCell="B1" sqref="B1"/>
      <selection pane="bottomLeft" activeCell="A3" sqref="A3"/>
      <selection pane="bottomRight" activeCell="K226" sqref="K226:K227"/>
    </sheetView>
  </sheetViews>
  <sheetFormatPr baseColWidth="10" defaultColWidth="11" defaultRowHeight="14.25" x14ac:dyDescent="0.2"/>
  <cols>
    <col min="1" max="1" width="26" style="34" customWidth="1"/>
    <col min="2" max="11" width="11" style="34"/>
    <col min="12" max="16384" width="11" style="46"/>
  </cols>
  <sheetData>
    <row r="1" spans="1:11" ht="15" thickTop="1" x14ac:dyDescent="0.2">
      <c r="A1" s="118"/>
      <c r="B1" s="264" t="s">
        <v>90</v>
      </c>
      <c r="C1" s="264"/>
      <c r="D1" s="264"/>
      <c r="E1" s="264"/>
      <c r="F1" s="264"/>
      <c r="G1" s="264"/>
      <c r="H1" s="264"/>
      <c r="I1" s="264"/>
      <c r="J1" s="264"/>
      <c r="K1" s="265"/>
    </row>
    <row r="2" spans="1:11" x14ac:dyDescent="0.2">
      <c r="A2" s="119"/>
      <c r="B2" s="266" t="s">
        <v>22</v>
      </c>
      <c r="C2" s="266"/>
      <c r="D2" s="266" t="s">
        <v>23</v>
      </c>
      <c r="E2" s="266"/>
      <c r="F2" s="266" t="s">
        <v>24</v>
      </c>
      <c r="G2" s="266"/>
      <c r="H2" s="266" t="s">
        <v>25</v>
      </c>
      <c r="I2" s="266"/>
      <c r="J2" s="266" t="s">
        <v>26</v>
      </c>
      <c r="K2" s="267"/>
    </row>
    <row r="3" spans="1:11" x14ac:dyDescent="0.2">
      <c r="A3" s="119"/>
      <c r="B3" s="120" t="s">
        <v>3</v>
      </c>
      <c r="C3" s="120" t="s">
        <v>2</v>
      </c>
      <c r="D3" s="120" t="s">
        <v>3</v>
      </c>
      <c r="E3" s="120" t="s">
        <v>2</v>
      </c>
      <c r="F3" s="120" t="s">
        <v>3</v>
      </c>
      <c r="G3" s="120" t="s">
        <v>2</v>
      </c>
      <c r="H3" s="120" t="s">
        <v>3</v>
      </c>
      <c r="I3" s="120" t="s">
        <v>2</v>
      </c>
      <c r="J3" s="120" t="s">
        <v>3</v>
      </c>
      <c r="K3" s="121" t="s">
        <v>2</v>
      </c>
    </row>
    <row r="4" spans="1:11" x14ac:dyDescent="0.2">
      <c r="A4" s="122">
        <v>43952.333333333336</v>
      </c>
      <c r="B4" s="120"/>
      <c r="C4" s="120"/>
      <c r="D4" s="120"/>
      <c r="E4" s="120"/>
      <c r="F4" s="120"/>
      <c r="G4" s="120"/>
      <c r="H4" s="120"/>
      <c r="I4" s="120"/>
      <c r="J4" s="120"/>
      <c r="K4" s="121"/>
    </row>
    <row r="5" spans="1:11" x14ac:dyDescent="0.2">
      <c r="A5" s="122">
        <v>43953.333333333336</v>
      </c>
      <c r="B5" s="120"/>
      <c r="C5" s="120"/>
      <c r="D5" s="120"/>
      <c r="E5" s="120"/>
      <c r="F5" s="120"/>
      <c r="G5" s="120"/>
      <c r="H5" s="120"/>
      <c r="I5" s="120"/>
      <c r="J5" s="120"/>
      <c r="K5" s="121"/>
    </row>
    <row r="6" spans="1:11" x14ac:dyDescent="0.2">
      <c r="A6" s="122">
        <v>43954.333333333336</v>
      </c>
      <c r="B6" s="120"/>
      <c r="C6" s="120"/>
      <c r="D6" s="120"/>
      <c r="E6" s="120"/>
      <c r="F6" s="120"/>
      <c r="G6" s="120"/>
      <c r="H6" s="120"/>
      <c r="I6" s="120"/>
      <c r="J6" s="120"/>
      <c r="K6" s="121"/>
    </row>
    <row r="7" spans="1:11" x14ac:dyDescent="0.2">
      <c r="A7" s="122">
        <v>43955.333333333336</v>
      </c>
      <c r="B7" s="120"/>
      <c r="C7" s="120"/>
      <c r="D7" s="120"/>
      <c r="E7" s="120"/>
      <c r="F7" s="120"/>
      <c r="G7" s="120"/>
      <c r="H7" s="120"/>
      <c r="I7" s="120"/>
      <c r="J7" s="120"/>
      <c r="K7" s="121"/>
    </row>
    <row r="8" spans="1:11" x14ac:dyDescent="0.2">
      <c r="A8" s="122">
        <v>43956.333333333336</v>
      </c>
      <c r="B8" s="120"/>
      <c r="C8" s="120"/>
      <c r="D8" s="120"/>
      <c r="E8" s="120"/>
      <c r="F8" s="120"/>
      <c r="G8" s="120"/>
      <c r="H8" s="120"/>
      <c r="I8" s="120"/>
      <c r="J8" s="120"/>
      <c r="K8" s="121"/>
    </row>
    <row r="9" spans="1:11" x14ac:dyDescent="0.2">
      <c r="A9" s="122">
        <v>43957.333333333336</v>
      </c>
      <c r="B9" s="120"/>
      <c r="C9" s="120"/>
      <c r="D9" s="120"/>
      <c r="E9" s="120"/>
      <c r="F9" s="120"/>
      <c r="G9" s="120"/>
      <c r="H9" s="120"/>
      <c r="I9" s="120"/>
      <c r="J9" s="120"/>
      <c r="K9" s="121"/>
    </row>
    <row r="10" spans="1:11" x14ac:dyDescent="0.2">
      <c r="A10" s="122">
        <v>43958.333333333336</v>
      </c>
      <c r="B10" s="120"/>
      <c r="C10" s="120"/>
      <c r="D10" s="120"/>
      <c r="E10" s="120"/>
      <c r="F10" s="120"/>
      <c r="G10" s="120"/>
      <c r="H10" s="120"/>
      <c r="I10" s="120"/>
      <c r="J10" s="120"/>
      <c r="K10" s="121"/>
    </row>
    <row r="11" spans="1:11" x14ac:dyDescent="0.2">
      <c r="A11" s="122">
        <v>43959.333333333336</v>
      </c>
      <c r="B11" s="120"/>
      <c r="C11" s="120"/>
      <c r="D11" s="120"/>
      <c r="E11" s="120"/>
      <c r="F11" s="120"/>
      <c r="G11" s="120"/>
      <c r="H11" s="120"/>
      <c r="I11" s="120"/>
      <c r="J11" s="120"/>
      <c r="K11" s="121"/>
    </row>
    <row r="12" spans="1:11" x14ac:dyDescent="0.2">
      <c r="A12" s="122">
        <v>43960.333333333336</v>
      </c>
      <c r="B12" s="120"/>
      <c r="C12" s="120"/>
      <c r="D12" s="120"/>
      <c r="E12" s="120"/>
      <c r="F12" s="120"/>
      <c r="G12" s="120"/>
      <c r="H12" s="120"/>
      <c r="I12" s="120"/>
      <c r="J12" s="120"/>
      <c r="K12" s="121"/>
    </row>
    <row r="13" spans="1:11" x14ac:dyDescent="0.2">
      <c r="A13" s="122">
        <v>43961.333333333336</v>
      </c>
      <c r="B13" s="120"/>
      <c r="C13" s="120"/>
      <c r="D13" s="120"/>
      <c r="E13" s="120"/>
      <c r="F13" s="120"/>
      <c r="G13" s="120"/>
      <c r="H13" s="120"/>
      <c r="I13" s="120"/>
      <c r="J13" s="120"/>
      <c r="K13" s="121"/>
    </row>
    <row r="14" spans="1:11" x14ac:dyDescent="0.2">
      <c r="A14" s="122">
        <v>43962.333333333336</v>
      </c>
      <c r="B14" s="120"/>
      <c r="C14" s="120"/>
      <c r="D14" s="120"/>
      <c r="E14" s="120"/>
      <c r="F14" s="120"/>
      <c r="G14" s="120"/>
      <c r="H14" s="120"/>
      <c r="I14" s="120"/>
      <c r="J14" s="120"/>
      <c r="K14" s="121"/>
    </row>
    <row r="15" spans="1:11" x14ac:dyDescent="0.2">
      <c r="A15" s="122">
        <v>43963.333333333336</v>
      </c>
      <c r="B15" s="120"/>
      <c r="C15" s="120"/>
      <c r="D15" s="120"/>
      <c r="E15" s="120"/>
      <c r="F15" s="120"/>
      <c r="G15" s="120"/>
      <c r="H15" s="120"/>
      <c r="I15" s="120"/>
      <c r="J15" s="120"/>
      <c r="K15" s="121"/>
    </row>
    <row r="16" spans="1:11" x14ac:dyDescent="0.2">
      <c r="A16" s="122">
        <v>43964.333333333336</v>
      </c>
      <c r="B16" s="120"/>
      <c r="C16" s="120"/>
      <c r="D16" s="120"/>
      <c r="E16" s="120"/>
      <c r="F16" s="120"/>
      <c r="G16" s="120"/>
      <c r="H16" s="120"/>
      <c r="I16" s="120"/>
      <c r="J16" s="120"/>
      <c r="K16" s="121"/>
    </row>
    <row r="17" spans="1:11" x14ac:dyDescent="0.2">
      <c r="A17" s="122">
        <v>43965.333333333336</v>
      </c>
      <c r="B17" s="120"/>
      <c r="C17" s="120"/>
      <c r="D17" s="120"/>
      <c r="E17" s="120"/>
      <c r="F17" s="120"/>
      <c r="G17" s="120"/>
      <c r="H17" s="120"/>
      <c r="I17" s="120"/>
      <c r="J17" s="120"/>
      <c r="K17" s="121"/>
    </row>
    <row r="18" spans="1:11" x14ac:dyDescent="0.2">
      <c r="A18" s="122">
        <v>43966.333333333336</v>
      </c>
      <c r="B18" s="120"/>
      <c r="C18" s="120"/>
      <c r="D18" s="120"/>
      <c r="E18" s="120"/>
      <c r="F18" s="120"/>
      <c r="G18" s="120"/>
      <c r="H18" s="120"/>
      <c r="I18" s="120"/>
      <c r="J18" s="120"/>
      <c r="K18" s="121"/>
    </row>
    <row r="19" spans="1:11" x14ac:dyDescent="0.2">
      <c r="A19" s="122">
        <v>43967.333333333336</v>
      </c>
      <c r="B19" s="120"/>
      <c r="C19" s="120"/>
      <c r="D19" s="120"/>
      <c r="E19" s="120"/>
      <c r="F19" s="120"/>
      <c r="G19" s="120"/>
      <c r="H19" s="120"/>
      <c r="I19" s="120"/>
      <c r="J19" s="120"/>
      <c r="K19" s="121"/>
    </row>
    <row r="20" spans="1:11" x14ac:dyDescent="0.2">
      <c r="A20" s="122">
        <v>43968.333333333336</v>
      </c>
      <c r="B20" s="120"/>
      <c r="C20" s="120"/>
      <c r="D20" s="120"/>
      <c r="E20" s="120"/>
      <c r="F20" s="120"/>
      <c r="G20" s="120"/>
      <c r="H20" s="120"/>
      <c r="I20" s="120"/>
      <c r="J20" s="120"/>
      <c r="K20" s="121"/>
    </row>
    <row r="21" spans="1:11" x14ac:dyDescent="0.2">
      <c r="A21" s="122">
        <v>43969.333333333336</v>
      </c>
      <c r="B21" s="120"/>
      <c r="C21" s="120"/>
      <c r="D21" s="120"/>
      <c r="E21" s="120"/>
      <c r="F21" s="120"/>
      <c r="G21" s="120"/>
      <c r="H21" s="120"/>
      <c r="I21" s="120"/>
      <c r="J21" s="120"/>
      <c r="K21" s="121"/>
    </row>
    <row r="22" spans="1:11" x14ac:dyDescent="0.2">
      <c r="A22" s="122">
        <v>43970.333333333336</v>
      </c>
      <c r="B22" s="120"/>
      <c r="C22" s="120"/>
      <c r="D22" s="120"/>
      <c r="E22" s="120"/>
      <c r="F22" s="120"/>
      <c r="G22" s="120"/>
      <c r="H22" s="120"/>
      <c r="I22" s="120"/>
      <c r="J22" s="120"/>
      <c r="K22" s="121"/>
    </row>
    <row r="23" spans="1:11" x14ac:dyDescent="0.2">
      <c r="A23" s="122">
        <v>43971.333333333336</v>
      </c>
      <c r="B23" s="120"/>
      <c r="C23" s="120"/>
      <c r="D23" s="120"/>
      <c r="E23" s="120"/>
      <c r="F23" s="120"/>
      <c r="G23" s="120"/>
      <c r="H23" s="120"/>
      <c r="I23" s="120"/>
      <c r="J23" s="120"/>
      <c r="K23" s="121"/>
    </row>
    <row r="24" spans="1:11" x14ac:dyDescent="0.2">
      <c r="A24" s="122">
        <v>43972.333333333336</v>
      </c>
      <c r="B24" s="120"/>
      <c r="C24" s="120"/>
      <c r="D24" s="120"/>
      <c r="E24" s="120"/>
      <c r="F24" s="120"/>
      <c r="G24" s="120"/>
      <c r="H24" s="120"/>
      <c r="I24" s="120"/>
      <c r="J24" s="120"/>
      <c r="K24" s="121"/>
    </row>
    <row r="25" spans="1:11" x14ac:dyDescent="0.2">
      <c r="A25" s="122">
        <v>43973.333333333336</v>
      </c>
      <c r="B25" s="120"/>
      <c r="C25" s="120"/>
      <c r="D25" s="120"/>
      <c r="E25" s="120"/>
      <c r="F25" s="120"/>
      <c r="G25" s="120"/>
      <c r="H25" s="120"/>
      <c r="I25" s="120"/>
      <c r="J25" s="120"/>
      <c r="K25" s="121"/>
    </row>
    <row r="26" spans="1:11" x14ac:dyDescent="0.2">
      <c r="A26" s="122">
        <v>43974.333333333336</v>
      </c>
      <c r="B26" s="120"/>
      <c r="C26" s="120"/>
      <c r="D26" s="120"/>
      <c r="E26" s="120"/>
      <c r="F26" s="120"/>
      <c r="G26" s="120"/>
      <c r="H26" s="120"/>
      <c r="I26" s="120"/>
      <c r="J26" s="120"/>
      <c r="K26" s="121"/>
    </row>
    <row r="27" spans="1:11" x14ac:dyDescent="0.2">
      <c r="A27" s="122">
        <v>43975.333333333336</v>
      </c>
      <c r="B27" s="120"/>
      <c r="C27" s="120"/>
      <c r="D27" s="120"/>
      <c r="E27" s="120"/>
      <c r="F27" s="120"/>
      <c r="G27" s="120"/>
      <c r="H27" s="120"/>
      <c r="I27" s="120"/>
      <c r="J27" s="120"/>
      <c r="K27" s="121"/>
    </row>
    <row r="28" spans="1:11" x14ac:dyDescent="0.2">
      <c r="A28" s="122">
        <v>43976.333333333336</v>
      </c>
      <c r="B28" s="120"/>
      <c r="C28" s="120"/>
      <c r="D28" s="120"/>
      <c r="E28" s="120"/>
      <c r="F28" s="120"/>
      <c r="G28" s="120"/>
      <c r="H28" s="120"/>
      <c r="I28" s="120"/>
      <c r="J28" s="120"/>
      <c r="K28" s="121"/>
    </row>
    <row r="29" spans="1:11" x14ac:dyDescent="0.2">
      <c r="A29" s="122">
        <v>43977.333333333336</v>
      </c>
      <c r="B29" s="120"/>
      <c r="C29" s="120"/>
      <c r="D29" s="120"/>
      <c r="E29" s="120"/>
      <c r="F29" s="120"/>
      <c r="G29" s="120"/>
      <c r="H29" s="120"/>
      <c r="I29" s="120"/>
      <c r="J29" s="120"/>
      <c r="K29" s="121"/>
    </row>
    <row r="30" spans="1:11" x14ac:dyDescent="0.2">
      <c r="A30" s="122">
        <v>43978.333333333336</v>
      </c>
      <c r="B30" s="120"/>
      <c r="C30" s="120"/>
      <c r="D30" s="120"/>
      <c r="E30" s="120"/>
      <c r="F30" s="120"/>
      <c r="G30" s="120"/>
      <c r="H30" s="120"/>
      <c r="I30" s="120"/>
      <c r="J30" s="120"/>
      <c r="K30" s="121"/>
    </row>
    <row r="31" spans="1:11" x14ac:dyDescent="0.2">
      <c r="A31" s="122">
        <v>43979.333333333336</v>
      </c>
      <c r="B31" s="120"/>
      <c r="C31" s="120"/>
      <c r="D31" s="120"/>
      <c r="E31" s="120"/>
      <c r="F31" s="120"/>
      <c r="G31" s="120"/>
      <c r="H31" s="120"/>
      <c r="I31" s="120"/>
      <c r="J31" s="120"/>
      <c r="K31" s="121"/>
    </row>
    <row r="32" spans="1:11" x14ac:dyDescent="0.2">
      <c r="A32" s="122">
        <v>43980.333333333336</v>
      </c>
      <c r="B32" s="120"/>
      <c r="C32" s="120"/>
      <c r="D32" s="120"/>
      <c r="E32" s="120"/>
      <c r="F32" s="120"/>
      <c r="G32" s="120"/>
      <c r="H32" s="120"/>
      <c r="I32" s="120"/>
      <c r="J32" s="120"/>
      <c r="K32" s="121"/>
    </row>
    <row r="33" spans="1:11" x14ac:dyDescent="0.2">
      <c r="A33" s="122">
        <v>43981.333333333336</v>
      </c>
      <c r="B33" s="120"/>
      <c r="C33" s="120"/>
      <c r="D33" s="120"/>
      <c r="E33" s="120"/>
      <c r="F33" s="120"/>
      <c r="G33" s="120"/>
      <c r="H33" s="120"/>
      <c r="I33" s="120"/>
      <c r="J33" s="120"/>
      <c r="K33" s="121"/>
    </row>
    <row r="34" spans="1:11" x14ac:dyDescent="0.2">
      <c r="A34" s="122">
        <v>43982.333333333336</v>
      </c>
      <c r="B34" s="120"/>
      <c r="C34" s="120"/>
      <c r="D34" s="120"/>
      <c r="E34" s="120"/>
      <c r="F34" s="120"/>
      <c r="G34" s="120"/>
      <c r="H34" s="120"/>
      <c r="I34" s="120"/>
      <c r="J34" s="120"/>
      <c r="K34" s="121"/>
    </row>
    <row r="35" spans="1:11" x14ac:dyDescent="0.2">
      <c r="A35" s="122">
        <v>43983.333333333336</v>
      </c>
      <c r="B35" s="120"/>
      <c r="C35" s="120"/>
      <c r="D35" s="120"/>
      <c r="E35" s="120"/>
      <c r="F35" s="120"/>
      <c r="G35" s="120"/>
      <c r="H35" s="120"/>
      <c r="I35" s="120"/>
      <c r="J35" s="120"/>
      <c r="K35" s="121"/>
    </row>
    <row r="36" spans="1:11" x14ac:dyDescent="0.2">
      <c r="A36" s="122">
        <v>43984.333333333336</v>
      </c>
      <c r="B36" s="120"/>
      <c r="C36" s="120"/>
      <c r="D36" s="120"/>
      <c r="E36" s="120"/>
      <c r="F36" s="120"/>
      <c r="G36" s="120"/>
      <c r="H36" s="120"/>
      <c r="I36" s="120"/>
      <c r="J36" s="120"/>
      <c r="K36" s="121"/>
    </row>
    <row r="37" spans="1:11" x14ac:dyDescent="0.2">
      <c r="A37" s="122">
        <v>43985.333333333336</v>
      </c>
      <c r="B37" s="120"/>
      <c r="C37" s="120"/>
      <c r="D37" s="120"/>
      <c r="E37" s="120"/>
      <c r="F37" s="120"/>
      <c r="G37" s="120"/>
      <c r="H37" s="120"/>
      <c r="I37" s="120"/>
      <c r="J37" s="120"/>
      <c r="K37" s="121"/>
    </row>
    <row r="38" spans="1:11" x14ac:dyDescent="0.2">
      <c r="A38" s="122">
        <v>43986.333333333336</v>
      </c>
      <c r="B38" s="120"/>
      <c r="C38" s="120"/>
      <c r="D38" s="120"/>
      <c r="E38" s="120"/>
      <c r="F38" s="120"/>
      <c r="G38" s="120"/>
      <c r="H38" s="120"/>
      <c r="I38" s="120"/>
      <c r="J38" s="120"/>
      <c r="K38" s="121"/>
    </row>
    <row r="39" spans="1:11" x14ac:dyDescent="0.2">
      <c r="A39" s="122">
        <v>43987.333333333336</v>
      </c>
      <c r="B39" s="120"/>
      <c r="C39" s="120"/>
      <c r="D39" s="120"/>
      <c r="E39" s="120"/>
      <c r="F39" s="120"/>
      <c r="G39" s="120"/>
      <c r="H39" s="120"/>
      <c r="I39" s="120"/>
      <c r="J39" s="120"/>
      <c r="K39" s="121"/>
    </row>
    <row r="40" spans="1:11" x14ac:dyDescent="0.2">
      <c r="A40" s="122">
        <v>43988.333333333336</v>
      </c>
      <c r="B40" s="120"/>
      <c r="C40" s="120"/>
      <c r="D40" s="120"/>
      <c r="E40" s="120"/>
      <c r="F40" s="120"/>
      <c r="G40" s="120"/>
      <c r="H40" s="120"/>
      <c r="I40" s="120"/>
      <c r="J40" s="120"/>
      <c r="K40" s="121"/>
    </row>
    <row r="41" spans="1:11" x14ac:dyDescent="0.2">
      <c r="A41" s="122">
        <v>43989.333333333336</v>
      </c>
      <c r="B41" s="120"/>
      <c r="C41" s="120"/>
      <c r="D41" s="120"/>
      <c r="E41" s="120"/>
      <c r="F41" s="120"/>
      <c r="G41" s="120"/>
      <c r="H41" s="120"/>
      <c r="I41" s="120"/>
      <c r="J41" s="120"/>
      <c r="K41" s="121"/>
    </row>
    <row r="42" spans="1:11" x14ac:dyDescent="0.2">
      <c r="A42" s="122">
        <v>43990.333333333336</v>
      </c>
      <c r="B42" s="120"/>
      <c r="C42" s="120"/>
      <c r="D42" s="120"/>
      <c r="E42" s="120"/>
      <c r="F42" s="120"/>
      <c r="G42" s="120"/>
      <c r="H42" s="120"/>
      <c r="I42" s="120"/>
      <c r="J42" s="120"/>
      <c r="K42" s="121"/>
    </row>
    <row r="43" spans="1:11" x14ac:dyDescent="0.2">
      <c r="A43" s="122">
        <v>43991.333333333336</v>
      </c>
      <c r="B43" s="120"/>
      <c r="C43" s="120"/>
      <c r="D43" s="120"/>
      <c r="E43" s="120"/>
      <c r="F43" s="120"/>
      <c r="G43" s="120"/>
      <c r="H43" s="120"/>
      <c r="I43" s="120"/>
      <c r="J43" s="120"/>
      <c r="K43" s="121"/>
    </row>
    <row r="44" spans="1:11" x14ac:dyDescent="0.2">
      <c r="A44" s="122">
        <v>43992.333333333336</v>
      </c>
      <c r="B44" s="120"/>
      <c r="C44" s="120"/>
      <c r="D44" s="120"/>
      <c r="E44" s="120"/>
      <c r="F44" s="120"/>
      <c r="G44" s="120"/>
      <c r="H44" s="120"/>
      <c r="I44" s="120"/>
      <c r="J44" s="120"/>
      <c r="K44" s="121"/>
    </row>
    <row r="45" spans="1:11" x14ac:dyDescent="0.2">
      <c r="A45" s="122">
        <v>43993.333333333336</v>
      </c>
      <c r="B45" s="120"/>
      <c r="C45" s="120"/>
      <c r="D45" s="120"/>
      <c r="E45" s="120"/>
      <c r="F45" s="120"/>
      <c r="G45" s="120"/>
      <c r="H45" s="120"/>
      <c r="I45" s="120"/>
      <c r="J45" s="120"/>
      <c r="K45" s="121"/>
    </row>
    <row r="46" spans="1:11" x14ac:dyDescent="0.2">
      <c r="A46" s="122">
        <v>43994.333333333336</v>
      </c>
      <c r="B46" s="120"/>
      <c r="C46" s="120"/>
      <c r="D46" s="120"/>
      <c r="E46" s="120"/>
      <c r="F46" s="120"/>
      <c r="G46" s="120"/>
      <c r="H46" s="120"/>
      <c r="I46" s="120"/>
      <c r="J46" s="120"/>
      <c r="K46" s="121"/>
    </row>
    <row r="47" spans="1:11" x14ac:dyDescent="0.2">
      <c r="A47" s="123">
        <v>43997.333333333336</v>
      </c>
      <c r="B47" s="124"/>
      <c r="C47" s="124"/>
      <c r="D47" s="124"/>
      <c r="E47" s="124"/>
      <c r="F47" s="124"/>
      <c r="G47" s="124"/>
      <c r="H47" s="124"/>
      <c r="I47" s="124"/>
      <c r="J47" s="124"/>
      <c r="K47" s="125"/>
    </row>
    <row r="48" spans="1:11" x14ac:dyDescent="0.2">
      <c r="A48" s="123">
        <v>43998.333333333336</v>
      </c>
      <c r="B48" s="124"/>
      <c r="C48" s="124"/>
      <c r="D48" s="124"/>
      <c r="E48" s="124"/>
      <c r="F48" s="124"/>
      <c r="G48" s="124"/>
      <c r="H48" s="124"/>
      <c r="I48" s="124"/>
      <c r="J48" s="124"/>
      <c r="K48" s="125"/>
    </row>
    <row r="49" spans="1:11" x14ac:dyDescent="0.2">
      <c r="A49" s="123">
        <v>43999.333333333336</v>
      </c>
      <c r="B49" s="124"/>
      <c r="C49" s="124"/>
      <c r="D49" s="124"/>
      <c r="E49" s="124"/>
      <c r="F49" s="124"/>
      <c r="G49" s="124"/>
      <c r="H49" s="124"/>
      <c r="I49" s="124"/>
      <c r="J49" s="124"/>
      <c r="K49" s="125"/>
    </row>
    <row r="50" spans="1:11" x14ac:dyDescent="0.2">
      <c r="A50" s="123">
        <v>44000</v>
      </c>
      <c r="B50" s="124"/>
      <c r="C50" s="124"/>
      <c r="D50" s="124"/>
      <c r="E50" s="124"/>
      <c r="F50" s="124"/>
      <c r="G50" s="124"/>
      <c r="H50" s="124"/>
      <c r="I50" s="124"/>
      <c r="J50" s="124"/>
      <c r="K50" s="125"/>
    </row>
    <row r="51" spans="1:11" x14ac:dyDescent="0.2">
      <c r="A51" s="123">
        <v>44001</v>
      </c>
      <c r="B51" s="124"/>
      <c r="C51" s="124"/>
      <c r="D51" s="124"/>
      <c r="E51" s="124"/>
      <c r="F51" s="124"/>
      <c r="G51" s="124"/>
      <c r="H51" s="124"/>
      <c r="I51" s="124"/>
      <c r="J51" s="124"/>
      <c r="K51" s="125"/>
    </row>
    <row r="52" spans="1:11" x14ac:dyDescent="0.2">
      <c r="A52" s="123">
        <v>44004</v>
      </c>
      <c r="B52" s="124"/>
      <c r="C52" s="124"/>
      <c r="D52" s="124"/>
      <c r="E52" s="124"/>
      <c r="F52" s="124"/>
      <c r="G52" s="124"/>
      <c r="H52" s="124"/>
      <c r="I52" s="124"/>
      <c r="J52" s="124"/>
      <c r="K52" s="125"/>
    </row>
    <row r="53" spans="1:11" x14ac:dyDescent="0.2">
      <c r="A53" s="123">
        <v>44005</v>
      </c>
      <c r="B53" s="124"/>
      <c r="C53" s="124"/>
      <c r="D53" s="124"/>
      <c r="E53" s="124"/>
      <c r="F53" s="124"/>
      <c r="G53" s="124"/>
      <c r="H53" s="124"/>
      <c r="I53" s="124"/>
      <c r="J53" s="124"/>
      <c r="K53" s="125"/>
    </row>
    <row r="54" spans="1:11" x14ac:dyDescent="0.2">
      <c r="A54" s="123">
        <v>44006</v>
      </c>
      <c r="B54" s="124"/>
      <c r="C54" s="124"/>
      <c r="D54" s="124"/>
      <c r="E54" s="124"/>
      <c r="F54" s="124"/>
      <c r="G54" s="124"/>
      <c r="H54" s="124"/>
      <c r="I54" s="124"/>
      <c r="J54" s="124"/>
      <c r="K54" s="125"/>
    </row>
    <row r="55" spans="1:11" x14ac:dyDescent="0.2">
      <c r="A55" s="123">
        <v>44007</v>
      </c>
      <c r="B55" s="124"/>
      <c r="C55" s="124"/>
      <c r="D55" s="124"/>
      <c r="E55" s="124"/>
      <c r="F55" s="124"/>
      <c r="G55" s="124"/>
      <c r="H55" s="124"/>
      <c r="I55" s="124"/>
      <c r="J55" s="124"/>
      <c r="K55" s="125"/>
    </row>
    <row r="56" spans="1:11" x14ac:dyDescent="0.2">
      <c r="A56" s="123">
        <v>44008</v>
      </c>
      <c r="B56" s="124"/>
      <c r="C56" s="124"/>
      <c r="D56" s="124"/>
      <c r="E56" s="124"/>
      <c r="F56" s="124"/>
      <c r="G56" s="124"/>
      <c r="H56" s="124"/>
      <c r="I56" s="124"/>
      <c r="J56" s="124"/>
      <c r="K56" s="125"/>
    </row>
    <row r="57" spans="1:11" x14ac:dyDescent="0.2">
      <c r="A57" s="123">
        <v>44011</v>
      </c>
      <c r="B57" s="124"/>
      <c r="C57" s="124"/>
      <c r="D57" s="124"/>
      <c r="E57" s="124"/>
      <c r="F57" s="124"/>
      <c r="G57" s="124"/>
      <c r="H57" s="124"/>
      <c r="I57" s="124"/>
      <c r="J57" s="124"/>
      <c r="K57" s="125"/>
    </row>
    <row r="58" spans="1:11" x14ac:dyDescent="0.2">
      <c r="A58" s="123">
        <v>44012</v>
      </c>
      <c r="B58" s="124"/>
      <c r="C58" s="124"/>
      <c r="D58" s="124"/>
      <c r="E58" s="124"/>
      <c r="F58" s="124"/>
      <c r="G58" s="124"/>
      <c r="H58" s="124"/>
      <c r="I58" s="124"/>
      <c r="J58" s="124"/>
      <c r="K58" s="125"/>
    </row>
    <row r="59" spans="1:11" x14ac:dyDescent="0.2">
      <c r="A59" s="123">
        <v>44013</v>
      </c>
      <c r="B59" s="124"/>
      <c r="C59" s="124"/>
      <c r="D59" s="124"/>
      <c r="E59" s="124"/>
      <c r="F59" s="124"/>
      <c r="G59" s="124"/>
      <c r="H59" s="124"/>
      <c r="I59" s="124"/>
      <c r="J59" s="124"/>
      <c r="K59" s="125"/>
    </row>
    <row r="60" spans="1:11" x14ac:dyDescent="0.2">
      <c r="A60" s="123">
        <v>44014</v>
      </c>
      <c r="B60" s="124"/>
      <c r="C60" s="124"/>
      <c r="D60" s="124"/>
      <c r="E60" s="124"/>
      <c r="F60" s="124"/>
      <c r="G60" s="124"/>
      <c r="H60" s="124"/>
      <c r="I60" s="124"/>
      <c r="J60" s="124"/>
      <c r="K60" s="125"/>
    </row>
    <row r="61" spans="1:11" x14ac:dyDescent="0.2">
      <c r="A61" s="123">
        <v>44015</v>
      </c>
      <c r="B61" s="124"/>
      <c r="C61" s="124"/>
      <c r="D61" s="124"/>
      <c r="E61" s="124"/>
      <c r="F61" s="124"/>
      <c r="G61" s="124"/>
      <c r="H61" s="124"/>
      <c r="I61" s="124"/>
      <c r="J61" s="124"/>
      <c r="K61" s="125"/>
    </row>
    <row r="62" spans="1:11" x14ac:dyDescent="0.2">
      <c r="A62" s="123">
        <v>44018</v>
      </c>
      <c r="B62" s="124"/>
      <c r="C62" s="124"/>
      <c r="D62" s="124"/>
      <c r="E62" s="124"/>
      <c r="F62" s="124"/>
      <c r="G62" s="124"/>
      <c r="H62" s="124"/>
      <c r="I62" s="124"/>
      <c r="J62" s="124"/>
      <c r="K62" s="125"/>
    </row>
    <row r="63" spans="1:11" x14ac:dyDescent="0.2">
      <c r="A63" s="123">
        <v>44019</v>
      </c>
      <c r="B63" s="124"/>
      <c r="C63" s="124"/>
      <c r="D63" s="124"/>
      <c r="E63" s="124"/>
      <c r="F63" s="124"/>
      <c r="G63" s="124"/>
      <c r="H63" s="124"/>
      <c r="I63" s="124"/>
      <c r="J63" s="124"/>
      <c r="K63" s="125"/>
    </row>
    <row r="64" spans="1:11" x14ac:dyDescent="0.2">
      <c r="A64" s="123">
        <v>44020</v>
      </c>
      <c r="B64" s="124"/>
      <c r="C64" s="124"/>
      <c r="D64" s="124"/>
      <c r="E64" s="124"/>
      <c r="F64" s="124"/>
      <c r="G64" s="124"/>
      <c r="H64" s="124"/>
      <c r="I64" s="124"/>
      <c r="J64" s="124"/>
      <c r="K64" s="125"/>
    </row>
    <row r="65" spans="1:11" x14ac:dyDescent="0.2">
      <c r="A65" s="123">
        <v>44021</v>
      </c>
      <c r="B65" s="124"/>
      <c r="C65" s="124"/>
      <c r="D65" s="124"/>
      <c r="E65" s="124"/>
      <c r="F65" s="124"/>
      <c r="G65" s="124"/>
      <c r="H65" s="124"/>
      <c r="I65" s="124"/>
      <c r="J65" s="124"/>
      <c r="K65" s="125"/>
    </row>
    <row r="66" spans="1:11" x14ac:dyDescent="0.2">
      <c r="A66" s="123">
        <v>44022</v>
      </c>
      <c r="B66" s="124"/>
      <c r="C66" s="124"/>
      <c r="D66" s="124"/>
      <c r="E66" s="124"/>
      <c r="F66" s="124"/>
      <c r="G66" s="124"/>
      <c r="H66" s="124"/>
      <c r="I66" s="124"/>
      <c r="J66" s="124"/>
      <c r="K66" s="125"/>
    </row>
    <row r="67" spans="1:11" x14ac:dyDescent="0.2">
      <c r="A67" s="123">
        <v>44025</v>
      </c>
      <c r="B67" s="124">
        <v>170</v>
      </c>
      <c r="C67" s="124">
        <v>170</v>
      </c>
      <c r="D67" s="124">
        <v>48</v>
      </c>
      <c r="E67" s="124">
        <v>48</v>
      </c>
      <c r="F67" s="124">
        <v>5</v>
      </c>
      <c r="G67" s="124">
        <v>5</v>
      </c>
      <c r="H67" s="124">
        <v>0</v>
      </c>
      <c r="I67" s="124">
        <v>0</v>
      </c>
      <c r="J67" s="124">
        <v>0</v>
      </c>
      <c r="K67" s="125">
        <v>0</v>
      </c>
    </row>
    <row r="68" spans="1:11" x14ac:dyDescent="0.2">
      <c r="A68" s="123">
        <v>44026</v>
      </c>
      <c r="B68" s="124">
        <v>74</v>
      </c>
      <c r="C68" s="124">
        <f>SUM(C67,B68)</f>
        <v>244</v>
      </c>
      <c r="D68" s="124">
        <v>14</v>
      </c>
      <c r="E68" s="124">
        <f>SUM(E67,D68)</f>
        <v>62</v>
      </c>
      <c r="F68" s="124">
        <v>3</v>
      </c>
      <c r="G68" s="124">
        <f>SUM(G67,F68)</f>
        <v>8</v>
      </c>
      <c r="H68" s="124">
        <v>0</v>
      </c>
      <c r="I68" s="124">
        <f>SUM(I67,H68)</f>
        <v>0</v>
      </c>
      <c r="J68" s="124">
        <v>0</v>
      </c>
      <c r="K68" s="125">
        <f>SUM(K67,J68)</f>
        <v>0</v>
      </c>
    </row>
    <row r="69" spans="1:11" x14ac:dyDescent="0.2">
      <c r="A69" s="123">
        <v>44027</v>
      </c>
      <c r="B69" s="124">
        <v>17</v>
      </c>
      <c r="C69" s="124">
        <f t="shared" ref="C69:C132" si="0">SUM(C68,B69)</f>
        <v>261</v>
      </c>
      <c r="D69" s="124">
        <v>24</v>
      </c>
      <c r="E69" s="124">
        <f t="shared" ref="E69:E132" si="1">SUM(E68,D69)</f>
        <v>86</v>
      </c>
      <c r="F69" s="124">
        <v>2</v>
      </c>
      <c r="G69" s="124">
        <f t="shared" ref="G69:G132" si="2">SUM(G68,F69)</f>
        <v>10</v>
      </c>
      <c r="H69" s="124">
        <v>0</v>
      </c>
      <c r="I69" s="124">
        <f t="shared" ref="I69:I97" si="3">SUM(I68,H69)</f>
        <v>0</v>
      </c>
      <c r="J69" s="124">
        <v>0</v>
      </c>
      <c r="K69" s="125">
        <f t="shared" ref="K69:K132" si="4">SUM(K68,J69)</f>
        <v>0</v>
      </c>
    </row>
    <row r="70" spans="1:11" x14ac:dyDescent="0.2">
      <c r="A70" s="123">
        <v>44028</v>
      </c>
      <c r="B70" s="124">
        <v>61</v>
      </c>
      <c r="C70" s="124">
        <f t="shared" si="0"/>
        <v>322</v>
      </c>
      <c r="D70" s="124">
        <v>38</v>
      </c>
      <c r="E70" s="124">
        <f t="shared" si="1"/>
        <v>124</v>
      </c>
      <c r="F70" s="124">
        <v>5</v>
      </c>
      <c r="G70" s="124">
        <f t="shared" si="2"/>
        <v>15</v>
      </c>
      <c r="H70" s="124">
        <v>0</v>
      </c>
      <c r="I70" s="124">
        <f t="shared" si="3"/>
        <v>0</v>
      </c>
      <c r="J70" s="124">
        <v>0</v>
      </c>
      <c r="K70" s="125">
        <f t="shared" si="4"/>
        <v>0</v>
      </c>
    </row>
    <row r="71" spans="1:11" x14ac:dyDescent="0.2">
      <c r="A71" s="123">
        <v>44029</v>
      </c>
      <c r="B71" s="124">
        <v>52</v>
      </c>
      <c r="C71" s="124">
        <f t="shared" si="0"/>
        <v>374</v>
      </c>
      <c r="D71" s="124">
        <v>24</v>
      </c>
      <c r="E71" s="124">
        <f t="shared" si="1"/>
        <v>148</v>
      </c>
      <c r="F71" s="124">
        <v>4</v>
      </c>
      <c r="G71" s="124">
        <f t="shared" si="2"/>
        <v>19</v>
      </c>
      <c r="H71" s="124">
        <v>0</v>
      </c>
      <c r="I71" s="124">
        <f t="shared" si="3"/>
        <v>0</v>
      </c>
      <c r="J71" s="124">
        <v>2</v>
      </c>
      <c r="K71" s="125">
        <f t="shared" si="4"/>
        <v>2</v>
      </c>
    </row>
    <row r="72" spans="1:11" x14ac:dyDescent="0.2">
      <c r="A72" s="123">
        <v>44032</v>
      </c>
      <c r="B72" s="124">
        <v>306</v>
      </c>
      <c r="C72" s="124">
        <f t="shared" si="0"/>
        <v>680</v>
      </c>
      <c r="D72" s="124">
        <v>101</v>
      </c>
      <c r="E72" s="124">
        <f t="shared" si="1"/>
        <v>249</v>
      </c>
      <c r="F72" s="124">
        <v>25</v>
      </c>
      <c r="G72" s="124">
        <f t="shared" si="2"/>
        <v>44</v>
      </c>
      <c r="H72" s="124">
        <v>0</v>
      </c>
      <c r="I72" s="124">
        <f t="shared" si="3"/>
        <v>0</v>
      </c>
      <c r="J72" s="124">
        <v>2</v>
      </c>
      <c r="K72" s="125">
        <f t="shared" si="4"/>
        <v>4</v>
      </c>
    </row>
    <row r="73" spans="1:11" x14ac:dyDescent="0.2">
      <c r="A73" s="123">
        <v>44033</v>
      </c>
      <c r="B73" s="124">
        <v>75</v>
      </c>
      <c r="C73" s="124">
        <f t="shared" si="0"/>
        <v>755</v>
      </c>
      <c r="D73" s="124">
        <v>15</v>
      </c>
      <c r="E73" s="124">
        <f t="shared" si="1"/>
        <v>264</v>
      </c>
      <c r="F73" s="124">
        <v>5</v>
      </c>
      <c r="G73" s="124">
        <f t="shared" si="2"/>
        <v>49</v>
      </c>
      <c r="H73" s="124">
        <v>0</v>
      </c>
      <c r="I73" s="124">
        <f t="shared" si="3"/>
        <v>0</v>
      </c>
      <c r="J73" s="124">
        <v>1</v>
      </c>
      <c r="K73" s="125">
        <f t="shared" si="4"/>
        <v>5</v>
      </c>
    </row>
    <row r="74" spans="1:11" x14ac:dyDescent="0.2">
      <c r="A74" s="123">
        <v>44034</v>
      </c>
      <c r="B74" s="124">
        <v>49</v>
      </c>
      <c r="C74" s="124">
        <f t="shared" si="0"/>
        <v>804</v>
      </c>
      <c r="D74" s="124">
        <v>20</v>
      </c>
      <c r="E74" s="124">
        <f t="shared" si="1"/>
        <v>284</v>
      </c>
      <c r="F74" s="124">
        <v>7</v>
      </c>
      <c r="G74" s="124">
        <f t="shared" si="2"/>
        <v>56</v>
      </c>
      <c r="H74" s="124">
        <v>0</v>
      </c>
      <c r="I74" s="124">
        <f t="shared" si="3"/>
        <v>0</v>
      </c>
      <c r="J74" s="124">
        <v>0</v>
      </c>
      <c r="K74" s="125">
        <f t="shared" si="4"/>
        <v>5</v>
      </c>
    </row>
    <row r="75" spans="1:11" x14ac:dyDescent="0.2">
      <c r="A75" s="123">
        <v>44035</v>
      </c>
      <c r="B75" s="124">
        <v>82</v>
      </c>
      <c r="C75" s="124">
        <f t="shared" si="0"/>
        <v>886</v>
      </c>
      <c r="D75" s="124">
        <v>84</v>
      </c>
      <c r="E75" s="124">
        <f t="shared" si="1"/>
        <v>368</v>
      </c>
      <c r="F75" s="124">
        <v>16</v>
      </c>
      <c r="G75" s="124">
        <f t="shared" si="2"/>
        <v>72</v>
      </c>
      <c r="H75" s="124">
        <v>1</v>
      </c>
      <c r="I75" s="124">
        <f t="shared" si="3"/>
        <v>1</v>
      </c>
      <c r="J75" s="124">
        <v>1</v>
      </c>
      <c r="K75" s="125">
        <f t="shared" si="4"/>
        <v>6</v>
      </c>
    </row>
    <row r="76" spans="1:11" x14ac:dyDescent="0.2">
      <c r="A76" s="123">
        <v>44036</v>
      </c>
      <c r="B76" s="124">
        <v>123</v>
      </c>
      <c r="C76" s="124">
        <f t="shared" si="0"/>
        <v>1009</v>
      </c>
      <c r="D76" s="124">
        <v>164</v>
      </c>
      <c r="E76" s="124">
        <f t="shared" si="1"/>
        <v>532</v>
      </c>
      <c r="F76" s="124">
        <v>27</v>
      </c>
      <c r="G76" s="124">
        <f t="shared" si="2"/>
        <v>99</v>
      </c>
      <c r="H76" s="124">
        <v>0</v>
      </c>
      <c r="I76" s="124">
        <f t="shared" si="3"/>
        <v>1</v>
      </c>
      <c r="J76" s="124">
        <v>2</v>
      </c>
      <c r="K76" s="125">
        <f t="shared" si="4"/>
        <v>8</v>
      </c>
    </row>
    <row r="77" spans="1:11" x14ac:dyDescent="0.2">
      <c r="A77" s="123">
        <v>44039</v>
      </c>
      <c r="B77" s="124">
        <v>397</v>
      </c>
      <c r="C77" s="124">
        <f t="shared" si="0"/>
        <v>1406</v>
      </c>
      <c r="D77" s="124">
        <v>277</v>
      </c>
      <c r="E77" s="124">
        <f t="shared" si="1"/>
        <v>809</v>
      </c>
      <c r="F77" s="124">
        <v>42</v>
      </c>
      <c r="G77" s="124">
        <f t="shared" si="2"/>
        <v>141</v>
      </c>
      <c r="H77" s="124">
        <v>0</v>
      </c>
      <c r="I77" s="124">
        <f t="shared" si="3"/>
        <v>1</v>
      </c>
      <c r="J77" s="124">
        <v>5</v>
      </c>
      <c r="K77" s="125">
        <f t="shared" si="4"/>
        <v>13</v>
      </c>
    </row>
    <row r="78" spans="1:11" x14ac:dyDescent="0.2">
      <c r="A78" s="123">
        <v>44040</v>
      </c>
      <c r="B78" s="124">
        <v>114</v>
      </c>
      <c r="C78" s="124">
        <f t="shared" si="0"/>
        <v>1520</v>
      </c>
      <c r="D78" s="124">
        <v>110</v>
      </c>
      <c r="E78" s="124">
        <f t="shared" si="1"/>
        <v>919</v>
      </c>
      <c r="F78" s="124">
        <v>34</v>
      </c>
      <c r="G78" s="124">
        <f t="shared" si="2"/>
        <v>175</v>
      </c>
      <c r="H78" s="124">
        <v>0</v>
      </c>
      <c r="I78" s="124">
        <f t="shared" si="3"/>
        <v>1</v>
      </c>
      <c r="J78" s="124">
        <v>0</v>
      </c>
      <c r="K78" s="125">
        <f t="shared" si="4"/>
        <v>13</v>
      </c>
    </row>
    <row r="79" spans="1:11" x14ac:dyDescent="0.2">
      <c r="A79" s="123">
        <v>44041</v>
      </c>
      <c r="B79" s="124">
        <v>96</v>
      </c>
      <c r="C79" s="124">
        <f t="shared" si="0"/>
        <v>1616</v>
      </c>
      <c r="D79" s="124">
        <v>106</v>
      </c>
      <c r="E79" s="124">
        <f t="shared" si="1"/>
        <v>1025</v>
      </c>
      <c r="F79" s="124">
        <v>9</v>
      </c>
      <c r="G79" s="124">
        <f t="shared" si="2"/>
        <v>184</v>
      </c>
      <c r="H79" s="124">
        <v>0</v>
      </c>
      <c r="I79" s="124">
        <f t="shared" si="3"/>
        <v>1</v>
      </c>
      <c r="J79" s="124">
        <v>1</v>
      </c>
      <c r="K79" s="125">
        <f t="shared" si="4"/>
        <v>14</v>
      </c>
    </row>
    <row r="80" spans="1:11" x14ac:dyDescent="0.2">
      <c r="A80" s="123">
        <v>44042</v>
      </c>
      <c r="B80" s="124">
        <v>130</v>
      </c>
      <c r="C80" s="124">
        <f t="shared" si="0"/>
        <v>1746</v>
      </c>
      <c r="D80" s="124">
        <v>141</v>
      </c>
      <c r="E80" s="124">
        <f t="shared" si="1"/>
        <v>1166</v>
      </c>
      <c r="F80" s="124">
        <v>13</v>
      </c>
      <c r="G80" s="124">
        <f t="shared" si="2"/>
        <v>197</v>
      </c>
      <c r="H80" s="124">
        <v>0</v>
      </c>
      <c r="I80" s="124">
        <f t="shared" si="3"/>
        <v>1</v>
      </c>
      <c r="J80" s="124">
        <v>3</v>
      </c>
      <c r="K80" s="125">
        <f t="shared" si="4"/>
        <v>17</v>
      </c>
    </row>
    <row r="81" spans="1:11" x14ac:dyDescent="0.2">
      <c r="A81" s="123">
        <v>44043</v>
      </c>
      <c r="B81" s="124">
        <v>139</v>
      </c>
      <c r="C81" s="124">
        <f t="shared" si="0"/>
        <v>1885</v>
      </c>
      <c r="D81" s="124">
        <v>120</v>
      </c>
      <c r="E81" s="124">
        <f t="shared" si="1"/>
        <v>1286</v>
      </c>
      <c r="F81" s="124">
        <v>2</v>
      </c>
      <c r="G81" s="124">
        <f t="shared" si="2"/>
        <v>199</v>
      </c>
      <c r="H81" s="124">
        <v>2</v>
      </c>
      <c r="I81" s="124">
        <f t="shared" si="3"/>
        <v>3</v>
      </c>
      <c r="J81" s="124">
        <v>0</v>
      </c>
      <c r="K81" s="125">
        <f t="shared" si="4"/>
        <v>17</v>
      </c>
    </row>
    <row r="82" spans="1:11" x14ac:dyDescent="0.2">
      <c r="A82" s="123">
        <v>44044</v>
      </c>
      <c r="B82" s="124"/>
      <c r="C82" s="124">
        <f t="shared" si="0"/>
        <v>1885</v>
      </c>
      <c r="D82" s="124"/>
      <c r="E82" s="124">
        <f t="shared" si="1"/>
        <v>1286</v>
      </c>
      <c r="F82" s="124"/>
      <c r="G82" s="124">
        <f t="shared" si="2"/>
        <v>199</v>
      </c>
      <c r="H82" s="124"/>
      <c r="I82" s="124">
        <f t="shared" si="3"/>
        <v>3</v>
      </c>
      <c r="J82" s="124"/>
      <c r="K82" s="125">
        <f t="shared" si="4"/>
        <v>17</v>
      </c>
    </row>
    <row r="83" spans="1:11" x14ac:dyDescent="0.2">
      <c r="A83" s="123">
        <v>44045</v>
      </c>
      <c r="B83" s="124"/>
      <c r="C83" s="124">
        <f t="shared" si="0"/>
        <v>1885</v>
      </c>
      <c r="D83" s="124"/>
      <c r="E83" s="124">
        <f t="shared" si="1"/>
        <v>1286</v>
      </c>
      <c r="F83" s="124"/>
      <c r="G83" s="124">
        <f t="shared" si="2"/>
        <v>199</v>
      </c>
      <c r="H83" s="124"/>
      <c r="I83" s="124">
        <f t="shared" si="3"/>
        <v>3</v>
      </c>
      <c r="J83" s="124"/>
      <c r="K83" s="125">
        <f t="shared" si="4"/>
        <v>17</v>
      </c>
    </row>
    <row r="84" spans="1:11" x14ac:dyDescent="0.2">
      <c r="A84" s="123">
        <v>44046</v>
      </c>
      <c r="B84" s="124">
        <v>355</v>
      </c>
      <c r="C84" s="124">
        <f t="shared" si="0"/>
        <v>2240</v>
      </c>
      <c r="D84" s="124">
        <v>219</v>
      </c>
      <c r="E84" s="124">
        <f t="shared" si="1"/>
        <v>1505</v>
      </c>
      <c r="F84" s="124">
        <v>18</v>
      </c>
      <c r="G84" s="124">
        <f t="shared" si="2"/>
        <v>217</v>
      </c>
      <c r="H84" s="124">
        <v>0</v>
      </c>
      <c r="I84" s="124">
        <f t="shared" si="3"/>
        <v>3</v>
      </c>
      <c r="J84" s="124">
        <v>0</v>
      </c>
      <c r="K84" s="125">
        <f t="shared" si="4"/>
        <v>17</v>
      </c>
    </row>
    <row r="85" spans="1:11" x14ac:dyDescent="0.2">
      <c r="A85" s="123">
        <v>44047</v>
      </c>
      <c r="B85" s="124">
        <v>113</v>
      </c>
      <c r="C85" s="124">
        <f t="shared" si="0"/>
        <v>2353</v>
      </c>
      <c r="D85" s="124">
        <v>31</v>
      </c>
      <c r="E85" s="124">
        <f t="shared" si="1"/>
        <v>1536</v>
      </c>
      <c r="F85" s="124">
        <v>17</v>
      </c>
      <c r="G85" s="124">
        <f t="shared" si="2"/>
        <v>234</v>
      </c>
      <c r="H85" s="124">
        <v>1</v>
      </c>
      <c r="I85" s="124">
        <f t="shared" si="3"/>
        <v>4</v>
      </c>
      <c r="J85" s="124">
        <v>5</v>
      </c>
      <c r="K85" s="125">
        <f t="shared" si="4"/>
        <v>22</v>
      </c>
    </row>
    <row r="86" spans="1:11" x14ac:dyDescent="0.2">
      <c r="A86" s="123">
        <v>44048</v>
      </c>
      <c r="B86" s="124">
        <v>40</v>
      </c>
      <c r="C86" s="124">
        <f t="shared" si="0"/>
        <v>2393</v>
      </c>
      <c r="D86" s="124">
        <v>46</v>
      </c>
      <c r="E86" s="124">
        <f t="shared" si="1"/>
        <v>1582</v>
      </c>
      <c r="F86" s="124">
        <v>1</v>
      </c>
      <c r="G86" s="124">
        <f t="shared" si="2"/>
        <v>235</v>
      </c>
      <c r="H86" s="124">
        <v>2</v>
      </c>
      <c r="I86" s="124">
        <f t="shared" si="3"/>
        <v>6</v>
      </c>
      <c r="J86" s="124">
        <v>0</v>
      </c>
      <c r="K86" s="125">
        <f t="shared" si="4"/>
        <v>22</v>
      </c>
    </row>
    <row r="87" spans="1:11" x14ac:dyDescent="0.2">
      <c r="A87" s="123">
        <v>44049</v>
      </c>
      <c r="B87" s="124">
        <v>61</v>
      </c>
      <c r="C87" s="124">
        <f t="shared" si="0"/>
        <v>2454</v>
      </c>
      <c r="D87" s="124">
        <v>41</v>
      </c>
      <c r="E87" s="124">
        <f t="shared" si="1"/>
        <v>1623</v>
      </c>
      <c r="F87" s="124">
        <v>3</v>
      </c>
      <c r="G87" s="124">
        <f t="shared" si="2"/>
        <v>238</v>
      </c>
      <c r="H87" s="124">
        <v>0</v>
      </c>
      <c r="I87" s="124">
        <f t="shared" si="3"/>
        <v>6</v>
      </c>
      <c r="J87" s="124">
        <v>0</v>
      </c>
      <c r="K87" s="125">
        <f t="shared" si="4"/>
        <v>22</v>
      </c>
    </row>
    <row r="88" spans="1:11" x14ac:dyDescent="0.2">
      <c r="A88" s="123">
        <v>44050</v>
      </c>
      <c r="B88" s="124">
        <v>82</v>
      </c>
      <c r="C88" s="124">
        <f t="shared" si="0"/>
        <v>2536</v>
      </c>
      <c r="D88" s="124">
        <v>19</v>
      </c>
      <c r="E88" s="124">
        <f t="shared" si="1"/>
        <v>1642</v>
      </c>
      <c r="F88" s="124">
        <v>5</v>
      </c>
      <c r="G88" s="124">
        <f t="shared" si="2"/>
        <v>243</v>
      </c>
      <c r="H88" s="124">
        <v>0</v>
      </c>
      <c r="I88" s="124">
        <f t="shared" si="3"/>
        <v>6</v>
      </c>
      <c r="J88" s="124">
        <v>0</v>
      </c>
      <c r="K88" s="125">
        <f t="shared" si="4"/>
        <v>22</v>
      </c>
    </row>
    <row r="89" spans="1:11" x14ac:dyDescent="0.2">
      <c r="A89" s="123">
        <v>44051</v>
      </c>
      <c r="B89" s="124"/>
      <c r="C89" s="124">
        <f t="shared" si="0"/>
        <v>2536</v>
      </c>
      <c r="D89" s="124"/>
      <c r="E89" s="124">
        <f t="shared" si="1"/>
        <v>1642</v>
      </c>
      <c r="F89" s="124"/>
      <c r="G89" s="124">
        <f t="shared" si="2"/>
        <v>243</v>
      </c>
      <c r="H89" s="124"/>
      <c r="I89" s="124">
        <f t="shared" si="3"/>
        <v>6</v>
      </c>
      <c r="J89" s="124"/>
      <c r="K89" s="125">
        <f t="shared" si="4"/>
        <v>22</v>
      </c>
    </row>
    <row r="90" spans="1:11" x14ac:dyDescent="0.2">
      <c r="A90" s="123">
        <v>44052</v>
      </c>
      <c r="B90" s="124"/>
      <c r="C90" s="124">
        <f t="shared" si="0"/>
        <v>2536</v>
      </c>
      <c r="D90" s="124"/>
      <c r="E90" s="124">
        <f t="shared" si="1"/>
        <v>1642</v>
      </c>
      <c r="F90" s="124"/>
      <c r="G90" s="124">
        <f t="shared" si="2"/>
        <v>243</v>
      </c>
      <c r="H90" s="124"/>
      <c r="I90" s="124">
        <f t="shared" si="3"/>
        <v>6</v>
      </c>
      <c r="J90" s="124"/>
      <c r="K90" s="125">
        <f t="shared" si="4"/>
        <v>22</v>
      </c>
    </row>
    <row r="91" spans="1:11" x14ac:dyDescent="0.2">
      <c r="A91" s="123">
        <v>44053</v>
      </c>
      <c r="B91" s="124">
        <v>320</v>
      </c>
      <c r="C91" s="124">
        <f t="shared" si="0"/>
        <v>2856</v>
      </c>
      <c r="D91" s="124">
        <v>85</v>
      </c>
      <c r="E91" s="124">
        <f t="shared" si="1"/>
        <v>1727</v>
      </c>
      <c r="F91" s="124">
        <v>40</v>
      </c>
      <c r="G91" s="124">
        <f t="shared" si="2"/>
        <v>283</v>
      </c>
      <c r="H91" s="124">
        <v>0</v>
      </c>
      <c r="I91" s="124">
        <f t="shared" si="3"/>
        <v>6</v>
      </c>
      <c r="J91" s="124">
        <v>0</v>
      </c>
      <c r="K91" s="125">
        <f t="shared" si="4"/>
        <v>22</v>
      </c>
    </row>
    <row r="92" spans="1:11" x14ac:dyDescent="0.2">
      <c r="A92" s="123">
        <v>44054</v>
      </c>
      <c r="B92" s="124">
        <v>88</v>
      </c>
      <c r="C92" s="124">
        <f t="shared" si="0"/>
        <v>2944</v>
      </c>
      <c r="D92" s="124">
        <v>17</v>
      </c>
      <c r="E92" s="124">
        <f t="shared" si="1"/>
        <v>1744</v>
      </c>
      <c r="F92" s="124">
        <v>12</v>
      </c>
      <c r="G92" s="124">
        <f t="shared" si="2"/>
        <v>295</v>
      </c>
      <c r="H92" s="124">
        <v>0</v>
      </c>
      <c r="I92" s="124">
        <f t="shared" si="3"/>
        <v>6</v>
      </c>
      <c r="J92" s="124">
        <v>1</v>
      </c>
      <c r="K92" s="125">
        <f t="shared" si="4"/>
        <v>23</v>
      </c>
    </row>
    <row r="93" spans="1:11" x14ac:dyDescent="0.2">
      <c r="A93" s="123">
        <v>44055</v>
      </c>
      <c r="B93" s="124">
        <v>16</v>
      </c>
      <c r="C93" s="124">
        <f t="shared" si="0"/>
        <v>2960</v>
      </c>
      <c r="D93" s="124">
        <v>11</v>
      </c>
      <c r="E93" s="124">
        <f t="shared" si="1"/>
        <v>1755</v>
      </c>
      <c r="F93" s="124">
        <v>2</v>
      </c>
      <c r="G93" s="124">
        <f t="shared" si="2"/>
        <v>297</v>
      </c>
      <c r="H93" s="124">
        <v>0</v>
      </c>
      <c r="I93" s="124">
        <f t="shared" si="3"/>
        <v>6</v>
      </c>
      <c r="J93" s="124">
        <v>2</v>
      </c>
      <c r="K93" s="125">
        <f t="shared" si="4"/>
        <v>25</v>
      </c>
    </row>
    <row r="94" spans="1:11" x14ac:dyDescent="0.2">
      <c r="A94" s="123">
        <v>44056</v>
      </c>
      <c r="B94" s="124">
        <v>77</v>
      </c>
      <c r="C94" s="124">
        <f t="shared" si="0"/>
        <v>3037</v>
      </c>
      <c r="D94" s="124">
        <v>9</v>
      </c>
      <c r="E94" s="124">
        <f t="shared" si="1"/>
        <v>1764</v>
      </c>
      <c r="F94" s="124">
        <v>4</v>
      </c>
      <c r="G94" s="124">
        <f t="shared" si="2"/>
        <v>301</v>
      </c>
      <c r="H94" s="124">
        <v>0</v>
      </c>
      <c r="I94" s="124">
        <f t="shared" si="3"/>
        <v>6</v>
      </c>
      <c r="J94" s="124">
        <v>0</v>
      </c>
      <c r="K94" s="125">
        <f t="shared" si="4"/>
        <v>25</v>
      </c>
    </row>
    <row r="95" spans="1:11" x14ac:dyDescent="0.2">
      <c r="A95" s="123">
        <v>44057</v>
      </c>
      <c r="B95" s="124">
        <v>69</v>
      </c>
      <c r="C95" s="124">
        <f t="shared" si="0"/>
        <v>3106</v>
      </c>
      <c r="D95" s="124">
        <v>32</v>
      </c>
      <c r="E95" s="124">
        <f t="shared" si="1"/>
        <v>1796</v>
      </c>
      <c r="F95" s="124">
        <v>2</v>
      </c>
      <c r="G95" s="124">
        <f t="shared" si="2"/>
        <v>303</v>
      </c>
      <c r="H95" s="124">
        <v>0</v>
      </c>
      <c r="I95" s="124">
        <f t="shared" si="3"/>
        <v>6</v>
      </c>
      <c r="J95" s="124">
        <v>2</v>
      </c>
      <c r="K95" s="125">
        <f t="shared" si="4"/>
        <v>27</v>
      </c>
    </row>
    <row r="96" spans="1:11" x14ac:dyDescent="0.2">
      <c r="A96" s="123">
        <v>44058</v>
      </c>
      <c r="B96" s="124"/>
      <c r="C96" s="124">
        <f t="shared" si="0"/>
        <v>3106</v>
      </c>
      <c r="D96" s="124"/>
      <c r="E96" s="124">
        <f t="shared" si="1"/>
        <v>1796</v>
      </c>
      <c r="F96" s="124"/>
      <c r="G96" s="124">
        <f t="shared" si="2"/>
        <v>303</v>
      </c>
      <c r="H96" s="124"/>
      <c r="I96" s="124">
        <f t="shared" si="3"/>
        <v>6</v>
      </c>
      <c r="J96" s="124"/>
      <c r="K96" s="125">
        <f t="shared" si="4"/>
        <v>27</v>
      </c>
    </row>
    <row r="97" spans="1:11" x14ac:dyDescent="0.2">
      <c r="A97" s="123">
        <v>44059</v>
      </c>
      <c r="B97" s="124"/>
      <c r="C97" s="124">
        <f t="shared" si="0"/>
        <v>3106</v>
      </c>
      <c r="D97" s="124"/>
      <c r="E97" s="124">
        <f t="shared" si="1"/>
        <v>1796</v>
      </c>
      <c r="F97" s="124"/>
      <c r="G97" s="124">
        <f t="shared" si="2"/>
        <v>303</v>
      </c>
      <c r="H97" s="124"/>
      <c r="I97" s="124">
        <f t="shared" si="3"/>
        <v>6</v>
      </c>
      <c r="J97" s="124"/>
      <c r="K97" s="125">
        <f t="shared" si="4"/>
        <v>27</v>
      </c>
    </row>
    <row r="98" spans="1:11" x14ac:dyDescent="0.2">
      <c r="A98" s="123">
        <v>44060</v>
      </c>
      <c r="B98" s="124">
        <v>252</v>
      </c>
      <c r="C98" s="124">
        <f t="shared" si="0"/>
        <v>3358</v>
      </c>
      <c r="D98" s="124">
        <v>84</v>
      </c>
      <c r="E98" s="124">
        <f t="shared" si="1"/>
        <v>1880</v>
      </c>
      <c r="F98" s="124">
        <v>31</v>
      </c>
      <c r="G98" s="124">
        <f t="shared" si="2"/>
        <v>334</v>
      </c>
      <c r="H98" s="124">
        <v>1</v>
      </c>
      <c r="I98" s="124">
        <f>I97+H98</f>
        <v>7</v>
      </c>
      <c r="J98" s="124">
        <v>0</v>
      </c>
      <c r="K98" s="125">
        <f t="shared" si="4"/>
        <v>27</v>
      </c>
    </row>
    <row r="99" spans="1:11" x14ac:dyDescent="0.2">
      <c r="A99" s="123">
        <v>44061</v>
      </c>
      <c r="B99" s="124">
        <v>89</v>
      </c>
      <c r="C99" s="124">
        <f t="shared" si="0"/>
        <v>3447</v>
      </c>
      <c r="D99" s="124">
        <v>22</v>
      </c>
      <c r="E99" s="124">
        <f t="shared" si="1"/>
        <v>1902</v>
      </c>
      <c r="F99" s="124">
        <v>7</v>
      </c>
      <c r="G99" s="124">
        <f t="shared" si="2"/>
        <v>341</v>
      </c>
      <c r="H99" s="124">
        <v>0</v>
      </c>
      <c r="I99" s="124">
        <f>I98+H99</f>
        <v>7</v>
      </c>
      <c r="J99" s="124">
        <v>0</v>
      </c>
      <c r="K99" s="125">
        <f t="shared" si="4"/>
        <v>27</v>
      </c>
    </row>
    <row r="100" spans="1:11" x14ac:dyDescent="0.2">
      <c r="A100" s="123">
        <v>44062</v>
      </c>
      <c r="B100" s="124">
        <v>50</v>
      </c>
      <c r="C100" s="124">
        <f t="shared" si="0"/>
        <v>3497</v>
      </c>
      <c r="D100" s="124">
        <v>25</v>
      </c>
      <c r="E100" s="124">
        <f t="shared" si="1"/>
        <v>1927</v>
      </c>
      <c r="F100" s="124">
        <v>2</v>
      </c>
      <c r="G100" s="124">
        <f t="shared" si="2"/>
        <v>343</v>
      </c>
      <c r="H100" s="124">
        <v>0</v>
      </c>
      <c r="I100" s="124">
        <f>I99+H100</f>
        <v>7</v>
      </c>
      <c r="J100" s="124">
        <v>0</v>
      </c>
      <c r="K100" s="125">
        <f t="shared" si="4"/>
        <v>27</v>
      </c>
    </row>
    <row r="101" spans="1:11" x14ac:dyDescent="0.2">
      <c r="A101" s="123">
        <v>44063</v>
      </c>
      <c r="B101" s="124">
        <v>29</v>
      </c>
      <c r="C101" s="124">
        <f t="shared" si="0"/>
        <v>3526</v>
      </c>
      <c r="D101" s="124">
        <v>16</v>
      </c>
      <c r="E101" s="124">
        <f t="shared" si="1"/>
        <v>1943</v>
      </c>
      <c r="F101" s="124">
        <v>5</v>
      </c>
      <c r="G101" s="124">
        <f t="shared" si="2"/>
        <v>348</v>
      </c>
      <c r="H101" s="124">
        <v>0</v>
      </c>
      <c r="I101" s="124">
        <f>I100+H101</f>
        <v>7</v>
      </c>
      <c r="J101" s="124">
        <v>0</v>
      </c>
      <c r="K101" s="125">
        <f t="shared" si="4"/>
        <v>27</v>
      </c>
    </row>
    <row r="102" spans="1:11" x14ac:dyDescent="0.2">
      <c r="A102" s="123">
        <v>44064</v>
      </c>
      <c r="B102" s="124">
        <v>72</v>
      </c>
      <c r="C102" s="124">
        <f t="shared" si="0"/>
        <v>3598</v>
      </c>
      <c r="D102" s="124">
        <v>15</v>
      </c>
      <c r="E102" s="124">
        <f t="shared" si="1"/>
        <v>1958</v>
      </c>
      <c r="F102" s="124">
        <v>4</v>
      </c>
      <c r="G102" s="124">
        <f t="shared" si="2"/>
        <v>352</v>
      </c>
      <c r="H102" s="124">
        <v>0</v>
      </c>
      <c r="I102" s="124">
        <f>I101+H102</f>
        <v>7</v>
      </c>
      <c r="J102" s="124">
        <v>0</v>
      </c>
      <c r="K102" s="125">
        <f t="shared" si="4"/>
        <v>27</v>
      </c>
    </row>
    <row r="103" spans="1:11" x14ac:dyDescent="0.2">
      <c r="A103" s="123">
        <v>44065</v>
      </c>
      <c r="B103" s="124"/>
      <c r="C103" s="124">
        <f t="shared" si="0"/>
        <v>3598</v>
      </c>
      <c r="D103" s="124"/>
      <c r="E103" s="124">
        <f t="shared" si="1"/>
        <v>1958</v>
      </c>
      <c r="F103" s="124"/>
      <c r="G103" s="124">
        <f t="shared" si="2"/>
        <v>352</v>
      </c>
      <c r="H103" s="124"/>
      <c r="I103" s="124">
        <f t="shared" ref="I103:I158" si="5">I102+H103</f>
        <v>7</v>
      </c>
      <c r="J103" s="124"/>
      <c r="K103" s="125">
        <f t="shared" si="4"/>
        <v>27</v>
      </c>
    </row>
    <row r="104" spans="1:11" x14ac:dyDescent="0.2">
      <c r="A104" s="123">
        <v>44066</v>
      </c>
      <c r="B104" s="124"/>
      <c r="C104" s="124">
        <f t="shared" si="0"/>
        <v>3598</v>
      </c>
      <c r="D104" s="124"/>
      <c r="E104" s="124">
        <f t="shared" si="1"/>
        <v>1958</v>
      </c>
      <c r="F104" s="124"/>
      <c r="G104" s="124">
        <f t="shared" si="2"/>
        <v>352</v>
      </c>
      <c r="H104" s="124"/>
      <c r="I104" s="124">
        <f t="shared" si="5"/>
        <v>7</v>
      </c>
      <c r="J104" s="124"/>
      <c r="K104" s="125">
        <f t="shared" si="4"/>
        <v>27</v>
      </c>
    </row>
    <row r="105" spans="1:11" x14ac:dyDescent="0.2">
      <c r="A105" s="123">
        <v>44067</v>
      </c>
      <c r="B105" s="124">
        <v>216</v>
      </c>
      <c r="C105" s="124">
        <f t="shared" si="0"/>
        <v>3814</v>
      </c>
      <c r="D105" s="124">
        <v>78</v>
      </c>
      <c r="E105" s="124">
        <f t="shared" si="1"/>
        <v>2036</v>
      </c>
      <c r="F105" s="124">
        <v>14</v>
      </c>
      <c r="G105" s="124">
        <f t="shared" si="2"/>
        <v>366</v>
      </c>
      <c r="H105" s="124">
        <v>0</v>
      </c>
      <c r="I105" s="124">
        <f t="shared" si="5"/>
        <v>7</v>
      </c>
      <c r="J105" s="124">
        <v>1</v>
      </c>
      <c r="K105" s="125">
        <f t="shared" si="4"/>
        <v>28</v>
      </c>
    </row>
    <row r="106" spans="1:11" x14ac:dyDescent="0.2">
      <c r="A106" s="123">
        <v>44068</v>
      </c>
      <c r="B106" s="124">
        <v>54</v>
      </c>
      <c r="C106" s="124">
        <f t="shared" si="0"/>
        <v>3868</v>
      </c>
      <c r="D106" s="124">
        <v>16</v>
      </c>
      <c r="E106" s="124">
        <f t="shared" si="1"/>
        <v>2052</v>
      </c>
      <c r="F106" s="124">
        <v>0</v>
      </c>
      <c r="G106" s="124">
        <f t="shared" si="2"/>
        <v>366</v>
      </c>
      <c r="H106" s="124">
        <v>0</v>
      </c>
      <c r="I106" s="124">
        <f t="shared" si="5"/>
        <v>7</v>
      </c>
      <c r="J106" s="124">
        <v>0</v>
      </c>
      <c r="K106" s="125">
        <f t="shared" si="4"/>
        <v>28</v>
      </c>
    </row>
    <row r="107" spans="1:11" x14ac:dyDescent="0.2">
      <c r="A107" s="123">
        <v>44069</v>
      </c>
      <c r="B107" s="124">
        <v>38</v>
      </c>
      <c r="C107" s="124">
        <f t="shared" si="0"/>
        <v>3906</v>
      </c>
      <c r="D107" s="124">
        <v>14</v>
      </c>
      <c r="E107" s="124">
        <f t="shared" si="1"/>
        <v>2066</v>
      </c>
      <c r="F107" s="124">
        <v>0</v>
      </c>
      <c r="G107" s="124">
        <f t="shared" si="2"/>
        <v>366</v>
      </c>
      <c r="H107" s="124">
        <v>0</v>
      </c>
      <c r="I107" s="124">
        <f t="shared" si="5"/>
        <v>7</v>
      </c>
      <c r="J107" s="124">
        <v>0</v>
      </c>
      <c r="K107" s="125">
        <f t="shared" si="4"/>
        <v>28</v>
      </c>
    </row>
    <row r="108" spans="1:11" x14ac:dyDescent="0.2">
      <c r="A108" s="123">
        <v>44070</v>
      </c>
      <c r="B108" s="124">
        <v>37</v>
      </c>
      <c r="C108" s="124">
        <f t="shared" si="0"/>
        <v>3943</v>
      </c>
      <c r="D108" s="124">
        <v>11</v>
      </c>
      <c r="E108" s="124">
        <f t="shared" si="1"/>
        <v>2077</v>
      </c>
      <c r="F108" s="124">
        <v>1</v>
      </c>
      <c r="G108" s="124">
        <f t="shared" si="2"/>
        <v>367</v>
      </c>
      <c r="H108" s="124">
        <v>1</v>
      </c>
      <c r="I108" s="124">
        <f t="shared" si="5"/>
        <v>8</v>
      </c>
      <c r="J108" s="124">
        <v>0</v>
      </c>
      <c r="K108" s="125">
        <f t="shared" si="4"/>
        <v>28</v>
      </c>
    </row>
    <row r="109" spans="1:11" x14ac:dyDescent="0.2">
      <c r="A109" s="123">
        <v>44071</v>
      </c>
      <c r="B109" s="124">
        <v>60</v>
      </c>
      <c r="C109" s="124">
        <f t="shared" si="0"/>
        <v>4003</v>
      </c>
      <c r="D109" s="124">
        <v>15</v>
      </c>
      <c r="E109" s="124">
        <f t="shared" si="1"/>
        <v>2092</v>
      </c>
      <c r="F109" s="124">
        <v>3</v>
      </c>
      <c r="G109" s="124">
        <f t="shared" si="2"/>
        <v>370</v>
      </c>
      <c r="H109" s="124">
        <v>0</v>
      </c>
      <c r="I109" s="124">
        <f t="shared" si="5"/>
        <v>8</v>
      </c>
      <c r="J109" s="124">
        <v>0</v>
      </c>
      <c r="K109" s="125">
        <f t="shared" si="4"/>
        <v>28</v>
      </c>
    </row>
    <row r="110" spans="1:11" x14ac:dyDescent="0.2">
      <c r="A110" s="123">
        <v>44072</v>
      </c>
      <c r="B110" s="124"/>
      <c r="C110" s="124">
        <f t="shared" si="0"/>
        <v>4003</v>
      </c>
      <c r="D110" s="124"/>
      <c r="E110" s="124">
        <f t="shared" si="1"/>
        <v>2092</v>
      </c>
      <c r="F110" s="124"/>
      <c r="G110" s="124">
        <f t="shared" si="2"/>
        <v>370</v>
      </c>
      <c r="H110" s="124"/>
      <c r="I110" s="124">
        <f t="shared" si="5"/>
        <v>8</v>
      </c>
      <c r="J110" s="124"/>
      <c r="K110" s="125">
        <f t="shared" si="4"/>
        <v>28</v>
      </c>
    </row>
    <row r="111" spans="1:11" x14ac:dyDescent="0.2">
      <c r="A111" s="123">
        <v>44073</v>
      </c>
      <c r="B111" s="124"/>
      <c r="C111" s="124">
        <f t="shared" si="0"/>
        <v>4003</v>
      </c>
      <c r="D111" s="124"/>
      <c r="E111" s="124">
        <f t="shared" si="1"/>
        <v>2092</v>
      </c>
      <c r="F111" s="124"/>
      <c r="G111" s="124">
        <f t="shared" si="2"/>
        <v>370</v>
      </c>
      <c r="H111" s="124"/>
      <c r="I111" s="124">
        <f t="shared" si="5"/>
        <v>8</v>
      </c>
      <c r="J111" s="124"/>
      <c r="K111" s="125">
        <f t="shared" si="4"/>
        <v>28</v>
      </c>
    </row>
    <row r="112" spans="1:11" x14ac:dyDescent="0.2">
      <c r="A112" s="123">
        <v>44074</v>
      </c>
      <c r="B112" s="124">
        <v>169</v>
      </c>
      <c r="C112" s="124">
        <f t="shared" si="0"/>
        <v>4172</v>
      </c>
      <c r="D112" s="124">
        <v>44</v>
      </c>
      <c r="E112" s="124">
        <f t="shared" si="1"/>
        <v>2136</v>
      </c>
      <c r="F112" s="124">
        <v>12</v>
      </c>
      <c r="G112" s="124">
        <f t="shared" si="2"/>
        <v>382</v>
      </c>
      <c r="H112" s="124">
        <v>2</v>
      </c>
      <c r="I112" s="124">
        <f t="shared" si="5"/>
        <v>10</v>
      </c>
      <c r="J112" s="124">
        <v>1</v>
      </c>
      <c r="K112" s="125">
        <f t="shared" si="4"/>
        <v>29</v>
      </c>
    </row>
    <row r="113" spans="1:11" x14ac:dyDescent="0.2">
      <c r="A113" s="123">
        <v>44075</v>
      </c>
      <c r="B113" s="124">
        <v>37</v>
      </c>
      <c r="C113" s="124">
        <f t="shared" si="0"/>
        <v>4209</v>
      </c>
      <c r="D113" s="124">
        <v>13</v>
      </c>
      <c r="E113" s="124">
        <f t="shared" si="1"/>
        <v>2149</v>
      </c>
      <c r="F113" s="124">
        <v>4</v>
      </c>
      <c r="G113" s="124">
        <f t="shared" si="2"/>
        <v>386</v>
      </c>
      <c r="H113" s="124">
        <v>0</v>
      </c>
      <c r="I113" s="124">
        <f t="shared" si="5"/>
        <v>10</v>
      </c>
      <c r="J113" s="124">
        <v>0</v>
      </c>
      <c r="K113" s="125">
        <f t="shared" si="4"/>
        <v>29</v>
      </c>
    </row>
    <row r="114" spans="1:11" x14ac:dyDescent="0.2">
      <c r="A114" s="123">
        <v>44076</v>
      </c>
      <c r="B114" s="124">
        <v>36</v>
      </c>
      <c r="C114" s="124">
        <f t="shared" si="0"/>
        <v>4245</v>
      </c>
      <c r="D114" s="124">
        <v>10</v>
      </c>
      <c r="E114" s="124">
        <f t="shared" si="1"/>
        <v>2159</v>
      </c>
      <c r="F114" s="124">
        <v>3</v>
      </c>
      <c r="G114" s="124">
        <f t="shared" si="2"/>
        <v>389</v>
      </c>
      <c r="H114" s="124">
        <v>1</v>
      </c>
      <c r="I114" s="124">
        <f t="shared" si="5"/>
        <v>11</v>
      </c>
      <c r="J114" s="124">
        <v>0</v>
      </c>
      <c r="K114" s="125">
        <f t="shared" si="4"/>
        <v>29</v>
      </c>
    </row>
    <row r="115" spans="1:11" x14ac:dyDescent="0.2">
      <c r="A115" s="123">
        <v>44077</v>
      </c>
      <c r="B115" s="124">
        <v>41</v>
      </c>
      <c r="C115" s="124">
        <f t="shared" si="0"/>
        <v>4286</v>
      </c>
      <c r="D115" s="124">
        <v>11</v>
      </c>
      <c r="E115" s="124">
        <f t="shared" si="1"/>
        <v>2170</v>
      </c>
      <c r="F115" s="124">
        <v>0</v>
      </c>
      <c r="G115" s="124">
        <f t="shared" si="2"/>
        <v>389</v>
      </c>
      <c r="H115" s="124">
        <v>0</v>
      </c>
      <c r="I115" s="124">
        <f t="shared" si="5"/>
        <v>11</v>
      </c>
      <c r="J115" s="124">
        <v>0</v>
      </c>
      <c r="K115" s="125">
        <f t="shared" si="4"/>
        <v>29</v>
      </c>
    </row>
    <row r="116" spans="1:11" x14ac:dyDescent="0.2">
      <c r="A116" s="123">
        <v>44078</v>
      </c>
      <c r="B116" s="124">
        <v>43</v>
      </c>
      <c r="C116" s="124">
        <f t="shared" si="0"/>
        <v>4329</v>
      </c>
      <c r="D116" s="124">
        <v>4</v>
      </c>
      <c r="E116" s="124">
        <f t="shared" si="1"/>
        <v>2174</v>
      </c>
      <c r="F116" s="124">
        <v>1</v>
      </c>
      <c r="G116" s="124">
        <f t="shared" si="2"/>
        <v>390</v>
      </c>
      <c r="H116" s="124">
        <v>0</v>
      </c>
      <c r="I116" s="124">
        <f t="shared" si="5"/>
        <v>11</v>
      </c>
      <c r="J116" s="124">
        <v>0</v>
      </c>
      <c r="K116" s="125">
        <f t="shared" si="4"/>
        <v>29</v>
      </c>
    </row>
    <row r="117" spans="1:11" x14ac:dyDescent="0.2">
      <c r="A117" s="123">
        <v>44079</v>
      </c>
      <c r="B117" s="124"/>
      <c r="C117" s="124">
        <f t="shared" si="0"/>
        <v>4329</v>
      </c>
      <c r="D117" s="124"/>
      <c r="E117" s="124">
        <f t="shared" si="1"/>
        <v>2174</v>
      </c>
      <c r="F117" s="124"/>
      <c r="G117" s="124">
        <f t="shared" si="2"/>
        <v>390</v>
      </c>
      <c r="H117" s="124"/>
      <c r="I117" s="124">
        <f t="shared" si="5"/>
        <v>11</v>
      </c>
      <c r="J117" s="124"/>
      <c r="K117" s="125">
        <f t="shared" si="4"/>
        <v>29</v>
      </c>
    </row>
    <row r="118" spans="1:11" x14ac:dyDescent="0.2">
      <c r="A118" s="123">
        <v>44080</v>
      </c>
      <c r="B118" s="124"/>
      <c r="C118" s="124">
        <f t="shared" si="0"/>
        <v>4329</v>
      </c>
      <c r="D118" s="124"/>
      <c r="E118" s="124">
        <f t="shared" si="1"/>
        <v>2174</v>
      </c>
      <c r="F118" s="124"/>
      <c r="G118" s="124">
        <f t="shared" si="2"/>
        <v>390</v>
      </c>
      <c r="H118" s="124"/>
      <c r="I118" s="124">
        <f t="shared" si="5"/>
        <v>11</v>
      </c>
      <c r="J118" s="124"/>
      <c r="K118" s="125">
        <f t="shared" si="4"/>
        <v>29</v>
      </c>
    </row>
    <row r="119" spans="1:11" x14ac:dyDescent="0.2">
      <c r="A119" s="123">
        <v>44081</v>
      </c>
      <c r="B119" s="124">
        <v>132</v>
      </c>
      <c r="C119" s="124">
        <f t="shared" si="0"/>
        <v>4461</v>
      </c>
      <c r="D119" s="124">
        <v>33</v>
      </c>
      <c r="E119" s="124">
        <f t="shared" si="1"/>
        <v>2207</v>
      </c>
      <c r="F119" s="124">
        <v>4</v>
      </c>
      <c r="G119" s="124">
        <f t="shared" si="2"/>
        <v>394</v>
      </c>
      <c r="H119" s="124">
        <v>0</v>
      </c>
      <c r="I119" s="124">
        <f t="shared" si="5"/>
        <v>11</v>
      </c>
      <c r="J119" s="124">
        <v>0</v>
      </c>
      <c r="K119" s="125">
        <f t="shared" si="4"/>
        <v>29</v>
      </c>
    </row>
    <row r="120" spans="1:11" x14ac:dyDescent="0.2">
      <c r="A120" s="123">
        <v>44082</v>
      </c>
      <c r="B120" s="124">
        <v>41</v>
      </c>
      <c r="C120" s="124">
        <f t="shared" si="0"/>
        <v>4502</v>
      </c>
      <c r="D120" s="124">
        <v>7</v>
      </c>
      <c r="E120" s="124">
        <f t="shared" si="1"/>
        <v>2214</v>
      </c>
      <c r="F120" s="124">
        <v>7</v>
      </c>
      <c r="G120" s="124">
        <f t="shared" si="2"/>
        <v>401</v>
      </c>
      <c r="H120" s="124">
        <v>0</v>
      </c>
      <c r="I120" s="124">
        <f t="shared" si="5"/>
        <v>11</v>
      </c>
      <c r="J120" s="124">
        <v>0</v>
      </c>
      <c r="K120" s="125">
        <f t="shared" si="4"/>
        <v>29</v>
      </c>
    </row>
    <row r="121" spans="1:11" x14ac:dyDescent="0.2">
      <c r="A121" s="123">
        <v>44083</v>
      </c>
      <c r="B121" s="124">
        <v>44</v>
      </c>
      <c r="C121" s="124">
        <f t="shared" si="0"/>
        <v>4546</v>
      </c>
      <c r="D121" s="124">
        <v>6</v>
      </c>
      <c r="E121" s="124">
        <f t="shared" si="1"/>
        <v>2220</v>
      </c>
      <c r="F121" s="124">
        <v>3</v>
      </c>
      <c r="G121" s="124">
        <f t="shared" si="2"/>
        <v>404</v>
      </c>
      <c r="H121" s="124">
        <v>0</v>
      </c>
      <c r="I121" s="124">
        <f t="shared" si="5"/>
        <v>11</v>
      </c>
      <c r="J121" s="124">
        <v>0</v>
      </c>
      <c r="K121" s="125">
        <f t="shared" si="4"/>
        <v>29</v>
      </c>
    </row>
    <row r="122" spans="1:11" x14ac:dyDescent="0.2">
      <c r="A122" s="123">
        <v>44084</v>
      </c>
      <c r="B122" s="124">
        <v>24</v>
      </c>
      <c r="C122" s="124">
        <f t="shared" si="0"/>
        <v>4570</v>
      </c>
      <c r="D122" s="124">
        <v>12</v>
      </c>
      <c r="E122" s="124">
        <f t="shared" si="1"/>
        <v>2232</v>
      </c>
      <c r="F122" s="124">
        <v>0</v>
      </c>
      <c r="G122" s="124">
        <f t="shared" si="2"/>
        <v>404</v>
      </c>
      <c r="H122" s="124">
        <v>0</v>
      </c>
      <c r="I122" s="124">
        <f t="shared" si="5"/>
        <v>11</v>
      </c>
      <c r="J122" s="124">
        <v>0</v>
      </c>
      <c r="K122" s="125">
        <f t="shared" si="4"/>
        <v>29</v>
      </c>
    </row>
    <row r="123" spans="1:11" x14ac:dyDescent="0.2">
      <c r="A123" s="123">
        <v>44085</v>
      </c>
      <c r="B123" s="124">
        <v>41</v>
      </c>
      <c r="C123" s="124">
        <f t="shared" si="0"/>
        <v>4611</v>
      </c>
      <c r="D123" s="124">
        <v>9</v>
      </c>
      <c r="E123" s="124">
        <f t="shared" si="1"/>
        <v>2241</v>
      </c>
      <c r="F123" s="124">
        <v>1</v>
      </c>
      <c r="G123" s="124">
        <f t="shared" si="2"/>
        <v>405</v>
      </c>
      <c r="H123" s="124">
        <v>2</v>
      </c>
      <c r="I123" s="124">
        <f t="shared" si="5"/>
        <v>13</v>
      </c>
      <c r="J123" s="124">
        <v>0</v>
      </c>
      <c r="K123" s="125">
        <f t="shared" si="4"/>
        <v>29</v>
      </c>
    </row>
    <row r="124" spans="1:11" x14ac:dyDescent="0.2">
      <c r="A124" s="123">
        <v>44086</v>
      </c>
      <c r="B124" s="124"/>
      <c r="C124" s="124">
        <f t="shared" si="0"/>
        <v>4611</v>
      </c>
      <c r="D124" s="124"/>
      <c r="E124" s="124">
        <f t="shared" si="1"/>
        <v>2241</v>
      </c>
      <c r="F124" s="124"/>
      <c r="G124" s="124">
        <f t="shared" si="2"/>
        <v>405</v>
      </c>
      <c r="H124" s="124"/>
      <c r="I124" s="124">
        <f t="shared" si="5"/>
        <v>13</v>
      </c>
      <c r="J124" s="124"/>
      <c r="K124" s="125">
        <f t="shared" si="4"/>
        <v>29</v>
      </c>
    </row>
    <row r="125" spans="1:11" x14ac:dyDescent="0.2">
      <c r="A125" s="123">
        <v>44087</v>
      </c>
      <c r="B125" s="124"/>
      <c r="C125" s="124">
        <f t="shared" si="0"/>
        <v>4611</v>
      </c>
      <c r="D125" s="124"/>
      <c r="E125" s="124">
        <f t="shared" si="1"/>
        <v>2241</v>
      </c>
      <c r="F125" s="124"/>
      <c r="G125" s="124">
        <f t="shared" si="2"/>
        <v>405</v>
      </c>
      <c r="H125" s="124"/>
      <c r="I125" s="124">
        <f t="shared" si="5"/>
        <v>13</v>
      </c>
      <c r="J125" s="124"/>
      <c r="K125" s="125">
        <f t="shared" si="4"/>
        <v>29</v>
      </c>
    </row>
    <row r="126" spans="1:11" x14ac:dyDescent="0.2">
      <c r="A126" s="123">
        <v>44088</v>
      </c>
      <c r="B126" s="124">
        <v>187</v>
      </c>
      <c r="C126" s="124">
        <f t="shared" si="0"/>
        <v>4798</v>
      </c>
      <c r="D126" s="124">
        <v>51</v>
      </c>
      <c r="E126" s="124">
        <f t="shared" si="1"/>
        <v>2292</v>
      </c>
      <c r="F126" s="124">
        <v>10</v>
      </c>
      <c r="G126" s="124">
        <f t="shared" si="2"/>
        <v>415</v>
      </c>
      <c r="H126" s="124">
        <v>3</v>
      </c>
      <c r="I126" s="124">
        <f t="shared" si="5"/>
        <v>16</v>
      </c>
      <c r="J126" s="124">
        <v>0</v>
      </c>
      <c r="K126" s="125">
        <f t="shared" si="4"/>
        <v>29</v>
      </c>
    </row>
    <row r="127" spans="1:11" x14ac:dyDescent="0.2">
      <c r="A127" s="123">
        <v>44089</v>
      </c>
      <c r="B127" s="124">
        <v>40</v>
      </c>
      <c r="C127" s="124">
        <f t="shared" si="0"/>
        <v>4838</v>
      </c>
      <c r="D127" s="124">
        <v>20</v>
      </c>
      <c r="E127" s="124">
        <f t="shared" si="1"/>
        <v>2312</v>
      </c>
      <c r="F127" s="124">
        <v>6</v>
      </c>
      <c r="G127" s="124">
        <f t="shared" si="2"/>
        <v>421</v>
      </c>
      <c r="H127" s="124">
        <v>0</v>
      </c>
      <c r="I127" s="124">
        <f t="shared" si="5"/>
        <v>16</v>
      </c>
      <c r="J127" s="124">
        <v>0</v>
      </c>
      <c r="K127" s="125">
        <f t="shared" si="4"/>
        <v>29</v>
      </c>
    </row>
    <row r="128" spans="1:11" x14ac:dyDescent="0.2">
      <c r="A128" s="123">
        <v>44090</v>
      </c>
      <c r="B128" s="124">
        <v>50</v>
      </c>
      <c r="C128" s="124">
        <f t="shared" si="0"/>
        <v>4888</v>
      </c>
      <c r="D128" s="124">
        <v>9</v>
      </c>
      <c r="E128" s="124">
        <f t="shared" si="1"/>
        <v>2321</v>
      </c>
      <c r="F128" s="124">
        <v>4</v>
      </c>
      <c r="G128" s="124">
        <f t="shared" si="2"/>
        <v>425</v>
      </c>
      <c r="H128" s="124">
        <v>0</v>
      </c>
      <c r="I128" s="124">
        <f t="shared" si="5"/>
        <v>16</v>
      </c>
      <c r="J128" s="124">
        <v>0</v>
      </c>
      <c r="K128" s="125">
        <f t="shared" si="4"/>
        <v>29</v>
      </c>
    </row>
    <row r="129" spans="1:11" x14ac:dyDescent="0.2">
      <c r="A129" s="123">
        <v>44091</v>
      </c>
      <c r="B129" s="124">
        <v>33</v>
      </c>
      <c r="C129" s="124">
        <f t="shared" si="0"/>
        <v>4921</v>
      </c>
      <c r="D129" s="124">
        <v>22</v>
      </c>
      <c r="E129" s="124">
        <f t="shared" si="1"/>
        <v>2343</v>
      </c>
      <c r="F129" s="124">
        <v>2</v>
      </c>
      <c r="G129" s="124">
        <f t="shared" si="2"/>
        <v>427</v>
      </c>
      <c r="H129" s="124">
        <v>5</v>
      </c>
      <c r="I129" s="124">
        <f t="shared" si="5"/>
        <v>21</v>
      </c>
      <c r="J129" s="124">
        <v>0</v>
      </c>
      <c r="K129" s="125">
        <f t="shared" si="4"/>
        <v>29</v>
      </c>
    </row>
    <row r="130" spans="1:11" x14ac:dyDescent="0.2">
      <c r="A130" s="123">
        <v>44092</v>
      </c>
      <c r="B130" s="124">
        <v>57</v>
      </c>
      <c r="C130" s="124">
        <f t="shared" si="0"/>
        <v>4978</v>
      </c>
      <c r="D130" s="124">
        <v>22</v>
      </c>
      <c r="E130" s="124">
        <f t="shared" si="1"/>
        <v>2365</v>
      </c>
      <c r="F130" s="124">
        <v>4</v>
      </c>
      <c r="G130" s="124">
        <f t="shared" si="2"/>
        <v>431</v>
      </c>
      <c r="H130" s="124">
        <v>0</v>
      </c>
      <c r="I130" s="124">
        <f t="shared" si="5"/>
        <v>21</v>
      </c>
      <c r="J130" s="124">
        <v>0</v>
      </c>
      <c r="K130" s="125">
        <f t="shared" si="4"/>
        <v>29</v>
      </c>
    </row>
    <row r="131" spans="1:11" x14ac:dyDescent="0.2">
      <c r="A131" s="123">
        <v>44093</v>
      </c>
      <c r="B131" s="124"/>
      <c r="C131" s="124">
        <f t="shared" si="0"/>
        <v>4978</v>
      </c>
      <c r="D131" s="124"/>
      <c r="E131" s="124">
        <f t="shared" si="1"/>
        <v>2365</v>
      </c>
      <c r="F131" s="124"/>
      <c r="G131" s="124">
        <f t="shared" si="2"/>
        <v>431</v>
      </c>
      <c r="H131" s="124"/>
      <c r="I131" s="124">
        <f t="shared" si="5"/>
        <v>21</v>
      </c>
      <c r="J131" s="124"/>
      <c r="K131" s="125">
        <f t="shared" si="4"/>
        <v>29</v>
      </c>
    </row>
    <row r="132" spans="1:11" x14ac:dyDescent="0.2">
      <c r="A132" s="123">
        <v>44094</v>
      </c>
      <c r="B132" s="124"/>
      <c r="C132" s="124">
        <f t="shared" si="0"/>
        <v>4978</v>
      </c>
      <c r="D132" s="124"/>
      <c r="E132" s="124">
        <f t="shared" si="1"/>
        <v>2365</v>
      </c>
      <c r="F132" s="124"/>
      <c r="G132" s="124">
        <f t="shared" si="2"/>
        <v>431</v>
      </c>
      <c r="H132" s="124"/>
      <c r="I132" s="124">
        <f t="shared" si="5"/>
        <v>21</v>
      </c>
      <c r="J132" s="124"/>
      <c r="K132" s="125">
        <f t="shared" si="4"/>
        <v>29</v>
      </c>
    </row>
    <row r="133" spans="1:11" x14ac:dyDescent="0.2">
      <c r="A133" s="123">
        <v>44095</v>
      </c>
      <c r="B133" s="124">
        <v>219</v>
      </c>
      <c r="C133" s="124">
        <f>SUM(C132,B133)</f>
        <v>5197</v>
      </c>
      <c r="D133" s="124">
        <v>148</v>
      </c>
      <c r="E133" s="124">
        <f t="shared" ref="E133:E158" si="6">SUM(E132,D133)</f>
        <v>2513</v>
      </c>
      <c r="F133" s="124">
        <v>28</v>
      </c>
      <c r="G133" s="124">
        <f t="shared" ref="G133:G158" si="7">SUM(G132,F133)</f>
        <v>459</v>
      </c>
      <c r="H133" s="124">
        <v>3</v>
      </c>
      <c r="I133" s="124">
        <f t="shared" si="5"/>
        <v>24</v>
      </c>
      <c r="J133" s="124">
        <v>0</v>
      </c>
      <c r="K133" s="125">
        <f t="shared" ref="K133:K158" si="8">SUM(K132,J133)</f>
        <v>29</v>
      </c>
    </row>
    <row r="134" spans="1:11" x14ac:dyDescent="0.2">
      <c r="A134" s="123">
        <v>44096</v>
      </c>
      <c r="B134" s="124">
        <v>43</v>
      </c>
      <c r="C134" s="124">
        <f>SUM(C133,B134)</f>
        <v>5240</v>
      </c>
      <c r="D134" s="124">
        <v>9</v>
      </c>
      <c r="E134" s="124">
        <f t="shared" si="6"/>
        <v>2522</v>
      </c>
      <c r="F134" s="124">
        <v>4</v>
      </c>
      <c r="G134" s="124">
        <f t="shared" si="7"/>
        <v>463</v>
      </c>
      <c r="H134" s="124">
        <v>2</v>
      </c>
      <c r="I134" s="124">
        <f t="shared" si="5"/>
        <v>26</v>
      </c>
      <c r="J134" s="124">
        <v>0</v>
      </c>
      <c r="K134" s="125">
        <f t="shared" si="8"/>
        <v>29</v>
      </c>
    </row>
    <row r="135" spans="1:11" x14ac:dyDescent="0.2">
      <c r="A135" s="123">
        <v>44097</v>
      </c>
      <c r="B135" s="124">
        <v>23</v>
      </c>
      <c r="C135" s="124">
        <f>SUM(C134,B135)</f>
        <v>5263</v>
      </c>
      <c r="D135" s="124">
        <v>25</v>
      </c>
      <c r="E135" s="124">
        <f t="shared" si="6"/>
        <v>2547</v>
      </c>
      <c r="F135" s="124">
        <v>1</v>
      </c>
      <c r="G135" s="124">
        <f t="shared" si="7"/>
        <v>464</v>
      </c>
      <c r="H135" s="124">
        <v>4</v>
      </c>
      <c r="I135" s="124">
        <f t="shared" si="5"/>
        <v>30</v>
      </c>
      <c r="J135" s="124">
        <v>0</v>
      </c>
      <c r="K135" s="125">
        <f t="shared" si="8"/>
        <v>29</v>
      </c>
    </row>
    <row r="136" spans="1:11" x14ac:dyDescent="0.2">
      <c r="A136" s="123">
        <v>44098</v>
      </c>
      <c r="B136" s="126">
        <v>36</v>
      </c>
      <c r="C136" s="124">
        <f>SUM(C135,B136)</f>
        <v>5299</v>
      </c>
      <c r="D136" s="126">
        <v>24</v>
      </c>
      <c r="E136" s="124">
        <f t="shared" si="6"/>
        <v>2571</v>
      </c>
      <c r="F136" s="126">
        <v>0</v>
      </c>
      <c r="G136" s="124">
        <f t="shared" si="7"/>
        <v>464</v>
      </c>
      <c r="H136" s="126">
        <v>2</v>
      </c>
      <c r="I136" s="124">
        <f t="shared" si="5"/>
        <v>32</v>
      </c>
      <c r="J136" s="126">
        <v>0</v>
      </c>
      <c r="K136" s="125">
        <f t="shared" si="8"/>
        <v>29</v>
      </c>
    </row>
    <row r="137" spans="1:11" x14ac:dyDescent="0.2">
      <c r="A137" s="123">
        <v>44099</v>
      </c>
      <c r="B137" s="126">
        <v>44</v>
      </c>
      <c r="C137" s="124">
        <f>SUM(C136,B137)</f>
        <v>5343</v>
      </c>
      <c r="D137" s="126">
        <v>22</v>
      </c>
      <c r="E137" s="124">
        <f t="shared" si="6"/>
        <v>2593</v>
      </c>
      <c r="F137" s="126">
        <v>10</v>
      </c>
      <c r="G137" s="124">
        <f t="shared" si="7"/>
        <v>474</v>
      </c>
      <c r="H137" s="126">
        <v>2</v>
      </c>
      <c r="I137" s="124">
        <f t="shared" si="5"/>
        <v>34</v>
      </c>
      <c r="J137" s="126">
        <v>0</v>
      </c>
      <c r="K137" s="125">
        <f t="shared" si="8"/>
        <v>29</v>
      </c>
    </row>
    <row r="138" spans="1:11" x14ac:dyDescent="0.2">
      <c r="A138" s="123">
        <v>44100</v>
      </c>
      <c r="B138" s="126"/>
      <c r="C138" s="124">
        <f t="shared" ref="C138:C158" si="9">SUM(C137,B138)</f>
        <v>5343</v>
      </c>
      <c r="D138" s="126"/>
      <c r="E138" s="124">
        <f t="shared" si="6"/>
        <v>2593</v>
      </c>
      <c r="F138" s="126"/>
      <c r="G138" s="124">
        <f t="shared" si="7"/>
        <v>474</v>
      </c>
      <c r="H138" s="126"/>
      <c r="I138" s="124">
        <f t="shared" si="5"/>
        <v>34</v>
      </c>
      <c r="J138" s="126"/>
      <c r="K138" s="125">
        <f t="shared" si="8"/>
        <v>29</v>
      </c>
    </row>
    <row r="139" spans="1:11" x14ac:dyDescent="0.2">
      <c r="A139" s="123">
        <v>44101</v>
      </c>
      <c r="B139" s="126"/>
      <c r="C139" s="124">
        <f t="shared" si="9"/>
        <v>5343</v>
      </c>
      <c r="D139" s="126"/>
      <c r="E139" s="124">
        <f t="shared" si="6"/>
        <v>2593</v>
      </c>
      <c r="F139" s="126"/>
      <c r="G139" s="124">
        <f t="shared" si="7"/>
        <v>474</v>
      </c>
      <c r="H139" s="126"/>
      <c r="I139" s="124">
        <f t="shared" si="5"/>
        <v>34</v>
      </c>
      <c r="J139" s="126"/>
      <c r="K139" s="125">
        <f t="shared" si="8"/>
        <v>29</v>
      </c>
    </row>
    <row r="140" spans="1:11" x14ac:dyDescent="0.2">
      <c r="A140" s="123">
        <v>44102</v>
      </c>
      <c r="B140" s="126">
        <v>184</v>
      </c>
      <c r="C140" s="124">
        <f t="shared" si="9"/>
        <v>5527</v>
      </c>
      <c r="D140" s="126">
        <v>106</v>
      </c>
      <c r="E140" s="124">
        <f t="shared" si="6"/>
        <v>2699</v>
      </c>
      <c r="F140" s="126">
        <v>26</v>
      </c>
      <c r="G140" s="124">
        <f t="shared" si="7"/>
        <v>500</v>
      </c>
      <c r="H140" s="126">
        <v>5</v>
      </c>
      <c r="I140" s="124">
        <f t="shared" si="5"/>
        <v>39</v>
      </c>
      <c r="J140" s="126">
        <v>1</v>
      </c>
      <c r="K140" s="125">
        <f t="shared" si="8"/>
        <v>30</v>
      </c>
    </row>
    <row r="141" spans="1:11" x14ac:dyDescent="0.2">
      <c r="A141" s="123">
        <v>44103</v>
      </c>
      <c r="B141" s="126">
        <v>67</v>
      </c>
      <c r="C141" s="124">
        <f t="shared" si="9"/>
        <v>5594</v>
      </c>
      <c r="D141" s="126">
        <v>43</v>
      </c>
      <c r="E141" s="124">
        <f t="shared" si="6"/>
        <v>2742</v>
      </c>
      <c r="F141" s="126">
        <v>11</v>
      </c>
      <c r="G141" s="124">
        <f t="shared" si="7"/>
        <v>511</v>
      </c>
      <c r="H141" s="126">
        <v>6</v>
      </c>
      <c r="I141" s="124">
        <f t="shared" si="5"/>
        <v>45</v>
      </c>
      <c r="J141" s="126">
        <v>0</v>
      </c>
      <c r="K141" s="125">
        <f t="shared" si="8"/>
        <v>30</v>
      </c>
    </row>
    <row r="142" spans="1:11" x14ac:dyDescent="0.2">
      <c r="A142" s="123">
        <v>44104</v>
      </c>
      <c r="B142" s="126">
        <v>52</v>
      </c>
      <c r="C142" s="124">
        <f t="shared" si="9"/>
        <v>5646</v>
      </c>
      <c r="D142" s="126">
        <v>18</v>
      </c>
      <c r="E142" s="124">
        <f t="shared" si="6"/>
        <v>2760</v>
      </c>
      <c r="F142" s="126">
        <v>4</v>
      </c>
      <c r="G142" s="124">
        <f t="shared" si="7"/>
        <v>515</v>
      </c>
      <c r="H142" s="126">
        <v>5</v>
      </c>
      <c r="I142" s="124">
        <f t="shared" si="5"/>
        <v>50</v>
      </c>
      <c r="J142" s="126">
        <v>0</v>
      </c>
      <c r="K142" s="125">
        <f t="shared" si="8"/>
        <v>30</v>
      </c>
    </row>
    <row r="143" spans="1:11" x14ac:dyDescent="0.2">
      <c r="A143" s="123">
        <v>44105</v>
      </c>
      <c r="B143" s="126">
        <v>76</v>
      </c>
      <c r="C143" s="124">
        <f t="shared" si="9"/>
        <v>5722</v>
      </c>
      <c r="D143" s="126">
        <v>40</v>
      </c>
      <c r="E143" s="124">
        <f t="shared" si="6"/>
        <v>2800</v>
      </c>
      <c r="F143" s="126">
        <v>2</v>
      </c>
      <c r="G143" s="124">
        <f t="shared" si="7"/>
        <v>517</v>
      </c>
      <c r="H143" s="126">
        <v>6</v>
      </c>
      <c r="I143" s="124">
        <f t="shared" si="5"/>
        <v>56</v>
      </c>
      <c r="J143" s="126">
        <v>0</v>
      </c>
      <c r="K143" s="125">
        <f t="shared" si="8"/>
        <v>30</v>
      </c>
    </row>
    <row r="144" spans="1:11" x14ac:dyDescent="0.2">
      <c r="A144" s="123">
        <v>44106</v>
      </c>
      <c r="B144" s="126">
        <v>73</v>
      </c>
      <c r="C144" s="124">
        <f t="shared" si="9"/>
        <v>5795</v>
      </c>
      <c r="D144" s="126">
        <v>52</v>
      </c>
      <c r="E144" s="124">
        <f t="shared" si="6"/>
        <v>2852</v>
      </c>
      <c r="F144" s="126">
        <v>5</v>
      </c>
      <c r="G144" s="124">
        <f t="shared" si="7"/>
        <v>522</v>
      </c>
      <c r="H144" s="126">
        <v>5</v>
      </c>
      <c r="I144" s="124">
        <f t="shared" si="5"/>
        <v>61</v>
      </c>
      <c r="J144" s="126">
        <v>1</v>
      </c>
      <c r="K144" s="125">
        <f t="shared" si="8"/>
        <v>31</v>
      </c>
    </row>
    <row r="145" spans="1:11" x14ac:dyDescent="0.2">
      <c r="A145" s="123">
        <v>44107</v>
      </c>
      <c r="B145" s="126"/>
      <c r="C145" s="124">
        <f t="shared" si="9"/>
        <v>5795</v>
      </c>
      <c r="D145" s="126"/>
      <c r="E145" s="124">
        <f t="shared" si="6"/>
        <v>2852</v>
      </c>
      <c r="F145" s="126"/>
      <c r="G145" s="124">
        <f t="shared" si="7"/>
        <v>522</v>
      </c>
      <c r="H145" s="126"/>
      <c r="I145" s="124">
        <f t="shared" si="5"/>
        <v>61</v>
      </c>
      <c r="J145" s="126"/>
      <c r="K145" s="125">
        <f t="shared" si="8"/>
        <v>31</v>
      </c>
    </row>
    <row r="146" spans="1:11" x14ac:dyDescent="0.2">
      <c r="A146" s="123">
        <v>44108</v>
      </c>
      <c r="B146" s="126"/>
      <c r="C146" s="124">
        <f t="shared" si="9"/>
        <v>5795</v>
      </c>
      <c r="D146" s="126"/>
      <c r="E146" s="124">
        <f t="shared" si="6"/>
        <v>2852</v>
      </c>
      <c r="F146" s="126"/>
      <c r="G146" s="124">
        <f t="shared" si="7"/>
        <v>522</v>
      </c>
      <c r="H146" s="126"/>
      <c r="I146" s="124">
        <f t="shared" si="5"/>
        <v>61</v>
      </c>
      <c r="J146" s="126"/>
      <c r="K146" s="125">
        <f t="shared" si="8"/>
        <v>31</v>
      </c>
    </row>
    <row r="147" spans="1:11" x14ac:dyDescent="0.2">
      <c r="A147" s="123">
        <v>44109</v>
      </c>
      <c r="B147" s="126">
        <v>362</v>
      </c>
      <c r="C147" s="124">
        <f t="shared" si="9"/>
        <v>6157</v>
      </c>
      <c r="D147" s="126">
        <v>186</v>
      </c>
      <c r="E147" s="124">
        <f t="shared" si="6"/>
        <v>3038</v>
      </c>
      <c r="F147" s="126">
        <v>40</v>
      </c>
      <c r="G147" s="124">
        <f t="shared" si="7"/>
        <v>562</v>
      </c>
      <c r="H147" s="126">
        <v>11</v>
      </c>
      <c r="I147" s="124">
        <f t="shared" si="5"/>
        <v>72</v>
      </c>
      <c r="J147" s="126">
        <v>2</v>
      </c>
      <c r="K147" s="125">
        <f t="shared" si="8"/>
        <v>33</v>
      </c>
    </row>
    <row r="148" spans="1:11" x14ac:dyDescent="0.2">
      <c r="A148" s="123">
        <v>44110</v>
      </c>
      <c r="B148" s="126">
        <v>58</v>
      </c>
      <c r="C148" s="124">
        <f t="shared" si="9"/>
        <v>6215</v>
      </c>
      <c r="D148" s="126">
        <v>45</v>
      </c>
      <c r="E148" s="124">
        <f t="shared" si="6"/>
        <v>3083</v>
      </c>
      <c r="F148" s="126">
        <v>7</v>
      </c>
      <c r="G148" s="124">
        <f t="shared" si="7"/>
        <v>569</v>
      </c>
      <c r="H148" s="126">
        <v>2</v>
      </c>
      <c r="I148" s="124">
        <f t="shared" si="5"/>
        <v>74</v>
      </c>
      <c r="J148" s="126">
        <v>0</v>
      </c>
      <c r="K148" s="125">
        <f t="shared" si="8"/>
        <v>33</v>
      </c>
    </row>
    <row r="149" spans="1:11" x14ac:dyDescent="0.2">
      <c r="A149" s="123">
        <v>44111</v>
      </c>
      <c r="B149" s="126">
        <v>33</v>
      </c>
      <c r="C149" s="124">
        <f t="shared" si="9"/>
        <v>6248</v>
      </c>
      <c r="D149" s="126">
        <v>56</v>
      </c>
      <c r="E149" s="124">
        <f t="shared" si="6"/>
        <v>3139</v>
      </c>
      <c r="F149" s="126">
        <v>0</v>
      </c>
      <c r="G149" s="124">
        <f t="shared" si="7"/>
        <v>569</v>
      </c>
      <c r="H149" s="126">
        <v>2</v>
      </c>
      <c r="I149" s="124">
        <f t="shared" si="5"/>
        <v>76</v>
      </c>
      <c r="J149" s="126">
        <v>0</v>
      </c>
      <c r="K149" s="125">
        <f t="shared" si="8"/>
        <v>33</v>
      </c>
    </row>
    <row r="150" spans="1:11" x14ac:dyDescent="0.2">
      <c r="A150" s="123">
        <v>44112</v>
      </c>
      <c r="B150" s="126">
        <v>83</v>
      </c>
      <c r="C150" s="124">
        <f t="shared" si="9"/>
        <v>6331</v>
      </c>
      <c r="D150" s="126">
        <v>33</v>
      </c>
      <c r="E150" s="124">
        <f t="shared" si="6"/>
        <v>3172</v>
      </c>
      <c r="F150" s="126">
        <v>5</v>
      </c>
      <c r="G150" s="124">
        <f t="shared" si="7"/>
        <v>574</v>
      </c>
      <c r="H150" s="126">
        <v>2</v>
      </c>
      <c r="I150" s="124">
        <f t="shared" si="5"/>
        <v>78</v>
      </c>
      <c r="J150" s="126">
        <v>0</v>
      </c>
      <c r="K150" s="125">
        <f t="shared" si="8"/>
        <v>33</v>
      </c>
    </row>
    <row r="151" spans="1:11" x14ac:dyDescent="0.2">
      <c r="A151" s="123">
        <v>44113</v>
      </c>
      <c r="B151" s="126">
        <v>20</v>
      </c>
      <c r="C151" s="124">
        <f t="shared" si="9"/>
        <v>6351</v>
      </c>
      <c r="D151" s="126">
        <v>18</v>
      </c>
      <c r="E151" s="124">
        <f t="shared" si="6"/>
        <v>3190</v>
      </c>
      <c r="F151" s="126">
        <v>13</v>
      </c>
      <c r="G151" s="124">
        <f t="shared" si="7"/>
        <v>587</v>
      </c>
      <c r="H151" s="126">
        <v>4</v>
      </c>
      <c r="I151" s="124">
        <f t="shared" si="5"/>
        <v>82</v>
      </c>
      <c r="J151" s="126">
        <v>0</v>
      </c>
      <c r="K151" s="125">
        <f t="shared" si="8"/>
        <v>33</v>
      </c>
    </row>
    <row r="152" spans="1:11" x14ac:dyDescent="0.2">
      <c r="A152" s="123">
        <v>44114</v>
      </c>
      <c r="B152" s="126"/>
      <c r="C152" s="124">
        <f t="shared" si="9"/>
        <v>6351</v>
      </c>
      <c r="D152" s="126"/>
      <c r="E152" s="124">
        <f t="shared" si="6"/>
        <v>3190</v>
      </c>
      <c r="F152" s="126"/>
      <c r="G152" s="124">
        <f t="shared" si="7"/>
        <v>587</v>
      </c>
      <c r="H152" s="126"/>
      <c r="I152" s="124">
        <f t="shared" si="5"/>
        <v>82</v>
      </c>
      <c r="J152" s="126"/>
      <c r="K152" s="125">
        <f t="shared" si="8"/>
        <v>33</v>
      </c>
    </row>
    <row r="153" spans="1:11" x14ac:dyDescent="0.2">
      <c r="A153" s="123">
        <v>44115</v>
      </c>
      <c r="B153" s="126"/>
      <c r="C153" s="124">
        <f t="shared" si="9"/>
        <v>6351</v>
      </c>
      <c r="D153" s="126"/>
      <c r="E153" s="124">
        <f t="shared" si="6"/>
        <v>3190</v>
      </c>
      <c r="F153" s="126"/>
      <c r="G153" s="124">
        <f t="shared" si="7"/>
        <v>587</v>
      </c>
      <c r="H153" s="126"/>
      <c r="I153" s="124">
        <f t="shared" si="5"/>
        <v>82</v>
      </c>
      <c r="J153" s="126"/>
      <c r="K153" s="125">
        <f t="shared" si="8"/>
        <v>33</v>
      </c>
    </row>
    <row r="154" spans="1:11" x14ac:dyDescent="0.2">
      <c r="A154" s="123">
        <v>44116</v>
      </c>
      <c r="B154" s="126">
        <v>351</v>
      </c>
      <c r="C154" s="124">
        <f t="shared" si="9"/>
        <v>6702</v>
      </c>
      <c r="D154" s="126">
        <v>179</v>
      </c>
      <c r="E154" s="124">
        <f t="shared" si="6"/>
        <v>3369</v>
      </c>
      <c r="F154" s="126">
        <v>37</v>
      </c>
      <c r="G154" s="124">
        <f t="shared" si="7"/>
        <v>624</v>
      </c>
      <c r="H154" s="126">
        <v>15</v>
      </c>
      <c r="I154" s="124">
        <f t="shared" si="5"/>
        <v>97</v>
      </c>
      <c r="J154" s="126">
        <v>9</v>
      </c>
      <c r="K154" s="125">
        <f t="shared" si="8"/>
        <v>42</v>
      </c>
    </row>
    <row r="155" spans="1:11" x14ac:dyDescent="0.2">
      <c r="A155" s="123">
        <v>44117</v>
      </c>
      <c r="B155" s="126">
        <v>94</v>
      </c>
      <c r="C155" s="124">
        <f t="shared" si="9"/>
        <v>6796</v>
      </c>
      <c r="D155" s="126">
        <v>50</v>
      </c>
      <c r="E155" s="124">
        <f t="shared" si="6"/>
        <v>3419</v>
      </c>
      <c r="F155" s="126">
        <v>17</v>
      </c>
      <c r="G155" s="124">
        <f t="shared" si="7"/>
        <v>641</v>
      </c>
      <c r="H155" s="126">
        <v>8</v>
      </c>
      <c r="I155" s="124">
        <f t="shared" si="5"/>
        <v>105</v>
      </c>
      <c r="J155" s="126">
        <v>0</v>
      </c>
      <c r="K155" s="125">
        <f t="shared" si="8"/>
        <v>42</v>
      </c>
    </row>
    <row r="156" spans="1:11" x14ac:dyDescent="0.2">
      <c r="A156" s="123">
        <v>44118</v>
      </c>
      <c r="B156" s="126">
        <v>109</v>
      </c>
      <c r="C156" s="124">
        <f t="shared" si="9"/>
        <v>6905</v>
      </c>
      <c r="D156" s="126">
        <v>30</v>
      </c>
      <c r="E156" s="124">
        <f t="shared" si="6"/>
        <v>3449</v>
      </c>
      <c r="F156" s="126">
        <v>1</v>
      </c>
      <c r="G156" s="124">
        <f t="shared" si="7"/>
        <v>642</v>
      </c>
      <c r="H156" s="126">
        <v>4</v>
      </c>
      <c r="I156" s="124">
        <f t="shared" si="5"/>
        <v>109</v>
      </c>
      <c r="J156" s="126">
        <v>0</v>
      </c>
      <c r="K156" s="125">
        <f t="shared" si="8"/>
        <v>42</v>
      </c>
    </row>
    <row r="157" spans="1:11" x14ac:dyDescent="0.2">
      <c r="A157" s="123">
        <v>44119</v>
      </c>
      <c r="B157" s="126">
        <v>66</v>
      </c>
      <c r="C157" s="124">
        <f t="shared" si="9"/>
        <v>6971</v>
      </c>
      <c r="D157" s="126">
        <v>21</v>
      </c>
      <c r="E157" s="124">
        <f t="shared" si="6"/>
        <v>3470</v>
      </c>
      <c r="F157" s="126">
        <v>4</v>
      </c>
      <c r="G157" s="124">
        <f t="shared" si="7"/>
        <v>646</v>
      </c>
      <c r="H157" s="126">
        <v>3</v>
      </c>
      <c r="I157" s="124">
        <f t="shared" si="5"/>
        <v>112</v>
      </c>
      <c r="J157" s="126">
        <v>0</v>
      </c>
      <c r="K157" s="125">
        <f t="shared" si="8"/>
        <v>42</v>
      </c>
    </row>
    <row r="158" spans="1:11" x14ac:dyDescent="0.2">
      <c r="A158" s="123">
        <v>44120</v>
      </c>
      <c r="B158" s="126">
        <v>57</v>
      </c>
      <c r="C158" s="124">
        <f t="shared" si="9"/>
        <v>7028</v>
      </c>
      <c r="D158" s="126">
        <v>32</v>
      </c>
      <c r="E158" s="124">
        <f t="shared" si="6"/>
        <v>3502</v>
      </c>
      <c r="F158" s="126">
        <v>9</v>
      </c>
      <c r="G158" s="124">
        <f t="shared" si="7"/>
        <v>655</v>
      </c>
      <c r="H158" s="126">
        <v>9</v>
      </c>
      <c r="I158" s="124">
        <f t="shared" si="5"/>
        <v>121</v>
      </c>
      <c r="J158" s="126">
        <v>0</v>
      </c>
      <c r="K158" s="125">
        <f t="shared" si="8"/>
        <v>42</v>
      </c>
    </row>
    <row r="159" spans="1:11" x14ac:dyDescent="0.2">
      <c r="A159" s="123">
        <v>44121</v>
      </c>
      <c r="B159" s="126"/>
      <c r="C159" s="124">
        <f t="shared" ref="C159:C160" si="10">SUM(C158,B159)</f>
        <v>7028</v>
      </c>
      <c r="D159" s="126"/>
      <c r="E159" s="124">
        <f t="shared" ref="E159:E160" si="11">SUM(E158,D159)</f>
        <v>3502</v>
      </c>
      <c r="F159" s="126"/>
      <c r="G159" s="124">
        <f t="shared" ref="G159:G160" si="12">SUM(G158,F159)</f>
        <v>655</v>
      </c>
      <c r="H159" s="126"/>
      <c r="I159" s="124">
        <f t="shared" ref="I159:I160" si="13">I158+H159</f>
        <v>121</v>
      </c>
      <c r="J159" s="126"/>
      <c r="K159" s="125">
        <f t="shared" ref="K159:K160" si="14">SUM(K158,J159)</f>
        <v>42</v>
      </c>
    </row>
    <row r="160" spans="1:11" x14ac:dyDescent="0.2">
      <c r="A160" s="123">
        <v>44122</v>
      </c>
      <c r="B160" s="126"/>
      <c r="C160" s="124">
        <f t="shared" si="10"/>
        <v>7028</v>
      </c>
      <c r="D160" s="126"/>
      <c r="E160" s="124">
        <f t="shared" si="11"/>
        <v>3502</v>
      </c>
      <c r="F160" s="126"/>
      <c r="G160" s="124">
        <f t="shared" si="12"/>
        <v>655</v>
      </c>
      <c r="H160" s="126"/>
      <c r="I160" s="124">
        <f t="shared" si="13"/>
        <v>121</v>
      </c>
      <c r="J160" s="126"/>
      <c r="K160" s="125">
        <f t="shared" si="14"/>
        <v>42</v>
      </c>
    </row>
    <row r="161" spans="1:11" x14ac:dyDescent="0.2">
      <c r="A161" s="123">
        <v>44123</v>
      </c>
      <c r="B161" s="126">
        <v>207</v>
      </c>
      <c r="C161" s="124">
        <f t="shared" ref="C161:C217" si="15">SUM(C160,B161)</f>
        <v>7235</v>
      </c>
      <c r="D161" s="126">
        <v>136</v>
      </c>
      <c r="E161" s="124">
        <f t="shared" ref="E161:E227" si="16">SUM(E160,D161)</f>
        <v>3638</v>
      </c>
      <c r="F161" s="126">
        <v>40</v>
      </c>
      <c r="G161" s="124">
        <f t="shared" ref="G161:G227" si="17">SUM(G160,F161)</f>
        <v>695</v>
      </c>
      <c r="H161" s="126">
        <v>20</v>
      </c>
      <c r="I161" s="124">
        <f t="shared" ref="I161:I210" si="18">I160+H161</f>
        <v>141</v>
      </c>
      <c r="J161" s="126">
        <v>0</v>
      </c>
      <c r="K161" s="125">
        <f t="shared" ref="K161:K218" si="19">SUM(K160,J161)</f>
        <v>42</v>
      </c>
    </row>
    <row r="162" spans="1:11" x14ac:dyDescent="0.2">
      <c r="A162" s="123">
        <v>44124</v>
      </c>
      <c r="B162" s="126">
        <v>46</v>
      </c>
      <c r="C162" s="124">
        <f t="shared" si="15"/>
        <v>7281</v>
      </c>
      <c r="D162" s="126">
        <v>17</v>
      </c>
      <c r="E162" s="124">
        <f t="shared" si="16"/>
        <v>3655</v>
      </c>
      <c r="F162" s="126">
        <v>10</v>
      </c>
      <c r="G162" s="124">
        <f t="shared" si="17"/>
        <v>705</v>
      </c>
      <c r="H162" s="126">
        <v>0</v>
      </c>
      <c r="I162" s="124">
        <f t="shared" si="18"/>
        <v>141</v>
      </c>
      <c r="J162" s="126">
        <v>0</v>
      </c>
      <c r="K162" s="125">
        <f t="shared" si="19"/>
        <v>42</v>
      </c>
    </row>
    <row r="163" spans="1:11" x14ac:dyDescent="0.2">
      <c r="A163" s="123">
        <v>44125</v>
      </c>
      <c r="B163" s="126">
        <v>42</v>
      </c>
      <c r="C163" s="124">
        <f t="shared" si="15"/>
        <v>7323</v>
      </c>
      <c r="D163" s="126">
        <v>32</v>
      </c>
      <c r="E163" s="124">
        <f t="shared" si="16"/>
        <v>3687</v>
      </c>
      <c r="F163" s="126">
        <v>9</v>
      </c>
      <c r="G163" s="124">
        <f t="shared" si="17"/>
        <v>714</v>
      </c>
      <c r="H163" s="126">
        <v>4</v>
      </c>
      <c r="I163" s="124">
        <f t="shared" si="18"/>
        <v>145</v>
      </c>
      <c r="J163" s="126">
        <v>0</v>
      </c>
      <c r="K163" s="125">
        <f t="shared" si="19"/>
        <v>42</v>
      </c>
    </row>
    <row r="164" spans="1:11" x14ac:dyDescent="0.2">
      <c r="A164" s="123">
        <v>44126</v>
      </c>
      <c r="B164" s="126">
        <v>28</v>
      </c>
      <c r="C164" s="124">
        <f t="shared" si="15"/>
        <v>7351</v>
      </c>
      <c r="D164" s="126">
        <v>12</v>
      </c>
      <c r="E164" s="124">
        <f t="shared" si="16"/>
        <v>3699</v>
      </c>
      <c r="F164" s="126">
        <v>9</v>
      </c>
      <c r="G164" s="124">
        <f t="shared" si="17"/>
        <v>723</v>
      </c>
      <c r="H164" s="126">
        <v>3</v>
      </c>
      <c r="I164" s="124">
        <f t="shared" si="18"/>
        <v>148</v>
      </c>
      <c r="J164" s="126">
        <v>0</v>
      </c>
      <c r="K164" s="125">
        <f t="shared" si="19"/>
        <v>42</v>
      </c>
    </row>
    <row r="165" spans="1:11" x14ac:dyDescent="0.2">
      <c r="A165" s="123">
        <v>44127</v>
      </c>
      <c r="B165" s="126">
        <v>29</v>
      </c>
      <c r="C165" s="124">
        <f t="shared" si="15"/>
        <v>7380</v>
      </c>
      <c r="D165" s="126">
        <v>41</v>
      </c>
      <c r="E165" s="124">
        <f t="shared" si="16"/>
        <v>3740</v>
      </c>
      <c r="F165" s="126">
        <v>5</v>
      </c>
      <c r="G165" s="124">
        <f t="shared" si="17"/>
        <v>728</v>
      </c>
      <c r="H165" s="126">
        <v>2</v>
      </c>
      <c r="I165" s="124">
        <f t="shared" si="18"/>
        <v>150</v>
      </c>
      <c r="J165" s="126">
        <v>0</v>
      </c>
      <c r="K165" s="125">
        <f t="shared" si="19"/>
        <v>42</v>
      </c>
    </row>
    <row r="166" spans="1:11" x14ac:dyDescent="0.2">
      <c r="A166" s="123">
        <v>44128</v>
      </c>
      <c r="B166" s="126"/>
      <c r="C166" s="124">
        <f t="shared" si="15"/>
        <v>7380</v>
      </c>
      <c r="D166" s="126"/>
      <c r="E166" s="124">
        <f t="shared" si="16"/>
        <v>3740</v>
      </c>
      <c r="F166" s="126"/>
      <c r="G166" s="124">
        <f t="shared" si="17"/>
        <v>728</v>
      </c>
      <c r="H166" s="126"/>
      <c r="I166" s="124">
        <f t="shared" si="18"/>
        <v>150</v>
      </c>
      <c r="J166" s="126"/>
      <c r="K166" s="125">
        <f t="shared" si="19"/>
        <v>42</v>
      </c>
    </row>
    <row r="167" spans="1:11" x14ac:dyDescent="0.2">
      <c r="A167" s="123">
        <v>44129</v>
      </c>
      <c r="B167" s="126"/>
      <c r="C167" s="124">
        <f t="shared" si="15"/>
        <v>7380</v>
      </c>
      <c r="D167" s="126"/>
      <c r="E167" s="124">
        <f t="shared" si="16"/>
        <v>3740</v>
      </c>
      <c r="F167" s="126"/>
      <c r="G167" s="124">
        <f t="shared" si="17"/>
        <v>728</v>
      </c>
      <c r="H167" s="126"/>
      <c r="I167" s="124">
        <f t="shared" si="18"/>
        <v>150</v>
      </c>
      <c r="J167" s="126"/>
      <c r="K167" s="125">
        <f t="shared" si="19"/>
        <v>42</v>
      </c>
    </row>
    <row r="168" spans="1:11" x14ac:dyDescent="0.2">
      <c r="A168" s="123">
        <v>44130</v>
      </c>
      <c r="B168" s="126">
        <v>214</v>
      </c>
      <c r="C168" s="124">
        <f t="shared" si="15"/>
        <v>7594</v>
      </c>
      <c r="D168" s="126">
        <v>93</v>
      </c>
      <c r="E168" s="124">
        <f t="shared" si="16"/>
        <v>3833</v>
      </c>
      <c r="F168" s="126">
        <v>39</v>
      </c>
      <c r="G168" s="124">
        <f t="shared" si="17"/>
        <v>767</v>
      </c>
      <c r="H168" s="126">
        <v>15</v>
      </c>
      <c r="I168" s="124">
        <f t="shared" si="18"/>
        <v>165</v>
      </c>
      <c r="J168" s="126">
        <v>0</v>
      </c>
      <c r="K168" s="125">
        <f t="shared" si="19"/>
        <v>42</v>
      </c>
    </row>
    <row r="169" spans="1:11" x14ac:dyDescent="0.2">
      <c r="A169" s="123">
        <v>44131</v>
      </c>
      <c r="B169" s="126">
        <v>43</v>
      </c>
      <c r="C169" s="124">
        <f t="shared" si="15"/>
        <v>7637</v>
      </c>
      <c r="D169" s="126">
        <v>28</v>
      </c>
      <c r="E169" s="124">
        <f t="shared" si="16"/>
        <v>3861</v>
      </c>
      <c r="F169" s="126">
        <v>5</v>
      </c>
      <c r="G169" s="124">
        <f t="shared" si="17"/>
        <v>772</v>
      </c>
      <c r="H169" s="126">
        <v>5</v>
      </c>
      <c r="I169" s="124">
        <f t="shared" si="18"/>
        <v>170</v>
      </c>
      <c r="J169" s="126">
        <v>0</v>
      </c>
      <c r="K169" s="125">
        <f t="shared" si="19"/>
        <v>42</v>
      </c>
    </row>
    <row r="170" spans="1:11" x14ac:dyDescent="0.2">
      <c r="A170" s="123">
        <v>44132</v>
      </c>
      <c r="B170" s="126">
        <v>26</v>
      </c>
      <c r="C170" s="124">
        <f t="shared" si="15"/>
        <v>7663</v>
      </c>
      <c r="D170" s="126">
        <v>16</v>
      </c>
      <c r="E170" s="124">
        <f t="shared" si="16"/>
        <v>3877</v>
      </c>
      <c r="F170" s="126">
        <v>4</v>
      </c>
      <c r="G170" s="124">
        <f t="shared" si="17"/>
        <v>776</v>
      </c>
      <c r="H170" s="126">
        <v>0</v>
      </c>
      <c r="I170" s="124">
        <f t="shared" si="18"/>
        <v>170</v>
      </c>
      <c r="J170" s="126">
        <v>0</v>
      </c>
      <c r="K170" s="125">
        <f t="shared" si="19"/>
        <v>42</v>
      </c>
    </row>
    <row r="171" spans="1:11" x14ac:dyDescent="0.2">
      <c r="A171" s="123">
        <v>44133</v>
      </c>
      <c r="B171" s="126">
        <v>14</v>
      </c>
      <c r="C171" s="124">
        <f t="shared" si="15"/>
        <v>7677</v>
      </c>
      <c r="D171" s="126">
        <v>9</v>
      </c>
      <c r="E171" s="124">
        <f t="shared" si="16"/>
        <v>3886</v>
      </c>
      <c r="F171" s="126">
        <v>2</v>
      </c>
      <c r="G171" s="124">
        <f t="shared" si="17"/>
        <v>778</v>
      </c>
      <c r="H171" s="126">
        <v>3</v>
      </c>
      <c r="I171" s="124">
        <f t="shared" si="18"/>
        <v>173</v>
      </c>
      <c r="J171" s="126">
        <v>0</v>
      </c>
      <c r="K171" s="125">
        <f t="shared" si="19"/>
        <v>42</v>
      </c>
    </row>
    <row r="172" spans="1:11" x14ac:dyDescent="0.2">
      <c r="A172" s="123">
        <v>44134</v>
      </c>
      <c r="B172" s="126">
        <v>5</v>
      </c>
      <c r="C172" s="124">
        <f t="shared" si="15"/>
        <v>7682</v>
      </c>
      <c r="D172" s="126">
        <v>2</v>
      </c>
      <c r="E172" s="124">
        <f t="shared" si="16"/>
        <v>3888</v>
      </c>
      <c r="F172" s="126">
        <v>0</v>
      </c>
      <c r="G172" s="124">
        <f t="shared" si="17"/>
        <v>778</v>
      </c>
      <c r="H172" s="126">
        <v>1</v>
      </c>
      <c r="I172" s="124">
        <f t="shared" si="18"/>
        <v>174</v>
      </c>
      <c r="J172" s="126">
        <v>0</v>
      </c>
      <c r="K172" s="125">
        <f t="shared" si="19"/>
        <v>42</v>
      </c>
    </row>
    <row r="173" spans="1:11" x14ac:dyDescent="0.2">
      <c r="A173" s="123">
        <v>44135</v>
      </c>
      <c r="B173" s="126"/>
      <c r="C173" s="124">
        <f t="shared" si="15"/>
        <v>7682</v>
      </c>
      <c r="D173" s="126"/>
      <c r="E173" s="124">
        <f t="shared" si="16"/>
        <v>3888</v>
      </c>
      <c r="F173" s="126"/>
      <c r="G173" s="124">
        <f t="shared" si="17"/>
        <v>778</v>
      </c>
      <c r="H173" s="126"/>
      <c r="I173" s="124">
        <f t="shared" si="18"/>
        <v>174</v>
      </c>
      <c r="J173" s="126"/>
      <c r="K173" s="125">
        <f t="shared" si="19"/>
        <v>42</v>
      </c>
    </row>
    <row r="174" spans="1:11" x14ac:dyDescent="0.2">
      <c r="A174" s="123">
        <v>44136</v>
      </c>
      <c r="B174" s="126"/>
      <c r="C174" s="124">
        <f t="shared" si="15"/>
        <v>7682</v>
      </c>
      <c r="D174" s="126"/>
      <c r="E174" s="124">
        <f t="shared" si="16"/>
        <v>3888</v>
      </c>
      <c r="F174" s="126"/>
      <c r="G174" s="124">
        <f t="shared" si="17"/>
        <v>778</v>
      </c>
      <c r="H174" s="126"/>
      <c r="I174" s="124">
        <f t="shared" si="18"/>
        <v>174</v>
      </c>
      <c r="J174" s="126"/>
      <c r="K174" s="125">
        <f t="shared" si="19"/>
        <v>42</v>
      </c>
    </row>
    <row r="175" spans="1:11" x14ac:dyDescent="0.2">
      <c r="A175" s="123">
        <v>44137</v>
      </c>
      <c r="B175" s="126">
        <v>5</v>
      </c>
      <c r="C175" s="124">
        <f t="shared" si="15"/>
        <v>7687</v>
      </c>
      <c r="D175" s="126">
        <v>4</v>
      </c>
      <c r="E175" s="124">
        <f t="shared" si="16"/>
        <v>3892</v>
      </c>
      <c r="F175" s="126">
        <v>0</v>
      </c>
      <c r="G175" s="124">
        <f t="shared" si="17"/>
        <v>778</v>
      </c>
      <c r="H175" s="126">
        <v>6</v>
      </c>
      <c r="I175" s="124">
        <f t="shared" si="18"/>
        <v>180</v>
      </c>
      <c r="J175" s="126">
        <v>0</v>
      </c>
      <c r="K175" s="125">
        <f t="shared" si="19"/>
        <v>42</v>
      </c>
    </row>
    <row r="176" spans="1:11" x14ac:dyDescent="0.2">
      <c r="A176" s="123">
        <v>44138</v>
      </c>
      <c r="B176" s="126">
        <v>1</v>
      </c>
      <c r="C176" s="124">
        <f t="shared" si="15"/>
        <v>7688</v>
      </c>
      <c r="D176" s="126">
        <v>0</v>
      </c>
      <c r="E176" s="124">
        <f t="shared" si="16"/>
        <v>3892</v>
      </c>
      <c r="F176" s="126">
        <v>0</v>
      </c>
      <c r="G176" s="124">
        <f t="shared" si="17"/>
        <v>778</v>
      </c>
      <c r="H176" s="126">
        <v>2</v>
      </c>
      <c r="I176" s="124">
        <f t="shared" si="18"/>
        <v>182</v>
      </c>
      <c r="J176" s="126">
        <v>0</v>
      </c>
      <c r="K176" s="125">
        <f t="shared" si="19"/>
        <v>42</v>
      </c>
    </row>
    <row r="177" spans="1:12" x14ac:dyDescent="0.2">
      <c r="A177" s="123">
        <v>44139</v>
      </c>
      <c r="B177" s="126">
        <v>0</v>
      </c>
      <c r="C177" s="124">
        <f t="shared" si="15"/>
        <v>7688</v>
      </c>
      <c r="D177" s="126">
        <v>1</v>
      </c>
      <c r="E177" s="124">
        <f t="shared" si="16"/>
        <v>3893</v>
      </c>
      <c r="F177" s="126">
        <v>0</v>
      </c>
      <c r="G177" s="124">
        <f t="shared" si="17"/>
        <v>778</v>
      </c>
      <c r="H177" s="126">
        <v>0</v>
      </c>
      <c r="I177" s="124">
        <f t="shared" si="18"/>
        <v>182</v>
      </c>
      <c r="J177" s="126">
        <v>0</v>
      </c>
      <c r="K177" s="125">
        <f t="shared" si="19"/>
        <v>42</v>
      </c>
      <c r="L177" s="41"/>
    </row>
    <row r="178" spans="1:12" x14ac:dyDescent="0.2">
      <c r="A178" s="123">
        <v>44140</v>
      </c>
      <c r="B178" s="136">
        <v>0</v>
      </c>
      <c r="C178" s="124">
        <f t="shared" si="15"/>
        <v>7688</v>
      </c>
      <c r="D178" s="136">
        <v>0</v>
      </c>
      <c r="E178" s="124">
        <f t="shared" si="16"/>
        <v>3893</v>
      </c>
      <c r="F178" s="136">
        <v>0</v>
      </c>
      <c r="G178" s="124">
        <f t="shared" si="17"/>
        <v>778</v>
      </c>
      <c r="H178" s="136">
        <v>0</v>
      </c>
      <c r="I178" s="124">
        <f t="shared" si="18"/>
        <v>182</v>
      </c>
      <c r="J178" s="136">
        <v>0</v>
      </c>
      <c r="K178" s="125">
        <f t="shared" si="19"/>
        <v>42</v>
      </c>
      <c r="L178" s="41"/>
    </row>
    <row r="179" spans="1:12" x14ac:dyDescent="0.2">
      <c r="A179" s="123">
        <v>44141</v>
      </c>
      <c r="B179" s="136">
        <v>0</v>
      </c>
      <c r="C179" s="124">
        <f t="shared" si="15"/>
        <v>7688</v>
      </c>
      <c r="D179" s="136">
        <v>2</v>
      </c>
      <c r="E179" s="124">
        <f t="shared" si="16"/>
        <v>3895</v>
      </c>
      <c r="F179" s="136">
        <v>0</v>
      </c>
      <c r="G179" s="124">
        <f t="shared" si="17"/>
        <v>778</v>
      </c>
      <c r="H179" s="136">
        <v>0</v>
      </c>
      <c r="I179" s="124">
        <f t="shared" si="18"/>
        <v>182</v>
      </c>
      <c r="J179" s="136">
        <v>0</v>
      </c>
      <c r="K179" s="125">
        <f t="shared" si="19"/>
        <v>42</v>
      </c>
      <c r="L179" s="41"/>
    </row>
    <row r="180" spans="1:12" x14ac:dyDescent="0.2">
      <c r="A180" s="123">
        <v>44142</v>
      </c>
      <c r="B180" s="136"/>
      <c r="C180" s="124">
        <f t="shared" si="15"/>
        <v>7688</v>
      </c>
      <c r="D180" s="136"/>
      <c r="E180" s="124">
        <f t="shared" si="16"/>
        <v>3895</v>
      </c>
      <c r="F180" s="136"/>
      <c r="G180" s="124">
        <f t="shared" si="17"/>
        <v>778</v>
      </c>
      <c r="H180" s="136"/>
      <c r="I180" s="124">
        <f t="shared" si="18"/>
        <v>182</v>
      </c>
      <c r="J180" s="136"/>
      <c r="K180" s="125">
        <f t="shared" si="19"/>
        <v>42</v>
      </c>
      <c r="L180" s="41"/>
    </row>
    <row r="181" spans="1:12" x14ac:dyDescent="0.2">
      <c r="A181" s="123">
        <v>44143</v>
      </c>
      <c r="B181" s="136"/>
      <c r="C181" s="124">
        <f t="shared" si="15"/>
        <v>7688</v>
      </c>
      <c r="D181" s="136"/>
      <c r="E181" s="124">
        <f t="shared" si="16"/>
        <v>3895</v>
      </c>
      <c r="F181" s="136"/>
      <c r="G181" s="124">
        <f t="shared" si="17"/>
        <v>778</v>
      </c>
      <c r="H181" s="136"/>
      <c r="I181" s="124">
        <f t="shared" si="18"/>
        <v>182</v>
      </c>
      <c r="J181" s="136"/>
      <c r="K181" s="125">
        <f t="shared" si="19"/>
        <v>42</v>
      </c>
      <c r="L181" s="41"/>
    </row>
    <row r="182" spans="1:12" x14ac:dyDescent="0.2">
      <c r="A182" s="123">
        <v>44144</v>
      </c>
      <c r="B182" s="136">
        <v>2</v>
      </c>
      <c r="C182" s="124">
        <f t="shared" si="15"/>
        <v>7690</v>
      </c>
      <c r="D182" s="136">
        <v>2</v>
      </c>
      <c r="E182" s="124">
        <f t="shared" si="16"/>
        <v>3897</v>
      </c>
      <c r="F182" s="136">
        <v>2</v>
      </c>
      <c r="G182" s="124">
        <f t="shared" si="17"/>
        <v>780</v>
      </c>
      <c r="H182" s="136">
        <v>2</v>
      </c>
      <c r="I182" s="124">
        <f t="shared" si="18"/>
        <v>184</v>
      </c>
      <c r="J182" s="136">
        <v>0</v>
      </c>
      <c r="K182" s="125">
        <f t="shared" si="19"/>
        <v>42</v>
      </c>
      <c r="L182" s="41"/>
    </row>
    <row r="183" spans="1:12" x14ac:dyDescent="0.2">
      <c r="A183" s="123">
        <v>44145</v>
      </c>
      <c r="B183" s="136">
        <v>0</v>
      </c>
      <c r="C183" s="124">
        <f t="shared" si="15"/>
        <v>7690</v>
      </c>
      <c r="D183" s="136">
        <v>0</v>
      </c>
      <c r="E183" s="124">
        <f t="shared" si="16"/>
        <v>3897</v>
      </c>
      <c r="F183" s="136">
        <v>0</v>
      </c>
      <c r="G183" s="124">
        <f t="shared" si="17"/>
        <v>780</v>
      </c>
      <c r="H183" s="136">
        <v>0</v>
      </c>
      <c r="I183" s="124">
        <f t="shared" si="18"/>
        <v>184</v>
      </c>
      <c r="J183" s="136">
        <v>0</v>
      </c>
      <c r="K183" s="125">
        <f t="shared" si="19"/>
        <v>42</v>
      </c>
      <c r="L183" s="41"/>
    </row>
    <row r="184" spans="1:12" x14ac:dyDescent="0.2">
      <c r="A184" s="123">
        <v>44146</v>
      </c>
      <c r="B184" s="145">
        <v>1</v>
      </c>
      <c r="C184" s="124">
        <f t="shared" si="15"/>
        <v>7691</v>
      </c>
      <c r="D184" s="136">
        <v>0</v>
      </c>
      <c r="E184" s="124">
        <f t="shared" si="16"/>
        <v>3897</v>
      </c>
      <c r="F184" s="136">
        <v>0</v>
      </c>
      <c r="G184" s="124">
        <f t="shared" si="17"/>
        <v>780</v>
      </c>
      <c r="H184" s="136">
        <v>0</v>
      </c>
      <c r="I184" s="124">
        <f t="shared" si="18"/>
        <v>184</v>
      </c>
      <c r="J184" s="136">
        <v>0</v>
      </c>
      <c r="K184" s="125">
        <f t="shared" si="19"/>
        <v>42</v>
      </c>
      <c r="L184" s="41"/>
    </row>
    <row r="185" spans="1:12" x14ac:dyDescent="0.2">
      <c r="A185" s="123">
        <v>44147</v>
      </c>
      <c r="B185" s="136">
        <v>0</v>
      </c>
      <c r="C185" s="124">
        <f t="shared" si="15"/>
        <v>7691</v>
      </c>
      <c r="D185" s="136">
        <v>0</v>
      </c>
      <c r="E185" s="124">
        <f t="shared" si="16"/>
        <v>3897</v>
      </c>
      <c r="F185" s="136">
        <v>0</v>
      </c>
      <c r="G185" s="124">
        <f t="shared" si="17"/>
        <v>780</v>
      </c>
      <c r="H185" s="136">
        <v>0</v>
      </c>
      <c r="I185" s="124">
        <f t="shared" si="18"/>
        <v>184</v>
      </c>
      <c r="J185" s="136">
        <v>0</v>
      </c>
      <c r="K185" s="125">
        <f t="shared" si="19"/>
        <v>42</v>
      </c>
      <c r="L185" s="41"/>
    </row>
    <row r="186" spans="1:12" x14ac:dyDescent="0.2">
      <c r="A186" s="123">
        <v>44148</v>
      </c>
      <c r="B186" s="136">
        <v>0</v>
      </c>
      <c r="C186" s="124">
        <f t="shared" si="15"/>
        <v>7691</v>
      </c>
      <c r="D186" s="136">
        <v>0</v>
      </c>
      <c r="E186" s="124">
        <f t="shared" si="16"/>
        <v>3897</v>
      </c>
      <c r="F186" s="136">
        <v>0</v>
      </c>
      <c r="G186" s="124">
        <f t="shared" si="17"/>
        <v>780</v>
      </c>
      <c r="H186" s="136">
        <v>0</v>
      </c>
      <c r="I186" s="124">
        <f t="shared" si="18"/>
        <v>184</v>
      </c>
      <c r="J186" s="136">
        <v>0</v>
      </c>
      <c r="K186" s="125">
        <f t="shared" si="19"/>
        <v>42</v>
      </c>
      <c r="L186" s="41"/>
    </row>
    <row r="187" spans="1:12" x14ac:dyDescent="0.2">
      <c r="A187" s="123">
        <v>44149</v>
      </c>
      <c r="B187" s="136"/>
      <c r="C187" s="124">
        <f t="shared" si="15"/>
        <v>7691</v>
      </c>
      <c r="D187" s="136"/>
      <c r="E187" s="124">
        <f t="shared" si="16"/>
        <v>3897</v>
      </c>
      <c r="F187" s="136"/>
      <c r="G187" s="124">
        <f t="shared" si="17"/>
        <v>780</v>
      </c>
      <c r="H187" s="136"/>
      <c r="I187" s="124">
        <f t="shared" si="18"/>
        <v>184</v>
      </c>
      <c r="J187" s="136"/>
      <c r="K187" s="125">
        <f t="shared" si="19"/>
        <v>42</v>
      </c>
      <c r="L187" s="41"/>
    </row>
    <row r="188" spans="1:12" x14ac:dyDescent="0.2">
      <c r="A188" s="123">
        <v>44150</v>
      </c>
      <c r="B188" s="136"/>
      <c r="C188" s="124">
        <f t="shared" si="15"/>
        <v>7691</v>
      </c>
      <c r="D188" s="136"/>
      <c r="E188" s="124">
        <f t="shared" si="16"/>
        <v>3897</v>
      </c>
      <c r="F188" s="136"/>
      <c r="G188" s="124">
        <f t="shared" si="17"/>
        <v>780</v>
      </c>
      <c r="H188" s="136"/>
      <c r="I188" s="124">
        <f t="shared" si="18"/>
        <v>184</v>
      </c>
      <c r="J188" s="136"/>
      <c r="K188" s="125">
        <f t="shared" si="19"/>
        <v>42</v>
      </c>
      <c r="L188" s="41"/>
    </row>
    <row r="189" spans="1:12" x14ac:dyDescent="0.2">
      <c r="A189" s="123">
        <v>44151</v>
      </c>
      <c r="B189" s="136">
        <v>1</v>
      </c>
      <c r="C189" s="124">
        <f t="shared" si="15"/>
        <v>7692</v>
      </c>
      <c r="D189" s="136">
        <v>4</v>
      </c>
      <c r="E189" s="124">
        <f t="shared" si="16"/>
        <v>3901</v>
      </c>
      <c r="F189" s="136">
        <v>0</v>
      </c>
      <c r="G189" s="124">
        <f t="shared" si="17"/>
        <v>780</v>
      </c>
      <c r="H189" s="136">
        <v>1</v>
      </c>
      <c r="I189" s="124">
        <f t="shared" si="18"/>
        <v>185</v>
      </c>
      <c r="J189" s="136">
        <v>0</v>
      </c>
      <c r="K189" s="125">
        <f t="shared" si="19"/>
        <v>42</v>
      </c>
      <c r="L189" s="41"/>
    </row>
    <row r="190" spans="1:12" x14ac:dyDescent="0.2">
      <c r="A190" s="123">
        <v>44152</v>
      </c>
      <c r="B190" s="136">
        <v>0</v>
      </c>
      <c r="C190" s="124">
        <f t="shared" si="15"/>
        <v>7692</v>
      </c>
      <c r="D190" s="136">
        <v>0</v>
      </c>
      <c r="E190" s="124">
        <f t="shared" si="16"/>
        <v>3901</v>
      </c>
      <c r="F190" s="136">
        <v>0</v>
      </c>
      <c r="G190" s="124">
        <f t="shared" si="17"/>
        <v>780</v>
      </c>
      <c r="H190" s="136">
        <v>0</v>
      </c>
      <c r="I190" s="124">
        <f t="shared" si="18"/>
        <v>185</v>
      </c>
      <c r="J190" s="136">
        <v>0</v>
      </c>
      <c r="K190" s="125">
        <f t="shared" si="19"/>
        <v>42</v>
      </c>
      <c r="L190" s="41"/>
    </row>
    <row r="191" spans="1:12" x14ac:dyDescent="0.2">
      <c r="A191" s="123">
        <v>44153</v>
      </c>
      <c r="B191" s="136">
        <v>1</v>
      </c>
      <c r="C191" s="124">
        <f t="shared" si="15"/>
        <v>7693</v>
      </c>
      <c r="D191" s="136">
        <v>5</v>
      </c>
      <c r="E191" s="124">
        <f t="shared" si="16"/>
        <v>3906</v>
      </c>
      <c r="F191" s="136">
        <v>0</v>
      </c>
      <c r="G191" s="124">
        <f t="shared" si="17"/>
        <v>780</v>
      </c>
      <c r="H191" s="136">
        <v>0</v>
      </c>
      <c r="I191" s="124">
        <f t="shared" si="18"/>
        <v>185</v>
      </c>
      <c r="J191" s="136">
        <v>0</v>
      </c>
      <c r="K191" s="125">
        <f t="shared" si="19"/>
        <v>42</v>
      </c>
      <c r="L191" s="41"/>
    </row>
    <row r="192" spans="1:12" x14ac:dyDescent="0.2">
      <c r="A192" s="123">
        <v>44154</v>
      </c>
      <c r="B192" s="136">
        <v>0</v>
      </c>
      <c r="C192" s="124">
        <f t="shared" si="15"/>
        <v>7693</v>
      </c>
      <c r="D192" s="136">
        <v>0</v>
      </c>
      <c r="E192" s="124">
        <f t="shared" si="16"/>
        <v>3906</v>
      </c>
      <c r="F192" s="136">
        <v>1</v>
      </c>
      <c r="G192" s="124">
        <f t="shared" si="17"/>
        <v>781</v>
      </c>
      <c r="H192" s="136">
        <v>0</v>
      </c>
      <c r="I192" s="124">
        <f t="shared" si="18"/>
        <v>185</v>
      </c>
      <c r="J192" s="136">
        <v>0</v>
      </c>
      <c r="K192" s="125">
        <f t="shared" si="19"/>
        <v>42</v>
      </c>
      <c r="L192" s="41"/>
    </row>
    <row r="193" spans="1:12" x14ac:dyDescent="0.2">
      <c r="A193" s="123">
        <v>44155</v>
      </c>
      <c r="B193" s="136">
        <v>0</v>
      </c>
      <c r="C193" s="124">
        <f t="shared" si="15"/>
        <v>7693</v>
      </c>
      <c r="D193" s="136">
        <v>0</v>
      </c>
      <c r="E193" s="124">
        <f t="shared" si="16"/>
        <v>3906</v>
      </c>
      <c r="F193" s="136">
        <v>0</v>
      </c>
      <c r="G193" s="124">
        <f t="shared" si="17"/>
        <v>781</v>
      </c>
      <c r="H193" s="136">
        <v>0</v>
      </c>
      <c r="I193" s="124">
        <f t="shared" si="18"/>
        <v>185</v>
      </c>
      <c r="J193" s="136">
        <v>0</v>
      </c>
      <c r="K193" s="125">
        <f t="shared" si="19"/>
        <v>42</v>
      </c>
      <c r="L193" s="41"/>
    </row>
    <row r="194" spans="1:12" x14ac:dyDescent="0.2">
      <c r="A194" s="123">
        <v>44156</v>
      </c>
      <c r="B194" s="136"/>
      <c r="C194" s="124">
        <f t="shared" si="15"/>
        <v>7693</v>
      </c>
      <c r="D194" s="136"/>
      <c r="E194" s="124">
        <f t="shared" si="16"/>
        <v>3906</v>
      </c>
      <c r="F194" s="136"/>
      <c r="G194" s="124">
        <f t="shared" si="17"/>
        <v>781</v>
      </c>
      <c r="H194" s="136"/>
      <c r="I194" s="124">
        <f t="shared" si="18"/>
        <v>185</v>
      </c>
      <c r="J194" s="136"/>
      <c r="K194" s="125">
        <f t="shared" si="19"/>
        <v>42</v>
      </c>
      <c r="L194" s="41"/>
    </row>
    <row r="195" spans="1:12" x14ac:dyDescent="0.2">
      <c r="A195" s="123">
        <v>44157</v>
      </c>
      <c r="B195" s="136"/>
      <c r="C195" s="124">
        <f t="shared" si="15"/>
        <v>7693</v>
      </c>
      <c r="D195" s="136"/>
      <c r="E195" s="124">
        <f t="shared" si="16"/>
        <v>3906</v>
      </c>
      <c r="F195" s="136"/>
      <c r="G195" s="124">
        <f t="shared" si="17"/>
        <v>781</v>
      </c>
      <c r="H195" s="136"/>
      <c r="I195" s="124">
        <f t="shared" si="18"/>
        <v>185</v>
      </c>
      <c r="J195" s="136"/>
      <c r="K195" s="125">
        <f t="shared" si="19"/>
        <v>42</v>
      </c>
      <c r="L195" s="41"/>
    </row>
    <row r="196" spans="1:12" x14ac:dyDescent="0.2">
      <c r="A196" s="123">
        <v>44158</v>
      </c>
      <c r="B196" s="136">
        <v>3</v>
      </c>
      <c r="C196" s="124">
        <f t="shared" si="15"/>
        <v>7696</v>
      </c>
      <c r="D196" s="136">
        <v>1</v>
      </c>
      <c r="E196" s="124">
        <f t="shared" si="16"/>
        <v>3907</v>
      </c>
      <c r="F196" s="136">
        <v>1</v>
      </c>
      <c r="G196" s="124">
        <f t="shared" si="17"/>
        <v>782</v>
      </c>
      <c r="H196" s="136">
        <v>1</v>
      </c>
      <c r="I196" s="124">
        <f t="shared" si="18"/>
        <v>186</v>
      </c>
      <c r="J196" s="136">
        <v>0</v>
      </c>
      <c r="K196" s="125">
        <f t="shared" si="19"/>
        <v>42</v>
      </c>
      <c r="L196" s="41"/>
    </row>
    <row r="197" spans="1:12" x14ac:dyDescent="0.2">
      <c r="A197" s="123">
        <v>44159</v>
      </c>
      <c r="B197" s="136">
        <v>0</v>
      </c>
      <c r="C197" s="124">
        <f t="shared" si="15"/>
        <v>7696</v>
      </c>
      <c r="D197" s="136">
        <v>0</v>
      </c>
      <c r="E197" s="124">
        <f t="shared" si="16"/>
        <v>3907</v>
      </c>
      <c r="F197" s="136">
        <v>0</v>
      </c>
      <c r="G197" s="124">
        <f t="shared" si="17"/>
        <v>782</v>
      </c>
      <c r="H197" s="136">
        <v>0</v>
      </c>
      <c r="I197" s="124">
        <f t="shared" si="18"/>
        <v>186</v>
      </c>
      <c r="J197" s="136">
        <v>0</v>
      </c>
      <c r="K197" s="125">
        <f t="shared" si="19"/>
        <v>42</v>
      </c>
      <c r="L197" s="41"/>
    </row>
    <row r="198" spans="1:12" x14ac:dyDescent="0.2">
      <c r="A198" s="123">
        <v>44160</v>
      </c>
      <c r="B198" s="136">
        <v>0</v>
      </c>
      <c r="C198" s="124">
        <f t="shared" si="15"/>
        <v>7696</v>
      </c>
      <c r="D198" s="136">
        <v>1</v>
      </c>
      <c r="E198" s="124">
        <f t="shared" si="16"/>
        <v>3908</v>
      </c>
      <c r="F198" s="136">
        <v>0</v>
      </c>
      <c r="G198" s="124">
        <f t="shared" si="17"/>
        <v>782</v>
      </c>
      <c r="H198" s="136">
        <v>0</v>
      </c>
      <c r="I198" s="124">
        <f t="shared" si="18"/>
        <v>186</v>
      </c>
      <c r="J198" s="136">
        <v>0</v>
      </c>
      <c r="K198" s="125">
        <f t="shared" si="19"/>
        <v>42</v>
      </c>
      <c r="L198" s="41"/>
    </row>
    <row r="199" spans="1:12" x14ac:dyDescent="0.2">
      <c r="A199" s="123">
        <v>44161</v>
      </c>
      <c r="B199" s="136">
        <v>0</v>
      </c>
      <c r="C199" s="124">
        <f t="shared" si="15"/>
        <v>7696</v>
      </c>
      <c r="D199" s="136">
        <v>0</v>
      </c>
      <c r="E199" s="124">
        <f t="shared" si="16"/>
        <v>3908</v>
      </c>
      <c r="F199" s="136">
        <v>0</v>
      </c>
      <c r="G199" s="124">
        <f t="shared" si="17"/>
        <v>782</v>
      </c>
      <c r="H199" s="136">
        <v>0</v>
      </c>
      <c r="I199" s="124">
        <f t="shared" si="18"/>
        <v>186</v>
      </c>
      <c r="J199" s="136">
        <v>0</v>
      </c>
      <c r="K199" s="125">
        <f t="shared" si="19"/>
        <v>42</v>
      </c>
      <c r="L199" s="41"/>
    </row>
    <row r="200" spans="1:12" x14ac:dyDescent="0.2">
      <c r="A200" s="123">
        <v>44162</v>
      </c>
      <c r="B200" s="136">
        <v>0</v>
      </c>
      <c r="C200" s="124">
        <f t="shared" si="15"/>
        <v>7696</v>
      </c>
      <c r="D200" s="136">
        <v>0</v>
      </c>
      <c r="E200" s="124">
        <f t="shared" si="16"/>
        <v>3908</v>
      </c>
      <c r="F200" s="136">
        <v>0</v>
      </c>
      <c r="G200" s="124">
        <f t="shared" si="17"/>
        <v>782</v>
      </c>
      <c r="H200" s="136">
        <v>0</v>
      </c>
      <c r="I200" s="124">
        <f t="shared" si="18"/>
        <v>186</v>
      </c>
      <c r="J200" s="136">
        <v>0</v>
      </c>
      <c r="K200" s="125">
        <f t="shared" si="19"/>
        <v>42</v>
      </c>
      <c r="L200" s="41"/>
    </row>
    <row r="201" spans="1:12" x14ac:dyDescent="0.2">
      <c r="A201" s="123">
        <v>44163</v>
      </c>
      <c r="B201" s="136"/>
      <c r="C201" s="124">
        <f t="shared" si="15"/>
        <v>7696</v>
      </c>
      <c r="D201" s="136"/>
      <c r="E201" s="124">
        <f t="shared" si="16"/>
        <v>3908</v>
      </c>
      <c r="F201" s="136"/>
      <c r="G201" s="124">
        <f t="shared" si="17"/>
        <v>782</v>
      </c>
      <c r="H201" s="136"/>
      <c r="I201" s="124">
        <f t="shared" si="18"/>
        <v>186</v>
      </c>
      <c r="J201" s="136"/>
      <c r="K201" s="125">
        <f t="shared" si="19"/>
        <v>42</v>
      </c>
      <c r="L201" s="41"/>
    </row>
    <row r="202" spans="1:12" x14ac:dyDescent="0.2">
      <c r="A202" s="123">
        <v>44164</v>
      </c>
      <c r="B202" s="136"/>
      <c r="C202" s="124">
        <f t="shared" si="15"/>
        <v>7696</v>
      </c>
      <c r="D202" s="136"/>
      <c r="E202" s="124">
        <f t="shared" si="16"/>
        <v>3908</v>
      </c>
      <c r="F202" s="136"/>
      <c r="G202" s="124">
        <f t="shared" si="17"/>
        <v>782</v>
      </c>
      <c r="H202" s="136"/>
      <c r="I202" s="124">
        <f t="shared" si="18"/>
        <v>186</v>
      </c>
      <c r="J202" s="136"/>
      <c r="K202" s="125">
        <f t="shared" si="19"/>
        <v>42</v>
      </c>
      <c r="L202" s="41"/>
    </row>
    <row r="203" spans="1:12" x14ac:dyDescent="0.2">
      <c r="A203" s="123">
        <v>44165</v>
      </c>
      <c r="B203" s="136">
        <v>3</v>
      </c>
      <c r="C203" s="124">
        <f t="shared" si="15"/>
        <v>7699</v>
      </c>
      <c r="D203" s="136">
        <v>2</v>
      </c>
      <c r="E203" s="124">
        <f t="shared" si="16"/>
        <v>3910</v>
      </c>
      <c r="F203" s="136">
        <v>0</v>
      </c>
      <c r="G203" s="124">
        <f t="shared" si="17"/>
        <v>782</v>
      </c>
      <c r="H203" s="136">
        <v>0</v>
      </c>
      <c r="I203" s="124">
        <f t="shared" si="18"/>
        <v>186</v>
      </c>
      <c r="J203" s="136">
        <v>0</v>
      </c>
      <c r="K203" s="125">
        <f t="shared" si="19"/>
        <v>42</v>
      </c>
      <c r="L203" s="41"/>
    </row>
    <row r="204" spans="1:12" x14ac:dyDescent="0.2">
      <c r="A204" s="123">
        <v>44166</v>
      </c>
      <c r="B204" s="136">
        <v>0</v>
      </c>
      <c r="C204" s="124">
        <f t="shared" si="15"/>
        <v>7699</v>
      </c>
      <c r="D204" s="136">
        <v>0</v>
      </c>
      <c r="E204" s="124">
        <f t="shared" si="16"/>
        <v>3910</v>
      </c>
      <c r="F204" s="136">
        <v>0</v>
      </c>
      <c r="G204" s="124">
        <f t="shared" si="17"/>
        <v>782</v>
      </c>
      <c r="H204" s="136">
        <v>0</v>
      </c>
      <c r="I204" s="124">
        <f t="shared" si="18"/>
        <v>186</v>
      </c>
      <c r="J204" s="136">
        <v>0</v>
      </c>
      <c r="K204" s="125">
        <f t="shared" si="19"/>
        <v>42</v>
      </c>
      <c r="L204" s="41"/>
    </row>
    <row r="205" spans="1:12" x14ac:dyDescent="0.2">
      <c r="A205" s="123">
        <v>44167</v>
      </c>
      <c r="B205" s="136">
        <v>0</v>
      </c>
      <c r="C205" s="124">
        <f t="shared" si="15"/>
        <v>7699</v>
      </c>
      <c r="D205" s="136">
        <v>0</v>
      </c>
      <c r="E205" s="124">
        <f t="shared" si="16"/>
        <v>3910</v>
      </c>
      <c r="F205" s="136">
        <v>0</v>
      </c>
      <c r="G205" s="124">
        <f t="shared" si="17"/>
        <v>782</v>
      </c>
      <c r="H205" s="136">
        <v>5</v>
      </c>
      <c r="I205" s="124">
        <f t="shared" si="18"/>
        <v>191</v>
      </c>
      <c r="J205" s="136">
        <v>0</v>
      </c>
      <c r="K205" s="125">
        <f t="shared" si="19"/>
        <v>42</v>
      </c>
      <c r="L205" s="41"/>
    </row>
    <row r="206" spans="1:12" x14ac:dyDescent="0.2">
      <c r="A206" s="123">
        <v>44168</v>
      </c>
      <c r="B206" s="136">
        <v>0</v>
      </c>
      <c r="C206" s="124">
        <f t="shared" si="15"/>
        <v>7699</v>
      </c>
      <c r="D206" s="136">
        <v>0</v>
      </c>
      <c r="E206" s="124">
        <f t="shared" si="16"/>
        <v>3910</v>
      </c>
      <c r="F206" s="136">
        <v>0</v>
      </c>
      <c r="G206" s="124">
        <f t="shared" si="17"/>
        <v>782</v>
      </c>
      <c r="H206" s="136">
        <v>0</v>
      </c>
      <c r="I206" s="124">
        <f t="shared" si="18"/>
        <v>191</v>
      </c>
      <c r="J206" s="136">
        <v>0</v>
      </c>
      <c r="K206" s="125">
        <f t="shared" si="19"/>
        <v>42</v>
      </c>
      <c r="L206" s="41"/>
    </row>
    <row r="207" spans="1:12" x14ac:dyDescent="0.2">
      <c r="A207" s="123">
        <v>44169</v>
      </c>
      <c r="B207" s="145">
        <v>0</v>
      </c>
      <c r="C207" s="175">
        <f t="shared" si="15"/>
        <v>7699</v>
      </c>
      <c r="D207" s="145">
        <v>0</v>
      </c>
      <c r="E207" s="175">
        <f t="shared" si="16"/>
        <v>3910</v>
      </c>
      <c r="F207" s="136">
        <v>0</v>
      </c>
      <c r="G207" s="124">
        <f t="shared" si="17"/>
        <v>782</v>
      </c>
      <c r="H207" s="136">
        <v>0</v>
      </c>
      <c r="I207" s="124">
        <f t="shared" si="18"/>
        <v>191</v>
      </c>
      <c r="J207" s="136">
        <v>0</v>
      </c>
      <c r="K207" s="125">
        <f t="shared" si="19"/>
        <v>42</v>
      </c>
      <c r="L207" s="41"/>
    </row>
    <row r="208" spans="1:12" x14ac:dyDescent="0.2">
      <c r="A208" s="123">
        <v>44170</v>
      </c>
      <c r="B208" s="136"/>
      <c r="C208" s="124">
        <f t="shared" si="15"/>
        <v>7699</v>
      </c>
      <c r="D208" s="136"/>
      <c r="E208" s="124">
        <f t="shared" si="16"/>
        <v>3910</v>
      </c>
      <c r="F208" s="136"/>
      <c r="G208" s="124">
        <f t="shared" si="17"/>
        <v>782</v>
      </c>
      <c r="H208" s="136"/>
      <c r="I208" s="124">
        <f t="shared" si="18"/>
        <v>191</v>
      </c>
      <c r="J208" s="136"/>
      <c r="K208" s="125">
        <f t="shared" si="19"/>
        <v>42</v>
      </c>
      <c r="L208" s="41"/>
    </row>
    <row r="209" spans="1:12" x14ac:dyDescent="0.2">
      <c r="A209" s="123">
        <v>44171</v>
      </c>
      <c r="B209" s="136"/>
      <c r="C209" s="124">
        <f t="shared" si="15"/>
        <v>7699</v>
      </c>
      <c r="D209" s="136"/>
      <c r="E209" s="124">
        <f t="shared" si="16"/>
        <v>3910</v>
      </c>
      <c r="F209" s="136"/>
      <c r="G209" s="124">
        <f t="shared" si="17"/>
        <v>782</v>
      </c>
      <c r="H209" s="136"/>
      <c r="I209" s="124">
        <f t="shared" si="18"/>
        <v>191</v>
      </c>
      <c r="J209" s="136"/>
      <c r="K209" s="125">
        <f t="shared" si="19"/>
        <v>42</v>
      </c>
      <c r="L209" s="41"/>
    </row>
    <row r="210" spans="1:12" x14ac:dyDescent="0.2">
      <c r="A210" s="123">
        <v>44172</v>
      </c>
      <c r="B210" s="136">
        <v>2</v>
      </c>
      <c r="C210" s="124">
        <f t="shared" si="15"/>
        <v>7701</v>
      </c>
      <c r="D210" s="136">
        <v>7</v>
      </c>
      <c r="E210" s="124">
        <f t="shared" si="16"/>
        <v>3917</v>
      </c>
      <c r="F210" s="136">
        <v>0</v>
      </c>
      <c r="G210" s="124">
        <f t="shared" si="17"/>
        <v>782</v>
      </c>
      <c r="H210" s="136">
        <v>0</v>
      </c>
      <c r="I210" s="124">
        <f t="shared" si="18"/>
        <v>191</v>
      </c>
      <c r="J210" s="136">
        <v>0</v>
      </c>
      <c r="K210" s="125">
        <f t="shared" si="19"/>
        <v>42</v>
      </c>
      <c r="L210" s="41"/>
    </row>
    <row r="211" spans="1:12" x14ac:dyDescent="0.2">
      <c r="A211" s="123">
        <v>44173</v>
      </c>
      <c r="B211" s="136">
        <v>1</v>
      </c>
      <c r="C211" s="124">
        <f t="shared" si="15"/>
        <v>7702</v>
      </c>
      <c r="D211" s="136">
        <v>0</v>
      </c>
      <c r="E211" s="124">
        <f t="shared" si="16"/>
        <v>3917</v>
      </c>
      <c r="F211" s="136">
        <v>0</v>
      </c>
      <c r="G211" s="124">
        <f t="shared" si="17"/>
        <v>782</v>
      </c>
      <c r="H211" s="136">
        <v>0</v>
      </c>
      <c r="I211" s="124">
        <f>I210+H211</f>
        <v>191</v>
      </c>
      <c r="J211" s="136">
        <v>0</v>
      </c>
      <c r="K211" s="125">
        <f t="shared" si="19"/>
        <v>42</v>
      </c>
      <c r="L211" s="41"/>
    </row>
    <row r="212" spans="1:12" x14ac:dyDescent="0.2">
      <c r="A212" s="123">
        <v>44174</v>
      </c>
      <c r="B212" s="136">
        <v>0</v>
      </c>
      <c r="C212" s="124">
        <f t="shared" si="15"/>
        <v>7702</v>
      </c>
      <c r="D212" s="136">
        <v>0</v>
      </c>
      <c r="E212" s="124">
        <f t="shared" si="16"/>
        <v>3917</v>
      </c>
      <c r="F212" s="136">
        <v>0</v>
      </c>
      <c r="G212" s="124">
        <f t="shared" si="17"/>
        <v>782</v>
      </c>
      <c r="H212" s="136">
        <v>0</v>
      </c>
      <c r="I212" s="124">
        <f>I211+H212</f>
        <v>191</v>
      </c>
      <c r="J212" s="136">
        <v>0</v>
      </c>
      <c r="K212" s="125">
        <f t="shared" si="19"/>
        <v>42</v>
      </c>
      <c r="L212" s="41"/>
    </row>
    <row r="213" spans="1:12" x14ac:dyDescent="0.2">
      <c r="A213" s="123">
        <v>44175</v>
      </c>
      <c r="B213" s="136">
        <v>0</v>
      </c>
      <c r="C213" s="124">
        <f t="shared" si="15"/>
        <v>7702</v>
      </c>
      <c r="D213" s="136">
        <v>0</v>
      </c>
      <c r="E213" s="124">
        <f t="shared" si="16"/>
        <v>3917</v>
      </c>
      <c r="F213" s="136">
        <v>0</v>
      </c>
      <c r="G213" s="124">
        <f t="shared" si="17"/>
        <v>782</v>
      </c>
      <c r="H213" s="136">
        <v>0</v>
      </c>
      <c r="I213" s="124">
        <f>I212+H213</f>
        <v>191</v>
      </c>
      <c r="J213" s="136">
        <v>0</v>
      </c>
      <c r="K213" s="125">
        <f t="shared" si="19"/>
        <v>42</v>
      </c>
      <c r="L213" s="41"/>
    </row>
    <row r="214" spans="1:12" x14ac:dyDescent="0.2">
      <c r="A214" s="123">
        <v>44176</v>
      </c>
      <c r="B214" s="136">
        <v>0</v>
      </c>
      <c r="C214" s="124">
        <f t="shared" si="15"/>
        <v>7702</v>
      </c>
      <c r="D214" s="136">
        <v>0</v>
      </c>
      <c r="E214" s="124">
        <f t="shared" si="16"/>
        <v>3917</v>
      </c>
      <c r="F214" s="136">
        <v>2</v>
      </c>
      <c r="G214" s="124">
        <f t="shared" si="17"/>
        <v>784</v>
      </c>
      <c r="H214" s="136">
        <v>0</v>
      </c>
      <c r="I214" s="124">
        <f>I213+H214</f>
        <v>191</v>
      </c>
      <c r="J214" s="136">
        <v>0</v>
      </c>
      <c r="K214" s="125">
        <f t="shared" si="19"/>
        <v>42</v>
      </c>
      <c r="L214" s="41"/>
    </row>
    <row r="215" spans="1:12" x14ac:dyDescent="0.2">
      <c r="A215" s="123">
        <v>44177</v>
      </c>
      <c r="B215" s="136"/>
      <c r="C215" s="124">
        <f t="shared" si="15"/>
        <v>7702</v>
      </c>
      <c r="D215" s="136"/>
      <c r="E215" s="124">
        <f t="shared" si="16"/>
        <v>3917</v>
      </c>
      <c r="F215" s="136"/>
      <c r="G215" s="124">
        <f t="shared" si="17"/>
        <v>784</v>
      </c>
      <c r="H215" s="136"/>
      <c r="I215" s="124">
        <f t="shared" ref="I215:I227" si="20">I214+H215</f>
        <v>191</v>
      </c>
      <c r="J215" s="136"/>
      <c r="K215" s="125">
        <f t="shared" si="19"/>
        <v>42</v>
      </c>
      <c r="L215" s="41"/>
    </row>
    <row r="216" spans="1:12" x14ac:dyDescent="0.2">
      <c r="A216" s="123">
        <v>44178</v>
      </c>
      <c r="B216" s="136"/>
      <c r="C216" s="124">
        <f t="shared" si="15"/>
        <v>7702</v>
      </c>
      <c r="D216" s="136"/>
      <c r="E216" s="124">
        <f t="shared" si="16"/>
        <v>3917</v>
      </c>
      <c r="F216" s="136"/>
      <c r="G216" s="124">
        <f t="shared" si="17"/>
        <v>784</v>
      </c>
      <c r="H216" s="136"/>
      <c r="I216" s="124">
        <f t="shared" si="20"/>
        <v>191</v>
      </c>
      <c r="J216" s="136"/>
      <c r="K216" s="125">
        <f t="shared" si="19"/>
        <v>42</v>
      </c>
      <c r="L216" s="41"/>
    </row>
    <row r="217" spans="1:12" x14ac:dyDescent="0.2">
      <c r="A217" s="123">
        <v>44179</v>
      </c>
      <c r="B217" s="136">
        <v>8</v>
      </c>
      <c r="C217" s="124">
        <f t="shared" si="15"/>
        <v>7710</v>
      </c>
      <c r="D217" s="136">
        <v>3</v>
      </c>
      <c r="E217" s="124">
        <f t="shared" si="16"/>
        <v>3920</v>
      </c>
      <c r="F217" s="136">
        <v>0</v>
      </c>
      <c r="G217" s="124">
        <f t="shared" si="17"/>
        <v>784</v>
      </c>
      <c r="H217" s="136">
        <v>0</v>
      </c>
      <c r="I217" s="124">
        <f t="shared" si="20"/>
        <v>191</v>
      </c>
      <c r="J217" s="136">
        <v>0</v>
      </c>
      <c r="K217" s="125">
        <f t="shared" si="19"/>
        <v>42</v>
      </c>
      <c r="L217" s="41"/>
    </row>
    <row r="218" spans="1:12" x14ac:dyDescent="0.2">
      <c r="A218" s="123">
        <v>44180</v>
      </c>
      <c r="B218" s="136">
        <v>6</v>
      </c>
      <c r="C218" s="124">
        <f>SUM(C217,B218)</f>
        <v>7716</v>
      </c>
      <c r="D218" s="136">
        <v>0</v>
      </c>
      <c r="E218" s="124">
        <f t="shared" si="16"/>
        <v>3920</v>
      </c>
      <c r="F218" s="136">
        <v>0</v>
      </c>
      <c r="G218" s="124">
        <f t="shared" si="17"/>
        <v>784</v>
      </c>
      <c r="H218" s="136">
        <v>0</v>
      </c>
      <c r="I218" s="124">
        <f t="shared" si="20"/>
        <v>191</v>
      </c>
      <c r="J218" s="136">
        <v>0</v>
      </c>
      <c r="K218" s="125">
        <f t="shared" si="19"/>
        <v>42</v>
      </c>
      <c r="L218" s="41"/>
    </row>
    <row r="219" spans="1:12" x14ac:dyDescent="0.2">
      <c r="A219" s="123">
        <v>44181</v>
      </c>
      <c r="B219" s="136">
        <v>5</v>
      </c>
      <c r="C219" s="124">
        <f>SUM(C218,B219)</f>
        <v>7721</v>
      </c>
      <c r="D219" s="136">
        <v>2</v>
      </c>
      <c r="E219" s="124">
        <f t="shared" si="16"/>
        <v>3922</v>
      </c>
      <c r="F219" s="136">
        <v>0</v>
      </c>
      <c r="G219" s="124">
        <f t="shared" si="17"/>
        <v>784</v>
      </c>
      <c r="H219" s="136">
        <v>0</v>
      </c>
      <c r="I219" s="124">
        <f t="shared" si="20"/>
        <v>191</v>
      </c>
      <c r="J219" s="136">
        <v>0</v>
      </c>
      <c r="K219" s="125">
        <f>SUM(K218,J219)</f>
        <v>42</v>
      </c>
      <c r="L219" s="41"/>
    </row>
    <row r="220" spans="1:12" x14ac:dyDescent="0.2">
      <c r="A220" s="123">
        <v>44182</v>
      </c>
      <c r="B220" s="136">
        <v>28</v>
      </c>
      <c r="C220" s="124">
        <f>SUM(C219,B220)</f>
        <v>7749</v>
      </c>
      <c r="D220" s="136">
        <v>7</v>
      </c>
      <c r="E220" s="124">
        <f t="shared" si="16"/>
        <v>3929</v>
      </c>
      <c r="F220" s="136">
        <v>1</v>
      </c>
      <c r="G220" s="124">
        <f t="shared" si="17"/>
        <v>785</v>
      </c>
      <c r="H220" s="136">
        <v>0</v>
      </c>
      <c r="I220" s="124">
        <f t="shared" si="20"/>
        <v>191</v>
      </c>
      <c r="J220" s="136">
        <v>0</v>
      </c>
      <c r="K220" s="125">
        <f>SUM(K219,J220)</f>
        <v>42</v>
      </c>
      <c r="L220" s="41"/>
    </row>
    <row r="221" spans="1:12" x14ac:dyDescent="0.2">
      <c r="A221" s="123">
        <v>44183</v>
      </c>
      <c r="B221" s="136">
        <v>13</v>
      </c>
      <c r="C221" s="124">
        <f>SUM(C220,B221)</f>
        <v>7762</v>
      </c>
      <c r="D221" s="136">
        <v>0</v>
      </c>
      <c r="E221" s="124">
        <f t="shared" si="16"/>
        <v>3929</v>
      </c>
      <c r="F221" s="136">
        <v>3</v>
      </c>
      <c r="G221" s="124">
        <f t="shared" si="17"/>
        <v>788</v>
      </c>
      <c r="H221" s="136">
        <v>0</v>
      </c>
      <c r="I221" s="124">
        <f t="shared" si="20"/>
        <v>191</v>
      </c>
      <c r="J221" s="136">
        <v>0</v>
      </c>
      <c r="K221" s="125">
        <f>SUM(K220,J221)</f>
        <v>42</v>
      </c>
      <c r="L221" s="41"/>
    </row>
    <row r="222" spans="1:12" x14ac:dyDescent="0.2">
      <c r="A222" s="123">
        <v>44184</v>
      </c>
      <c r="B222" s="136"/>
      <c r="C222" s="124">
        <f t="shared" ref="C222:C227" si="21">SUM(C221,B222)</f>
        <v>7762</v>
      </c>
      <c r="D222" s="136"/>
      <c r="E222" s="124">
        <f t="shared" si="16"/>
        <v>3929</v>
      </c>
      <c r="F222" s="136"/>
      <c r="G222" s="124">
        <f t="shared" si="17"/>
        <v>788</v>
      </c>
      <c r="H222" s="136"/>
      <c r="I222" s="124">
        <f t="shared" si="20"/>
        <v>191</v>
      </c>
      <c r="J222" s="136"/>
      <c r="K222" s="125">
        <f t="shared" ref="K222:K227" si="22">SUM(K221,J222)</f>
        <v>42</v>
      </c>
      <c r="L222" s="41"/>
    </row>
    <row r="223" spans="1:12" x14ac:dyDescent="0.2">
      <c r="A223" s="123">
        <v>44185</v>
      </c>
      <c r="B223" s="136"/>
      <c r="C223" s="124">
        <f t="shared" si="21"/>
        <v>7762</v>
      </c>
      <c r="D223" s="136"/>
      <c r="E223" s="124">
        <f t="shared" si="16"/>
        <v>3929</v>
      </c>
      <c r="F223" s="136"/>
      <c r="G223" s="124">
        <f t="shared" si="17"/>
        <v>788</v>
      </c>
      <c r="H223" s="136"/>
      <c r="I223" s="124">
        <f t="shared" si="20"/>
        <v>191</v>
      </c>
      <c r="J223" s="136"/>
      <c r="K223" s="125">
        <f t="shared" si="22"/>
        <v>42</v>
      </c>
      <c r="L223" s="41"/>
    </row>
    <row r="224" spans="1:12" x14ac:dyDescent="0.2">
      <c r="A224" s="123">
        <v>44186</v>
      </c>
      <c r="B224" s="136">
        <v>23</v>
      </c>
      <c r="C224" s="124">
        <f t="shared" si="21"/>
        <v>7785</v>
      </c>
      <c r="D224" s="136">
        <v>8</v>
      </c>
      <c r="E224" s="124">
        <f t="shared" si="16"/>
        <v>3937</v>
      </c>
      <c r="F224" s="136">
        <v>0</v>
      </c>
      <c r="G224" s="124">
        <f t="shared" si="17"/>
        <v>788</v>
      </c>
      <c r="H224" s="136">
        <v>0</v>
      </c>
      <c r="I224" s="124">
        <f t="shared" si="20"/>
        <v>191</v>
      </c>
      <c r="J224" s="136">
        <v>0</v>
      </c>
      <c r="K224" s="125">
        <f t="shared" si="22"/>
        <v>42</v>
      </c>
      <c r="L224" s="41"/>
    </row>
    <row r="225" spans="1:12" x14ac:dyDescent="0.2">
      <c r="A225" s="123">
        <v>44187</v>
      </c>
      <c r="B225" s="136">
        <v>69</v>
      </c>
      <c r="C225" s="124">
        <f t="shared" si="21"/>
        <v>7854</v>
      </c>
      <c r="D225" s="136">
        <v>27</v>
      </c>
      <c r="E225" s="124">
        <f t="shared" si="16"/>
        <v>3964</v>
      </c>
      <c r="F225" s="136">
        <v>2</v>
      </c>
      <c r="G225" s="124">
        <f t="shared" si="17"/>
        <v>790</v>
      </c>
      <c r="H225" s="136">
        <v>0</v>
      </c>
      <c r="I225" s="124">
        <f t="shared" si="20"/>
        <v>191</v>
      </c>
      <c r="J225" s="136">
        <v>0</v>
      </c>
      <c r="K225" s="125">
        <f t="shared" si="22"/>
        <v>42</v>
      </c>
      <c r="L225" s="41"/>
    </row>
    <row r="226" spans="1:12" x14ac:dyDescent="0.2">
      <c r="A226" s="123">
        <v>44188</v>
      </c>
      <c r="B226" s="136">
        <v>37</v>
      </c>
      <c r="C226" s="124">
        <f t="shared" si="21"/>
        <v>7891</v>
      </c>
      <c r="D226" s="136">
        <v>2</v>
      </c>
      <c r="E226" s="124">
        <f t="shared" si="16"/>
        <v>3966</v>
      </c>
      <c r="F226" s="136">
        <v>0</v>
      </c>
      <c r="G226" s="124">
        <f t="shared" si="17"/>
        <v>790</v>
      </c>
      <c r="H226" s="136">
        <v>1</v>
      </c>
      <c r="I226" s="124">
        <f t="shared" si="20"/>
        <v>192</v>
      </c>
      <c r="J226" s="136">
        <v>0</v>
      </c>
      <c r="K226" s="125">
        <f t="shared" si="22"/>
        <v>42</v>
      </c>
      <c r="L226" s="41"/>
    </row>
    <row r="227" spans="1:12" x14ac:dyDescent="0.2">
      <c r="A227" s="123">
        <v>44189</v>
      </c>
      <c r="B227" s="136">
        <v>17</v>
      </c>
      <c r="C227" s="124">
        <f t="shared" si="21"/>
        <v>7908</v>
      </c>
      <c r="D227" s="136">
        <v>8</v>
      </c>
      <c r="E227" s="124">
        <f t="shared" si="16"/>
        <v>3974</v>
      </c>
      <c r="F227" s="136">
        <v>1</v>
      </c>
      <c r="G227" s="124">
        <f t="shared" si="17"/>
        <v>791</v>
      </c>
      <c r="H227" s="136">
        <v>1</v>
      </c>
      <c r="I227" s="124">
        <f t="shared" si="20"/>
        <v>193</v>
      </c>
      <c r="J227" s="136">
        <v>0</v>
      </c>
      <c r="K227" s="125">
        <f t="shared" si="22"/>
        <v>42</v>
      </c>
      <c r="L227" s="41"/>
    </row>
    <row r="228" spans="1:12" x14ac:dyDescent="0.2">
      <c r="A228" s="123">
        <v>44190</v>
      </c>
      <c r="B228" s="136"/>
      <c r="C228" s="137"/>
      <c r="D228" s="136"/>
      <c r="E228" s="137"/>
      <c r="F228" s="136"/>
      <c r="G228" s="137"/>
      <c r="H228" s="136"/>
      <c r="I228" s="124"/>
      <c r="J228" s="136"/>
      <c r="K228" s="138"/>
      <c r="L228" s="41"/>
    </row>
    <row r="229" spans="1:12" x14ac:dyDescent="0.2">
      <c r="A229" s="123">
        <v>44191</v>
      </c>
      <c r="B229" s="136"/>
      <c r="C229" s="137"/>
      <c r="D229" s="136"/>
      <c r="E229" s="137"/>
      <c r="F229" s="136"/>
      <c r="G229" s="137"/>
      <c r="H229" s="136"/>
      <c r="I229" s="124"/>
      <c r="J229" s="136"/>
      <c r="K229" s="138"/>
      <c r="L229" s="41"/>
    </row>
    <row r="230" spans="1:12" x14ac:dyDescent="0.2">
      <c r="A230" s="123">
        <v>44192</v>
      </c>
      <c r="B230" s="136"/>
      <c r="C230" s="137"/>
      <c r="D230" s="136"/>
      <c r="E230" s="137"/>
      <c r="F230" s="136"/>
      <c r="G230" s="137"/>
      <c r="H230" s="136"/>
      <c r="I230" s="124"/>
      <c r="J230" s="136"/>
      <c r="K230" s="138"/>
      <c r="L230" s="41"/>
    </row>
    <row r="231" spans="1:12" x14ac:dyDescent="0.2">
      <c r="A231" s="135"/>
      <c r="B231" s="136"/>
      <c r="C231" s="137"/>
      <c r="D231" s="136"/>
      <c r="E231" s="137"/>
      <c r="F231" s="136"/>
      <c r="G231" s="137"/>
      <c r="H231" s="136"/>
      <c r="I231" s="137"/>
      <c r="J231" s="136"/>
      <c r="K231" s="138"/>
      <c r="L231" s="41"/>
    </row>
    <row r="232" spans="1:12" ht="15" thickBot="1" x14ac:dyDescent="0.25">
      <c r="A232" s="127" t="s">
        <v>87</v>
      </c>
      <c r="B232" s="128"/>
      <c r="C232" s="129">
        <f>MAX(C4:C231)</f>
        <v>7908</v>
      </c>
      <c r="D232" s="128"/>
      <c r="E232" s="129">
        <f>MAX(E4:E231)</f>
        <v>3974</v>
      </c>
      <c r="F232" s="128"/>
      <c r="G232" s="129">
        <f>MAX(G4:G231)</f>
        <v>791</v>
      </c>
      <c r="H232" s="128"/>
      <c r="I232" s="129">
        <f>MAX(I4:I231)</f>
        <v>193</v>
      </c>
      <c r="J232" s="128"/>
      <c r="K232" s="130">
        <f>MAX(K4:K231)</f>
        <v>42</v>
      </c>
    </row>
    <row r="233" spans="1:12" ht="15" thickTop="1" x14ac:dyDescent="0.2">
      <c r="B233" s="42"/>
      <c r="C233" s="42"/>
      <c r="D233" s="42"/>
      <c r="E233" s="42"/>
      <c r="F233" s="42"/>
      <c r="G233" s="42"/>
      <c r="H233" s="42"/>
      <c r="I233" s="42"/>
      <c r="J233" s="42"/>
      <c r="K233" s="42"/>
    </row>
    <row r="234" spans="1:12" x14ac:dyDescent="0.2">
      <c r="B234" s="42"/>
      <c r="C234" s="42"/>
      <c r="D234" s="42"/>
      <c r="E234" s="42"/>
      <c r="F234" s="42"/>
      <c r="G234" s="42"/>
      <c r="H234" s="42"/>
      <c r="I234" s="42"/>
      <c r="J234" s="41" t="s">
        <v>91</v>
      </c>
      <c r="K234" s="117">
        <f>SUM(B232:K232)</f>
        <v>12908</v>
      </c>
    </row>
    <row r="235" spans="1:12" x14ac:dyDescent="0.2">
      <c r="B235" s="42"/>
      <c r="C235" s="42"/>
      <c r="D235" s="42"/>
      <c r="E235" s="42"/>
      <c r="F235" s="42"/>
      <c r="G235" s="42"/>
      <c r="H235" s="42"/>
      <c r="I235" s="42"/>
      <c r="J235" s="42"/>
      <c r="K235" s="42"/>
    </row>
    <row r="236" spans="1:12" x14ac:dyDescent="0.2">
      <c r="B236" s="42"/>
      <c r="C236" s="42"/>
      <c r="D236" s="42"/>
      <c r="E236" s="42"/>
      <c r="F236" s="42"/>
      <c r="G236" s="42"/>
      <c r="H236" s="42"/>
      <c r="I236" s="42"/>
      <c r="J236" s="42"/>
      <c r="K236" s="42"/>
    </row>
    <row r="237" spans="1:12" x14ac:dyDescent="0.2">
      <c r="B237" s="42"/>
      <c r="C237" s="42"/>
      <c r="D237" s="42"/>
      <c r="E237" s="42"/>
      <c r="F237" s="42"/>
      <c r="G237" s="42"/>
      <c r="H237" s="42"/>
      <c r="I237" s="42"/>
      <c r="J237" s="42"/>
      <c r="K237" s="42"/>
    </row>
    <row r="238" spans="1:12" x14ac:dyDescent="0.2">
      <c r="B238" s="42"/>
      <c r="C238" s="42"/>
      <c r="D238" s="42"/>
      <c r="E238" s="42"/>
      <c r="F238" s="42"/>
      <c r="G238" s="42"/>
      <c r="H238" s="42"/>
      <c r="I238" s="42"/>
      <c r="J238" s="42"/>
      <c r="K238" s="42"/>
    </row>
    <row r="239" spans="1:12" x14ac:dyDescent="0.2">
      <c r="B239" s="42"/>
      <c r="C239" s="42"/>
      <c r="D239" s="42"/>
      <c r="E239" s="42"/>
      <c r="F239" s="42"/>
      <c r="G239" s="42"/>
      <c r="H239" s="42"/>
      <c r="I239" s="42"/>
      <c r="J239" s="42"/>
      <c r="K239" s="42"/>
    </row>
    <row r="240" spans="1:12" x14ac:dyDescent="0.2">
      <c r="B240" s="42"/>
      <c r="C240" s="42"/>
      <c r="D240" s="42"/>
      <c r="E240" s="42"/>
      <c r="F240" s="42"/>
      <c r="G240" s="42"/>
      <c r="H240" s="42"/>
      <c r="I240" s="42"/>
      <c r="J240" s="42"/>
      <c r="K240" s="42"/>
    </row>
    <row r="241" spans="2:11" x14ac:dyDescent="0.2">
      <c r="B241" s="42"/>
      <c r="C241" s="42"/>
      <c r="D241" s="42"/>
      <c r="E241" s="42"/>
      <c r="F241" s="42"/>
      <c r="G241" s="42"/>
      <c r="H241" s="42"/>
      <c r="I241" s="42"/>
      <c r="J241" s="42"/>
      <c r="K241" s="42"/>
    </row>
    <row r="242" spans="2:11" x14ac:dyDescent="0.2">
      <c r="B242" s="42"/>
      <c r="C242" s="42"/>
      <c r="D242" s="42"/>
      <c r="E242" s="42"/>
      <c r="F242" s="42"/>
      <c r="G242" s="42"/>
      <c r="H242" s="42"/>
      <c r="I242" s="42"/>
      <c r="J242" s="42"/>
      <c r="K242" s="42"/>
    </row>
    <row r="243" spans="2:11" x14ac:dyDescent="0.2">
      <c r="B243" s="42"/>
      <c r="C243" s="42"/>
      <c r="D243" s="42"/>
      <c r="E243" s="42"/>
      <c r="F243" s="42"/>
      <c r="G243" s="42"/>
      <c r="H243" s="42"/>
      <c r="I243" s="42"/>
      <c r="J243" s="42"/>
      <c r="K243" s="42"/>
    </row>
    <row r="244" spans="2:11" x14ac:dyDescent="0.2">
      <c r="B244" s="42"/>
      <c r="C244" s="42"/>
      <c r="D244" s="42"/>
      <c r="E244" s="42"/>
      <c r="F244" s="42"/>
      <c r="G244" s="42"/>
      <c r="H244" s="42"/>
      <c r="I244" s="42"/>
      <c r="J244" s="42"/>
      <c r="K244" s="42"/>
    </row>
    <row r="245" spans="2:11" x14ac:dyDescent="0.2">
      <c r="B245" s="42"/>
      <c r="C245" s="42"/>
      <c r="D245" s="42"/>
      <c r="E245" s="42"/>
      <c r="F245" s="42"/>
      <c r="G245" s="42"/>
      <c r="H245" s="42"/>
      <c r="I245" s="42"/>
      <c r="J245" s="42"/>
      <c r="K245" s="42"/>
    </row>
    <row r="246" spans="2:11" x14ac:dyDescent="0.2">
      <c r="B246" s="42"/>
      <c r="C246" s="42"/>
      <c r="D246" s="42"/>
      <c r="E246" s="42"/>
      <c r="F246" s="42"/>
      <c r="G246" s="42"/>
      <c r="H246" s="42"/>
      <c r="I246" s="42"/>
      <c r="J246" s="42"/>
      <c r="K246" s="42"/>
    </row>
    <row r="247" spans="2:11" x14ac:dyDescent="0.2">
      <c r="B247" s="42"/>
      <c r="C247" s="42"/>
      <c r="D247" s="42"/>
      <c r="E247" s="42"/>
      <c r="F247" s="42"/>
      <c r="G247" s="42"/>
      <c r="H247" s="42"/>
      <c r="I247" s="42"/>
      <c r="J247" s="42"/>
      <c r="K247" s="42"/>
    </row>
    <row r="248" spans="2:11" x14ac:dyDescent="0.2">
      <c r="B248" s="42"/>
      <c r="C248" s="42"/>
      <c r="D248" s="42"/>
      <c r="E248" s="42"/>
      <c r="F248" s="42"/>
      <c r="G248" s="42"/>
      <c r="H248" s="42"/>
      <c r="I248" s="42"/>
      <c r="J248" s="42"/>
      <c r="K248" s="42"/>
    </row>
    <row r="249" spans="2:11" x14ac:dyDescent="0.2">
      <c r="B249" s="42"/>
      <c r="C249" s="42"/>
      <c r="D249" s="42"/>
      <c r="E249" s="42"/>
      <c r="F249" s="42"/>
      <c r="G249" s="42"/>
      <c r="H249" s="42"/>
      <c r="I249" s="42"/>
      <c r="J249" s="42"/>
      <c r="K249" s="42"/>
    </row>
    <row r="250" spans="2:11" x14ac:dyDescent="0.2">
      <c r="B250" s="42"/>
      <c r="C250" s="42"/>
      <c r="D250" s="42"/>
      <c r="E250" s="42"/>
      <c r="F250" s="42"/>
      <c r="G250" s="42"/>
      <c r="H250" s="42"/>
      <c r="I250" s="42"/>
      <c r="J250" s="42"/>
      <c r="K250" s="42"/>
    </row>
    <row r="251" spans="2:11" x14ac:dyDescent="0.2">
      <c r="B251" s="42"/>
      <c r="C251" s="42"/>
      <c r="D251" s="42"/>
      <c r="E251" s="42"/>
      <c r="F251" s="42"/>
      <c r="G251" s="42"/>
      <c r="H251" s="42"/>
      <c r="I251" s="42"/>
      <c r="J251" s="42"/>
      <c r="K251" s="42"/>
    </row>
    <row r="252" spans="2:11" x14ac:dyDescent="0.2">
      <c r="B252" s="42"/>
      <c r="C252" s="42"/>
      <c r="D252" s="42"/>
      <c r="E252" s="42"/>
      <c r="F252" s="42"/>
      <c r="G252" s="42"/>
      <c r="H252" s="42"/>
      <c r="I252" s="42"/>
      <c r="J252" s="42"/>
      <c r="K252" s="42"/>
    </row>
    <row r="253" spans="2:11" x14ac:dyDescent="0.2">
      <c r="B253" s="42"/>
      <c r="C253" s="42"/>
      <c r="D253" s="42"/>
      <c r="E253" s="42"/>
      <c r="F253" s="42"/>
      <c r="G253" s="42"/>
      <c r="H253" s="42"/>
      <c r="I253" s="42"/>
      <c r="J253" s="42"/>
      <c r="K253" s="42"/>
    </row>
    <row r="254" spans="2:11" x14ac:dyDescent="0.2">
      <c r="B254" s="42"/>
      <c r="C254" s="42"/>
      <c r="D254" s="42"/>
      <c r="E254" s="42"/>
      <c r="F254" s="42"/>
      <c r="G254" s="42"/>
      <c r="H254" s="42"/>
      <c r="I254" s="42"/>
      <c r="J254" s="42"/>
      <c r="K254" s="42"/>
    </row>
    <row r="255" spans="2:11" x14ac:dyDescent="0.2">
      <c r="B255" s="42"/>
      <c r="C255" s="42"/>
      <c r="D255" s="42"/>
      <c r="E255" s="42"/>
      <c r="F255" s="42"/>
      <c r="G255" s="42"/>
      <c r="H255" s="42"/>
      <c r="I255" s="42"/>
      <c r="J255" s="42"/>
      <c r="K255" s="42"/>
    </row>
    <row r="256" spans="2:11" x14ac:dyDescent="0.2">
      <c r="B256" s="42"/>
      <c r="C256" s="42"/>
      <c r="D256" s="42"/>
      <c r="E256" s="42"/>
      <c r="F256" s="42"/>
      <c r="G256" s="42"/>
      <c r="H256" s="42"/>
      <c r="I256" s="42"/>
      <c r="J256" s="42"/>
      <c r="K256" s="42"/>
    </row>
    <row r="257" spans="2:11" x14ac:dyDescent="0.2">
      <c r="B257" s="42"/>
      <c r="C257" s="42"/>
      <c r="D257" s="42"/>
      <c r="E257" s="42"/>
      <c r="F257" s="42"/>
      <c r="G257" s="42"/>
      <c r="H257" s="42"/>
      <c r="I257" s="42"/>
      <c r="J257" s="42"/>
      <c r="K257" s="42"/>
    </row>
    <row r="258" spans="2:11" x14ac:dyDescent="0.2">
      <c r="B258" s="42"/>
      <c r="C258" s="42"/>
      <c r="D258" s="42"/>
      <c r="E258" s="42"/>
      <c r="F258" s="42"/>
      <c r="G258" s="42"/>
      <c r="H258" s="42"/>
      <c r="I258" s="42"/>
      <c r="J258" s="42"/>
      <c r="K258" s="42"/>
    </row>
    <row r="259" spans="2:11" x14ac:dyDescent="0.2">
      <c r="B259" s="42"/>
      <c r="C259" s="42"/>
      <c r="D259" s="42"/>
      <c r="E259" s="42"/>
      <c r="F259" s="42"/>
      <c r="G259" s="42"/>
      <c r="H259" s="42"/>
      <c r="I259" s="42"/>
      <c r="J259" s="42"/>
      <c r="K259" s="42"/>
    </row>
    <row r="260" spans="2:11" x14ac:dyDescent="0.2">
      <c r="B260" s="42"/>
      <c r="C260" s="42"/>
      <c r="D260" s="42"/>
      <c r="E260" s="42"/>
      <c r="F260" s="42"/>
      <c r="G260" s="42"/>
      <c r="H260" s="42"/>
      <c r="I260" s="42"/>
      <c r="J260" s="42"/>
      <c r="K260" s="42"/>
    </row>
    <row r="261" spans="2:11" x14ac:dyDescent="0.2">
      <c r="B261" s="42"/>
      <c r="C261" s="42"/>
      <c r="D261" s="42"/>
      <c r="E261" s="42"/>
      <c r="F261" s="42"/>
      <c r="G261" s="42"/>
      <c r="H261" s="42"/>
      <c r="I261" s="42"/>
      <c r="J261" s="42"/>
      <c r="K261" s="42"/>
    </row>
    <row r="262" spans="2:11" x14ac:dyDescent="0.2">
      <c r="B262" s="42"/>
      <c r="C262" s="42"/>
      <c r="D262" s="42"/>
      <c r="E262" s="42"/>
      <c r="F262" s="42"/>
      <c r="G262" s="42"/>
      <c r="H262" s="42"/>
      <c r="I262" s="42"/>
      <c r="J262" s="42"/>
      <c r="K262" s="42"/>
    </row>
    <row r="263" spans="2:11" x14ac:dyDescent="0.2">
      <c r="B263" s="42"/>
      <c r="C263" s="42"/>
      <c r="D263" s="42"/>
      <c r="E263" s="42"/>
      <c r="F263" s="42"/>
      <c r="G263" s="42"/>
      <c r="H263" s="42"/>
      <c r="I263" s="42"/>
      <c r="J263" s="42"/>
      <c r="K263" s="42"/>
    </row>
    <row r="264" spans="2:11" x14ac:dyDescent="0.2">
      <c r="B264" s="42"/>
      <c r="C264" s="42"/>
      <c r="D264" s="42"/>
      <c r="E264" s="42"/>
      <c r="F264" s="42"/>
      <c r="G264" s="42"/>
      <c r="H264" s="42"/>
      <c r="I264" s="42"/>
      <c r="J264" s="42"/>
      <c r="K264" s="42"/>
    </row>
    <row r="265" spans="2:11" x14ac:dyDescent="0.2">
      <c r="B265" s="42"/>
      <c r="C265" s="42"/>
      <c r="D265" s="42"/>
      <c r="E265" s="42"/>
      <c r="F265" s="42"/>
      <c r="G265" s="42"/>
      <c r="H265" s="42"/>
      <c r="I265" s="42"/>
      <c r="J265" s="42"/>
      <c r="K265" s="42"/>
    </row>
    <row r="266" spans="2:11" x14ac:dyDescent="0.2">
      <c r="B266" s="42"/>
      <c r="C266" s="42"/>
      <c r="D266" s="42"/>
      <c r="E266" s="42"/>
      <c r="F266" s="42"/>
      <c r="G266" s="42"/>
      <c r="H266" s="42"/>
      <c r="I266" s="42"/>
      <c r="J266" s="42"/>
      <c r="K266" s="42"/>
    </row>
    <row r="267" spans="2:11" x14ac:dyDescent="0.2">
      <c r="B267" s="42"/>
      <c r="C267" s="42"/>
      <c r="D267" s="42"/>
      <c r="E267" s="42"/>
      <c r="F267" s="42"/>
      <c r="G267" s="42"/>
      <c r="H267" s="42"/>
      <c r="I267" s="42"/>
      <c r="J267" s="42"/>
      <c r="K267" s="42"/>
    </row>
    <row r="268" spans="2:11" x14ac:dyDescent="0.2">
      <c r="B268" s="42"/>
      <c r="C268" s="42"/>
      <c r="D268" s="42"/>
      <c r="E268" s="42"/>
      <c r="F268" s="42"/>
      <c r="G268" s="42"/>
      <c r="H268" s="42"/>
      <c r="I268" s="42"/>
      <c r="J268" s="42"/>
      <c r="K268" s="42"/>
    </row>
    <row r="269" spans="2:11" x14ac:dyDescent="0.2">
      <c r="B269" s="42"/>
      <c r="C269" s="42"/>
      <c r="D269" s="42"/>
      <c r="E269" s="42"/>
      <c r="F269" s="42"/>
      <c r="G269" s="42"/>
      <c r="H269" s="42"/>
      <c r="I269" s="42"/>
      <c r="J269" s="42"/>
      <c r="K269" s="42"/>
    </row>
    <row r="270" spans="2:11" x14ac:dyDescent="0.2">
      <c r="B270" s="42"/>
      <c r="C270" s="42"/>
      <c r="D270" s="42"/>
      <c r="E270" s="42"/>
      <c r="F270" s="42"/>
      <c r="G270" s="42"/>
      <c r="H270" s="42"/>
      <c r="I270" s="42"/>
      <c r="J270" s="42"/>
      <c r="K270" s="42"/>
    </row>
    <row r="271" spans="2:11" x14ac:dyDescent="0.2">
      <c r="B271" s="42"/>
      <c r="C271" s="42"/>
      <c r="D271" s="42"/>
      <c r="E271" s="42"/>
      <c r="F271" s="42"/>
      <c r="G271" s="42"/>
      <c r="H271" s="42"/>
      <c r="I271" s="42"/>
      <c r="J271" s="42"/>
      <c r="K271" s="42"/>
    </row>
    <row r="272" spans="2:11" x14ac:dyDescent="0.2">
      <c r="B272" s="42"/>
      <c r="C272" s="42"/>
      <c r="D272" s="42"/>
      <c r="E272" s="42"/>
      <c r="F272" s="42"/>
      <c r="G272" s="42"/>
      <c r="H272" s="42"/>
      <c r="I272" s="42"/>
      <c r="J272" s="42"/>
      <c r="K272" s="42"/>
    </row>
    <row r="273" spans="2:11" x14ac:dyDescent="0.2">
      <c r="B273" s="42"/>
      <c r="C273" s="42"/>
      <c r="D273" s="42"/>
      <c r="E273" s="42"/>
      <c r="F273" s="42"/>
      <c r="G273" s="42"/>
      <c r="H273" s="42"/>
      <c r="I273" s="42"/>
      <c r="J273" s="42"/>
      <c r="K273" s="42"/>
    </row>
    <row r="274" spans="2:11" x14ac:dyDescent="0.2">
      <c r="B274" s="42"/>
      <c r="C274" s="42"/>
      <c r="D274" s="42"/>
      <c r="E274" s="42"/>
      <c r="F274" s="42"/>
      <c r="G274" s="42"/>
      <c r="H274" s="42"/>
      <c r="I274" s="42"/>
      <c r="J274" s="42"/>
      <c r="K274" s="42"/>
    </row>
    <row r="275" spans="2:11" x14ac:dyDescent="0.2">
      <c r="B275" s="42"/>
      <c r="C275" s="42"/>
      <c r="D275" s="42"/>
      <c r="E275" s="42"/>
      <c r="F275" s="42"/>
      <c r="G275" s="42"/>
      <c r="H275" s="42"/>
      <c r="I275" s="42"/>
      <c r="J275" s="42"/>
      <c r="K275" s="42"/>
    </row>
    <row r="276" spans="2:11" x14ac:dyDescent="0.2">
      <c r="B276" s="42"/>
      <c r="C276" s="42"/>
      <c r="D276" s="42"/>
      <c r="E276" s="42"/>
      <c r="F276" s="42"/>
      <c r="G276" s="42"/>
      <c r="H276" s="42"/>
      <c r="I276" s="42"/>
      <c r="J276" s="42"/>
      <c r="K276" s="42"/>
    </row>
    <row r="277" spans="2:11" x14ac:dyDescent="0.2">
      <c r="B277" s="42"/>
      <c r="C277" s="42"/>
      <c r="D277" s="42"/>
      <c r="E277" s="42"/>
      <c r="F277" s="42"/>
      <c r="G277" s="42"/>
      <c r="H277" s="42"/>
      <c r="I277" s="42"/>
      <c r="J277" s="42"/>
      <c r="K277" s="42"/>
    </row>
    <row r="278" spans="2:11" x14ac:dyDescent="0.2">
      <c r="B278" s="42"/>
      <c r="C278" s="42"/>
      <c r="D278" s="42"/>
      <c r="E278" s="42"/>
      <c r="F278" s="42"/>
      <c r="G278" s="42"/>
      <c r="H278" s="42"/>
      <c r="I278" s="42"/>
      <c r="J278" s="42"/>
      <c r="K278" s="42"/>
    </row>
    <row r="279" spans="2:11" x14ac:dyDescent="0.2">
      <c r="B279" s="42"/>
      <c r="C279" s="42"/>
      <c r="D279" s="42"/>
      <c r="E279" s="42"/>
      <c r="F279" s="42"/>
      <c r="G279" s="42"/>
      <c r="H279" s="42"/>
      <c r="I279" s="42"/>
      <c r="J279" s="42"/>
      <c r="K279" s="42"/>
    </row>
    <row r="280" spans="2:11" x14ac:dyDescent="0.2">
      <c r="B280" s="42"/>
      <c r="C280" s="42"/>
      <c r="D280" s="42"/>
      <c r="E280" s="42"/>
      <c r="F280" s="42"/>
      <c r="G280" s="42"/>
      <c r="H280" s="42"/>
      <c r="I280" s="42"/>
      <c r="J280" s="42"/>
      <c r="K280" s="42"/>
    </row>
    <row r="281" spans="2:11" x14ac:dyDescent="0.2">
      <c r="B281" s="42"/>
      <c r="C281" s="42"/>
      <c r="D281" s="42"/>
      <c r="E281" s="42"/>
      <c r="F281" s="42"/>
      <c r="G281" s="42"/>
      <c r="H281" s="42"/>
      <c r="I281" s="42"/>
      <c r="J281" s="42"/>
      <c r="K281" s="42"/>
    </row>
    <row r="282" spans="2:11" x14ac:dyDescent="0.2">
      <c r="B282" s="42"/>
      <c r="C282" s="42"/>
      <c r="D282" s="42"/>
      <c r="E282" s="42"/>
      <c r="F282" s="42"/>
      <c r="G282" s="42"/>
      <c r="H282" s="42"/>
      <c r="I282" s="42"/>
      <c r="J282" s="42"/>
      <c r="K282" s="42"/>
    </row>
    <row r="283" spans="2:11" x14ac:dyDescent="0.2">
      <c r="B283" s="42"/>
      <c r="C283" s="42"/>
      <c r="D283" s="42"/>
      <c r="E283" s="42"/>
      <c r="F283" s="42"/>
      <c r="G283" s="42"/>
      <c r="H283" s="42"/>
      <c r="I283" s="42"/>
      <c r="J283" s="42"/>
      <c r="K283" s="42"/>
    </row>
    <row r="284" spans="2:11" x14ac:dyDescent="0.2">
      <c r="B284" s="42"/>
      <c r="C284" s="42"/>
      <c r="D284" s="42"/>
      <c r="E284" s="42"/>
      <c r="F284" s="42"/>
      <c r="G284" s="42"/>
      <c r="H284" s="42"/>
      <c r="I284" s="42"/>
      <c r="J284" s="42"/>
      <c r="K284" s="42"/>
    </row>
    <row r="285" spans="2:11" x14ac:dyDescent="0.2">
      <c r="B285" s="42"/>
      <c r="C285" s="42"/>
      <c r="D285" s="42"/>
      <c r="E285" s="42"/>
      <c r="F285" s="42"/>
      <c r="G285" s="42"/>
      <c r="H285" s="42"/>
      <c r="I285" s="42"/>
      <c r="J285" s="42"/>
      <c r="K285" s="42"/>
    </row>
    <row r="286" spans="2:11" x14ac:dyDescent="0.2">
      <c r="B286" s="42"/>
      <c r="C286" s="42"/>
      <c r="D286" s="42"/>
      <c r="E286" s="42"/>
      <c r="F286" s="42"/>
      <c r="G286" s="42"/>
      <c r="H286" s="42"/>
      <c r="I286" s="42"/>
      <c r="J286" s="42"/>
      <c r="K286" s="42"/>
    </row>
    <row r="287" spans="2:11" x14ac:dyDescent="0.2">
      <c r="B287" s="42"/>
      <c r="C287" s="42"/>
      <c r="D287" s="42"/>
      <c r="E287" s="42"/>
      <c r="F287" s="42"/>
      <c r="G287" s="42"/>
      <c r="H287" s="42"/>
      <c r="I287" s="42"/>
      <c r="J287" s="42"/>
      <c r="K287" s="42"/>
    </row>
    <row r="288" spans="2:11" x14ac:dyDescent="0.2">
      <c r="B288" s="42"/>
      <c r="C288" s="42"/>
      <c r="D288" s="42"/>
      <c r="E288" s="42"/>
      <c r="F288" s="42"/>
      <c r="G288" s="42"/>
      <c r="H288" s="42"/>
      <c r="I288" s="42"/>
      <c r="J288" s="42"/>
      <c r="K288" s="42"/>
    </row>
    <row r="289" spans="2:11" x14ac:dyDescent="0.2">
      <c r="B289" s="42"/>
      <c r="C289" s="42"/>
      <c r="D289" s="42"/>
      <c r="E289" s="42"/>
      <c r="F289" s="42"/>
      <c r="G289" s="42"/>
      <c r="H289" s="42"/>
      <c r="I289" s="42"/>
      <c r="J289" s="42"/>
      <c r="K289" s="42"/>
    </row>
    <row r="290" spans="2:11" x14ac:dyDescent="0.2">
      <c r="B290" s="42"/>
      <c r="C290" s="42"/>
      <c r="D290" s="42"/>
      <c r="E290" s="42"/>
      <c r="F290" s="42"/>
      <c r="G290" s="42"/>
      <c r="H290" s="42"/>
      <c r="I290" s="42"/>
      <c r="J290" s="42"/>
      <c r="K290" s="42"/>
    </row>
    <row r="291" spans="2:11" x14ac:dyDescent="0.2">
      <c r="B291" s="42"/>
      <c r="C291" s="42"/>
      <c r="D291" s="42"/>
      <c r="E291" s="42"/>
      <c r="F291" s="42"/>
      <c r="G291" s="42"/>
      <c r="H291" s="42"/>
      <c r="I291" s="42"/>
      <c r="J291" s="42"/>
      <c r="K291" s="42"/>
    </row>
    <row r="292" spans="2:11" x14ac:dyDescent="0.2">
      <c r="B292" s="42"/>
      <c r="C292" s="42"/>
      <c r="D292" s="42"/>
      <c r="E292" s="42"/>
      <c r="F292" s="42"/>
      <c r="G292" s="42"/>
      <c r="H292" s="42"/>
      <c r="I292" s="42"/>
      <c r="J292" s="42"/>
      <c r="K292" s="42"/>
    </row>
    <row r="293" spans="2:11" x14ac:dyDescent="0.2">
      <c r="B293" s="42"/>
      <c r="C293" s="42"/>
      <c r="D293" s="42"/>
      <c r="E293" s="42"/>
      <c r="F293" s="42"/>
      <c r="G293" s="42"/>
      <c r="H293" s="42"/>
      <c r="I293" s="42"/>
      <c r="J293" s="42"/>
      <c r="K293" s="42"/>
    </row>
    <row r="294" spans="2:11" x14ac:dyDescent="0.2">
      <c r="B294" s="42"/>
      <c r="C294" s="42"/>
      <c r="D294" s="42"/>
      <c r="E294" s="42"/>
      <c r="F294" s="42"/>
      <c r="G294" s="42"/>
      <c r="H294" s="42"/>
      <c r="I294" s="42"/>
      <c r="J294" s="42"/>
      <c r="K294" s="42"/>
    </row>
    <row r="295" spans="2:11" x14ac:dyDescent="0.2">
      <c r="B295" s="42"/>
      <c r="C295" s="42"/>
      <c r="D295" s="42"/>
      <c r="E295" s="42"/>
      <c r="F295" s="42"/>
      <c r="G295" s="42"/>
      <c r="H295" s="42"/>
      <c r="I295" s="42"/>
      <c r="J295" s="42"/>
      <c r="K295" s="42"/>
    </row>
    <row r="296" spans="2:11" x14ac:dyDescent="0.2">
      <c r="B296" s="42"/>
      <c r="C296" s="42"/>
      <c r="D296" s="42"/>
      <c r="E296" s="42"/>
      <c r="F296" s="42"/>
      <c r="G296" s="42"/>
      <c r="H296" s="42"/>
      <c r="I296" s="42"/>
      <c r="J296" s="42"/>
      <c r="K296" s="42"/>
    </row>
    <row r="297" spans="2:11" x14ac:dyDescent="0.2">
      <c r="B297" s="42"/>
      <c r="C297" s="42"/>
      <c r="D297" s="42"/>
      <c r="E297" s="42"/>
      <c r="F297" s="42"/>
      <c r="G297" s="42"/>
      <c r="H297" s="42"/>
      <c r="I297" s="42"/>
      <c r="J297" s="42"/>
      <c r="K297" s="42"/>
    </row>
    <row r="298" spans="2:11" x14ac:dyDescent="0.2">
      <c r="B298" s="42"/>
      <c r="C298" s="42"/>
      <c r="D298" s="42"/>
      <c r="E298" s="42"/>
      <c r="F298" s="42"/>
      <c r="G298" s="42"/>
      <c r="H298" s="42"/>
      <c r="I298" s="42"/>
      <c r="J298" s="42"/>
      <c r="K298" s="42"/>
    </row>
    <row r="299" spans="2:11" x14ac:dyDescent="0.2">
      <c r="B299" s="42"/>
      <c r="C299" s="42"/>
      <c r="D299" s="42"/>
      <c r="E299" s="42"/>
      <c r="F299" s="42"/>
      <c r="G299" s="42"/>
      <c r="H299" s="42"/>
      <c r="I299" s="42"/>
      <c r="J299" s="42"/>
      <c r="K299" s="42"/>
    </row>
    <row r="300" spans="2:11" x14ac:dyDescent="0.2">
      <c r="B300" s="42"/>
      <c r="C300" s="42"/>
      <c r="D300" s="42"/>
      <c r="E300" s="42"/>
      <c r="F300" s="42"/>
      <c r="G300" s="42"/>
      <c r="H300" s="42"/>
      <c r="I300" s="42"/>
      <c r="J300" s="42"/>
      <c r="K300" s="42"/>
    </row>
    <row r="301" spans="2:11" x14ac:dyDescent="0.2">
      <c r="B301" s="42"/>
      <c r="C301" s="42"/>
      <c r="D301" s="42"/>
      <c r="E301" s="42"/>
      <c r="F301" s="42"/>
      <c r="G301" s="42"/>
      <c r="H301" s="42"/>
      <c r="I301" s="42"/>
      <c r="J301" s="42"/>
      <c r="K301" s="42"/>
    </row>
    <row r="302" spans="2:11" x14ac:dyDescent="0.2">
      <c r="B302" s="42"/>
      <c r="C302" s="42"/>
      <c r="D302" s="42"/>
      <c r="E302" s="42"/>
      <c r="F302" s="42"/>
      <c r="G302" s="42"/>
      <c r="H302" s="42"/>
      <c r="I302" s="42"/>
      <c r="J302" s="42"/>
      <c r="K302" s="42"/>
    </row>
    <row r="303" spans="2:11" x14ac:dyDescent="0.2">
      <c r="B303" s="42"/>
      <c r="C303" s="42"/>
      <c r="D303" s="42"/>
      <c r="E303" s="42"/>
      <c r="F303" s="42"/>
      <c r="G303" s="42"/>
      <c r="H303" s="42"/>
      <c r="I303" s="42"/>
      <c r="J303" s="42"/>
      <c r="K303" s="42"/>
    </row>
    <row r="304" spans="2:11" x14ac:dyDescent="0.2">
      <c r="B304" s="42"/>
      <c r="C304" s="42"/>
      <c r="D304" s="42"/>
      <c r="E304" s="42"/>
      <c r="F304" s="42"/>
      <c r="G304" s="42"/>
      <c r="H304" s="42"/>
      <c r="I304" s="42"/>
      <c r="J304" s="42"/>
      <c r="K304" s="42"/>
    </row>
    <row r="305" spans="2:11" x14ac:dyDescent="0.2">
      <c r="B305" s="42"/>
      <c r="C305" s="42"/>
      <c r="D305" s="42"/>
      <c r="E305" s="42"/>
      <c r="F305" s="42"/>
      <c r="G305" s="42"/>
      <c r="H305" s="42"/>
      <c r="I305" s="42"/>
      <c r="J305" s="42"/>
      <c r="K305" s="42"/>
    </row>
    <row r="306" spans="2:11" x14ac:dyDescent="0.2">
      <c r="B306" s="42"/>
      <c r="C306" s="42"/>
      <c r="D306" s="42"/>
      <c r="E306" s="42"/>
      <c r="F306" s="42"/>
      <c r="G306" s="42"/>
      <c r="H306" s="42"/>
      <c r="I306" s="42"/>
      <c r="J306" s="42"/>
      <c r="K306" s="42"/>
    </row>
    <row r="307" spans="2:11" x14ac:dyDescent="0.2">
      <c r="B307" s="42"/>
      <c r="C307" s="42"/>
      <c r="D307" s="42"/>
      <c r="E307" s="42"/>
      <c r="F307" s="42"/>
      <c r="G307" s="42"/>
      <c r="H307" s="42"/>
      <c r="I307" s="42"/>
      <c r="J307" s="42"/>
      <c r="K307" s="42"/>
    </row>
    <row r="308" spans="2:11" x14ac:dyDescent="0.2">
      <c r="B308" s="42"/>
      <c r="C308" s="42"/>
      <c r="D308" s="42"/>
      <c r="E308" s="42"/>
      <c r="F308" s="42"/>
      <c r="G308" s="42"/>
      <c r="H308" s="42"/>
      <c r="I308" s="42"/>
      <c r="J308" s="42"/>
      <c r="K308" s="42"/>
    </row>
    <row r="309" spans="2:11" x14ac:dyDescent="0.2">
      <c r="B309" s="42"/>
      <c r="C309" s="42"/>
      <c r="D309" s="42"/>
      <c r="E309" s="42"/>
      <c r="F309" s="42"/>
      <c r="G309" s="42"/>
      <c r="H309" s="42"/>
      <c r="I309" s="42"/>
      <c r="J309" s="42"/>
      <c r="K309" s="42"/>
    </row>
    <row r="310" spans="2:11" x14ac:dyDescent="0.2">
      <c r="B310" s="42"/>
      <c r="C310" s="42"/>
      <c r="D310" s="42"/>
      <c r="E310" s="42"/>
      <c r="F310" s="42"/>
      <c r="G310" s="42"/>
      <c r="H310" s="42"/>
      <c r="I310" s="42"/>
      <c r="J310" s="42"/>
      <c r="K310" s="42"/>
    </row>
    <row r="311" spans="2:11" x14ac:dyDescent="0.2">
      <c r="B311" s="42"/>
      <c r="C311" s="42"/>
      <c r="D311" s="42"/>
      <c r="E311" s="42"/>
      <c r="F311" s="42"/>
      <c r="G311" s="42"/>
      <c r="H311" s="42"/>
      <c r="I311" s="42"/>
      <c r="J311" s="42"/>
      <c r="K311" s="42"/>
    </row>
    <row r="312" spans="2:11" x14ac:dyDescent="0.2">
      <c r="B312" s="42"/>
      <c r="C312" s="42"/>
      <c r="D312" s="42"/>
      <c r="E312" s="42"/>
      <c r="F312" s="42"/>
      <c r="G312" s="42"/>
      <c r="H312" s="42"/>
      <c r="I312" s="42"/>
      <c r="J312" s="42"/>
      <c r="K312" s="42"/>
    </row>
    <row r="313" spans="2:11" x14ac:dyDescent="0.2">
      <c r="B313" s="42"/>
      <c r="C313" s="42"/>
      <c r="D313" s="42"/>
      <c r="E313" s="42"/>
      <c r="F313" s="42"/>
      <c r="G313" s="42"/>
      <c r="H313" s="42"/>
      <c r="I313" s="42"/>
      <c r="J313" s="42"/>
      <c r="K313" s="42"/>
    </row>
    <row r="314" spans="2:11" x14ac:dyDescent="0.2">
      <c r="B314" s="42"/>
      <c r="C314" s="42"/>
      <c r="D314" s="42"/>
      <c r="E314" s="42"/>
      <c r="F314" s="42"/>
      <c r="G314" s="42"/>
      <c r="H314" s="42"/>
      <c r="I314" s="42"/>
      <c r="J314" s="42"/>
      <c r="K314" s="42"/>
    </row>
    <row r="315" spans="2:11" x14ac:dyDescent="0.2">
      <c r="B315" s="42"/>
      <c r="C315" s="42"/>
      <c r="D315" s="42"/>
      <c r="E315" s="42"/>
      <c r="F315" s="42"/>
      <c r="G315" s="42"/>
      <c r="H315" s="42"/>
      <c r="I315" s="42"/>
      <c r="J315" s="42"/>
      <c r="K315" s="42"/>
    </row>
    <row r="316" spans="2:11" x14ac:dyDescent="0.2">
      <c r="B316" s="42"/>
      <c r="C316" s="42"/>
      <c r="D316" s="42"/>
      <c r="E316" s="42"/>
      <c r="F316" s="42"/>
      <c r="G316" s="42"/>
      <c r="H316" s="42"/>
      <c r="I316" s="42"/>
      <c r="J316" s="42"/>
      <c r="K316" s="42"/>
    </row>
    <row r="317" spans="2:11" x14ac:dyDescent="0.2">
      <c r="B317" s="42"/>
      <c r="C317" s="42"/>
      <c r="D317" s="42"/>
      <c r="E317" s="42"/>
      <c r="F317" s="42"/>
      <c r="G317" s="42"/>
      <c r="H317" s="42"/>
      <c r="I317" s="42"/>
      <c r="J317" s="42"/>
      <c r="K317" s="42"/>
    </row>
    <row r="318" spans="2:11" x14ac:dyDescent="0.2">
      <c r="B318" s="42"/>
      <c r="C318" s="42"/>
      <c r="D318" s="42"/>
      <c r="E318" s="42"/>
      <c r="F318" s="42"/>
      <c r="G318" s="42"/>
      <c r="H318" s="42"/>
      <c r="I318" s="42"/>
      <c r="J318" s="42"/>
      <c r="K318" s="42"/>
    </row>
    <row r="319" spans="2:11" x14ac:dyDescent="0.2">
      <c r="B319" s="42"/>
      <c r="C319" s="42"/>
      <c r="D319" s="42"/>
      <c r="E319" s="42"/>
      <c r="F319" s="42"/>
      <c r="G319" s="42"/>
      <c r="H319" s="42"/>
      <c r="I319" s="42"/>
      <c r="J319" s="42"/>
      <c r="K319" s="42"/>
    </row>
    <row r="320" spans="2:11" x14ac:dyDescent="0.2">
      <c r="B320" s="42"/>
      <c r="C320" s="42"/>
      <c r="D320" s="42"/>
      <c r="E320" s="42"/>
      <c r="F320" s="42"/>
      <c r="G320" s="42"/>
      <c r="H320" s="42"/>
      <c r="I320" s="42"/>
      <c r="J320" s="42"/>
      <c r="K320" s="42"/>
    </row>
    <row r="321" spans="2:11" x14ac:dyDescent="0.2">
      <c r="B321" s="42"/>
      <c r="C321" s="42"/>
      <c r="D321" s="42"/>
      <c r="E321" s="42"/>
      <c r="F321" s="42"/>
      <c r="G321" s="42"/>
      <c r="H321" s="42"/>
      <c r="I321" s="42"/>
      <c r="J321" s="42"/>
      <c r="K321" s="42"/>
    </row>
    <row r="322" spans="2:11" x14ac:dyDescent="0.2">
      <c r="B322" s="42"/>
      <c r="C322" s="42"/>
      <c r="D322" s="42"/>
      <c r="E322" s="42"/>
      <c r="F322" s="42"/>
      <c r="G322" s="42"/>
      <c r="H322" s="42"/>
      <c r="I322" s="42"/>
      <c r="J322" s="42"/>
      <c r="K322" s="42"/>
    </row>
    <row r="323" spans="2:11" x14ac:dyDescent="0.2">
      <c r="B323" s="42"/>
      <c r="C323" s="42"/>
      <c r="D323" s="42"/>
      <c r="E323" s="42"/>
      <c r="F323" s="42"/>
      <c r="G323" s="42"/>
      <c r="H323" s="42"/>
      <c r="I323" s="42"/>
      <c r="J323" s="42"/>
      <c r="K323" s="42"/>
    </row>
    <row r="324" spans="2:11" x14ac:dyDescent="0.2">
      <c r="B324" s="42"/>
      <c r="C324" s="42"/>
      <c r="D324" s="42"/>
      <c r="E324" s="42"/>
      <c r="F324" s="42"/>
      <c r="G324" s="42"/>
      <c r="H324" s="42"/>
      <c r="I324" s="42"/>
      <c r="J324" s="42"/>
      <c r="K324" s="42"/>
    </row>
    <row r="325" spans="2:11" x14ac:dyDescent="0.2">
      <c r="B325" s="42"/>
      <c r="C325" s="42"/>
      <c r="D325" s="42"/>
      <c r="E325" s="42"/>
      <c r="F325" s="42"/>
      <c r="G325" s="42"/>
      <c r="H325" s="42"/>
      <c r="I325" s="42"/>
      <c r="J325" s="42"/>
      <c r="K325" s="42"/>
    </row>
    <row r="326" spans="2:11" x14ac:dyDescent="0.2">
      <c r="B326" s="42"/>
      <c r="C326" s="42"/>
      <c r="D326" s="42"/>
      <c r="E326" s="42"/>
      <c r="F326" s="42"/>
      <c r="G326" s="42"/>
      <c r="H326" s="42"/>
      <c r="I326" s="42"/>
      <c r="J326" s="42"/>
      <c r="K326" s="42"/>
    </row>
    <row r="327" spans="2:11" x14ac:dyDescent="0.2">
      <c r="B327" s="42"/>
      <c r="C327" s="42"/>
      <c r="D327" s="42"/>
      <c r="E327" s="42"/>
      <c r="F327" s="42"/>
      <c r="G327" s="42"/>
      <c r="H327" s="42"/>
      <c r="I327" s="42"/>
      <c r="J327" s="42"/>
      <c r="K327" s="42"/>
    </row>
    <row r="328" spans="2:11" x14ac:dyDescent="0.2">
      <c r="B328" s="42"/>
      <c r="C328" s="42"/>
      <c r="D328" s="42"/>
      <c r="E328" s="42"/>
      <c r="F328" s="42"/>
      <c r="G328" s="42"/>
      <c r="H328" s="42"/>
      <c r="I328" s="42"/>
      <c r="J328" s="42"/>
      <c r="K328" s="42"/>
    </row>
    <row r="329" spans="2:11" x14ac:dyDescent="0.2">
      <c r="B329" s="42"/>
      <c r="C329" s="42"/>
      <c r="D329" s="42"/>
      <c r="E329" s="42"/>
      <c r="F329" s="42"/>
      <c r="G329" s="42"/>
      <c r="H329" s="42"/>
      <c r="I329" s="42"/>
      <c r="J329" s="42"/>
      <c r="K329" s="42"/>
    </row>
    <row r="330" spans="2:11" x14ac:dyDescent="0.2">
      <c r="B330" s="42"/>
      <c r="C330" s="42"/>
      <c r="D330" s="42"/>
      <c r="E330" s="42"/>
      <c r="F330" s="42"/>
      <c r="G330" s="42"/>
      <c r="H330" s="42"/>
      <c r="I330" s="42"/>
      <c r="J330" s="42"/>
      <c r="K330" s="42"/>
    </row>
    <row r="331" spans="2:11" x14ac:dyDescent="0.2">
      <c r="B331" s="42"/>
      <c r="C331" s="42"/>
      <c r="D331" s="42"/>
      <c r="E331" s="42"/>
      <c r="F331" s="42"/>
      <c r="G331" s="42"/>
      <c r="H331" s="42"/>
      <c r="I331" s="42"/>
      <c r="J331" s="42"/>
      <c r="K331" s="42"/>
    </row>
    <row r="332" spans="2:11" x14ac:dyDescent="0.2">
      <c r="B332" s="42"/>
      <c r="C332" s="42"/>
      <c r="D332" s="42"/>
      <c r="E332" s="42"/>
      <c r="F332" s="42"/>
      <c r="G332" s="42"/>
      <c r="H332" s="42"/>
      <c r="I332" s="42"/>
      <c r="J332" s="42"/>
      <c r="K332" s="42"/>
    </row>
    <row r="333" spans="2:11" x14ac:dyDescent="0.2">
      <c r="B333" s="42"/>
      <c r="C333" s="42"/>
      <c r="D333" s="42"/>
      <c r="E333" s="42"/>
      <c r="F333" s="42"/>
      <c r="G333" s="42"/>
      <c r="H333" s="42"/>
      <c r="I333" s="42"/>
      <c r="J333" s="42"/>
      <c r="K333" s="42"/>
    </row>
    <row r="334" spans="2:11" x14ac:dyDescent="0.2">
      <c r="B334" s="42"/>
      <c r="C334" s="42"/>
      <c r="D334" s="42"/>
      <c r="E334" s="42"/>
      <c r="F334" s="42"/>
      <c r="G334" s="42"/>
      <c r="H334" s="42"/>
      <c r="I334" s="42"/>
      <c r="J334" s="42"/>
      <c r="K334" s="42"/>
    </row>
    <row r="335" spans="2:11" x14ac:dyDescent="0.2">
      <c r="B335" s="42"/>
      <c r="C335" s="42"/>
      <c r="D335" s="42"/>
      <c r="E335" s="42"/>
      <c r="F335" s="42"/>
      <c r="G335" s="42"/>
      <c r="H335" s="42"/>
      <c r="I335" s="42"/>
      <c r="J335" s="42"/>
      <c r="K335" s="42"/>
    </row>
    <row r="336" spans="2:11" x14ac:dyDescent="0.2">
      <c r="B336" s="42"/>
      <c r="C336" s="42"/>
      <c r="D336" s="42"/>
      <c r="E336" s="42"/>
      <c r="F336" s="42"/>
      <c r="G336" s="42"/>
      <c r="H336" s="42"/>
      <c r="I336" s="42"/>
      <c r="J336" s="42"/>
      <c r="K336" s="42"/>
    </row>
    <row r="337" spans="2:11" x14ac:dyDescent="0.2">
      <c r="B337" s="42"/>
      <c r="C337" s="42"/>
      <c r="D337" s="42"/>
      <c r="E337" s="42"/>
      <c r="F337" s="42"/>
      <c r="G337" s="42"/>
      <c r="H337" s="42"/>
      <c r="I337" s="42"/>
      <c r="J337" s="42"/>
      <c r="K337" s="42"/>
    </row>
    <row r="338" spans="2:11" x14ac:dyDescent="0.2">
      <c r="B338" s="42"/>
      <c r="C338" s="42"/>
      <c r="D338" s="42"/>
      <c r="E338" s="42"/>
      <c r="F338" s="42"/>
      <c r="G338" s="42"/>
      <c r="H338" s="42"/>
      <c r="I338" s="42"/>
      <c r="J338" s="42"/>
      <c r="K338" s="42"/>
    </row>
    <row r="339" spans="2:11" x14ac:dyDescent="0.2">
      <c r="B339" s="42"/>
      <c r="C339" s="42"/>
      <c r="D339" s="42"/>
      <c r="E339" s="42"/>
      <c r="F339" s="42"/>
      <c r="G339" s="42"/>
      <c r="H339" s="42"/>
      <c r="I339" s="42"/>
      <c r="J339" s="42"/>
      <c r="K339" s="42"/>
    </row>
    <row r="340" spans="2:11" x14ac:dyDescent="0.2">
      <c r="B340" s="42"/>
      <c r="C340" s="42"/>
      <c r="D340" s="42"/>
      <c r="E340" s="42"/>
      <c r="F340" s="42"/>
      <c r="G340" s="42"/>
      <c r="H340" s="42"/>
      <c r="I340" s="42"/>
      <c r="J340" s="42"/>
      <c r="K340" s="42"/>
    </row>
    <row r="341" spans="2:11" x14ac:dyDescent="0.2">
      <c r="B341" s="42"/>
      <c r="C341" s="42"/>
      <c r="D341" s="42"/>
      <c r="E341" s="42"/>
      <c r="F341" s="42"/>
      <c r="G341" s="42"/>
      <c r="H341" s="42"/>
      <c r="I341" s="42"/>
      <c r="J341" s="42"/>
      <c r="K341" s="42"/>
    </row>
    <row r="342" spans="2:11" x14ac:dyDescent="0.2">
      <c r="B342" s="42"/>
      <c r="C342" s="42"/>
      <c r="D342" s="42"/>
      <c r="E342" s="42"/>
      <c r="F342" s="42"/>
      <c r="G342" s="42"/>
      <c r="H342" s="42"/>
      <c r="I342" s="42"/>
      <c r="J342" s="42"/>
      <c r="K342" s="42"/>
    </row>
    <row r="343" spans="2:11" x14ac:dyDescent="0.2">
      <c r="B343" s="42"/>
      <c r="C343" s="42"/>
      <c r="D343" s="42"/>
      <c r="E343" s="42"/>
      <c r="F343" s="42"/>
      <c r="G343" s="42"/>
      <c r="H343" s="42"/>
      <c r="I343" s="42"/>
      <c r="J343" s="42"/>
      <c r="K343" s="42"/>
    </row>
    <row r="344" spans="2:11" x14ac:dyDescent="0.2">
      <c r="B344" s="42"/>
      <c r="C344" s="42"/>
      <c r="D344" s="42"/>
      <c r="E344" s="42"/>
      <c r="F344" s="42"/>
      <c r="G344" s="42"/>
      <c r="H344" s="42"/>
      <c r="I344" s="42"/>
      <c r="J344" s="42"/>
      <c r="K344" s="42"/>
    </row>
    <row r="345" spans="2:11" x14ac:dyDescent="0.2">
      <c r="B345" s="42"/>
      <c r="C345" s="42"/>
      <c r="D345" s="42"/>
      <c r="E345" s="42"/>
      <c r="F345" s="42"/>
      <c r="G345" s="42"/>
      <c r="H345" s="42"/>
      <c r="I345" s="42"/>
      <c r="J345" s="42"/>
      <c r="K345" s="42"/>
    </row>
    <row r="346" spans="2:11" x14ac:dyDescent="0.2">
      <c r="B346" s="42"/>
      <c r="C346" s="42"/>
      <c r="D346" s="42"/>
      <c r="E346" s="42"/>
      <c r="F346" s="42"/>
      <c r="G346" s="42"/>
      <c r="H346" s="42"/>
      <c r="I346" s="42"/>
      <c r="J346" s="42"/>
      <c r="K346" s="42"/>
    </row>
    <row r="347" spans="2:11" x14ac:dyDescent="0.2">
      <c r="B347" s="42"/>
      <c r="C347" s="42"/>
      <c r="D347" s="42"/>
      <c r="E347" s="42"/>
      <c r="F347" s="42"/>
      <c r="G347" s="42"/>
      <c r="H347" s="42"/>
      <c r="I347" s="42"/>
      <c r="J347" s="42"/>
      <c r="K347" s="42"/>
    </row>
    <row r="348" spans="2:11" x14ac:dyDescent="0.2">
      <c r="B348" s="42"/>
      <c r="C348" s="42"/>
      <c r="D348" s="42"/>
      <c r="E348" s="42"/>
      <c r="F348" s="42"/>
      <c r="G348" s="42"/>
      <c r="H348" s="42"/>
      <c r="I348" s="42"/>
      <c r="J348" s="42"/>
      <c r="K348" s="42"/>
    </row>
    <row r="349" spans="2:11" x14ac:dyDescent="0.2">
      <c r="B349" s="42"/>
      <c r="C349" s="42"/>
      <c r="D349" s="42"/>
      <c r="E349" s="42"/>
      <c r="F349" s="42"/>
      <c r="G349" s="42"/>
      <c r="H349" s="42"/>
      <c r="I349" s="42"/>
      <c r="J349" s="42"/>
      <c r="K349" s="42"/>
    </row>
    <row r="350" spans="2:11" x14ac:dyDescent="0.2">
      <c r="B350" s="42"/>
      <c r="C350" s="42"/>
      <c r="D350" s="42"/>
      <c r="E350" s="42"/>
      <c r="F350" s="42"/>
      <c r="G350" s="42"/>
      <c r="H350" s="42"/>
      <c r="I350" s="42"/>
      <c r="J350" s="42"/>
      <c r="K350" s="42"/>
    </row>
    <row r="351" spans="2:11" x14ac:dyDescent="0.2">
      <c r="B351" s="42"/>
      <c r="C351" s="42"/>
      <c r="D351" s="42"/>
      <c r="E351" s="42"/>
      <c r="F351" s="42"/>
      <c r="G351" s="42"/>
      <c r="H351" s="42"/>
      <c r="I351" s="42"/>
      <c r="J351" s="42"/>
      <c r="K351"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2020-12-25T13:56:03Z</dcterms:modified>
</cp:coreProperties>
</file>