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Ansteckungsorte'!$A$1:$AC$248</definedName>
  </definedNames>
  <calcPr calcId="162913"/>
</workbook>
</file>

<file path=xl/calcChain.xml><?xml version="1.0" encoding="utf-8"?>
<calcChain xmlns="http://schemas.openxmlformats.org/spreadsheetml/2006/main">
  <c r="D29" i="17" l="1"/>
  <c r="C30" i="17"/>
  <c r="D30" i="17" s="1"/>
  <c r="C31" i="17"/>
  <c r="D31" i="17" s="1"/>
  <c r="S319" i="1" l="1"/>
  <c r="H319" i="1" l="1"/>
  <c r="G319" i="1"/>
  <c r="F319" i="1"/>
  <c r="D316" i="1"/>
  <c r="E319" i="1"/>
  <c r="K240" i="10" l="1"/>
  <c r="I240" i="10"/>
  <c r="G240" i="10"/>
  <c r="E240" i="10"/>
  <c r="C240" i="10"/>
  <c r="AK238" i="11"/>
  <c r="AK239" i="11" s="1"/>
  <c r="AI239" i="11"/>
  <c r="AG239" i="11"/>
  <c r="AE239" i="11"/>
  <c r="AC239" i="11"/>
  <c r="AA239" i="11"/>
  <c r="Y239" i="11"/>
  <c r="W239" i="11"/>
  <c r="U239" i="11"/>
  <c r="S239" i="11"/>
  <c r="Q239" i="11"/>
  <c r="O239" i="11"/>
  <c r="M239" i="11"/>
  <c r="K239" i="11"/>
  <c r="I239" i="11"/>
  <c r="G239" i="11"/>
  <c r="E239" i="11"/>
  <c r="C239" i="11"/>
  <c r="D240" i="9"/>
  <c r="C239" i="8" l="1"/>
  <c r="AB240" i="7"/>
  <c r="Z240" i="7"/>
  <c r="X240" i="7"/>
  <c r="V240" i="7"/>
  <c r="T240" i="7"/>
  <c r="R240" i="7"/>
  <c r="P240" i="7"/>
  <c r="N240" i="7"/>
  <c r="L240" i="7"/>
  <c r="J240" i="7"/>
  <c r="H240" i="7"/>
  <c r="F240" i="7"/>
  <c r="D240" i="7"/>
  <c r="B240" i="7"/>
  <c r="D240" i="6"/>
  <c r="P319" i="1" l="1"/>
  <c r="L319" i="1"/>
  <c r="K239" i="10" l="1"/>
  <c r="I239" i="10"/>
  <c r="G239" i="10"/>
  <c r="E239" i="10"/>
  <c r="C239" i="10"/>
  <c r="M238" i="11"/>
  <c r="G238" i="11"/>
  <c r="AI238" i="11"/>
  <c r="AG238" i="11"/>
  <c r="AE238" i="11"/>
  <c r="AC238" i="11"/>
  <c r="AA238" i="11"/>
  <c r="Y238" i="11"/>
  <c r="W238" i="11"/>
  <c r="U238" i="11"/>
  <c r="S238" i="11"/>
  <c r="Q238" i="11"/>
  <c r="O238" i="11"/>
  <c r="K238" i="11"/>
  <c r="I238" i="11"/>
  <c r="E238" i="11"/>
  <c r="C238" i="11"/>
  <c r="D239" i="9"/>
  <c r="C238" i="8" l="1"/>
  <c r="AB239" i="7"/>
  <c r="Z239" i="7"/>
  <c r="X239" i="7"/>
  <c r="V239" i="7"/>
  <c r="T239" i="7"/>
  <c r="R239" i="7"/>
  <c r="P239" i="7"/>
  <c r="N239" i="7"/>
  <c r="L239" i="7"/>
  <c r="J239" i="7"/>
  <c r="H239" i="7"/>
  <c r="F239" i="7"/>
  <c r="D239" i="7"/>
  <c r="B239" i="7"/>
  <c r="D239" i="6"/>
  <c r="B18" i="19" l="1"/>
  <c r="S318" i="1" l="1"/>
  <c r="G315" i="1"/>
  <c r="G316" i="1"/>
  <c r="G317" i="1"/>
  <c r="G318" i="1"/>
  <c r="H318" i="1"/>
  <c r="D315" i="1"/>
  <c r="E318" i="1"/>
  <c r="F318" i="1" s="1"/>
  <c r="P318" i="1" l="1"/>
  <c r="L318" i="1"/>
  <c r="P238" i="7" l="1"/>
  <c r="K236" i="10" l="1"/>
  <c r="K237" i="10"/>
  <c r="K238" i="10" s="1"/>
  <c r="I236" i="10"/>
  <c r="I237" i="10"/>
  <c r="I238" i="10" s="1"/>
  <c r="G236" i="10"/>
  <c r="G237" i="10"/>
  <c r="G238" i="10" s="1"/>
  <c r="E236" i="10"/>
  <c r="E237" i="10"/>
  <c r="E238" i="10" s="1"/>
  <c r="C236" i="10"/>
  <c r="C237" i="10"/>
  <c r="C238" i="10" s="1"/>
  <c r="AK235" i="11"/>
  <c r="AK236" i="11"/>
  <c r="AK237" i="11" s="1"/>
  <c r="AI235" i="11"/>
  <c r="AI236" i="11" s="1"/>
  <c r="AI237" i="11" s="1"/>
  <c r="AG235" i="11"/>
  <c r="AG236" i="11"/>
  <c r="AG237" i="11" s="1"/>
  <c r="AE235" i="11"/>
  <c r="AE236" i="11" s="1"/>
  <c r="AE237" i="11" s="1"/>
  <c r="AC235" i="11"/>
  <c r="AC236" i="11" s="1"/>
  <c r="AC237" i="11" s="1"/>
  <c r="AA235" i="11"/>
  <c r="AA236" i="11" s="1"/>
  <c r="AA237" i="11" s="1"/>
  <c r="Y235" i="11"/>
  <c r="Y236" i="11" s="1"/>
  <c r="Y237" i="11" s="1"/>
  <c r="W235" i="11"/>
  <c r="W236" i="11"/>
  <c r="W237" i="11" s="1"/>
  <c r="U235" i="11"/>
  <c r="U236" i="11"/>
  <c r="U237" i="11" s="1"/>
  <c r="S235" i="11"/>
  <c r="S236" i="11"/>
  <c r="S237" i="11" s="1"/>
  <c r="Q235" i="11"/>
  <c r="Q236" i="11"/>
  <c r="Q237" i="11" s="1"/>
  <c r="O235" i="11"/>
  <c r="O236" i="11"/>
  <c r="O237" i="11" s="1"/>
  <c r="M235" i="11"/>
  <c r="M236" i="11"/>
  <c r="M237" i="11" s="1"/>
  <c r="K235" i="11"/>
  <c r="K236" i="11"/>
  <c r="K237" i="11" s="1"/>
  <c r="I235" i="11"/>
  <c r="I236" i="11" s="1"/>
  <c r="I237" i="11" s="1"/>
  <c r="G235" i="11"/>
  <c r="G236" i="11" s="1"/>
  <c r="G237" i="11" s="1"/>
  <c r="E235" i="11"/>
  <c r="E236" i="11"/>
  <c r="E237" i="11"/>
  <c r="C235" i="11"/>
  <c r="C237" i="11" s="1"/>
  <c r="C236" i="11"/>
  <c r="D236" i="9"/>
  <c r="D237" i="9"/>
  <c r="D238" i="9"/>
  <c r="AB238" i="7" l="1"/>
  <c r="Z238" i="7"/>
  <c r="X238" i="7"/>
  <c r="V238" i="7"/>
  <c r="T238" i="7"/>
  <c r="R238" i="7"/>
  <c r="N238" i="7"/>
  <c r="L238" i="7"/>
  <c r="J238" i="7"/>
  <c r="H238" i="7"/>
  <c r="F238" i="7"/>
  <c r="D238" i="7"/>
  <c r="B238" i="7"/>
  <c r="C235" i="8" l="1"/>
  <c r="C236" i="8" s="1"/>
  <c r="C237" i="8" s="1"/>
  <c r="D236" i="6"/>
  <c r="D237" i="6"/>
  <c r="D238" i="6" s="1"/>
  <c r="S317" i="1" l="1"/>
  <c r="D314" i="1"/>
  <c r="E317" i="1"/>
  <c r="P317" i="1" l="1"/>
  <c r="P314" i="1"/>
  <c r="L317" i="1"/>
  <c r="E316" i="1"/>
  <c r="D227" i="6" l="1"/>
  <c r="D228" i="6"/>
  <c r="D229" i="6" s="1"/>
  <c r="D230" i="6" s="1"/>
  <c r="D231" i="6" s="1"/>
  <c r="D232" i="6" s="1"/>
  <c r="D233" i="6" s="1"/>
  <c r="D234" i="6" s="1"/>
  <c r="D235" i="6" s="1"/>
  <c r="K235" i="10" l="1"/>
  <c r="I235" i="10"/>
  <c r="G235" i="10"/>
  <c r="E235" i="10"/>
  <c r="C235" i="10"/>
  <c r="E234" i="11"/>
  <c r="D235" i="9"/>
  <c r="C234" i="8" l="1"/>
  <c r="AB235" i="7" l="1"/>
  <c r="Z235" i="7"/>
  <c r="X235" i="7"/>
  <c r="V235" i="7"/>
  <c r="T235" i="7"/>
  <c r="R235" i="7"/>
  <c r="P235" i="7"/>
  <c r="N235" i="7"/>
  <c r="L235" i="7"/>
  <c r="J235" i="7"/>
  <c r="H235" i="7"/>
  <c r="F235" i="7"/>
  <c r="D235" i="7"/>
  <c r="B235" i="7"/>
  <c r="B234" i="7"/>
  <c r="S311" i="1"/>
  <c r="S312" i="1"/>
  <c r="S313" i="1"/>
  <c r="S314" i="1"/>
  <c r="S310" i="1"/>
  <c r="S307" i="1"/>
  <c r="D311" i="1" l="1"/>
  <c r="D312" i="1"/>
  <c r="D313" i="1"/>
  <c r="E315" i="1"/>
  <c r="E314" i="1"/>
  <c r="L314" i="1" l="1"/>
  <c r="K234" i="10" l="1"/>
  <c r="I234" i="10"/>
  <c r="G234" i="10"/>
  <c r="E234" i="10"/>
  <c r="C234" i="10"/>
  <c r="E233" i="11"/>
  <c r="D234" i="9"/>
  <c r="C233" i="8" l="1"/>
  <c r="AB234" i="7" l="1"/>
  <c r="Z234" i="7"/>
  <c r="X234" i="7"/>
  <c r="V234" i="7"/>
  <c r="T234" i="7"/>
  <c r="R234" i="7"/>
  <c r="P234" i="7"/>
  <c r="N234" i="7"/>
  <c r="L234" i="7"/>
  <c r="J234" i="7"/>
  <c r="H234" i="7"/>
  <c r="F234" i="7"/>
  <c r="D234" i="7"/>
  <c r="D310" i="1" l="1"/>
  <c r="E313" i="1"/>
  <c r="F317" i="1" l="1"/>
  <c r="G314" i="1"/>
  <c r="F314" i="1"/>
  <c r="F316" i="1"/>
  <c r="F315" i="1"/>
  <c r="K233" i="10"/>
  <c r="I233" i="10"/>
  <c r="G233" i="10"/>
  <c r="E233" i="10"/>
  <c r="C233" i="10"/>
  <c r="E232" i="11"/>
  <c r="C232" i="8" l="1"/>
  <c r="AB233" i="7"/>
  <c r="Z233" i="7"/>
  <c r="X233" i="7"/>
  <c r="V233" i="7"/>
  <c r="T233" i="7"/>
  <c r="R233" i="7"/>
  <c r="P233" i="7"/>
  <c r="N233" i="7"/>
  <c r="L233" i="7"/>
  <c r="J233" i="7"/>
  <c r="H233" i="7"/>
  <c r="F233" i="7"/>
  <c r="D233" i="7"/>
  <c r="B233" i="7"/>
  <c r="P313" i="1" l="1"/>
  <c r="L313" i="1"/>
  <c r="P312" i="1"/>
  <c r="D309" i="1"/>
  <c r="E312" i="1"/>
  <c r="L312" i="1"/>
  <c r="G313" i="1" l="1"/>
  <c r="F313" i="1"/>
  <c r="D233" i="9"/>
  <c r="AB232" i="7" l="1"/>
  <c r="AB231" i="7"/>
  <c r="Z232" i="7"/>
  <c r="Z231" i="7"/>
  <c r="X232" i="7"/>
  <c r="X231" i="7"/>
  <c r="V232" i="7"/>
  <c r="V231" i="7"/>
  <c r="T232" i="7"/>
  <c r="T231" i="7"/>
  <c r="R232" i="7"/>
  <c r="R231" i="7"/>
  <c r="P232" i="7"/>
  <c r="P231" i="7"/>
  <c r="N232" i="7"/>
  <c r="N231" i="7"/>
  <c r="L232" i="7"/>
  <c r="L231" i="7"/>
  <c r="J232" i="7"/>
  <c r="J231" i="7"/>
  <c r="H232" i="7"/>
  <c r="H231" i="7"/>
  <c r="F232" i="7"/>
  <c r="F231" i="7"/>
  <c r="D232" i="7"/>
  <c r="D231" i="7"/>
  <c r="B232" i="7"/>
  <c r="B231" i="7"/>
  <c r="B224" i="7"/>
  <c r="B227" i="7"/>
  <c r="B228" i="7"/>
  <c r="C230" i="8" l="1"/>
  <c r="C231" i="8" s="1"/>
  <c r="K232" i="10"/>
  <c r="I232" i="10"/>
  <c r="G232" i="10"/>
  <c r="E232" i="10"/>
  <c r="C232" i="10"/>
  <c r="E231" i="11"/>
  <c r="D232" i="9"/>
  <c r="D308" i="1" l="1"/>
  <c r="E311" i="1"/>
  <c r="P311" i="1" l="1"/>
  <c r="L311" i="1" l="1"/>
  <c r="K229" i="10" l="1"/>
  <c r="K230" i="10" s="1"/>
  <c r="K231" i="10" s="1"/>
  <c r="I229" i="10"/>
  <c r="I230" i="10" s="1"/>
  <c r="I231" i="10" s="1"/>
  <c r="G229" i="10"/>
  <c r="G230" i="10"/>
  <c r="G231" i="10" s="1"/>
  <c r="E229" i="10"/>
  <c r="E230" i="10"/>
  <c r="E231" i="10" s="1"/>
  <c r="C229" i="10"/>
  <c r="C230" i="10" s="1"/>
  <c r="C231" i="10" s="1"/>
  <c r="E229" i="11"/>
  <c r="E230" i="11"/>
  <c r="D229" i="9" l="1"/>
  <c r="D230" i="9" s="1"/>
  <c r="D231" i="9" s="1"/>
  <c r="C228" i="8" l="1"/>
  <c r="C229" i="8" s="1"/>
  <c r="D307" i="1" l="1"/>
  <c r="E310" i="1"/>
  <c r="P33" i="1" l="1"/>
  <c r="P37" i="1"/>
  <c r="P38" i="1"/>
  <c r="P39" i="1"/>
  <c r="P40" i="1"/>
  <c r="P41" i="1"/>
  <c r="P45" i="1"/>
  <c r="P46" i="1"/>
  <c r="P47" i="1"/>
  <c r="P49" i="1"/>
  <c r="P52" i="1"/>
  <c r="P53" i="1"/>
  <c r="P54" i="1"/>
  <c r="P55" i="1"/>
  <c r="P58" i="1"/>
  <c r="P59" i="1"/>
  <c r="P60" i="1"/>
  <c r="P61" i="1"/>
  <c r="P62" i="1"/>
  <c r="P65" i="1"/>
  <c r="P66" i="1"/>
  <c r="P67" i="1"/>
  <c r="P68" i="1"/>
  <c r="P69" i="1"/>
  <c r="P72" i="1"/>
  <c r="P73" i="1"/>
  <c r="P74" i="1"/>
  <c r="P75" i="1"/>
  <c r="P76" i="1"/>
  <c r="P79" i="1"/>
  <c r="P80" i="1"/>
  <c r="P81" i="1"/>
  <c r="P82" i="1"/>
  <c r="P83" i="1"/>
  <c r="P86" i="1"/>
  <c r="P87" i="1"/>
  <c r="P88" i="1"/>
  <c r="P90" i="1"/>
  <c r="P93" i="1"/>
  <c r="P94" i="1"/>
  <c r="P95" i="1"/>
  <c r="P96" i="1"/>
  <c r="P97" i="1"/>
  <c r="P101" i="1"/>
  <c r="P102" i="1"/>
  <c r="P103" i="1"/>
  <c r="P104" i="1"/>
  <c r="P107" i="1"/>
  <c r="P108" i="1"/>
  <c r="P109" i="1"/>
  <c r="P110" i="1"/>
  <c r="P111" i="1"/>
  <c r="P114" i="1"/>
  <c r="P115" i="1"/>
  <c r="P116" i="1"/>
  <c r="P117" i="1"/>
  <c r="P118" i="1"/>
  <c r="P121" i="1"/>
  <c r="P122" i="1"/>
  <c r="P123" i="1"/>
  <c r="P124" i="1"/>
  <c r="P125" i="1"/>
  <c r="P128" i="1"/>
  <c r="P129" i="1"/>
  <c r="P130" i="1"/>
  <c r="P131" i="1"/>
  <c r="P132" i="1"/>
  <c r="P135" i="1"/>
  <c r="P136" i="1"/>
  <c r="P137" i="1"/>
  <c r="P138" i="1"/>
  <c r="P139" i="1"/>
  <c r="P142" i="1"/>
  <c r="P143" i="1"/>
  <c r="P144" i="1"/>
  <c r="P145" i="1"/>
  <c r="P146" i="1"/>
  <c r="P149" i="1"/>
  <c r="P150" i="1"/>
  <c r="P151" i="1"/>
  <c r="P152" i="1"/>
  <c r="P153" i="1"/>
  <c r="P156" i="1"/>
  <c r="P157" i="1"/>
  <c r="P158" i="1"/>
  <c r="P159" i="1"/>
  <c r="P160" i="1"/>
  <c r="P163" i="1"/>
  <c r="P164" i="1"/>
  <c r="P165" i="1"/>
  <c r="P166" i="1"/>
  <c r="P167" i="1"/>
  <c r="P170" i="1"/>
  <c r="P171" i="1"/>
  <c r="P172" i="1"/>
  <c r="P173" i="1"/>
  <c r="P174" i="1"/>
  <c r="P177" i="1"/>
  <c r="P178" i="1"/>
  <c r="P179" i="1"/>
  <c r="P180" i="1"/>
  <c r="P181" i="1"/>
  <c r="P184" i="1"/>
  <c r="P185" i="1"/>
  <c r="P186" i="1"/>
  <c r="P187" i="1"/>
  <c r="P188" i="1"/>
  <c r="P191" i="1"/>
  <c r="P192" i="1"/>
  <c r="P193" i="1"/>
  <c r="P194" i="1"/>
  <c r="P195" i="1"/>
  <c r="P198" i="1"/>
  <c r="P199" i="1"/>
  <c r="P200" i="1"/>
  <c r="P201" i="1"/>
  <c r="P202" i="1"/>
  <c r="P205" i="1"/>
  <c r="P206" i="1"/>
  <c r="P207" i="1"/>
  <c r="P208" i="1"/>
  <c r="P209" i="1"/>
  <c r="P212" i="1"/>
  <c r="P213" i="1"/>
  <c r="P214" i="1"/>
  <c r="P215" i="1"/>
  <c r="P216" i="1"/>
  <c r="P219" i="1"/>
  <c r="P220" i="1"/>
  <c r="P221" i="1"/>
  <c r="P222" i="1"/>
  <c r="P223" i="1"/>
  <c r="P226" i="1"/>
  <c r="P227" i="1"/>
  <c r="P228" i="1"/>
  <c r="P229" i="1"/>
  <c r="P230" i="1"/>
  <c r="P233" i="1"/>
  <c r="P234" i="1"/>
  <c r="P235" i="1"/>
  <c r="P236" i="1"/>
  <c r="P237" i="1"/>
  <c r="P240" i="1"/>
  <c r="P241" i="1"/>
  <c r="P242" i="1"/>
  <c r="P243" i="1"/>
  <c r="P244" i="1"/>
  <c r="P247" i="1"/>
  <c r="P248" i="1"/>
  <c r="P249" i="1"/>
  <c r="P250" i="1"/>
  <c r="P251" i="1"/>
  <c r="P254" i="1"/>
  <c r="P255" i="1"/>
  <c r="P256" i="1"/>
  <c r="P257" i="1"/>
  <c r="P258" i="1"/>
  <c r="P261" i="1"/>
  <c r="P262" i="1"/>
  <c r="P263" i="1"/>
  <c r="P264" i="1"/>
  <c r="P265" i="1"/>
  <c r="P268" i="1"/>
  <c r="P269" i="1"/>
  <c r="P270" i="1"/>
  <c r="P271" i="1"/>
  <c r="P272" i="1"/>
  <c r="P275" i="1"/>
  <c r="P276" i="1"/>
  <c r="P277" i="1"/>
  <c r="P278" i="1"/>
  <c r="P279" i="1"/>
  <c r="P282" i="1"/>
  <c r="P283" i="1"/>
  <c r="P284" i="1"/>
  <c r="P285" i="1"/>
  <c r="P286" i="1"/>
  <c r="P289" i="1"/>
  <c r="P290" i="1"/>
  <c r="P291" i="1"/>
  <c r="P292" i="1"/>
  <c r="P293" i="1"/>
  <c r="P296" i="1"/>
  <c r="P297" i="1"/>
  <c r="P298" i="1"/>
  <c r="P299" i="1"/>
  <c r="P300" i="1"/>
  <c r="P303" i="1"/>
  <c r="P304" i="1"/>
  <c r="P305" i="1"/>
  <c r="P306" i="1"/>
  <c r="P307" i="1"/>
  <c r="P310" i="1"/>
  <c r="P32" i="1"/>
  <c r="L310" i="1" l="1"/>
  <c r="AI140" i="11" l="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I172" i="11" s="1"/>
  <c r="AI173" i="11" s="1"/>
  <c r="AI174" i="11" s="1"/>
  <c r="AI224" i="11" s="1"/>
  <c r="K228" i="10" l="1"/>
  <c r="I228" i="10"/>
  <c r="G228" i="10"/>
  <c r="E228" i="10"/>
  <c r="C228" i="10"/>
  <c r="C227" i="8" l="1"/>
  <c r="AB228" i="7"/>
  <c r="Z228" i="7"/>
  <c r="X228" i="7"/>
  <c r="V228" i="7"/>
  <c r="T228" i="7"/>
  <c r="R228" i="7"/>
  <c r="P228" i="7"/>
  <c r="N228" i="7"/>
  <c r="L228" i="7"/>
  <c r="J228" i="7"/>
  <c r="H228" i="7"/>
  <c r="F228" i="7"/>
  <c r="D228" i="7"/>
  <c r="L307" i="1" l="1"/>
  <c r="D306" i="1"/>
  <c r="D304" i="1"/>
  <c r="D305" i="1"/>
  <c r="E309" i="1"/>
  <c r="E308" i="1"/>
  <c r="E307" i="1"/>
  <c r="K227" i="10" l="1"/>
  <c r="I227" i="10"/>
  <c r="G227" i="10"/>
  <c r="E227" i="10"/>
  <c r="C227" i="10"/>
  <c r="C226" i="8" l="1"/>
  <c r="AB227" i="7"/>
  <c r="Z227" i="7"/>
  <c r="X227" i="7"/>
  <c r="V227" i="7"/>
  <c r="T227" i="7"/>
  <c r="R227" i="7"/>
  <c r="P227" i="7"/>
  <c r="N227" i="7"/>
  <c r="L227" i="7"/>
  <c r="J227" i="7"/>
  <c r="H227" i="7"/>
  <c r="F227" i="7"/>
  <c r="D227" i="7"/>
  <c r="S306" i="1" l="1"/>
  <c r="D303" i="1"/>
  <c r="E306" i="1"/>
  <c r="G306" i="1" l="1"/>
  <c r="H317" i="1"/>
  <c r="H316" i="1"/>
  <c r="H314" i="1"/>
  <c r="H315" i="1"/>
  <c r="H313" i="1"/>
  <c r="H312" i="1"/>
  <c r="G312" i="1"/>
  <c r="F312" i="1"/>
  <c r="G311" i="1"/>
  <c r="H311" i="1"/>
  <c r="F311" i="1"/>
  <c r="L306" i="1"/>
  <c r="C29" i="17" l="1"/>
  <c r="K226" i="10" l="1"/>
  <c r="I226" i="10"/>
  <c r="G226" i="10"/>
  <c r="E226" i="10"/>
  <c r="C226" i="10"/>
  <c r="K225" i="10"/>
  <c r="I225" i="10"/>
  <c r="G225" i="10"/>
  <c r="E225" i="10"/>
  <c r="C225" i="10"/>
  <c r="AI225" i="11"/>
  <c r="AI226" i="11" s="1"/>
  <c r="AI227" i="11" s="1"/>
  <c r="AI228" i="11" s="1"/>
  <c r="AI229" i="11" s="1"/>
  <c r="AI230" i="11" s="1"/>
  <c r="AI231" i="11" s="1"/>
  <c r="AI232" i="11" s="1"/>
  <c r="AI233" i="11" s="1"/>
  <c r="AI234" i="11" s="1"/>
  <c r="C225" i="8" l="1"/>
  <c r="AB226" i="7"/>
  <c r="Z226" i="7"/>
  <c r="X226" i="7"/>
  <c r="V226" i="7"/>
  <c r="T226" i="7"/>
  <c r="R226" i="7"/>
  <c r="P226" i="7"/>
  <c r="N226" i="7"/>
  <c r="L226" i="7"/>
  <c r="J226" i="7"/>
  <c r="H226" i="7"/>
  <c r="F226" i="7"/>
  <c r="D226" i="7"/>
  <c r="B226" i="7"/>
  <c r="D226" i="6" l="1"/>
  <c r="S305" i="1" l="1"/>
  <c r="D302" i="1"/>
  <c r="E305" i="1"/>
  <c r="G310" i="1" l="1"/>
  <c r="F310" i="1"/>
  <c r="L305" i="1"/>
  <c r="AH245" i="11" l="1"/>
  <c r="C224" i="8" l="1"/>
  <c r="AB225" i="7"/>
  <c r="Z225" i="7"/>
  <c r="X225" i="7"/>
  <c r="V225" i="7"/>
  <c r="T225" i="7"/>
  <c r="R225" i="7"/>
  <c r="P225" i="7"/>
  <c r="N225" i="7"/>
  <c r="L225" i="7"/>
  <c r="J225" i="7"/>
  <c r="H225" i="7"/>
  <c r="F225" i="7"/>
  <c r="D225" i="7"/>
  <c r="B225" i="7"/>
  <c r="D225" i="6"/>
  <c r="S304" i="1" l="1"/>
  <c r="D301" i="1"/>
  <c r="E304" i="1"/>
  <c r="L304" i="1" l="1"/>
  <c r="S303" i="1" l="1"/>
  <c r="K222" i="10" l="1"/>
  <c r="K223" i="10" s="1"/>
  <c r="K224" i="10" s="1"/>
  <c r="I222" i="10"/>
  <c r="I223" i="10" s="1"/>
  <c r="I224" i="10" s="1"/>
  <c r="G222" i="10"/>
  <c r="G223" i="10" s="1"/>
  <c r="G224" i="10" s="1"/>
  <c r="E222" i="10"/>
  <c r="E223" i="10" s="1"/>
  <c r="E224" i="10" s="1"/>
  <c r="C222" i="10"/>
  <c r="C223" i="10" s="1"/>
  <c r="C224" i="10" s="1"/>
  <c r="C221" i="8" l="1"/>
  <c r="C222" i="8"/>
  <c r="C223" i="8" s="1"/>
  <c r="AB224" i="7"/>
  <c r="Z224" i="7"/>
  <c r="X224" i="7"/>
  <c r="V224" i="7"/>
  <c r="T224" i="7"/>
  <c r="R224" i="7"/>
  <c r="P224" i="7"/>
  <c r="N224" i="7"/>
  <c r="L224" i="7"/>
  <c r="J224" i="7"/>
  <c r="H224" i="7"/>
  <c r="F224" i="7"/>
  <c r="D224" i="7"/>
  <c r="D222" i="6"/>
  <c r="D223" i="6"/>
  <c r="D224" i="6" s="1"/>
  <c r="D300" i="1" l="1"/>
  <c r="E303" i="1"/>
  <c r="F309" i="1" l="1"/>
  <c r="G309" i="1"/>
  <c r="L303" i="1"/>
  <c r="K221" i="10" l="1"/>
  <c r="I221" i="10"/>
  <c r="G221" i="10"/>
  <c r="E221" i="10"/>
  <c r="C221" i="10"/>
  <c r="C220" i="8" l="1"/>
  <c r="AB221" i="7"/>
  <c r="Z221" i="7"/>
  <c r="X221" i="7"/>
  <c r="V221" i="7"/>
  <c r="T221" i="7"/>
  <c r="R221" i="7"/>
  <c r="P221" i="7"/>
  <c r="N221" i="7"/>
  <c r="L221" i="7"/>
  <c r="J221" i="7"/>
  <c r="H221" i="7"/>
  <c r="F221" i="7"/>
  <c r="D221" i="7"/>
  <c r="B221" i="7"/>
  <c r="D221" i="6"/>
  <c r="E301" i="1" l="1"/>
  <c r="E302" i="1"/>
  <c r="H310" i="1" s="1"/>
  <c r="D299" i="1"/>
  <c r="D297" i="1"/>
  <c r="D298" i="1"/>
  <c r="E300" i="1"/>
  <c r="F306" i="1" l="1"/>
  <c r="F308" i="1"/>
  <c r="G308" i="1"/>
  <c r="F307" i="1"/>
  <c r="G307" i="1"/>
  <c r="L300" i="1"/>
  <c r="S300" i="1"/>
  <c r="K220" i="10" l="1"/>
  <c r="C219" i="8" l="1"/>
  <c r="AB220" i="7"/>
  <c r="Z220" i="7"/>
  <c r="X220" i="7"/>
  <c r="V220" i="7"/>
  <c r="T220" i="7"/>
  <c r="R220" i="7"/>
  <c r="P220" i="7"/>
  <c r="N220" i="7"/>
  <c r="L220" i="7"/>
  <c r="J220" i="7"/>
  <c r="H220" i="7"/>
  <c r="F220" i="7"/>
  <c r="D220" i="7"/>
  <c r="B220" i="7"/>
  <c r="D220" i="6"/>
  <c r="S299" i="1" l="1"/>
  <c r="D296" i="1"/>
  <c r="E299" i="1"/>
  <c r="F305" i="1" l="1"/>
  <c r="G305" i="1"/>
  <c r="L299" i="1"/>
  <c r="C28" i="17" l="1"/>
  <c r="D28" i="17" s="1"/>
  <c r="C218" i="8" l="1"/>
  <c r="AB219" i="7"/>
  <c r="Z219" i="7"/>
  <c r="X219" i="7"/>
  <c r="V219" i="7"/>
  <c r="T219" i="7"/>
  <c r="R219" i="7"/>
  <c r="P219" i="7"/>
  <c r="N219" i="7"/>
  <c r="L219" i="7"/>
  <c r="J219" i="7"/>
  <c r="H219" i="7"/>
  <c r="F219" i="7"/>
  <c r="D219" i="7"/>
  <c r="B219" i="7"/>
  <c r="D219" i="6"/>
  <c r="S298" i="1" l="1"/>
  <c r="D295" i="1"/>
  <c r="E298" i="1"/>
  <c r="G304" i="1" l="1"/>
  <c r="F304" i="1"/>
  <c r="L298" i="1"/>
  <c r="W217" i="11" l="1"/>
  <c r="W218" i="11" s="1"/>
  <c r="W219" i="11" s="1"/>
  <c r="W220" i="11" s="1"/>
  <c r="W221" i="11" s="1"/>
  <c r="W222" i="11" s="1"/>
  <c r="W223" i="11" s="1"/>
  <c r="W224" i="11" s="1"/>
  <c r="W225" i="11" s="1"/>
  <c r="W226" i="11" s="1"/>
  <c r="W227" i="11" s="1"/>
  <c r="W228" i="11" s="1"/>
  <c r="W229" i="11" s="1"/>
  <c r="W230" i="11" s="1"/>
  <c r="W231" i="11" s="1"/>
  <c r="W232" i="11" s="1"/>
  <c r="W233" i="11" s="1"/>
  <c r="W234" i="11" s="1"/>
  <c r="FC217" i="11"/>
  <c r="FC218" i="11" s="1"/>
  <c r="FC219" i="11" s="1"/>
  <c r="Q217" i="11"/>
  <c r="Q218" i="11" s="1"/>
  <c r="Q219" i="11" s="1"/>
  <c r="Q220" i="11" s="1"/>
  <c r="Q221" i="11" s="1"/>
  <c r="Q222" i="11" s="1"/>
  <c r="Q223" i="11" s="1"/>
  <c r="Q224" i="11" s="1"/>
  <c r="Q225" i="11" s="1"/>
  <c r="Q226" i="11" s="1"/>
  <c r="Q227" i="11" s="1"/>
  <c r="Q228" i="11" s="1"/>
  <c r="Q229" i="11" s="1"/>
  <c r="Q230" i="11" s="1"/>
  <c r="Q231" i="11" s="1"/>
  <c r="Q232" i="11" s="1"/>
  <c r="Q233" i="11" s="1"/>
  <c r="Q234" i="11" s="1"/>
  <c r="DE217" i="11"/>
  <c r="DE218" i="11" s="1"/>
  <c r="DE219" i="11" s="1"/>
  <c r="C217" i="8" l="1"/>
  <c r="AB218" i="7"/>
  <c r="Z218" i="7"/>
  <c r="X218" i="7"/>
  <c r="V218" i="7"/>
  <c r="T218" i="7"/>
  <c r="R218" i="7"/>
  <c r="P218" i="7"/>
  <c r="N218" i="7"/>
  <c r="L218" i="7"/>
  <c r="J218" i="7"/>
  <c r="H218" i="7"/>
  <c r="F218" i="7"/>
  <c r="D218" i="7"/>
  <c r="B218" i="7"/>
  <c r="D218" i="6"/>
  <c r="S297" i="1" l="1"/>
  <c r="D294" i="1" l="1"/>
  <c r="E297" i="1"/>
  <c r="F303" i="1" l="1"/>
  <c r="G303" i="1"/>
  <c r="L297" i="1"/>
  <c r="K153" i="11" l="1"/>
  <c r="K154" i="11" s="1"/>
  <c r="K155" i="11" s="1"/>
  <c r="K156" i="11" s="1"/>
  <c r="K157" i="11" s="1"/>
  <c r="K158" i="11" s="1"/>
  <c r="K159" i="11" s="1"/>
  <c r="K160" i="11" s="1"/>
  <c r="K161" i="11" s="1"/>
  <c r="K162" i="11" s="1"/>
  <c r="K163" i="11" s="1"/>
  <c r="K164" i="11" s="1"/>
  <c r="K165" i="11" s="1"/>
  <c r="K166" i="11" s="1"/>
  <c r="K167" i="11" s="1"/>
  <c r="K168" i="11" s="1"/>
  <c r="K169" i="11" s="1"/>
  <c r="K170" i="11" s="1"/>
  <c r="K171" i="11" s="1"/>
  <c r="K172" i="11" s="1"/>
  <c r="K173" i="11" s="1"/>
  <c r="K174" i="11" s="1"/>
  <c r="K175" i="11" s="1"/>
  <c r="K176" i="11" s="1"/>
  <c r="K177" i="11" s="1"/>
  <c r="K178" i="11" s="1"/>
  <c r="K179" i="11" s="1"/>
  <c r="K180" i="11" s="1"/>
  <c r="K181" i="11" s="1"/>
  <c r="K182" i="11" s="1"/>
  <c r="K183" i="11" s="1"/>
  <c r="K184" i="11" s="1"/>
  <c r="K185" i="11" s="1"/>
  <c r="K186" i="11" s="1"/>
  <c r="K187" i="11" s="1"/>
  <c r="K188" i="11" s="1"/>
  <c r="K189" i="11" s="1"/>
  <c r="K190" i="11" s="1"/>
  <c r="K191" i="11" s="1"/>
  <c r="K192" i="11" s="1"/>
  <c r="K193" i="11" s="1"/>
  <c r="K194" i="11" s="1"/>
  <c r="K195" i="11" s="1"/>
  <c r="K196" i="11" s="1"/>
  <c r="K197" i="11" s="1"/>
  <c r="K198" i="11" s="1"/>
  <c r="K199" i="11" s="1"/>
  <c r="K200" i="11" s="1"/>
  <c r="K201" i="11" s="1"/>
  <c r="K202" i="11" s="1"/>
  <c r="K203" i="11" s="1"/>
  <c r="K204" i="11" s="1"/>
  <c r="K205" i="11" s="1"/>
  <c r="K206" i="11" s="1"/>
  <c r="K207" i="11" s="1"/>
  <c r="K208" i="11" s="1"/>
  <c r="K209" i="11" s="1"/>
  <c r="K210" i="11" s="1"/>
  <c r="K211" i="11" s="1"/>
  <c r="K212" i="11" s="1"/>
  <c r="K213" i="11" s="1"/>
  <c r="K214" i="11" s="1"/>
  <c r="K215" i="11" s="1"/>
  <c r="K216" i="11" s="1"/>
  <c r="K217" i="11" s="1"/>
  <c r="K218" i="11" s="1"/>
  <c r="K219" i="11" s="1"/>
  <c r="K220" i="11" s="1"/>
  <c r="K221" i="11" s="1"/>
  <c r="K222" i="11" s="1"/>
  <c r="K223" i="11" s="1"/>
  <c r="K224" i="11" s="1"/>
  <c r="K225" i="11" s="1"/>
  <c r="K226" i="11" s="1"/>
  <c r="K227" i="11" s="1"/>
  <c r="K228" i="11" s="1"/>
  <c r="K229" i="11" s="1"/>
  <c r="K230" i="11" s="1"/>
  <c r="K231" i="11" s="1"/>
  <c r="K232" i="11" s="1"/>
  <c r="K233" i="11" s="1"/>
  <c r="K234" i="11" s="1"/>
  <c r="FJ245" i="11" l="1"/>
  <c r="FN245" i="11"/>
  <c r="J245" i="11"/>
  <c r="P245" i="11"/>
  <c r="FB245" i="11"/>
  <c r="C214" i="8" l="1"/>
  <c r="C215" i="8"/>
  <c r="C216" i="8" s="1"/>
  <c r="AB217" i="7" l="1"/>
  <c r="Z217" i="7"/>
  <c r="X217" i="7"/>
  <c r="V217" i="7"/>
  <c r="T217" i="7"/>
  <c r="R217" i="7"/>
  <c r="P217" i="7"/>
  <c r="N217" i="7"/>
  <c r="L217" i="7"/>
  <c r="J217" i="7"/>
  <c r="H217" i="7"/>
  <c r="F217" i="7"/>
  <c r="D217" i="7"/>
  <c r="B217" i="7"/>
  <c r="D215" i="6"/>
  <c r="D216" i="6"/>
  <c r="D217" i="6" s="1"/>
  <c r="S296" i="1" l="1"/>
  <c r="D293" i="1"/>
  <c r="E296" i="1"/>
  <c r="H309" i="1" s="1"/>
  <c r="F302" i="1" l="1"/>
  <c r="G302" i="1"/>
  <c r="L296" i="1"/>
  <c r="C213" i="8" l="1"/>
  <c r="AB214" i="7"/>
  <c r="Z214" i="7"/>
  <c r="X214" i="7"/>
  <c r="V214" i="7"/>
  <c r="T214" i="7"/>
  <c r="R214" i="7"/>
  <c r="P214" i="7"/>
  <c r="N214" i="7"/>
  <c r="L214" i="7"/>
  <c r="J214" i="7"/>
  <c r="H214" i="7"/>
  <c r="F214" i="7"/>
  <c r="D214" i="7"/>
  <c r="B214" i="7"/>
  <c r="D214" i="6"/>
  <c r="E294" i="1" l="1"/>
  <c r="E295" i="1"/>
  <c r="H308" i="1" s="1"/>
  <c r="D290" i="1"/>
  <c r="D291" i="1"/>
  <c r="D292" i="1"/>
  <c r="E293" i="1"/>
  <c r="H306" i="1" s="1"/>
  <c r="H307" i="1" l="1"/>
  <c r="G299" i="1"/>
  <c r="F299" i="1"/>
  <c r="G301" i="1"/>
  <c r="F301" i="1"/>
  <c r="F300" i="1"/>
  <c r="G300" i="1"/>
  <c r="L293" i="1"/>
  <c r="S293" i="1"/>
  <c r="D212" i="6" l="1"/>
  <c r="D213" i="6" s="1"/>
  <c r="AB213" i="7"/>
  <c r="Z213" i="7"/>
  <c r="C212" i="8" l="1"/>
  <c r="X213" i="7"/>
  <c r="V213" i="7"/>
  <c r="T213" i="7"/>
  <c r="R213" i="7"/>
  <c r="P213" i="7"/>
  <c r="N213" i="7"/>
  <c r="L213" i="7"/>
  <c r="J213" i="7"/>
  <c r="H213" i="7"/>
  <c r="F213" i="7"/>
  <c r="D213" i="7"/>
  <c r="B213" i="7"/>
  <c r="S292" i="1" l="1"/>
  <c r="D289" i="1"/>
  <c r="E292" i="1" l="1"/>
  <c r="H305" i="1" s="1"/>
  <c r="G298" i="1" l="1"/>
  <c r="F298" i="1"/>
  <c r="L292" i="1"/>
  <c r="C27" i="17" l="1"/>
  <c r="D27" i="17" s="1"/>
  <c r="C211" i="8" l="1"/>
  <c r="AB212" i="7" l="1"/>
  <c r="Z212" i="7"/>
  <c r="X212" i="7"/>
  <c r="V212" i="7"/>
  <c r="T212" i="7"/>
  <c r="R212" i="7"/>
  <c r="P212" i="7"/>
  <c r="N212" i="7"/>
  <c r="L212" i="7"/>
  <c r="J212" i="7"/>
  <c r="H212" i="7"/>
  <c r="F212" i="7"/>
  <c r="D212" i="7"/>
  <c r="B212" i="7"/>
  <c r="S291" i="1" l="1"/>
  <c r="D288" i="1"/>
  <c r="E291" i="1"/>
  <c r="H304" i="1" l="1"/>
  <c r="F297" i="1"/>
  <c r="G297" i="1"/>
  <c r="L291" i="1"/>
  <c r="C210" i="8" l="1"/>
  <c r="AB211" i="7"/>
  <c r="Z211" i="7"/>
  <c r="X211" i="7"/>
  <c r="V211" i="7"/>
  <c r="T211" i="7"/>
  <c r="R211" i="7"/>
  <c r="P211" i="7"/>
  <c r="N211" i="7"/>
  <c r="L211" i="7"/>
  <c r="J211" i="7"/>
  <c r="H211" i="7"/>
  <c r="F211" i="7"/>
  <c r="D211" i="7"/>
  <c r="B211" i="7"/>
  <c r="D211" i="6"/>
  <c r="S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S289" i="1" l="1"/>
  <c r="D286" i="1" l="1"/>
  <c r="E289" i="1"/>
  <c r="H302" i="1" l="1"/>
  <c r="G295" i="1"/>
  <c r="F295" i="1"/>
  <c r="L289" i="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S286" i="1"/>
  <c r="C205" i="8" l="1"/>
  <c r="B206" i="7"/>
  <c r="D206" i="7"/>
  <c r="F206" i="7"/>
  <c r="H206" i="7"/>
  <c r="J206" i="7"/>
  <c r="L206" i="7"/>
  <c r="N206" i="7"/>
  <c r="P206" i="7"/>
  <c r="R206" i="7"/>
  <c r="T206" i="7"/>
  <c r="V206" i="7"/>
  <c r="X206" i="7"/>
  <c r="Z206" i="7"/>
  <c r="AB206" i="7"/>
  <c r="D206" i="6"/>
  <c r="S285" i="1" l="1"/>
  <c r="D282" i="1"/>
  <c r="E285" i="1"/>
  <c r="H298" i="1" s="1"/>
  <c r="F291" i="1" l="1"/>
  <c r="G291" i="1"/>
  <c r="L285" i="1"/>
  <c r="C26" i="17" l="1"/>
  <c r="D26" i="17" s="1"/>
  <c r="C204" i="8" l="1"/>
  <c r="B205" i="7"/>
  <c r="D205" i="7"/>
  <c r="F205" i="7"/>
  <c r="H205" i="7"/>
  <c r="J205" i="7"/>
  <c r="L205" i="7"/>
  <c r="N205" i="7"/>
  <c r="P205" i="7"/>
  <c r="R205" i="7"/>
  <c r="T205" i="7"/>
  <c r="V205" i="7"/>
  <c r="X205" i="7"/>
  <c r="Z205" i="7"/>
  <c r="AB205" i="7"/>
  <c r="S284" i="1" l="1"/>
  <c r="D281" i="1"/>
  <c r="E284" i="1"/>
  <c r="H297" i="1" l="1"/>
  <c r="G290" i="1"/>
  <c r="F290" i="1"/>
  <c r="L284" i="1"/>
  <c r="B204" i="7" l="1"/>
  <c r="D204" i="7"/>
  <c r="H204" i="7"/>
  <c r="J204" i="7"/>
  <c r="L204" i="7"/>
  <c r="N204" i="7"/>
  <c r="P204" i="7"/>
  <c r="R204" i="7"/>
  <c r="T204" i="7"/>
  <c r="V204" i="7"/>
  <c r="X204" i="7"/>
  <c r="Z204" i="7"/>
  <c r="AB204" i="7"/>
  <c r="C203" i="8"/>
  <c r="B185" i="7"/>
  <c r="F204" i="7"/>
  <c r="S283" i="1" l="1"/>
  <c r="D280" i="1"/>
  <c r="E283" i="1"/>
  <c r="H296" i="1" l="1"/>
  <c r="F289" i="1"/>
  <c r="G289" i="1"/>
  <c r="L283" i="1"/>
  <c r="C200" i="8" l="1"/>
  <c r="C201" i="8"/>
  <c r="C202" i="8"/>
  <c r="AB203" i="7"/>
  <c r="Z203" i="7"/>
  <c r="X203" i="7"/>
  <c r="V203" i="7"/>
  <c r="T203" i="7"/>
  <c r="R203" i="7"/>
  <c r="P203" i="7"/>
  <c r="N203" i="7"/>
  <c r="L203" i="7"/>
  <c r="J203" i="7"/>
  <c r="H203" i="7"/>
  <c r="F203" i="7"/>
  <c r="D203" i="7"/>
  <c r="B203" i="7"/>
  <c r="S282" i="1" l="1"/>
  <c r="D279" i="1"/>
  <c r="E282" i="1"/>
  <c r="H295" i="1" l="1"/>
  <c r="G288" i="1"/>
  <c r="F288" i="1"/>
  <c r="X200" i="7"/>
  <c r="L282" i="1" l="1"/>
  <c r="AB200" i="7" l="1"/>
  <c r="Z200" i="7"/>
  <c r="V200" i="7"/>
  <c r="T200" i="7"/>
  <c r="R200" i="7"/>
  <c r="P200" i="7"/>
  <c r="N200" i="7"/>
  <c r="L200" i="7"/>
  <c r="J200" i="7"/>
  <c r="H200" i="7"/>
  <c r="F200" i="7"/>
  <c r="D200" i="7"/>
  <c r="B200" i="7"/>
  <c r="C199" i="8" l="1"/>
  <c r="D278" i="1" l="1"/>
  <c r="E280" i="1"/>
  <c r="E281" i="1"/>
  <c r="D276" i="1"/>
  <c r="D277" i="1"/>
  <c r="E279" i="1"/>
  <c r="H294" i="1" l="1"/>
  <c r="G287" i="1"/>
  <c r="F287" i="1"/>
  <c r="H292" i="1"/>
  <c r="G285" i="1"/>
  <c r="F285" i="1"/>
  <c r="H293" i="1"/>
  <c r="G286" i="1"/>
  <c r="F286" i="1"/>
  <c r="L279" i="1"/>
  <c r="S279" i="1"/>
  <c r="C198" i="8" l="1"/>
  <c r="AB199" i="7"/>
  <c r="Z199" i="7"/>
  <c r="X199" i="7"/>
  <c r="V199" i="7"/>
  <c r="T199" i="7"/>
  <c r="R199" i="7"/>
  <c r="P199" i="7"/>
  <c r="N199" i="7"/>
  <c r="L199" i="7"/>
  <c r="J199" i="7"/>
  <c r="H199" i="7"/>
  <c r="F199" i="7"/>
  <c r="D199" i="7"/>
  <c r="B199" i="7"/>
  <c r="S278" i="1" l="1"/>
  <c r="D275" i="1"/>
  <c r="E278" i="1"/>
  <c r="H291" i="1" l="1"/>
  <c r="G284" i="1"/>
  <c r="F284" i="1"/>
  <c r="L278" i="1"/>
  <c r="C25" i="17" l="1"/>
  <c r="D25" i="17" s="1"/>
  <c r="AB198" i="7" l="1"/>
  <c r="Z198" i="7"/>
  <c r="X198" i="7"/>
  <c r="V198" i="7"/>
  <c r="T198" i="7"/>
  <c r="R198" i="7"/>
  <c r="P198" i="7"/>
  <c r="N198" i="7"/>
  <c r="L198" i="7"/>
  <c r="J198" i="7"/>
  <c r="H198" i="7"/>
  <c r="F198" i="7"/>
  <c r="D198" i="7"/>
  <c r="B198" i="7"/>
  <c r="S277" i="1" l="1"/>
  <c r="D274" i="1"/>
  <c r="E277" i="1"/>
  <c r="H290" i="1" s="1"/>
  <c r="G283" i="1" l="1"/>
  <c r="F283" i="1"/>
  <c r="L277" i="1"/>
  <c r="AB197" i="7" l="1"/>
  <c r="Z197" i="7"/>
  <c r="X197" i="7"/>
  <c r="V197" i="7"/>
  <c r="T197" i="7"/>
  <c r="R197" i="7"/>
  <c r="P197" i="7"/>
  <c r="N197" i="7"/>
  <c r="L197" i="7"/>
  <c r="J197" i="7"/>
  <c r="H197" i="7"/>
  <c r="F197" i="7"/>
  <c r="D197" i="7"/>
  <c r="B197" i="7"/>
  <c r="S276" i="1" l="1"/>
  <c r="D273" i="1"/>
  <c r="E276" i="1"/>
  <c r="H289" i="1" s="1"/>
  <c r="G282" i="1" l="1"/>
  <c r="F282" i="1"/>
  <c r="L276" i="1"/>
  <c r="AB196" i="7" l="1"/>
  <c r="Z196" i="7"/>
  <c r="X196" i="7"/>
  <c r="V196" i="7"/>
  <c r="T196" i="7"/>
  <c r="R196" i="7"/>
  <c r="P196" i="7"/>
  <c r="N196" i="7"/>
  <c r="L196" i="7"/>
  <c r="J196" i="7"/>
  <c r="H196" i="7"/>
  <c r="F196" i="7"/>
  <c r="D196" i="7"/>
  <c r="B196" i="7"/>
  <c r="S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S272" i="1"/>
  <c r="C191" i="8" l="1"/>
  <c r="AB192" i="7"/>
  <c r="Z192" i="7"/>
  <c r="X192" i="7"/>
  <c r="V192" i="7"/>
  <c r="T192" i="7"/>
  <c r="R192" i="7"/>
  <c r="P192" i="7"/>
  <c r="N192" i="7"/>
  <c r="L192" i="7"/>
  <c r="J192" i="7"/>
  <c r="H192" i="7"/>
  <c r="F192" i="7"/>
  <c r="D192" i="7"/>
  <c r="B192" i="7"/>
  <c r="S271" i="1" l="1"/>
  <c r="D268" i="1" l="1"/>
  <c r="E271" i="1"/>
  <c r="G277" i="1" l="1"/>
  <c r="F277" i="1"/>
  <c r="H284" i="1"/>
  <c r="L271" i="1"/>
  <c r="C23" i="17" l="1"/>
  <c r="D23" i="17" s="1"/>
  <c r="I18" i="19"/>
  <c r="E18" i="19"/>
  <c r="C18" i="19"/>
  <c r="C190" i="8" l="1"/>
  <c r="AB191" i="7"/>
  <c r="Z191" i="7"/>
  <c r="X191" i="7"/>
  <c r="V191" i="7"/>
  <c r="T191" i="7"/>
  <c r="R191" i="7"/>
  <c r="P191" i="7"/>
  <c r="N191" i="7"/>
  <c r="L191" i="7"/>
  <c r="J191" i="7"/>
  <c r="H191" i="7"/>
  <c r="F191" i="7"/>
  <c r="D191" i="7"/>
  <c r="B191" i="7"/>
  <c r="S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S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S268" i="1" l="1"/>
  <c r="D262" i="1"/>
  <c r="D263" i="1"/>
  <c r="D264" i="1"/>
  <c r="E267" i="1" l="1"/>
  <c r="E266" i="1"/>
  <c r="E265" i="1"/>
  <c r="H278" i="1" l="1"/>
  <c r="G271" i="1"/>
  <c r="F271" i="1"/>
  <c r="H279" i="1"/>
  <c r="F272" i="1"/>
  <c r="G272" i="1"/>
  <c r="H280" i="1"/>
  <c r="G273" i="1"/>
  <c r="F273" i="1"/>
  <c r="L265" i="1"/>
  <c r="S265" i="1"/>
  <c r="L185" i="7" l="1"/>
  <c r="M185" i="7" s="1"/>
  <c r="L186" i="7" s="1"/>
  <c r="AC185" i="7"/>
  <c r="AB186" i="7" s="1"/>
  <c r="AA185" i="7"/>
  <c r="Z186" i="7" s="1"/>
  <c r="Y185" i="7"/>
  <c r="X186" i="7" s="1"/>
  <c r="W185" i="7"/>
  <c r="V186" i="7" s="1"/>
  <c r="U185" i="7"/>
  <c r="T186" i="7" s="1"/>
  <c r="S185" i="7"/>
  <c r="R186" i="7" s="1"/>
  <c r="Q185" i="7"/>
  <c r="P186" i="7" s="1"/>
  <c r="O185" i="7"/>
  <c r="N186" i="7" s="1"/>
  <c r="K185" i="7"/>
  <c r="J186" i="7" s="1"/>
  <c r="I185" i="7"/>
  <c r="H186" i="7" s="1"/>
  <c r="G185" i="7"/>
  <c r="F186" i="7" s="1"/>
  <c r="D185" i="7"/>
  <c r="S264" i="1" l="1"/>
  <c r="D261" i="1" l="1"/>
  <c r="E264" i="1"/>
  <c r="H277" i="1" l="1"/>
  <c r="F270" i="1"/>
  <c r="G270" i="1"/>
  <c r="L264" i="1"/>
  <c r="C22" i="17" l="1"/>
  <c r="D22" i="17" s="1"/>
  <c r="D183" i="7" l="1"/>
  <c r="D184" i="7"/>
  <c r="S263" i="1" l="1"/>
  <c r="D260" i="1"/>
  <c r="L263" i="1" l="1"/>
  <c r="B183" i="7" l="1"/>
  <c r="S262" i="1" l="1"/>
  <c r="E263" i="1"/>
  <c r="D259" i="1"/>
  <c r="E262" i="1"/>
  <c r="H275" i="1" l="1"/>
  <c r="G268" i="1"/>
  <c r="F268" i="1"/>
  <c r="H276" i="1"/>
  <c r="F269" i="1"/>
  <c r="G269" i="1"/>
  <c r="L262" i="1"/>
  <c r="D258" i="1" l="1"/>
  <c r="S261" i="1" l="1"/>
  <c r="S257" i="1"/>
  <c r="E261" i="1"/>
  <c r="H274" i="1" s="1"/>
  <c r="G267" i="1" l="1"/>
  <c r="F267" i="1"/>
  <c r="L261" i="1"/>
  <c r="C24" i="17" l="1"/>
  <c r="D24" i="17" s="1"/>
  <c r="C21" i="17"/>
  <c r="D21" i="17" s="1"/>
  <c r="S258" i="1"/>
  <c r="L258" i="1"/>
  <c r="L257" i="1"/>
  <c r="D254" i="1"/>
  <c r="D255" i="1"/>
  <c r="D256" i="1"/>
  <c r="D257" i="1"/>
  <c r="E260" i="1"/>
  <c r="E259" i="1"/>
  <c r="E258" i="1"/>
  <c r="E257" i="1"/>
  <c r="H273" i="1" l="1"/>
  <c r="H270" i="1"/>
  <c r="H272" i="1"/>
  <c r="H271" i="1"/>
  <c r="G264" i="1"/>
  <c r="F264" i="1"/>
  <c r="G263" i="1"/>
  <c r="F263" i="1"/>
  <c r="G265" i="1"/>
  <c r="F265" i="1"/>
  <c r="G266" i="1"/>
  <c r="F266" i="1"/>
  <c r="S256" i="1" l="1"/>
  <c r="D253" i="1"/>
  <c r="E256" i="1"/>
  <c r="H269" i="1" s="1"/>
  <c r="F262" i="1" l="1"/>
  <c r="G262" i="1"/>
  <c r="L256" i="1"/>
  <c r="S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47" i="7" s="1"/>
  <c r="S254" i="1" l="1"/>
  <c r="S251" i="1"/>
  <c r="L254" i="1" l="1"/>
  <c r="D251" i="1"/>
  <c r="E254" i="1"/>
  <c r="H267" i="1" l="1"/>
  <c r="G260" i="1"/>
  <c r="F260" i="1"/>
  <c r="G153" i="11"/>
  <c r="BU140" i="11"/>
  <c r="BM122" i="11"/>
  <c r="BO110" i="1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O84" i="11"/>
  <c r="BQ83" i="11"/>
  <c r="BK83" i="11"/>
  <c r="BI75" i="11"/>
  <c r="BS74" i="11"/>
  <c r="BK84" i="11" l="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M123" i="1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U141" i="11"/>
  <c r="BU142" i="11" s="1"/>
  <c r="BU143" i="11" s="1"/>
  <c r="BU144" i="11" s="1"/>
  <c r="BU145" i="11" s="1"/>
  <c r="BU146" i="11" s="1"/>
  <c r="BU147" i="11" s="1"/>
  <c r="BU148" i="11" s="1"/>
  <c r="BU149" i="11" s="1"/>
  <c r="BU150" i="11" s="1"/>
  <c r="BU151" i="11" s="1"/>
  <c r="BU152" i="11" s="1"/>
  <c r="BU153" i="11" s="1"/>
  <c r="BU154" i="11" s="1"/>
  <c r="BU155" i="11" s="1"/>
  <c r="BU156" i="11" s="1"/>
  <c r="BU157" i="11" s="1"/>
  <c r="BU158" i="11" s="1"/>
  <c r="BU159" i="11" s="1"/>
  <c r="BU160" i="11" s="1"/>
  <c r="BU161" i="11" s="1"/>
  <c r="BU162" i="11" s="1"/>
  <c r="BU163" i="11" s="1"/>
  <c r="BU164" i="11" s="1"/>
  <c r="BU165" i="11" s="1"/>
  <c r="BU166" i="11" s="1"/>
  <c r="BU167" i="11" s="1"/>
  <c r="BU168" i="11" s="1"/>
  <c r="BU169" i="11" s="1"/>
  <c r="BU170" i="11" s="1"/>
  <c r="BI76" i="11"/>
  <c r="BI77" i="11" s="1"/>
  <c r="BI78" i="11" s="1"/>
  <c r="BI79" i="11" s="1"/>
  <c r="BI80" i="11" s="1"/>
  <c r="BI81" i="11" s="1"/>
  <c r="BI82" i="11" s="1"/>
  <c r="BI83" i="11" s="1"/>
  <c r="BI84" i="11" s="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I115" i="11" s="1"/>
  <c r="BI116" i="11" s="1"/>
  <c r="BI117" i="11" s="1"/>
  <c r="BI118" i="11" s="1"/>
  <c r="BI119" i="11" s="1"/>
  <c r="BI120" i="11" s="1"/>
  <c r="BI121" i="11" s="1"/>
  <c r="BI122" i="11" s="1"/>
  <c r="BI123" i="11" s="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O85" i="11"/>
  <c r="BO86" i="11" s="1"/>
  <c r="BO87" i="11" s="1"/>
  <c r="BO88" i="11" s="1"/>
  <c r="BO89" i="11" s="1"/>
  <c r="BO90" i="11" s="1"/>
  <c r="BO91" i="11" s="1"/>
  <c r="BO92" i="11" s="1"/>
  <c r="BO93" i="11" s="1"/>
  <c r="BO94" i="11" s="1"/>
  <c r="BO95" i="11" s="1"/>
  <c r="BO96" i="11" s="1"/>
  <c r="BO97" i="11" s="1"/>
  <c r="BO98" i="11" s="1"/>
  <c r="BQ84" i="11"/>
  <c r="BQ85" i="11" s="1"/>
  <c r="BQ86" i="11" s="1"/>
  <c r="BQ87" i="11" s="1"/>
  <c r="BQ88" i="11" s="1"/>
  <c r="BQ89" i="11" s="1"/>
  <c r="BQ90" i="11" s="1"/>
  <c r="BQ91" i="11" s="1"/>
  <c r="BQ92" i="11" s="1"/>
  <c r="BQ93" i="11" s="1"/>
  <c r="BQ94" i="11" s="1"/>
  <c r="BQ95" i="11" s="1"/>
  <c r="BQ96" i="11" s="1"/>
  <c r="BQ97" i="11" s="1"/>
  <c r="BQ98" i="11" s="1"/>
  <c r="BQ99" i="11" s="1"/>
  <c r="BQ100" i="11" s="1"/>
  <c r="BQ101" i="11" s="1"/>
  <c r="BQ102" i="11" s="1"/>
  <c r="BQ103" i="11" s="1"/>
  <c r="BQ104" i="11" s="1"/>
  <c r="BQ105" i="11" s="1"/>
  <c r="BQ106" i="11" s="1"/>
  <c r="BQ107" i="11" s="1"/>
  <c r="BQ108" i="11" s="1"/>
  <c r="BQ109" i="11" s="1"/>
  <c r="BQ110" i="11" s="1"/>
  <c r="BQ111" i="11" s="1"/>
  <c r="BQ112" i="11" s="1"/>
  <c r="BQ113" i="11" s="1"/>
  <c r="BQ114" i="11" s="1"/>
  <c r="BQ115" i="11" s="1"/>
  <c r="BQ116" i="11" s="1"/>
  <c r="BQ117" i="11" s="1"/>
  <c r="BQ118" i="11" s="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S75" i="11"/>
  <c r="BS76" i="11" s="1"/>
  <c r="BS77" i="11" s="1"/>
  <c r="BS78" i="11" s="1"/>
  <c r="BS79" i="11" s="1"/>
  <c r="BS80" i="11" s="1"/>
  <c r="BS81" i="11" s="1"/>
  <c r="BS82" i="11" s="1"/>
  <c r="BS83" i="11" s="1"/>
  <c r="BS84" i="11" s="1"/>
  <c r="BS85" i="11" s="1"/>
  <c r="BS86" i="11" s="1"/>
  <c r="BS87" i="11" s="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BS155" i="11" s="1"/>
  <c r="BS156" i="11" s="1"/>
  <c r="BS157" i="11" s="1"/>
  <c r="BS158" i="11" s="1"/>
  <c r="BS159" i="11" s="1"/>
  <c r="BS160" i="11" s="1"/>
  <c r="BS161" i="11" s="1"/>
  <c r="BS162" i="11" s="1"/>
  <c r="BS163" i="11" s="1"/>
  <c r="BS164" i="11" s="1"/>
  <c r="BS165" i="11" s="1"/>
  <c r="BS166" i="11" s="1"/>
  <c r="BS167" i="11" s="1"/>
  <c r="BS168" i="11" s="1"/>
  <c r="BS169" i="11" s="1"/>
  <c r="BS170" i="11" s="1"/>
  <c r="G154" i="11"/>
  <c r="G155" i="11" s="1"/>
  <c r="G156" i="11" s="1"/>
  <c r="G157" i="11" s="1"/>
  <c r="G158" i="11" s="1"/>
  <c r="G159" i="11" s="1"/>
  <c r="G160" i="11" s="1"/>
  <c r="G161" i="11" s="1"/>
  <c r="G162" i="11" s="1"/>
  <c r="G163" i="11" s="1"/>
  <c r="G164" i="11" s="1"/>
  <c r="G165" i="11" s="1"/>
  <c r="G166" i="11" s="1"/>
  <c r="G167" i="11" s="1"/>
  <c r="G168" i="11" s="1"/>
  <c r="G169" i="11" s="1"/>
  <c r="G170" i="11" s="1"/>
  <c r="G228" i="11" s="1"/>
  <c r="G229" i="11" s="1"/>
  <c r="G230" i="11" s="1"/>
  <c r="G231" i="11" s="1"/>
  <c r="G232" i="11" s="1"/>
  <c r="G233" i="11" s="1"/>
  <c r="G234" i="11" s="1"/>
  <c r="BT245" i="11" l="1"/>
  <c r="BL245" i="11"/>
  <c r="BH245" i="11"/>
  <c r="BR245" i="11"/>
  <c r="BN245" i="11"/>
  <c r="BP245" i="11"/>
  <c r="BJ245" i="11"/>
  <c r="F245" i="11"/>
  <c r="L251" i="1"/>
  <c r="D248" i="1"/>
  <c r="D249" i="1"/>
  <c r="D250" i="1"/>
  <c r="E253" i="1"/>
  <c r="E252" i="1"/>
  <c r="E251" i="1"/>
  <c r="H265" i="1" l="1"/>
  <c r="G258" i="1"/>
  <c r="F258" i="1"/>
  <c r="H266" i="1"/>
  <c r="G259" i="1"/>
  <c r="F259" i="1"/>
  <c r="H264" i="1"/>
  <c r="G257" i="1"/>
  <c r="F257" i="1"/>
  <c r="S250" i="1" l="1"/>
  <c r="L250" i="1"/>
  <c r="D247" i="1"/>
  <c r="E250" i="1"/>
  <c r="H263" i="1" l="1"/>
  <c r="G256" i="1"/>
  <c r="F256" i="1"/>
  <c r="B170" i="7"/>
  <c r="S249" i="1" l="1"/>
  <c r="L249" i="1"/>
  <c r="D246" i="1"/>
  <c r="E249" i="1"/>
  <c r="H262" i="1" l="1"/>
  <c r="G255" i="1"/>
  <c r="F255" i="1"/>
  <c r="B169" i="7" l="1"/>
  <c r="S248" i="1"/>
  <c r="L248" i="1"/>
  <c r="D245" i="1"/>
  <c r="E248" i="1"/>
  <c r="H261" i="1" l="1"/>
  <c r="G254" i="1"/>
  <c r="F254" i="1"/>
  <c r="L247" i="1" l="1"/>
  <c r="S247" i="1"/>
  <c r="D244" i="1"/>
  <c r="E247" i="1"/>
  <c r="H260" i="1" s="1"/>
  <c r="G253" i="1" l="1"/>
  <c r="F253" i="1"/>
  <c r="S243" i="1"/>
  <c r="S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S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S241" i="1"/>
  <c r="L241" i="1"/>
  <c r="B245" i="8" l="1"/>
  <c r="D238" i="1"/>
  <c r="E241" i="1"/>
  <c r="H254" i="1" l="1"/>
  <c r="G247" i="1"/>
  <c r="F247" i="1"/>
  <c r="S240" i="1"/>
  <c r="S235" i="1"/>
  <c r="L240" i="1"/>
  <c r="D237" i="1"/>
  <c r="E240" i="1" l="1"/>
  <c r="H253" i="1" s="1"/>
  <c r="G246" i="1" l="1"/>
  <c r="F246" i="1"/>
  <c r="C157" i="8" l="1"/>
  <c r="L237" i="1" l="1"/>
  <c r="S237" i="1"/>
  <c r="E239" i="1"/>
  <c r="H252" i="1" s="1"/>
  <c r="E238" i="1"/>
  <c r="E237" i="1"/>
  <c r="D235" i="1"/>
  <c r="D236" i="1"/>
  <c r="D234" i="1"/>
  <c r="H251" i="1" l="1"/>
  <c r="H250" i="1"/>
  <c r="G245" i="1"/>
  <c r="F245" i="1"/>
  <c r="F244" i="1"/>
  <c r="G244" i="1"/>
  <c r="F243" i="1"/>
  <c r="G243" i="1"/>
  <c r="FI156" i="11"/>
  <c r="FQ156" i="11"/>
  <c r="CI156" i="11"/>
  <c r="CG156" i="11"/>
  <c r="C156" i="8"/>
  <c r="S236" i="1"/>
  <c r="L236" i="1"/>
  <c r="D233" i="1"/>
  <c r="E236" i="1"/>
  <c r="H249" i="1" s="1"/>
  <c r="CI157" i="11" l="1"/>
  <c r="CI158" i="11" s="1"/>
  <c r="CI159" i="11" s="1"/>
  <c r="CI160" i="11" s="1"/>
  <c r="CI161" i="11" s="1"/>
  <c r="CI162" i="11" s="1"/>
  <c r="CI163" i="11" s="1"/>
  <c r="CI164" i="11" s="1"/>
  <c r="CI165" i="11" s="1"/>
  <c r="CI166" i="11" s="1"/>
  <c r="CI167" i="11" s="1"/>
  <c r="CI168" i="11" s="1"/>
  <c r="CI169" i="11" s="1"/>
  <c r="CI170" i="11" s="1"/>
  <c r="CG157" i="11"/>
  <c r="CG158" i="11" s="1"/>
  <c r="CG159" i="11" s="1"/>
  <c r="CG160" i="11" s="1"/>
  <c r="CG161" i="11" s="1"/>
  <c r="CG162" i="11" s="1"/>
  <c r="CG163" i="11" s="1"/>
  <c r="CG164" i="11" s="1"/>
  <c r="CG165" i="11" s="1"/>
  <c r="CG166" i="11" s="1"/>
  <c r="CG167" i="11" s="1"/>
  <c r="CG168" i="11" s="1"/>
  <c r="CG169" i="11" s="1"/>
  <c r="CG170" i="11" s="1"/>
  <c r="FQ157" i="11"/>
  <c r="FQ158" i="11" s="1"/>
  <c r="FQ159" i="11" s="1"/>
  <c r="FQ160" i="11" s="1"/>
  <c r="FQ161" i="11" s="1"/>
  <c r="FQ162" i="11" s="1"/>
  <c r="FQ163" i="11" s="1"/>
  <c r="FQ164" i="11" s="1"/>
  <c r="FQ165" i="11" s="1"/>
  <c r="FQ166" i="11" s="1"/>
  <c r="FQ167" i="11" s="1"/>
  <c r="FQ168" i="11" s="1"/>
  <c r="FQ169" i="11" s="1"/>
  <c r="FQ170" i="11" s="1"/>
  <c r="FI157" i="11"/>
  <c r="FI158" i="11" s="1"/>
  <c r="FI159" i="11" s="1"/>
  <c r="FI160" i="11" s="1"/>
  <c r="FI161" i="11" s="1"/>
  <c r="FI162" i="11" s="1"/>
  <c r="FI163" i="11" s="1"/>
  <c r="FI164" i="11" s="1"/>
  <c r="FI165" i="11" s="1"/>
  <c r="FI166" i="11" s="1"/>
  <c r="FI167" i="11" s="1"/>
  <c r="FI168" i="11" s="1"/>
  <c r="FI169" i="11" s="1"/>
  <c r="FI170" i="11" s="1"/>
  <c r="F242" i="1"/>
  <c r="G242" i="1"/>
  <c r="C155" i="8"/>
  <c r="CH245" i="11" l="1"/>
  <c r="FP245" i="11"/>
  <c r="CF245" i="11"/>
  <c r="FH245" i="11"/>
  <c r="S234" i="1"/>
  <c r="L235" i="1"/>
  <c r="D232" i="1"/>
  <c r="E235" i="1" l="1"/>
  <c r="H248" i="1" s="1"/>
  <c r="F241" i="1" l="1"/>
  <c r="G241" i="1"/>
  <c r="E221" i="1"/>
  <c r="D185" i="1"/>
  <c r="Y67" i="11" l="1"/>
  <c r="Y68" i="11" l="1"/>
  <c r="Y69" i="11" s="1"/>
  <c r="Y70" i="11" s="1"/>
  <c r="Y71" i="11" s="1"/>
  <c r="Y72" i="11" s="1"/>
  <c r="Y73" i="11" s="1"/>
  <c r="Y74" i="11" s="1"/>
  <c r="Y75" i="11" s="1"/>
  <c r="Y228" i="11" s="1"/>
  <c r="Y229" i="11" s="1"/>
  <c r="Y230" i="11" s="1"/>
  <c r="Y231" i="11" s="1"/>
  <c r="Y232" i="11" s="1"/>
  <c r="Y233" i="11" s="1"/>
  <c r="Y234" i="11" s="1"/>
  <c r="BA67" i="11"/>
  <c r="X245" i="11" l="1"/>
  <c r="BA68" i="11"/>
  <c r="BA69" i="11" s="1"/>
  <c r="BA70" i="11" s="1"/>
  <c r="BA71" i="11" s="1"/>
  <c r="AZ245" i="11" l="1"/>
  <c r="AU98" i="11"/>
  <c r="AU99" i="11" l="1"/>
  <c r="AU100" i="11" s="1"/>
  <c r="AU101" i="11" s="1"/>
  <c r="AU102" i="11" s="1"/>
  <c r="AU103" i="11" s="1"/>
  <c r="AU104" i="11" s="1"/>
  <c r="AU105" i="11" s="1"/>
  <c r="AU106" i="11" s="1"/>
  <c r="AU107" i="11" s="1"/>
  <c r="AU108" i="11" s="1"/>
  <c r="AU109" i="11" s="1"/>
  <c r="AU110" i="11" s="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FM84" i="11"/>
  <c r="AO97" i="11"/>
  <c r="AA67" i="11"/>
  <c r="FM85" i="11" l="1"/>
  <c r="FM86" i="11" s="1"/>
  <c r="FM87" i="11" s="1"/>
  <c r="FM88" i="11" s="1"/>
  <c r="FM89" i="11" s="1"/>
  <c r="FM90" i="11" s="1"/>
  <c r="FM91" i="11" s="1"/>
  <c r="FM92" i="11" s="1"/>
  <c r="FM93" i="11" s="1"/>
  <c r="FM94" i="11" s="1"/>
  <c r="FM95" i="11" s="1"/>
  <c r="FM96" i="11" s="1"/>
  <c r="FM97" i="11" s="1"/>
  <c r="FM98" i="11" s="1"/>
  <c r="AA68" i="11"/>
  <c r="AA69" i="11" s="1"/>
  <c r="AA70" i="11" s="1"/>
  <c r="AA71" i="11" s="1"/>
  <c r="AA72" i="11" s="1"/>
  <c r="AA73" i="11" s="1"/>
  <c r="AA74" i="11" s="1"/>
  <c r="AA75" i="11" s="1"/>
  <c r="AA76" i="11" s="1"/>
  <c r="AA77" i="11" s="1"/>
  <c r="AA78" i="11" s="1"/>
  <c r="AA79" i="11" s="1"/>
  <c r="AA80" i="11" s="1"/>
  <c r="AA81" i="11" s="1"/>
  <c r="AA82" i="11" s="1"/>
  <c r="AA83" i="11" s="1"/>
  <c r="AA84" i="11" s="1"/>
  <c r="AA85" i="11" s="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216" i="11" s="1"/>
  <c r="AA217" i="11" s="1"/>
  <c r="AA218" i="11" s="1"/>
  <c r="AA219" i="11" s="1"/>
  <c r="AA220" i="11" s="1"/>
  <c r="AA221" i="11" s="1"/>
  <c r="AA222" i="11" s="1"/>
  <c r="AA223" i="11" s="1"/>
  <c r="AA224" i="11" s="1"/>
  <c r="AA225" i="11" s="1"/>
  <c r="AA226" i="11" s="1"/>
  <c r="AA227" i="11" s="1"/>
  <c r="AA228" i="11" s="1"/>
  <c r="AA229" i="11" s="1"/>
  <c r="AA230" i="11" s="1"/>
  <c r="AA231" i="11" s="1"/>
  <c r="AA232" i="11" s="1"/>
  <c r="AA233" i="11" s="1"/>
  <c r="AA234" i="11" s="1"/>
  <c r="AT245" i="11"/>
  <c r="AO98" i="11"/>
  <c r="AN245" i="11" s="1"/>
  <c r="FL245" i="11" l="1"/>
  <c r="Z245" i="11"/>
  <c r="EE75" i="11"/>
  <c r="DM75" i="11"/>
  <c r="DI84" i="11"/>
  <c r="CC84" i="11"/>
  <c r="CA84" i="11"/>
  <c r="DI85" i="11" l="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M76" i="11"/>
  <c r="DM77" i="11" s="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EE76" i="1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CC85" i="1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AE84" i="11"/>
  <c r="CK75" i="11"/>
  <c r="CE99" i="11"/>
  <c r="CK76" i="11" l="1"/>
  <c r="CK77" i="11" s="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AE85" i="1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224" i="11" s="1"/>
  <c r="AE225" i="11" s="1"/>
  <c r="AE226" i="11" s="1"/>
  <c r="AE227" i="11" s="1"/>
  <c r="AE228" i="11" s="1"/>
  <c r="AE229" i="11" s="1"/>
  <c r="AE230" i="11" s="1"/>
  <c r="AE231" i="11" s="1"/>
  <c r="AE232" i="11" s="1"/>
  <c r="AE233" i="11" s="1"/>
  <c r="AE234" i="11" s="1"/>
  <c r="BZ245" i="11"/>
  <c r="DH245" i="11"/>
  <c r="CE100" i="11"/>
  <c r="ED245" i="11"/>
  <c r="DL245" i="11"/>
  <c r="CB245" i="11"/>
  <c r="CE101" i="11" l="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AD245" i="11"/>
  <c r="CJ245" i="11"/>
  <c r="W114" i="11"/>
  <c r="DQ67" i="11"/>
  <c r="W115" i="11" l="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CD245" i="11"/>
  <c r="DQ68" i="11"/>
  <c r="DQ69" i="11" s="1"/>
  <c r="DQ70" i="11" s="1"/>
  <c r="DQ71" i="11" s="1"/>
  <c r="DQ72" i="11" s="1"/>
  <c r="DQ73" i="11" s="1"/>
  <c r="DQ74" i="11" s="1"/>
  <c r="DQ75" i="11" s="1"/>
  <c r="DQ76" i="11" s="1"/>
  <c r="DQ77" i="11" s="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V245" i="11" l="1"/>
  <c r="DP245" i="11"/>
  <c r="FY114" i="11"/>
  <c r="FW84" i="11"/>
  <c r="EK98" i="11"/>
  <c r="BW67" i="11"/>
  <c r="BG83" i="11"/>
  <c r="BW68" i="11" l="1"/>
  <c r="BW69" i="11" s="1"/>
  <c r="BG84" i="1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K99" i="11"/>
  <c r="EK100" i="11" s="1"/>
  <c r="EK101" i="11" s="1"/>
  <c r="EK102" i="11" s="1"/>
  <c r="EK103" i="11" s="1"/>
  <c r="EK104" i="11" s="1"/>
  <c r="EK105" i="11" s="1"/>
  <c r="EK106" i="11" s="1"/>
  <c r="EK107" i="11" s="1"/>
  <c r="EK108" i="11" s="1"/>
  <c r="EK109" i="11" s="1"/>
  <c r="EK110" i="11" s="1"/>
  <c r="EK111" i="11" s="1"/>
  <c r="EK112" i="11" s="1"/>
  <c r="EK113" i="11" s="1"/>
  <c r="EK114" i="11" s="1"/>
  <c r="EK115" i="11" s="1"/>
  <c r="EK116" i="11" s="1"/>
  <c r="EK117" i="11" s="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BW70" i="11" l="1"/>
  <c r="BW71" i="11" s="1"/>
  <c r="BW72" i="11" s="1"/>
  <c r="BW73" i="11" s="1"/>
  <c r="BW74" i="11" s="1"/>
  <c r="BW75" i="11" s="1"/>
  <c r="BW76" i="11" s="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J245" i="11"/>
  <c r="FV245" i="11"/>
  <c r="BF245" i="11"/>
  <c r="C154" i="8"/>
  <c r="BV245" i="11" l="1"/>
  <c r="FX245" i="11"/>
  <c r="L234" i="1"/>
  <c r="D231" i="1"/>
  <c r="E234" i="1"/>
  <c r="H247" i="1" s="1"/>
  <c r="G240" i="1" l="1"/>
  <c r="F240" i="1"/>
  <c r="GC153" i="11"/>
  <c r="FS153" i="11"/>
  <c r="DG153" i="11"/>
  <c r="DE153" i="11"/>
  <c r="CU153" i="11"/>
  <c r="DE154" i="11" l="1"/>
  <c r="DE155" i="11" s="1"/>
  <c r="DE156" i="11" s="1"/>
  <c r="DE157" i="11" s="1"/>
  <c r="DE158" i="11" s="1"/>
  <c r="DE159" i="11" s="1"/>
  <c r="DE160" i="11" s="1"/>
  <c r="DE161" i="11" s="1"/>
  <c r="DE162" i="11" s="1"/>
  <c r="DE163" i="11" s="1"/>
  <c r="DE164" i="11" s="1"/>
  <c r="DE165" i="11" s="1"/>
  <c r="DE166" i="11" s="1"/>
  <c r="DE167" i="11" s="1"/>
  <c r="DE168" i="11" s="1"/>
  <c r="DE169" i="11" s="1"/>
  <c r="DE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U154" i="11"/>
  <c r="DG154" i="11"/>
  <c r="DG155" i="11" s="1"/>
  <c r="DG156" i="11" s="1"/>
  <c r="DG157" i="11" s="1"/>
  <c r="DG158" i="11" s="1"/>
  <c r="DG159" i="11" s="1"/>
  <c r="DG160" i="11" s="1"/>
  <c r="DG161" i="11" s="1"/>
  <c r="DG162" i="11" s="1"/>
  <c r="DG163" i="11" s="1"/>
  <c r="DG164" i="11" s="1"/>
  <c r="DG165" i="11" s="1"/>
  <c r="DG166" i="11" s="1"/>
  <c r="DG167" i="11" s="1"/>
  <c r="DG168" i="11" s="1"/>
  <c r="DG169" i="11" s="1"/>
  <c r="DG170" i="11" s="1"/>
  <c r="FS154" i="11"/>
  <c r="C151" i="8"/>
  <c r="C152" i="8" s="1"/>
  <c r="C153" i="8" s="1"/>
  <c r="DD245" i="11" l="1"/>
  <c r="GB245" i="11"/>
  <c r="DF245" i="11"/>
  <c r="FS155" i="11"/>
  <c r="CU155" i="11"/>
  <c r="S230" i="1"/>
  <c r="S229" i="1"/>
  <c r="S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U156" i="11"/>
  <c r="CU157" i="11" s="1"/>
  <c r="CU158" i="11" s="1"/>
  <c r="CU159" i="11" s="1"/>
  <c r="CU160" i="11" s="1"/>
  <c r="CU161" i="11" s="1"/>
  <c r="CU162" i="11" s="1"/>
  <c r="CU163" i="11" s="1"/>
  <c r="CU164" i="11" s="1"/>
  <c r="CU165" i="11" s="1"/>
  <c r="CU166" i="11" s="1"/>
  <c r="CU167" i="11" s="1"/>
  <c r="CU168" i="11" s="1"/>
  <c r="CU169" i="11" s="1"/>
  <c r="CU170" i="11" s="1"/>
  <c r="CU171" i="11" s="1"/>
  <c r="CT245" i="11" s="1"/>
  <c r="H246" i="1"/>
  <c r="F239" i="1"/>
  <c r="G239" i="1"/>
  <c r="FR245" i="11" l="1"/>
  <c r="D226" i="1"/>
  <c r="D227" i="1"/>
  <c r="D228" i="1"/>
  <c r="D229" i="1"/>
  <c r="L230" i="1"/>
  <c r="E232" i="1"/>
  <c r="E231" i="1"/>
  <c r="E230" i="1"/>
  <c r="H245" i="1" l="1"/>
  <c r="F238" i="1"/>
  <c r="G238" i="1"/>
  <c r="H243" i="1"/>
  <c r="F236" i="1"/>
  <c r="G236" i="1"/>
  <c r="H244" i="1"/>
  <c r="G237" i="1"/>
  <c r="F237" i="1"/>
  <c r="L229" i="1" l="1"/>
  <c r="D225" i="1"/>
  <c r="E229" i="1" l="1"/>
  <c r="G235" i="1" l="1"/>
  <c r="F235" i="1"/>
  <c r="H242" i="1"/>
  <c r="S228" i="1" l="1"/>
  <c r="L228" i="1"/>
  <c r="D224" i="1"/>
  <c r="E6" i="1" l="1"/>
  <c r="E7" i="1"/>
  <c r="E8" i="1"/>
  <c r="E9" i="1"/>
  <c r="E10" i="1"/>
  <c r="E11" i="1"/>
  <c r="E12" i="1"/>
  <c r="E13" i="1"/>
  <c r="E14" i="1"/>
  <c r="E15" i="1"/>
  <c r="E16" i="1"/>
  <c r="E17" i="1"/>
  <c r="E18" i="1"/>
  <c r="S227" i="1" l="1"/>
  <c r="L227" i="1"/>
  <c r="E228" i="1" l="1"/>
  <c r="D223" i="1"/>
  <c r="E227" i="1"/>
  <c r="H240" i="1" l="1"/>
  <c r="F233" i="1"/>
  <c r="G233" i="1"/>
  <c r="F234" i="1"/>
  <c r="H241" i="1"/>
  <c r="G234" i="1"/>
  <c r="S222" i="1"/>
  <c r="S223" i="1"/>
  <c r="S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R5" i="1"/>
  <c r="R6" i="1" s="1"/>
  <c r="R7" i="1" s="1"/>
  <c r="R8" i="1" s="1"/>
  <c r="R9" i="1" s="1"/>
  <c r="R10" i="1" s="1"/>
  <c r="R11" i="1" s="1"/>
  <c r="R12" i="1" s="1"/>
  <c r="R13" i="1" s="1"/>
  <c r="R14" i="1" s="1"/>
  <c r="R15" i="1" s="1"/>
  <c r="R16" i="1" s="1"/>
  <c r="R17" i="1" s="1"/>
  <c r="R18" i="1" s="1"/>
  <c r="R19" i="1" s="1"/>
  <c r="R20" i="1" s="1"/>
  <c r="R21" i="1" s="1"/>
  <c r="R22" i="1" s="1"/>
  <c r="R23" i="1" s="1"/>
  <c r="R24" i="1" s="1"/>
  <c r="R25" i="1" s="1"/>
  <c r="R26" i="1" s="1"/>
  <c r="R27" i="1" s="1"/>
  <c r="R28" i="1" s="1"/>
  <c r="R29" i="1" s="1"/>
  <c r="R30" i="1" s="1"/>
  <c r="R31" i="1" s="1"/>
  <c r="R32" i="1" s="1"/>
  <c r="R33" i="1" s="1"/>
  <c r="R34" i="1" s="1"/>
  <c r="R35" i="1" s="1"/>
  <c r="R36" i="1" s="1"/>
  <c r="R37" i="1" s="1"/>
  <c r="R38" i="1" s="1"/>
  <c r="R39" i="1" s="1"/>
  <c r="R40" i="1" s="1"/>
  <c r="R41" i="1" s="1"/>
  <c r="R42" i="1" s="1"/>
  <c r="R43" i="1" s="1"/>
  <c r="R44" i="1" s="1"/>
  <c r="R45" i="1" s="1"/>
  <c r="R46" i="1" s="1"/>
  <c r="R47" i="1" s="1"/>
  <c r="R48" i="1" s="1"/>
  <c r="R49" i="1" s="1"/>
  <c r="R50" i="1" s="1"/>
  <c r="R51" i="1" s="1"/>
  <c r="R52" i="1" s="1"/>
  <c r="R53" i="1" s="1"/>
  <c r="R54" i="1" s="1"/>
  <c r="R55" i="1" s="1"/>
  <c r="R56" i="1" s="1"/>
  <c r="R57" i="1" s="1"/>
  <c r="R58" i="1" s="1"/>
  <c r="R59" i="1" s="1"/>
  <c r="R60" i="1" s="1"/>
  <c r="R61" i="1" s="1"/>
  <c r="R62" i="1" s="1"/>
  <c r="R63" i="1" s="1"/>
  <c r="R64" i="1" s="1"/>
  <c r="R65" i="1" s="1"/>
  <c r="R66" i="1" s="1"/>
  <c r="R67" i="1" s="1"/>
  <c r="R68" i="1" s="1"/>
  <c r="R69" i="1" s="1"/>
  <c r="R70" i="1" s="1"/>
  <c r="R71" i="1" s="1"/>
  <c r="R72" i="1" s="1"/>
  <c r="R73" i="1" s="1"/>
  <c r="R74" i="1" s="1"/>
  <c r="R75" i="1" s="1"/>
  <c r="R76" i="1" s="1"/>
  <c r="R77" i="1" s="1"/>
  <c r="R78" i="1" s="1"/>
  <c r="R79" i="1" s="1"/>
  <c r="R80" i="1" s="1"/>
  <c r="R81" i="1" s="1"/>
  <c r="R82" i="1" s="1"/>
  <c r="R83" i="1" s="1"/>
  <c r="R84" i="1" s="1"/>
  <c r="R85" i="1" s="1"/>
  <c r="R86" i="1" s="1"/>
  <c r="R87" i="1" s="1"/>
  <c r="R88" i="1" s="1"/>
  <c r="R89" i="1" s="1"/>
  <c r="R90" i="1" s="1"/>
  <c r="R91" i="1" s="1"/>
  <c r="R92" i="1" s="1"/>
  <c r="R93" i="1" s="1"/>
  <c r="R94" i="1" s="1"/>
  <c r="R95" i="1" s="1"/>
  <c r="R96" i="1" s="1"/>
  <c r="R97" i="1" s="1"/>
  <c r="R98" i="1" s="1"/>
  <c r="R99" i="1" s="1"/>
  <c r="R100" i="1" s="1"/>
  <c r="R101" i="1" s="1"/>
  <c r="R102" i="1" s="1"/>
  <c r="R103" i="1" s="1"/>
  <c r="R104" i="1" s="1"/>
  <c r="R105" i="1" s="1"/>
  <c r="R106" i="1" s="1"/>
  <c r="R107" i="1" s="1"/>
  <c r="R108" i="1" s="1"/>
  <c r="R109" i="1" s="1"/>
  <c r="R110" i="1" s="1"/>
  <c r="R111" i="1" s="1"/>
  <c r="R112" i="1" s="1"/>
  <c r="Q325" i="1" s="1"/>
  <c r="T319" i="1" s="1"/>
  <c r="U319"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R113" i="1" l="1"/>
  <c r="R114" i="1" s="1"/>
  <c r="R115" i="1" s="1"/>
  <c r="R116" i="1" s="1"/>
  <c r="R117" i="1" s="1"/>
  <c r="R118" i="1" s="1"/>
  <c r="R119" i="1" s="1"/>
  <c r="R120" i="1" s="1"/>
  <c r="R121" i="1" s="1"/>
  <c r="R122" i="1" s="1"/>
  <c r="R123" i="1" s="1"/>
  <c r="R124" i="1" s="1"/>
  <c r="R125" i="1" s="1"/>
  <c r="R126" i="1" s="1"/>
  <c r="R127" i="1" s="1"/>
  <c r="R128" i="1" s="1"/>
  <c r="R129" i="1" s="1"/>
  <c r="R130" i="1" s="1"/>
  <c r="R131" i="1" s="1"/>
  <c r="R132" i="1" s="1"/>
  <c r="R133" i="1" s="1"/>
  <c r="R134" i="1" s="1"/>
  <c r="R135" i="1" s="1"/>
  <c r="R136" i="1" s="1"/>
  <c r="R137" i="1" s="1"/>
  <c r="R138" i="1" s="1"/>
  <c r="R139" i="1" s="1"/>
  <c r="R140" i="1" s="1"/>
  <c r="R141" i="1" s="1"/>
  <c r="R142" i="1" s="1"/>
  <c r="R143" i="1" s="1"/>
  <c r="R144" i="1" s="1"/>
  <c r="R145" i="1" s="1"/>
  <c r="R146" i="1" s="1"/>
  <c r="R147" i="1" s="1"/>
  <c r="R148" i="1" s="1"/>
  <c r="R149" i="1" s="1"/>
  <c r="R150" i="1" s="1"/>
  <c r="R151" i="1" s="1"/>
  <c r="R152" i="1" s="1"/>
  <c r="R153" i="1" s="1"/>
  <c r="R154" i="1" s="1"/>
  <c r="R155" i="1" s="1"/>
  <c r="R156" i="1" s="1"/>
  <c r="R157" i="1" s="1"/>
  <c r="R158" i="1" s="1"/>
  <c r="R159" i="1" s="1"/>
  <c r="R160" i="1" s="1"/>
  <c r="R161" i="1" s="1"/>
  <c r="R162" i="1" s="1"/>
  <c r="R163" i="1" s="1"/>
  <c r="R164" i="1" s="1"/>
  <c r="R165" i="1" s="1"/>
  <c r="R166" i="1" s="1"/>
  <c r="R167" i="1" s="1"/>
  <c r="R168" i="1" s="1"/>
  <c r="R169" i="1" s="1"/>
  <c r="R170" i="1" s="1"/>
  <c r="R171" i="1" s="1"/>
  <c r="R172" i="1" s="1"/>
  <c r="R173" i="1" s="1"/>
  <c r="R174" i="1" s="1"/>
  <c r="R175" i="1" s="1"/>
  <c r="R176" i="1" s="1"/>
  <c r="R177" i="1" s="1"/>
  <c r="R178" i="1" s="1"/>
  <c r="R179" i="1" s="1"/>
  <c r="R180" i="1" s="1"/>
  <c r="R181" i="1" s="1"/>
  <c r="R182" i="1" s="1"/>
  <c r="R183" i="1" s="1"/>
  <c r="R184" i="1" s="1"/>
  <c r="R185" i="1" s="1"/>
  <c r="R186" i="1" s="1"/>
  <c r="R187" i="1" s="1"/>
  <c r="R188" i="1" s="1"/>
  <c r="R189" i="1" s="1"/>
  <c r="R190" i="1" s="1"/>
  <c r="R191" i="1" s="1"/>
  <c r="R192" i="1" s="1"/>
  <c r="R193" i="1" s="1"/>
  <c r="R194" i="1" s="1"/>
  <c r="R195" i="1" s="1"/>
  <c r="R196" i="1" s="1"/>
  <c r="R197" i="1" s="1"/>
  <c r="R198" i="1" s="1"/>
  <c r="R199" i="1" s="1"/>
  <c r="R200" i="1" s="1"/>
  <c r="R201" i="1" s="1"/>
  <c r="R202" i="1" s="1"/>
  <c r="R203" i="1" s="1"/>
  <c r="R204" i="1" s="1"/>
  <c r="R205" i="1" s="1"/>
  <c r="R206" i="1" s="1"/>
  <c r="R207" i="1" s="1"/>
  <c r="R208" i="1" s="1"/>
  <c r="R209" i="1" s="1"/>
  <c r="R210" i="1" s="1"/>
  <c r="R211" i="1" s="1"/>
  <c r="R212" i="1" s="1"/>
  <c r="R213" i="1" s="1"/>
  <c r="R214" i="1" s="1"/>
  <c r="R215" i="1" s="1"/>
  <c r="R216" i="1" s="1"/>
  <c r="R217" i="1" s="1"/>
  <c r="R218" i="1" s="1"/>
  <c r="R219" i="1" s="1"/>
  <c r="R220" i="1" s="1"/>
  <c r="R221" i="1" s="1"/>
  <c r="R222" i="1" s="1"/>
  <c r="R223" i="1" s="1"/>
  <c r="R224" i="1" s="1"/>
  <c r="R225" i="1" s="1"/>
  <c r="R226" i="1" s="1"/>
  <c r="R227" i="1" s="1"/>
  <c r="R228" i="1" s="1"/>
  <c r="R229" i="1" s="1"/>
  <c r="R230" i="1" s="1"/>
  <c r="R231" i="1" s="1"/>
  <c r="R232" i="1" s="1"/>
  <c r="R233" i="1" s="1"/>
  <c r="R234" i="1" s="1"/>
  <c r="R235" i="1" s="1"/>
  <c r="R236" i="1" s="1"/>
  <c r="R237" i="1" s="1"/>
  <c r="R238" i="1" s="1"/>
  <c r="R239" i="1" s="1"/>
  <c r="R240" i="1" s="1"/>
  <c r="R241" i="1" s="1"/>
  <c r="R242" i="1" s="1"/>
  <c r="R243" i="1" s="1"/>
  <c r="R244" i="1" s="1"/>
  <c r="R245" i="1" s="1"/>
  <c r="R246" i="1" s="1"/>
  <c r="R247" i="1" s="1"/>
  <c r="R248" i="1" s="1"/>
  <c r="R249" i="1" s="1"/>
  <c r="R250" i="1" s="1"/>
  <c r="R251" i="1" s="1"/>
  <c r="R252" i="1" s="1"/>
  <c r="R253" i="1" s="1"/>
  <c r="R254" i="1" s="1"/>
  <c r="R255" i="1" s="1"/>
  <c r="R256" i="1" s="1"/>
  <c r="R257" i="1" s="1"/>
  <c r="R258" i="1" s="1"/>
  <c r="R259" i="1" s="1"/>
  <c r="R260" i="1" s="1"/>
  <c r="R261" i="1" s="1"/>
  <c r="R262" i="1" s="1"/>
  <c r="R263" i="1" s="1"/>
  <c r="R264" i="1" s="1"/>
  <c r="R265" i="1" s="1"/>
  <c r="R266" i="1" s="1"/>
  <c r="R267" i="1" s="1"/>
  <c r="R268" i="1" s="1"/>
  <c r="R269" i="1" s="1"/>
  <c r="R270" i="1" s="1"/>
  <c r="R271" i="1" s="1"/>
  <c r="R272" i="1" s="1"/>
  <c r="R273" i="1" s="1"/>
  <c r="R274" i="1" s="1"/>
  <c r="R275" i="1" s="1"/>
  <c r="R276" i="1" s="1"/>
  <c r="R277" i="1" s="1"/>
  <c r="R278" i="1" s="1"/>
  <c r="R279" i="1" s="1"/>
  <c r="R280" i="1" s="1"/>
  <c r="R281" i="1" s="1"/>
  <c r="R282" i="1" s="1"/>
  <c r="R283" i="1" s="1"/>
  <c r="R284" i="1" s="1"/>
  <c r="R285" i="1" s="1"/>
  <c r="R286" i="1" s="1"/>
  <c r="R287" i="1" s="1"/>
  <c r="R288" i="1" s="1"/>
  <c r="R289" i="1" s="1"/>
  <c r="R290" i="1" s="1"/>
  <c r="R291" i="1" s="1"/>
  <c r="R292" i="1" s="1"/>
  <c r="R293" i="1" s="1"/>
  <c r="R294" i="1" s="1"/>
  <c r="R295" i="1" s="1"/>
  <c r="R296" i="1" s="1"/>
  <c r="R297" i="1" s="1"/>
  <c r="R298" i="1" s="1"/>
  <c r="R299" i="1" s="1"/>
  <c r="R300" i="1" s="1"/>
  <c r="R301" i="1" s="1"/>
  <c r="R302" i="1" s="1"/>
  <c r="R303" i="1" s="1"/>
  <c r="R304" i="1" s="1"/>
  <c r="R305" i="1" s="1"/>
  <c r="R306" i="1" s="1"/>
  <c r="R307" i="1" s="1"/>
  <c r="R308" i="1" s="1"/>
  <c r="R309" i="1" s="1"/>
  <c r="R310" i="1" s="1"/>
  <c r="R311" i="1" s="1"/>
  <c r="R312" i="1" s="1"/>
  <c r="R313" i="1" s="1"/>
  <c r="R314" i="1" s="1"/>
  <c r="R315" i="1" s="1"/>
  <c r="R316" i="1" s="1"/>
  <c r="R317" i="1" s="1"/>
  <c r="R318" i="1" s="1"/>
  <c r="R319"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T236" i="1" l="1"/>
  <c r="T244" i="1"/>
  <c r="T252" i="1"/>
  <c r="T237" i="1"/>
  <c r="T245" i="1"/>
  <c r="T253" i="1"/>
  <c r="T238" i="1"/>
  <c r="T246" i="1"/>
  <c r="T254" i="1"/>
  <c r="T239" i="1"/>
  <c r="T247" i="1"/>
  <c r="T255" i="1"/>
  <c r="T240" i="1"/>
  <c r="T248" i="1"/>
  <c r="T256" i="1"/>
  <c r="T235" i="1"/>
  <c r="T241" i="1"/>
  <c r="T249" i="1"/>
  <c r="T257" i="1"/>
  <c r="T234" i="1"/>
  <c r="T242" i="1"/>
  <c r="T250" i="1"/>
  <c r="T243" i="1"/>
  <c r="T251" i="1"/>
  <c r="C244" i="1"/>
  <c r="T258" i="1" s="1"/>
  <c r="S220" i="1"/>
  <c r="S221" i="1"/>
  <c r="S219" i="1"/>
  <c r="L221" i="1"/>
  <c r="D218" i="1"/>
  <c r="C245" i="1" l="1"/>
  <c r="T259" i="1" s="1"/>
  <c r="G227" i="1"/>
  <c r="F227" i="1"/>
  <c r="C246" i="1" l="1"/>
  <c r="T260" i="1" s="1"/>
  <c r="GI140" i="11"/>
  <c r="AC140" i="11"/>
  <c r="FE140" i="11"/>
  <c r="ES140" i="11"/>
  <c r="EO140" i="11"/>
  <c r="EM140" i="11"/>
  <c r="EC140" i="11"/>
  <c r="DC140" i="11"/>
  <c r="M140" i="11"/>
  <c r="CY140" i="11"/>
  <c r="CW140" i="11"/>
  <c r="EO141" i="11" l="1"/>
  <c r="EO142" i="11" s="1"/>
  <c r="EO143" i="11" s="1"/>
  <c r="EO144" i="11" s="1"/>
  <c r="EO145" i="11" s="1"/>
  <c r="EO146" i="11" s="1"/>
  <c r="EO147" i="11" s="1"/>
  <c r="EO148" i="11" s="1"/>
  <c r="EO149" i="11" s="1"/>
  <c r="EO150" i="11" s="1"/>
  <c r="EO151" i="11" s="1"/>
  <c r="EO152" i="11" s="1"/>
  <c r="EO153" i="11" s="1"/>
  <c r="EO154" i="11" s="1"/>
  <c r="AC141" i="11"/>
  <c r="AC142" i="11" s="1"/>
  <c r="AC143" i="11" s="1"/>
  <c r="AC144" i="11" s="1"/>
  <c r="AC145" i="11" s="1"/>
  <c r="AC146" i="11" s="1"/>
  <c r="AC147" i="11" s="1"/>
  <c r="AC148" i="11" s="1"/>
  <c r="AC149" i="11" s="1"/>
  <c r="AC150" i="11" s="1"/>
  <c r="AC151" i="11" s="1"/>
  <c r="AC152" i="11" s="1"/>
  <c r="AC153" i="11" s="1"/>
  <c r="AC154" i="11" s="1"/>
  <c r="CW141" i="11"/>
  <c r="CW142" i="11" s="1"/>
  <c r="CW143" i="11" s="1"/>
  <c r="CW144" i="11" s="1"/>
  <c r="CW145" i="11" s="1"/>
  <c r="CW146" i="11" s="1"/>
  <c r="CW147" i="11" s="1"/>
  <c r="CW148" i="11" s="1"/>
  <c r="CW149" i="11" s="1"/>
  <c r="CW150" i="11" s="1"/>
  <c r="CW151" i="11" s="1"/>
  <c r="CW152" i="11" s="1"/>
  <c r="CW153" i="11" s="1"/>
  <c r="CW154" i="11" s="1"/>
  <c r="CY141" i="1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M141" i="1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M224" i="11" s="1"/>
  <c r="M225" i="11" s="1"/>
  <c r="M226" i="11" s="1"/>
  <c r="M227" i="11" s="1"/>
  <c r="M228" i="11" s="1"/>
  <c r="M229" i="11" s="1"/>
  <c r="M230" i="11" s="1"/>
  <c r="M231" i="11" s="1"/>
  <c r="M232" i="11" s="1"/>
  <c r="M233" i="11" s="1"/>
  <c r="M234" i="11" s="1"/>
  <c r="GI141" i="11"/>
  <c r="GI142" i="11" s="1"/>
  <c r="GI143" i="11" s="1"/>
  <c r="GI144" i="11" s="1"/>
  <c r="GI145" i="11" s="1"/>
  <c r="GI146" i="11" s="1"/>
  <c r="GI147" i="11" s="1"/>
  <c r="GI148" i="11" s="1"/>
  <c r="GI149" i="11" s="1"/>
  <c r="GI150" i="11" s="1"/>
  <c r="GI151" i="11" s="1"/>
  <c r="GI152" i="11" s="1"/>
  <c r="GI153" i="11" s="1"/>
  <c r="GI154" i="11" s="1"/>
  <c r="C247" i="1"/>
  <c r="T261" i="1" s="1"/>
  <c r="ES141" i="11"/>
  <c r="ES142" i="11" s="1"/>
  <c r="ES143" i="11" s="1"/>
  <c r="ES144" i="11" s="1"/>
  <c r="ES145" i="11" s="1"/>
  <c r="ES146" i="11" s="1"/>
  <c r="ES147" i="11" s="1"/>
  <c r="ES148" i="11" s="1"/>
  <c r="ES149" i="11" s="1"/>
  <c r="ES150" i="11" s="1"/>
  <c r="ES151" i="11" s="1"/>
  <c r="ES152" i="11" s="1"/>
  <c r="ES153" i="11" s="1"/>
  <c r="ES154" i="11" s="1"/>
  <c r="ES155" i="11" s="1"/>
  <c r="ES156" i="11" s="1"/>
  <c r="ES157" i="11" s="1"/>
  <c r="ES158" i="11" s="1"/>
  <c r="ES159" i="11" s="1"/>
  <c r="ES160" i="11" s="1"/>
  <c r="ES161" i="11" s="1"/>
  <c r="ES162" i="11" s="1"/>
  <c r="ES163" i="11" s="1"/>
  <c r="ES164" i="11" s="1"/>
  <c r="ES165" i="11" s="1"/>
  <c r="ES166" i="11" s="1"/>
  <c r="ES167" i="11" s="1"/>
  <c r="ES168" i="11" s="1"/>
  <c r="ES169" i="11" s="1"/>
  <c r="ES170" i="11" s="1"/>
  <c r="FE141" i="11"/>
  <c r="FE142" i="11" s="1"/>
  <c r="FE143" i="11" s="1"/>
  <c r="FE144" i="11" s="1"/>
  <c r="FE145" i="11" s="1"/>
  <c r="FE146" i="11" s="1"/>
  <c r="FE147" i="11" s="1"/>
  <c r="FE148" i="11" s="1"/>
  <c r="FE149" i="11" s="1"/>
  <c r="FE150" i="11" s="1"/>
  <c r="FE151" i="11" s="1"/>
  <c r="FE152" i="11" s="1"/>
  <c r="FE153" i="11" s="1"/>
  <c r="FE154" i="11" s="1"/>
  <c r="FE155" i="11" s="1"/>
  <c r="FE156" i="11" s="1"/>
  <c r="FE157" i="11" s="1"/>
  <c r="FE158" i="11" s="1"/>
  <c r="FE159" i="11" s="1"/>
  <c r="FE160" i="11" s="1"/>
  <c r="FE161" i="11" s="1"/>
  <c r="FE162" i="11" s="1"/>
  <c r="FE163" i="11" s="1"/>
  <c r="FE164" i="11" s="1"/>
  <c r="FE165" i="11" s="1"/>
  <c r="FE166" i="11" s="1"/>
  <c r="FE167" i="11" s="1"/>
  <c r="FE168" i="11" s="1"/>
  <c r="FE169" i="11" s="1"/>
  <c r="FE170" i="11" s="1"/>
  <c r="FE216" i="11" s="1"/>
  <c r="FE217" i="11" s="1"/>
  <c r="FE218" i="11" s="1"/>
  <c r="FE219" i="11" s="1"/>
  <c r="FE220" i="11" s="1"/>
  <c r="FE221" i="11" s="1"/>
  <c r="EM141" i="1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DC141" i="11"/>
  <c r="DC142" i="11" s="1"/>
  <c r="DC143" i="11" s="1"/>
  <c r="DC144" i="11" s="1"/>
  <c r="DC145" i="11" s="1"/>
  <c r="DC146" i="11" s="1"/>
  <c r="DC147" i="11" s="1"/>
  <c r="DC148" i="11" s="1"/>
  <c r="DC149" i="11" s="1"/>
  <c r="DC150" i="11" s="1"/>
  <c r="DC151" i="11" s="1"/>
  <c r="DC152" i="11" s="1"/>
  <c r="DC153" i="11" s="1"/>
  <c r="DC154" i="11" s="1"/>
  <c r="DC155" i="11" s="1"/>
  <c r="DC156" i="11" s="1"/>
  <c r="DC157" i="11" s="1"/>
  <c r="DC158" i="11" s="1"/>
  <c r="DC159" i="11" s="1"/>
  <c r="DC160" i="11" s="1"/>
  <c r="DC161" i="11" s="1"/>
  <c r="DC162" i="11" s="1"/>
  <c r="DC163" i="11" s="1"/>
  <c r="DC164" i="11" s="1"/>
  <c r="DC165" i="11" s="1"/>
  <c r="DC166" i="11" s="1"/>
  <c r="DC167" i="11" s="1"/>
  <c r="DC168" i="11" s="1"/>
  <c r="DC169" i="11" s="1"/>
  <c r="DC170" i="11" s="1"/>
  <c r="EC141" i="11"/>
  <c r="EC142" i="11" s="1"/>
  <c r="EC143" i="11" s="1"/>
  <c r="EC144" i="11" s="1"/>
  <c r="EC145" i="11" s="1"/>
  <c r="EC146" i="11" s="1"/>
  <c r="EC147" i="11" s="1"/>
  <c r="EC148" i="11" s="1"/>
  <c r="EC149" i="11" s="1"/>
  <c r="EC150" i="11" s="1"/>
  <c r="EC151" i="11" s="1"/>
  <c r="EC152" i="11" s="1"/>
  <c r="EC153" i="11" s="1"/>
  <c r="L220" i="1"/>
  <c r="E220" i="1"/>
  <c r="H233" i="1" s="1"/>
  <c r="D217" i="1"/>
  <c r="DB245" i="11" l="1"/>
  <c r="ER245" i="11"/>
  <c r="FD245" i="11"/>
  <c r="L245" i="11"/>
  <c r="CX245" i="11"/>
  <c r="EL245" i="11"/>
  <c r="C248" i="1"/>
  <c r="T262" i="1" s="1"/>
  <c r="AC155" i="1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AC224" i="11" s="1"/>
  <c r="AC225" i="11" s="1"/>
  <c r="AC226" i="11" s="1"/>
  <c r="AC227" i="11" s="1"/>
  <c r="AC228" i="11" s="1"/>
  <c r="AC229" i="11" s="1"/>
  <c r="AC230" i="11" s="1"/>
  <c r="AC231" i="11" s="1"/>
  <c r="AC232" i="11" s="1"/>
  <c r="AC233" i="11" s="1"/>
  <c r="AC234" i="11" s="1"/>
  <c r="CW155" i="11"/>
  <c r="CW156" i="11" s="1"/>
  <c r="CW157" i="11" s="1"/>
  <c r="CW158" i="11" s="1"/>
  <c r="CW159" i="11" s="1"/>
  <c r="CW160" i="11" s="1"/>
  <c r="CW161" i="11" s="1"/>
  <c r="CW162" i="11" s="1"/>
  <c r="CW163" i="11" s="1"/>
  <c r="CW164" i="11" s="1"/>
  <c r="CW165" i="11" s="1"/>
  <c r="CW166" i="11" s="1"/>
  <c r="CW167" i="11" s="1"/>
  <c r="CW168" i="11" s="1"/>
  <c r="CW169" i="11" s="1"/>
  <c r="CW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O155" i="11"/>
  <c r="EO156" i="11" s="1"/>
  <c r="EO157" i="11" s="1"/>
  <c r="EO158" i="11" s="1"/>
  <c r="EO159" i="11" s="1"/>
  <c r="EO160" i="11" s="1"/>
  <c r="EO161" i="11" s="1"/>
  <c r="EO162" i="11" s="1"/>
  <c r="EO163" i="11" s="1"/>
  <c r="EO164" i="11" s="1"/>
  <c r="EO165" i="11" s="1"/>
  <c r="EO166" i="11" s="1"/>
  <c r="EO167" i="11" s="1"/>
  <c r="EO168" i="11" s="1"/>
  <c r="EO169" i="11" s="1"/>
  <c r="EO170" i="11" s="1"/>
  <c r="EC154" i="11"/>
  <c r="EC155" i="11" s="1"/>
  <c r="EC156" i="11" s="1"/>
  <c r="EC157" i="11" s="1"/>
  <c r="EC158" i="11" s="1"/>
  <c r="EC159" i="11" s="1"/>
  <c r="EC160" i="11" s="1"/>
  <c r="EC161" i="11" s="1"/>
  <c r="EC162" i="11" s="1"/>
  <c r="EC163" i="11" s="1"/>
  <c r="EC164" i="11" s="1"/>
  <c r="EC165" i="11" s="1"/>
  <c r="EC166" i="11" s="1"/>
  <c r="EC167" i="11" s="1"/>
  <c r="EC168" i="11" s="1"/>
  <c r="EC169" i="11" s="1"/>
  <c r="EC170" i="11" s="1"/>
  <c r="F226" i="1"/>
  <c r="G226" i="1"/>
  <c r="D72" i="1"/>
  <c r="GH245" i="11" l="1"/>
  <c r="AB245" i="11"/>
  <c r="EN245" i="11"/>
  <c r="CV245" i="11"/>
  <c r="EB245" i="11"/>
  <c r="C249" i="1"/>
  <c r="BY75" i="11"/>
  <c r="C250" i="1" l="1"/>
  <c r="T263" i="1"/>
  <c r="BY76" i="11"/>
  <c r="BY77" i="11" s="1"/>
  <c r="BY78" i="11" s="1"/>
  <c r="BY79" i="11" s="1"/>
  <c r="BY80" i="11" s="1"/>
  <c r="BY81" i="11" s="1"/>
  <c r="BY82" i="11" s="1"/>
  <c r="BY83" i="11" s="1"/>
  <c r="BY84" i="11" s="1"/>
  <c r="BY85" i="11" s="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C251" i="1" l="1"/>
  <c r="T264" i="1"/>
  <c r="BY154" i="11"/>
  <c r="BY155" i="11" s="1"/>
  <c r="BY156" i="11" s="1"/>
  <c r="BY157" i="11" s="1"/>
  <c r="BY158" i="11" s="1"/>
  <c r="BY159" i="11" s="1"/>
  <c r="BY160" i="11" s="1"/>
  <c r="BY161" i="11" s="1"/>
  <c r="BY162" i="11" s="1"/>
  <c r="BY163" i="11" s="1"/>
  <c r="BY164" i="11" s="1"/>
  <c r="BY165" i="11" s="1"/>
  <c r="BY166" i="11" s="1"/>
  <c r="BY167" i="11" s="1"/>
  <c r="BY168" i="11" s="1"/>
  <c r="BY169" i="11" s="1"/>
  <c r="BY170" i="11" s="1"/>
  <c r="L219" i="1"/>
  <c r="L209" i="1"/>
  <c r="D216" i="1"/>
  <c r="E219" i="1"/>
  <c r="H232" i="1" s="1"/>
  <c r="BX245" i="11" l="1"/>
  <c r="C252" i="1"/>
  <c r="T265" i="1"/>
  <c r="U265" i="1" s="1"/>
  <c r="G225" i="1"/>
  <c r="F225" i="1"/>
  <c r="S74" i="11"/>
  <c r="BC99" i="11"/>
  <c r="C253" i="1" l="1"/>
  <c r="T266" i="1"/>
  <c r="U266" i="1" s="1"/>
  <c r="V266" i="1" s="1"/>
  <c r="BC100" i="11"/>
  <c r="S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T267" i="1"/>
  <c r="U267" i="1" s="1"/>
  <c r="V267" i="1" s="1"/>
  <c r="S76" i="11"/>
  <c r="S77" i="11" s="1"/>
  <c r="S78" i="11" s="1"/>
  <c r="S79" i="11" s="1"/>
  <c r="S80" i="11" s="1"/>
  <c r="S81" i="11" s="1"/>
  <c r="S82" i="11" s="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S217" i="11" s="1"/>
  <c r="S218" i="11" s="1"/>
  <c r="S219" i="11" s="1"/>
  <c r="S220" i="11" s="1"/>
  <c r="S221" i="11" s="1"/>
  <c r="S222" i="11" s="1"/>
  <c r="S223" i="11" s="1"/>
  <c r="S224" i="11" s="1"/>
  <c r="S225" i="11" s="1"/>
  <c r="S226" i="11" s="1"/>
  <c r="S227" i="11" s="1"/>
  <c r="S228" i="11" s="1"/>
  <c r="S229" i="11" s="1"/>
  <c r="S230" i="11" s="1"/>
  <c r="S231" i="11" s="1"/>
  <c r="S232" i="11" s="1"/>
  <c r="S233" i="11" s="1"/>
  <c r="S234" i="11" s="1"/>
  <c r="BC101" i="1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L216" i="1"/>
  <c r="E218" i="1"/>
  <c r="H231" i="1" s="1"/>
  <c r="E217" i="1"/>
  <c r="H230" i="1" s="1"/>
  <c r="E216" i="1"/>
  <c r="R245" i="11" l="1"/>
  <c r="C255" i="1"/>
  <c r="T268" i="1"/>
  <c r="U268" i="1" s="1"/>
  <c r="H229" i="1"/>
  <c r="BC154" i="11"/>
  <c r="BC155" i="11" s="1"/>
  <c r="BC156" i="11" s="1"/>
  <c r="BC157" i="11" s="1"/>
  <c r="BC158" i="11" s="1"/>
  <c r="BC159" i="11" s="1"/>
  <c r="BC160" i="11" s="1"/>
  <c r="BC161" i="11" s="1"/>
  <c r="BC162" i="11" s="1"/>
  <c r="BC163" i="11" s="1"/>
  <c r="BC164" i="11" s="1"/>
  <c r="BC165" i="11" s="1"/>
  <c r="BC166" i="11" s="1"/>
  <c r="BC167" i="11" s="1"/>
  <c r="BC168" i="11" s="1"/>
  <c r="BC169" i="11" s="1"/>
  <c r="BC170" i="11" s="1"/>
  <c r="BC171" i="11" s="1"/>
  <c r="BC172" i="11" s="1"/>
  <c r="BC173" i="11" s="1"/>
  <c r="BC174" i="11" s="1"/>
  <c r="BC175" i="11" s="1"/>
  <c r="BC176" i="11" s="1"/>
  <c r="BC177" i="11" s="1"/>
  <c r="BC178" i="11" s="1"/>
  <c r="BC179" i="11" s="1"/>
  <c r="BC180" i="11" s="1"/>
  <c r="BC181" i="11" s="1"/>
  <c r="BC182" i="11" s="1"/>
  <c r="BC183" i="11" s="1"/>
  <c r="BC184" i="11" s="1"/>
  <c r="BC185" i="11" s="1"/>
  <c r="BC186" i="11" s="1"/>
  <c r="BC187" i="11" s="1"/>
  <c r="BC188" i="11" s="1"/>
  <c r="BC189" i="11" s="1"/>
  <c r="BC190" i="11" s="1"/>
  <c r="BC191" i="11" s="1"/>
  <c r="BC192" i="11" s="1"/>
  <c r="BB245" i="11" s="1"/>
  <c r="G223" i="1"/>
  <c r="F223" i="1"/>
  <c r="F224" i="1"/>
  <c r="G224" i="1"/>
  <c r="G222" i="1"/>
  <c r="F222" i="1"/>
  <c r="S83" i="1"/>
  <c r="S215" i="1"/>
  <c r="S216" i="1"/>
  <c r="S214" i="1"/>
  <c r="C256" i="1" l="1"/>
  <c r="T269" i="1"/>
  <c r="U269" i="1" s="1"/>
  <c r="V269" i="1" s="1"/>
  <c r="V268" i="1"/>
  <c r="S213" i="1"/>
  <c r="S212" i="1"/>
  <c r="S209" i="1"/>
  <c r="S208" i="1"/>
  <c r="S207" i="1"/>
  <c r="S206" i="1"/>
  <c r="S205" i="1"/>
  <c r="S202" i="1"/>
  <c r="S201" i="1"/>
  <c r="S200" i="1"/>
  <c r="S199" i="1"/>
  <c r="S198" i="1"/>
  <c r="S195" i="1"/>
  <c r="S194" i="1"/>
  <c r="S193" i="1"/>
  <c r="S192" i="1"/>
  <c r="S191" i="1"/>
  <c r="S188" i="1"/>
  <c r="S187" i="1"/>
  <c r="S186" i="1"/>
  <c r="S185" i="1"/>
  <c r="S184" i="1"/>
  <c r="S181" i="1"/>
  <c r="S180" i="1"/>
  <c r="S179" i="1"/>
  <c r="S178" i="1"/>
  <c r="S177" i="1"/>
  <c r="S174" i="1"/>
  <c r="S173" i="1"/>
  <c r="S172" i="1"/>
  <c r="S171" i="1"/>
  <c r="S170" i="1"/>
  <c r="S164" i="1"/>
  <c r="S163" i="1"/>
  <c r="S160" i="1"/>
  <c r="S159" i="1"/>
  <c r="S158" i="1"/>
  <c r="S157" i="1"/>
  <c r="S156" i="1"/>
  <c r="S153" i="1"/>
  <c r="S152" i="1"/>
  <c r="S151" i="1"/>
  <c r="S150" i="1"/>
  <c r="S149" i="1"/>
  <c r="S146" i="1"/>
  <c r="S145" i="1"/>
  <c r="S144" i="1"/>
  <c r="S143" i="1"/>
  <c r="S142" i="1"/>
  <c r="S139" i="1"/>
  <c r="S138" i="1"/>
  <c r="S137" i="1"/>
  <c r="S136" i="1"/>
  <c r="S135" i="1"/>
  <c r="S132" i="1"/>
  <c r="S131" i="1"/>
  <c r="S130" i="1"/>
  <c r="S129" i="1"/>
  <c r="S128" i="1"/>
  <c r="S125" i="1"/>
  <c r="S124" i="1"/>
  <c r="S123" i="1"/>
  <c r="S122" i="1"/>
  <c r="S121" i="1"/>
  <c r="S118" i="1"/>
  <c r="S117" i="1"/>
  <c r="S116" i="1"/>
  <c r="S115" i="1"/>
  <c r="S114" i="1"/>
  <c r="S111" i="1"/>
  <c r="S110" i="1"/>
  <c r="S109" i="1"/>
  <c r="S108" i="1"/>
  <c r="S107" i="1"/>
  <c r="S104" i="1"/>
  <c r="S103" i="1"/>
  <c r="S102" i="1"/>
  <c r="S101" i="1"/>
  <c r="S97" i="1"/>
  <c r="S96" i="1"/>
  <c r="S95" i="1"/>
  <c r="S94" i="1"/>
  <c r="S93" i="1"/>
  <c r="S90" i="1"/>
  <c r="S87" i="1"/>
  <c r="S88" i="1"/>
  <c r="S86" i="1"/>
  <c r="S166" i="1"/>
  <c r="S167" i="1"/>
  <c r="S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T270" i="1"/>
  <c r="U270" i="1" s="1"/>
  <c r="V270" i="1" s="1"/>
  <c r="C258" i="1" l="1"/>
  <c r="T271" i="1"/>
  <c r="U271" i="1" s="1"/>
  <c r="V271" i="1" s="1"/>
  <c r="E215" i="1"/>
  <c r="C259" i="1" l="1"/>
  <c r="T272" i="1"/>
  <c r="U272" i="1" s="1"/>
  <c r="V272" i="1" s="1"/>
  <c r="G221" i="1"/>
  <c r="H228" i="1"/>
  <c r="F221" i="1"/>
  <c r="C260" i="1" l="1"/>
  <c r="T273" i="1"/>
  <c r="U273" i="1" s="1"/>
  <c r="V273" i="1" s="1"/>
  <c r="E214" i="1"/>
  <c r="H227" i="1" s="1"/>
  <c r="C261" i="1" l="1"/>
  <c r="T274" i="1"/>
  <c r="U274" i="1" s="1"/>
  <c r="G220" i="1"/>
  <c r="F220" i="1"/>
  <c r="C262" i="1" l="1"/>
  <c r="T275" i="1"/>
  <c r="U275" i="1" s="1"/>
  <c r="V275" i="1" s="1"/>
  <c r="V274" i="1"/>
  <c r="E213" i="1"/>
  <c r="H226" i="1" s="1"/>
  <c r="C263" i="1" l="1"/>
  <c r="T276" i="1"/>
  <c r="U276" i="1" s="1"/>
  <c r="V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47"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47"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47"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47"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47" i="7" s="1"/>
  <c r="C264" i="1" l="1"/>
  <c r="T277" i="1"/>
  <c r="U277" i="1" s="1"/>
  <c r="V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T278" i="1"/>
  <c r="U278" i="1" s="1"/>
  <c r="V278" i="1" s="1"/>
  <c r="H218" i="1"/>
  <c r="H202" i="1"/>
  <c r="H194" i="1"/>
  <c r="H178" i="1"/>
  <c r="H170" i="1"/>
  <c r="Q183" i="7"/>
  <c r="P184" i="7" s="1"/>
  <c r="P247"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T279" i="1"/>
  <c r="U279" i="1" s="1"/>
  <c r="V279" i="1" s="1"/>
  <c r="GA122" i="11"/>
  <c r="EU122" i="11"/>
  <c r="I122" i="11"/>
  <c r="DO120" i="1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O154" i="11" s="1"/>
  <c r="DO155" i="11" s="1"/>
  <c r="DO156" i="11" s="1"/>
  <c r="DO157" i="11" s="1"/>
  <c r="DO158" i="11" s="1"/>
  <c r="DO159" i="11" s="1"/>
  <c r="DO160" i="11" s="1"/>
  <c r="DO161" i="11" s="1"/>
  <c r="DO162" i="11" s="1"/>
  <c r="DO163" i="11" s="1"/>
  <c r="DO164" i="11" s="1"/>
  <c r="DO165" i="11" s="1"/>
  <c r="DO166" i="11" s="1"/>
  <c r="DO167" i="11" s="1"/>
  <c r="DO168" i="11" s="1"/>
  <c r="DO169" i="11" s="1"/>
  <c r="DO170" i="11" s="1"/>
  <c r="DW114" i="11"/>
  <c r="EY114" i="11"/>
  <c r="CM114" i="11"/>
  <c r="GK114" i="11"/>
  <c r="DU114" i="11"/>
  <c r="GG114" i="11"/>
  <c r="O114" i="11"/>
  <c r="EI99" i="11"/>
  <c r="CQ99" i="11"/>
  <c r="E98" i="11"/>
  <c r="EA98" i="11"/>
  <c r="C98" i="11"/>
  <c r="AM98" i="11"/>
  <c r="DS92" i="1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91" i="11"/>
  <c r="DS90" i="11"/>
  <c r="DS89" i="11"/>
  <c r="DS88" i="11"/>
  <c r="AW87" i="11"/>
  <c r="DS87" i="11"/>
  <c r="FG87" i="11"/>
  <c r="FU87" i="11"/>
  <c r="DS86" i="11"/>
  <c r="DS85" i="11"/>
  <c r="AK84" i="11"/>
  <c r="FA84" i="11"/>
  <c r="DO84" i="11"/>
  <c r="AQ84" i="11"/>
  <c r="GE84" i="11"/>
  <c r="CO84" i="11"/>
  <c r="DS84" i="11"/>
  <c r="EW83" i="11"/>
  <c r="U76" i="11"/>
  <c r="DY75" i="11"/>
  <c r="DK75" i="11"/>
  <c r="DA75" i="11"/>
  <c r="BE75" i="11"/>
  <c r="AY75" i="11"/>
  <c r="GD74" i="11"/>
  <c r="AS74" i="11"/>
  <c r="EG74" i="11"/>
  <c r="CS73" i="11"/>
  <c r="AG67" i="11"/>
  <c r="EQ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47"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47"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47"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47"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47"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T280" i="1"/>
  <c r="U280" i="1" s="1"/>
  <c r="V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D194" i="9" s="1"/>
  <c r="D195" i="9" s="1"/>
  <c r="D196" i="9" s="1"/>
  <c r="D197" i="9" s="1"/>
  <c r="D198" i="9" s="1"/>
  <c r="D199" i="9" s="1"/>
  <c r="D200" i="9" s="1"/>
  <c r="D201" i="9" s="1"/>
  <c r="D202" i="9" s="1"/>
  <c r="D203" i="9" s="1"/>
  <c r="D204" i="9" s="1"/>
  <c r="D205" i="9" s="1"/>
  <c r="D206" i="9" s="1"/>
  <c r="D207" i="9" s="1"/>
  <c r="D208" i="9" s="1"/>
  <c r="D209" i="9" s="1"/>
  <c r="D210" i="9" s="1"/>
  <c r="D211" i="9" s="1"/>
  <c r="D212" i="9" s="1"/>
  <c r="D213" i="9" s="1"/>
  <c r="D214" i="9" s="1"/>
  <c r="D215" i="9" s="1"/>
  <c r="D216" i="9" s="1"/>
  <c r="D217" i="9" s="1"/>
  <c r="D218" i="9" s="1"/>
  <c r="D219" i="9" s="1"/>
  <c r="D220" i="9" s="1"/>
  <c r="D221" i="9" s="1"/>
  <c r="D222" i="9" s="1"/>
  <c r="D223" i="9" s="1"/>
  <c r="D224" i="9" s="1"/>
  <c r="D225" i="9" s="1"/>
  <c r="D226" i="9" s="1"/>
  <c r="D227" i="9" s="1"/>
  <c r="D228" i="9" s="1"/>
  <c r="C173" i="7"/>
  <c r="C174" i="7" s="1"/>
  <c r="B175" i="7"/>
  <c r="E173" i="7"/>
  <c r="E174" i="7" s="1"/>
  <c r="T233" i="1"/>
  <c r="DS154" i="11"/>
  <c r="DS155" i="11" s="1"/>
  <c r="DS156" i="11" s="1"/>
  <c r="DS157" i="11" s="1"/>
  <c r="DS158" i="11" s="1"/>
  <c r="DS159" i="11" s="1"/>
  <c r="DS160" i="11" s="1"/>
  <c r="DS161" i="11" s="1"/>
  <c r="DS162" i="11" s="1"/>
  <c r="DS163" i="11" s="1"/>
  <c r="DS164" i="11" s="1"/>
  <c r="DS165" i="11" s="1"/>
  <c r="DS166" i="11" s="1"/>
  <c r="DS167" i="11" s="1"/>
  <c r="DS168" i="11" s="1"/>
  <c r="DS169" i="11" s="1"/>
  <c r="DS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T230" i="1"/>
  <c r="U230" i="1" s="1"/>
  <c r="T232" i="1"/>
  <c r="U232" i="1" s="1"/>
  <c r="T231" i="1"/>
  <c r="U231" i="1" s="1"/>
  <c r="T228" i="1"/>
  <c r="U228" i="1" s="1"/>
  <c r="T229" i="1"/>
  <c r="U229" i="1" s="1"/>
  <c r="T226" i="1"/>
  <c r="U226" i="1" s="1"/>
  <c r="T227" i="1"/>
  <c r="U227" i="1" s="1"/>
  <c r="T222" i="1"/>
  <c r="U222" i="1" s="1"/>
  <c r="T225" i="1"/>
  <c r="U225" i="1" s="1"/>
  <c r="T224" i="1"/>
  <c r="U224" i="1" s="1"/>
  <c r="T223" i="1"/>
  <c r="U223" i="1" s="1"/>
  <c r="AW88" i="1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C99" i="11"/>
  <c r="C100" i="11" s="1"/>
  <c r="C101" i="11" s="1"/>
  <c r="C102" i="11" s="1"/>
  <c r="EI100" i="1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EI156" i="11" s="1"/>
  <c r="EI157" i="11" s="1"/>
  <c r="EI158" i="11" s="1"/>
  <c r="EI159" i="11" s="1"/>
  <c r="EI160" i="11" s="1"/>
  <c r="EI161" i="11" s="1"/>
  <c r="EI162" i="11" s="1"/>
  <c r="EI163" i="11" s="1"/>
  <c r="EI164" i="11" s="1"/>
  <c r="EI165" i="11" s="1"/>
  <c r="EI166" i="11" s="1"/>
  <c r="EI167" i="11" s="1"/>
  <c r="EI168" i="11" s="1"/>
  <c r="EI169" i="11" s="1"/>
  <c r="EI170" i="11" s="1"/>
  <c r="CM115" i="11"/>
  <c r="CM116" i="11" s="1"/>
  <c r="BE76" i="11"/>
  <c r="EY115" i="11"/>
  <c r="EY116" i="11" s="1"/>
  <c r="DA76" i="11"/>
  <c r="AK85" i="11"/>
  <c r="EA99" i="11"/>
  <c r="EA100" i="11" s="1"/>
  <c r="EA101" i="11" s="1"/>
  <c r="EA102" i="11" s="1"/>
  <c r="O115" i="11"/>
  <c r="O116" i="11" s="1"/>
  <c r="DW115" i="1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EG75" i="11"/>
  <c r="CO85" i="11"/>
  <c r="AS75" i="11"/>
  <c r="AS76" i="11" s="1"/>
  <c r="GE85" i="11"/>
  <c r="GG115" i="11"/>
  <c r="GG116" i="11" s="1"/>
  <c r="I123" i="11"/>
  <c r="U77" i="11"/>
  <c r="U78" i="11" s="1"/>
  <c r="U79" i="11" s="1"/>
  <c r="U80" i="11" s="1"/>
  <c r="U81" i="11" s="1"/>
  <c r="AQ85" i="11"/>
  <c r="FU88" i="11"/>
  <c r="DU115" i="11"/>
  <c r="DU116" i="11" s="1"/>
  <c r="EU123" i="11"/>
  <c r="AY76" i="11"/>
  <c r="DK76" i="11"/>
  <c r="CQ100" i="11"/>
  <c r="CQ101" i="11" s="1"/>
  <c r="CQ102" i="11" s="1"/>
  <c r="GK115" i="11"/>
  <c r="GK116" i="11" s="1"/>
  <c r="GA123" i="11"/>
  <c r="DY76" i="11"/>
  <c r="E99" i="11"/>
  <c r="E100" i="11" s="1"/>
  <c r="E101" i="11" s="1"/>
  <c r="E102" i="11" s="1"/>
  <c r="EW84" i="11"/>
  <c r="DO85" i="11"/>
  <c r="FG88" i="11"/>
  <c r="FA85" i="11"/>
  <c r="AM99" i="11"/>
  <c r="AM100" i="11" s="1"/>
  <c r="AM101" i="11" s="1"/>
  <c r="AM102" i="11" s="1"/>
  <c r="CS74" i="11"/>
  <c r="AG68" i="11"/>
  <c r="EQ68" i="11"/>
  <c r="T83" i="1"/>
  <c r="U83" i="1" s="1"/>
  <c r="V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T126" i="1"/>
  <c r="U126" i="1" s="1"/>
  <c r="DR245" i="11" l="1"/>
  <c r="E246" i="10"/>
  <c r="EH245" i="11"/>
  <c r="K246" i="10"/>
  <c r="I246" i="10"/>
  <c r="G246" i="10"/>
  <c r="C246" i="10"/>
  <c r="C268" i="1"/>
  <c r="T281" i="1"/>
  <c r="U281" i="1" s="1"/>
  <c r="V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46" i="6"/>
  <c r="D246" i="9"/>
  <c r="E175" i="7"/>
  <c r="C175" i="7"/>
  <c r="U233" i="1"/>
  <c r="V233" i="1" s="1"/>
  <c r="DW154" i="11"/>
  <c r="V232" i="1"/>
  <c r="V230" i="1"/>
  <c r="V228" i="1"/>
  <c r="V231" i="1"/>
  <c r="V229" i="1"/>
  <c r="V226" i="1"/>
  <c r="V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Q86" i="1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G69" i="1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AG216" i="11" s="1"/>
  <c r="AG217" i="11" s="1"/>
  <c r="AG218" i="11" s="1"/>
  <c r="AG219" i="11" s="1"/>
  <c r="AG220" i="11" s="1"/>
  <c r="AG221" i="11" s="1"/>
  <c r="AG222" i="11" s="1"/>
  <c r="AG223" i="11" s="1"/>
  <c r="AG224" i="11" s="1"/>
  <c r="AG225" i="11" s="1"/>
  <c r="AG226" i="11" s="1"/>
  <c r="AG227" i="11" s="1"/>
  <c r="AG228" i="11" s="1"/>
  <c r="AG229" i="11" s="1"/>
  <c r="AG230" i="11" s="1"/>
  <c r="AG231" i="11" s="1"/>
  <c r="AG232" i="11" s="1"/>
  <c r="AG233" i="11" s="1"/>
  <c r="AG234" i="11" s="1"/>
  <c r="CQ103" i="1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U82" i="1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CO86" i="1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EY117" i="1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C103" i="11"/>
  <c r="AW143" i="11"/>
  <c r="AW144" i="11" s="1"/>
  <c r="AW145" i="11" s="1"/>
  <c r="AW146" i="11" s="1"/>
  <c r="AW147" i="11" s="1"/>
  <c r="AW148" i="11" s="1"/>
  <c r="AW149" i="11" s="1"/>
  <c r="AW150" i="11" s="1"/>
  <c r="AW151" i="11" s="1"/>
  <c r="AW152" i="11" s="1"/>
  <c r="AW153" i="11" s="1"/>
  <c r="FA86" i="1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A116" i="11" s="1"/>
  <c r="FA117" i="11" s="1"/>
  <c r="FA118" i="11" s="1"/>
  <c r="FA119" i="11" s="1"/>
  <c r="FA120" i="11" s="1"/>
  <c r="FA121" i="11" s="1"/>
  <c r="FA122" i="11" s="1"/>
  <c r="FA123" i="11" s="1"/>
  <c r="FA124" i="11" s="1"/>
  <c r="FA125" i="11" s="1"/>
  <c r="FA126" i="11" s="1"/>
  <c r="FA127" i="11" s="1"/>
  <c r="FA128" i="11" s="1"/>
  <c r="FA129" i="11" s="1"/>
  <c r="FA130" i="11" s="1"/>
  <c r="FA131" i="11" s="1"/>
  <c r="FA132" i="11" s="1"/>
  <c r="FA133" i="11" s="1"/>
  <c r="FA134" i="11" s="1"/>
  <c r="FA135" i="11" s="1"/>
  <c r="FA136" i="11" s="1"/>
  <c r="FA137" i="11" s="1"/>
  <c r="FA138" i="11" s="1"/>
  <c r="FA139" i="11" s="1"/>
  <c r="FA140" i="11" s="1"/>
  <c r="FA141" i="11" s="1"/>
  <c r="FA142" i="11" s="1"/>
  <c r="FA143" i="11" s="1"/>
  <c r="FA144" i="11" s="1"/>
  <c r="FA145" i="11" s="1"/>
  <c r="FA146" i="11" s="1"/>
  <c r="FA147" i="11" s="1"/>
  <c r="FA148" i="11" s="1"/>
  <c r="FA149" i="11" s="1"/>
  <c r="FA150" i="11" s="1"/>
  <c r="FA151" i="11" s="1"/>
  <c r="FA152" i="11" s="1"/>
  <c r="FA153" i="11" s="1"/>
  <c r="FA154" i="11" s="1"/>
  <c r="FA155" i="11" s="1"/>
  <c r="FA156" i="11" s="1"/>
  <c r="FA157" i="11" s="1"/>
  <c r="FA158" i="11" s="1"/>
  <c r="FA159" i="11" s="1"/>
  <c r="FA160" i="11" s="1"/>
  <c r="FA161" i="11" s="1"/>
  <c r="FA162" i="11" s="1"/>
  <c r="FA163" i="11" s="1"/>
  <c r="FA164" i="11" s="1"/>
  <c r="FA165" i="11" s="1"/>
  <c r="FA166" i="11" s="1"/>
  <c r="FA167" i="11" s="1"/>
  <c r="FA168" i="11" s="1"/>
  <c r="FA169" i="11" s="1"/>
  <c r="FA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DA77" i="11"/>
  <c r="DA78" i="11" s="1"/>
  <c r="DA79" i="11" s="1"/>
  <c r="DA80" i="11" s="1"/>
  <c r="DA81" i="11" s="1"/>
  <c r="DA82" i="11" s="1"/>
  <c r="DA83" i="11" s="1"/>
  <c r="DA84" i="11" s="1"/>
  <c r="DA85" i="11" s="1"/>
  <c r="DA86" i="11" s="1"/>
  <c r="DA87" i="11" s="1"/>
  <c r="DA88" i="11" s="1"/>
  <c r="DA89" i="11" s="1"/>
  <c r="DA90" i="11" s="1"/>
  <c r="DA91" i="11" s="1"/>
  <c r="DA92" i="11" s="1"/>
  <c r="DA93" i="11" s="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CM117" i="1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CS75" i="11"/>
  <c r="CS76" i="11" s="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CS155" i="11" s="1"/>
  <c r="CS156" i="11" s="1"/>
  <c r="CS157" i="11" s="1"/>
  <c r="CS158" i="11" s="1"/>
  <c r="CS159" i="11" s="1"/>
  <c r="CS160" i="11" s="1"/>
  <c r="CS161" i="11" s="1"/>
  <c r="CS162" i="11" s="1"/>
  <c r="CS163" i="11" s="1"/>
  <c r="CS164" i="11" s="1"/>
  <c r="CS165" i="11" s="1"/>
  <c r="CS166" i="11" s="1"/>
  <c r="CS167" i="11" s="1"/>
  <c r="CS168" i="11" s="1"/>
  <c r="CS169" i="11" s="1"/>
  <c r="CS170" i="11" s="1"/>
  <c r="FG89" i="1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G118" i="11" s="1"/>
  <c r="FG119" i="11" s="1"/>
  <c r="FG120" i="11" s="1"/>
  <c r="FG121" i="11" s="1"/>
  <c r="FG122" i="11" s="1"/>
  <c r="FG123" i="11" s="1"/>
  <c r="FG124" i="11" s="1"/>
  <c r="FG125" i="11" s="1"/>
  <c r="FG126" i="11" s="1"/>
  <c r="FG127" i="11" s="1"/>
  <c r="FG128" i="11" s="1"/>
  <c r="FG129" i="11" s="1"/>
  <c r="FG130" i="11" s="1"/>
  <c r="FG131" i="11" s="1"/>
  <c r="FG132" i="11" s="1"/>
  <c r="FG133" i="11" s="1"/>
  <c r="FG134" i="11" s="1"/>
  <c r="FG135" i="11" s="1"/>
  <c r="FG136" i="11" s="1"/>
  <c r="FG137" i="11" s="1"/>
  <c r="FG138" i="11" s="1"/>
  <c r="FG139" i="11" s="1"/>
  <c r="FG140" i="11" s="1"/>
  <c r="FG141" i="11" s="1"/>
  <c r="FG142" i="11" s="1"/>
  <c r="FG143" i="11" s="1"/>
  <c r="FG144" i="11" s="1"/>
  <c r="FG145" i="11" s="1"/>
  <c r="FG146" i="11" s="1"/>
  <c r="FG147" i="11" s="1"/>
  <c r="FG148" i="11" s="1"/>
  <c r="FG149" i="11" s="1"/>
  <c r="FG150" i="11" s="1"/>
  <c r="FG151" i="11" s="1"/>
  <c r="FG152" i="11" s="1"/>
  <c r="FG153" i="11" s="1"/>
  <c r="DK77" i="1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DK155" i="11" s="1"/>
  <c r="DK156" i="11" s="1"/>
  <c r="DK157" i="11" s="1"/>
  <c r="DK158" i="11" s="1"/>
  <c r="DK159" i="11" s="1"/>
  <c r="DK160" i="11" s="1"/>
  <c r="DK161" i="11" s="1"/>
  <c r="DK162" i="11" s="1"/>
  <c r="DK163" i="11" s="1"/>
  <c r="DK164" i="11" s="1"/>
  <c r="DK165" i="11" s="1"/>
  <c r="DK166" i="11" s="1"/>
  <c r="DK167" i="11" s="1"/>
  <c r="DK168" i="11" s="1"/>
  <c r="DK169" i="11" s="1"/>
  <c r="DK170" i="11" s="1"/>
  <c r="EG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O117" i="11"/>
  <c r="I124" i="1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EU124" i="11"/>
  <c r="E103" i="1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EA103" i="11"/>
  <c r="EA104" i="11" s="1"/>
  <c r="EA105" i="11" s="1"/>
  <c r="EA106" i="11" s="1"/>
  <c r="EA107" i="11" s="1"/>
  <c r="EA108" i="11" s="1"/>
  <c r="EA109" i="11" s="1"/>
  <c r="EA110" i="11" s="1"/>
  <c r="EA111" i="11" s="1"/>
  <c r="EA112" i="11" s="1"/>
  <c r="EA113" i="11" s="1"/>
  <c r="EA114" i="11" s="1"/>
  <c r="EA115" i="11" s="1"/>
  <c r="EA116" i="11" s="1"/>
  <c r="EA117" i="11" s="1"/>
  <c r="EA118" i="11" s="1"/>
  <c r="EA119" i="11" s="1"/>
  <c r="EA120" i="11" s="1"/>
  <c r="EA121" i="11" s="1"/>
  <c r="EA122" i="11" s="1"/>
  <c r="EA123" i="11" s="1"/>
  <c r="EA124" i="11" s="1"/>
  <c r="EA125" i="11" s="1"/>
  <c r="EA126" i="11" s="1"/>
  <c r="EA127" i="11" s="1"/>
  <c r="EA128" i="11" s="1"/>
  <c r="EA129" i="11" s="1"/>
  <c r="EA130" i="11" s="1"/>
  <c r="EA131" i="11" s="1"/>
  <c r="EA132" i="11" s="1"/>
  <c r="EA133" i="11" s="1"/>
  <c r="EA134" i="11" s="1"/>
  <c r="EA135" i="11" s="1"/>
  <c r="EA136" i="11" s="1"/>
  <c r="EA137" i="11" s="1"/>
  <c r="EA138" i="11" s="1"/>
  <c r="EA139" i="11" s="1"/>
  <c r="EA140" i="11" s="1"/>
  <c r="EA141" i="11" s="1"/>
  <c r="EA142" i="11" s="1"/>
  <c r="EA143" i="11" s="1"/>
  <c r="EA144" i="11" s="1"/>
  <c r="EA145" i="11" s="1"/>
  <c r="EA146" i="11" s="1"/>
  <c r="EA147" i="11" s="1"/>
  <c r="EA148" i="11" s="1"/>
  <c r="EA149" i="11" s="1"/>
  <c r="EA150" i="11" s="1"/>
  <c r="EA151" i="11" s="1"/>
  <c r="EA152" i="11" s="1"/>
  <c r="EA153" i="11" s="1"/>
  <c r="DO86" i="11"/>
  <c r="DO87" i="11" s="1"/>
  <c r="DO88" i="11" s="1"/>
  <c r="DO89" i="11" s="1"/>
  <c r="DO90" i="11" s="1"/>
  <c r="DO91" i="11" s="1"/>
  <c r="DO92" i="11" s="1"/>
  <c r="DO93" i="11" s="1"/>
  <c r="DO94" i="11" s="1"/>
  <c r="DO95" i="11" s="1"/>
  <c r="DO96" i="11" s="1"/>
  <c r="DO97" i="11" s="1"/>
  <c r="DO98" i="11" s="1"/>
  <c r="AY77" i="1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EW85" i="1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DU117" i="11"/>
  <c r="EQ69" i="11"/>
  <c r="EQ70" i="11" s="1"/>
  <c r="EQ71" i="11" s="1"/>
  <c r="EQ72" i="11" s="1"/>
  <c r="EQ73" i="11" s="1"/>
  <c r="EQ74" i="11" s="1"/>
  <c r="EQ75" i="11" s="1"/>
  <c r="EQ76" i="11" s="1"/>
  <c r="EQ77" i="11" s="1"/>
  <c r="EQ78" i="11" s="1"/>
  <c r="EQ79" i="11" s="1"/>
  <c r="EQ80" i="11" s="1"/>
  <c r="EQ81" i="11" s="1"/>
  <c r="EQ82" i="11" s="1"/>
  <c r="EQ83" i="11" s="1"/>
  <c r="EQ84" i="11" s="1"/>
  <c r="EQ85" i="11" s="1"/>
  <c r="EQ86" i="11" s="1"/>
  <c r="EQ87" i="11" s="1"/>
  <c r="EQ88" i="11" s="1"/>
  <c r="EQ89" i="11" s="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AM103" i="1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DY77" i="11"/>
  <c r="DY78" i="11" s="1"/>
  <c r="DY79" i="11" s="1"/>
  <c r="DY80" i="11" s="1"/>
  <c r="DY81" i="11" s="1"/>
  <c r="DY82" i="11" s="1"/>
  <c r="DY83" i="11" s="1"/>
  <c r="DY84" i="11" s="1"/>
  <c r="DY85" i="11" s="1"/>
  <c r="DY86" i="11" s="1"/>
  <c r="DY87" i="11" s="1"/>
  <c r="DY88" i="11" s="1"/>
  <c r="DY89" i="11" s="1"/>
  <c r="DY90" i="11" s="1"/>
  <c r="DY91" i="11" s="1"/>
  <c r="DY92" i="11" s="1"/>
  <c r="DY93" i="11" s="1"/>
  <c r="DY94" i="11" s="1"/>
  <c r="DY95" i="11" s="1"/>
  <c r="DY96" i="11" s="1"/>
  <c r="DY97" i="11" s="1"/>
  <c r="DY98" i="11" s="1"/>
  <c r="DY99" i="11" s="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AS77" i="11"/>
  <c r="AK86" i="11"/>
  <c r="BE77" i="1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V224" i="1"/>
  <c r="V223" i="1"/>
  <c r="V225" i="1"/>
  <c r="T85" i="1"/>
  <c r="U85" i="1" s="1"/>
  <c r="T108" i="1"/>
  <c r="U108" i="1" s="1"/>
  <c r="T106" i="1"/>
  <c r="U106" i="1" s="1"/>
  <c r="T102" i="1"/>
  <c r="U102" i="1" s="1"/>
  <c r="T118" i="1"/>
  <c r="U118" i="1" s="1"/>
  <c r="T98" i="1"/>
  <c r="U98" i="1" s="1"/>
  <c r="T111" i="1"/>
  <c r="U111" i="1" s="1"/>
  <c r="T88" i="1"/>
  <c r="U88" i="1" s="1"/>
  <c r="T117" i="1"/>
  <c r="U117" i="1" s="1"/>
  <c r="T92" i="1"/>
  <c r="U92" i="1" s="1"/>
  <c r="T105" i="1"/>
  <c r="U105" i="1" s="1"/>
  <c r="T100" i="1"/>
  <c r="U100" i="1" s="1"/>
  <c r="T113" i="1"/>
  <c r="U113" i="1" s="1"/>
  <c r="T123" i="1"/>
  <c r="U123" i="1" s="1"/>
  <c r="T116" i="1"/>
  <c r="U116" i="1" s="1"/>
  <c r="T86" i="1"/>
  <c r="U86" i="1" s="1"/>
  <c r="T97" i="1"/>
  <c r="U97" i="1" s="1"/>
  <c r="T90" i="1"/>
  <c r="U90" i="1" s="1"/>
  <c r="T101" i="1"/>
  <c r="U101" i="1" s="1"/>
  <c r="T95" i="1"/>
  <c r="U95" i="1" s="1"/>
  <c r="T107" i="1"/>
  <c r="U107" i="1" s="1"/>
  <c r="T93" i="1"/>
  <c r="U93" i="1" s="1"/>
  <c r="T120" i="1"/>
  <c r="U120" i="1" s="1"/>
  <c r="T84" i="1"/>
  <c r="U84" i="1" s="1"/>
  <c r="V84" i="1" s="1"/>
  <c r="T99" i="1"/>
  <c r="U99" i="1" s="1"/>
  <c r="T96" i="1"/>
  <c r="U96" i="1" s="1"/>
  <c r="B325" i="1"/>
  <c r="T94" i="1"/>
  <c r="U94" i="1" s="1"/>
  <c r="T109" i="1"/>
  <c r="U109" i="1" s="1"/>
  <c r="T112" i="1"/>
  <c r="U112" i="1" s="1"/>
  <c r="T89" i="1"/>
  <c r="U89" i="1" s="1"/>
  <c r="T121" i="1"/>
  <c r="U121" i="1" s="1"/>
  <c r="T91" i="1"/>
  <c r="U91" i="1" s="1"/>
  <c r="T103" i="1"/>
  <c r="U103" i="1" s="1"/>
  <c r="T124" i="1"/>
  <c r="U124" i="1" s="1"/>
  <c r="T114" i="1"/>
  <c r="U114" i="1" s="1"/>
  <c r="T115" i="1"/>
  <c r="U115" i="1" s="1"/>
  <c r="T125" i="1"/>
  <c r="U125" i="1" s="1"/>
  <c r="T122" i="1"/>
  <c r="U122" i="1" s="1"/>
  <c r="T119" i="1"/>
  <c r="U119" i="1" s="1"/>
  <c r="T104" i="1"/>
  <c r="U104" i="1" s="1"/>
  <c r="T110" i="1"/>
  <c r="U110" i="1" s="1"/>
  <c r="T87" i="1"/>
  <c r="U87" i="1" s="1"/>
  <c r="AF245" i="11" l="1"/>
  <c r="DN245" i="11"/>
  <c r="AL245" i="11"/>
  <c r="AS78" i="1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DU118" i="1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DU155" i="11" s="1"/>
  <c r="DU156" i="11" s="1"/>
  <c r="DU157" i="11" s="1"/>
  <c r="DU158" i="11" s="1"/>
  <c r="DU159" i="11" s="1"/>
  <c r="DU160" i="11" s="1"/>
  <c r="DU161" i="11" s="1"/>
  <c r="DU162" i="11" s="1"/>
  <c r="DU163" i="11" s="1"/>
  <c r="DU164" i="11" s="1"/>
  <c r="DU165" i="11" s="1"/>
  <c r="DU166" i="11" s="1"/>
  <c r="DU167" i="11" s="1"/>
  <c r="DU168" i="11" s="1"/>
  <c r="DU169" i="11" s="1"/>
  <c r="DU170" i="11" s="1"/>
  <c r="O118" i="1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216" i="11" s="1"/>
  <c r="O217" i="11" s="1"/>
  <c r="O218" i="11" s="1"/>
  <c r="O219" i="11" s="1"/>
  <c r="O220" i="11" s="1"/>
  <c r="O221" i="11" s="1"/>
  <c r="O222" i="11" s="1"/>
  <c r="O223" i="11" s="1"/>
  <c r="O224" i="11" s="1"/>
  <c r="O225" i="11" s="1"/>
  <c r="O226" i="11" s="1"/>
  <c r="O227" i="11" s="1"/>
  <c r="O228" i="11" s="1"/>
  <c r="O229" i="11" s="1"/>
  <c r="O230" i="11" s="1"/>
  <c r="O231" i="11" s="1"/>
  <c r="O232" i="11" s="1"/>
  <c r="O233" i="11" s="1"/>
  <c r="O234" i="11" s="1"/>
  <c r="GJ245" i="11"/>
  <c r="EZ245" i="11"/>
  <c r="FT245" i="11"/>
  <c r="CR245"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BD245" i="11"/>
  <c r="CZ245" i="11"/>
  <c r="DJ245" i="11"/>
  <c r="AK87" i="1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EU125" i="1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G77" i="11"/>
  <c r="EG78" i="11" s="1"/>
  <c r="EG79" i="11" s="1"/>
  <c r="EG80" i="11" s="1"/>
  <c r="EG81" i="11" s="1"/>
  <c r="EG82" i="11" s="1"/>
  <c r="EG83" i="11" s="1"/>
  <c r="EG84" i="11" s="1"/>
  <c r="EG85" i="11" s="1"/>
  <c r="EG86" i="11" s="1"/>
  <c r="EG87" i="11" s="1"/>
  <c r="EG88" i="11" s="1"/>
  <c r="EG89" i="11" s="1"/>
  <c r="EG90" i="11" s="1"/>
  <c r="EG91" i="11" s="1"/>
  <c r="EG92" i="11" s="1"/>
  <c r="EG93" i="11" s="1"/>
  <c r="EG94" i="11" s="1"/>
  <c r="EG95" i="11" s="1"/>
  <c r="EG96" i="11" s="1"/>
  <c r="EG97" i="11" s="1"/>
  <c r="EG98" i="11" s="1"/>
  <c r="EG99" i="11" s="1"/>
  <c r="EG100" i="11" s="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X245" i="11"/>
  <c r="DX245" i="11"/>
  <c r="AP245" i="11"/>
  <c r="K248" i="10"/>
  <c r="C269" i="1"/>
  <c r="T282" i="1"/>
  <c r="U282" i="1" s="1"/>
  <c r="V282" i="1" s="1"/>
  <c r="E246" i="6"/>
  <c r="B176" i="7"/>
  <c r="C176" i="7" s="1"/>
  <c r="E176" i="7"/>
  <c r="DW155" i="11"/>
  <c r="U234" i="1"/>
  <c r="V234" i="1" s="1"/>
  <c r="AW154" i="11"/>
  <c r="AW155" i="11" s="1"/>
  <c r="AW156" i="11" s="1"/>
  <c r="AW157" i="11" s="1"/>
  <c r="AW158" i="11" s="1"/>
  <c r="AW159" i="11" s="1"/>
  <c r="AW160" i="11" s="1"/>
  <c r="AW161" i="11" s="1"/>
  <c r="AW162" i="11" s="1"/>
  <c r="AW163" i="11" s="1"/>
  <c r="AW164" i="11" s="1"/>
  <c r="AW165" i="11" s="1"/>
  <c r="AW166" i="11" s="1"/>
  <c r="AW167" i="11" s="1"/>
  <c r="AW168" i="11" s="1"/>
  <c r="AW169" i="11" s="1"/>
  <c r="AW170" i="11" s="1"/>
  <c r="FG154" i="11"/>
  <c r="EW154" i="11"/>
  <c r="I154" i="11"/>
  <c r="CO154" i="11"/>
  <c r="U154" i="11"/>
  <c r="AY154" i="11"/>
  <c r="GG154" i="11"/>
  <c r="CQ154" i="11"/>
  <c r="E154" i="11"/>
  <c r="CM154" i="11"/>
  <c r="EA154" i="11"/>
  <c r="GA154" i="11"/>
  <c r="GE154" i="11"/>
  <c r="EQ153" i="11"/>
  <c r="V109" i="1"/>
  <c r="V87" i="1"/>
  <c r="V110" i="1"/>
  <c r="V89" i="1"/>
  <c r="V90" i="1"/>
  <c r="V117" i="1"/>
  <c r="V121" i="1"/>
  <c r="V112" i="1"/>
  <c r="V94" i="1"/>
  <c r="V100" i="1"/>
  <c r="V102" i="1"/>
  <c r="V114" i="1"/>
  <c r="V124" i="1"/>
  <c r="V105" i="1"/>
  <c r="V91" i="1"/>
  <c r="V99" i="1"/>
  <c r="V97" i="1"/>
  <c r="V85" i="1"/>
  <c r="V108" i="1"/>
  <c r="V104" i="1"/>
  <c r="V119" i="1"/>
  <c r="V103" i="1"/>
  <c r="V96" i="1"/>
  <c r="V92" i="1"/>
  <c r="V106" i="1"/>
  <c r="V86" i="1"/>
  <c r="V88" i="1"/>
  <c r="V122" i="1"/>
  <c r="V120" i="1"/>
  <c r="V116" i="1"/>
  <c r="V111" i="1"/>
  <c r="V95" i="1"/>
  <c r="V101" i="1"/>
  <c r="V125" i="1"/>
  <c r="V93" i="1"/>
  <c r="V123" i="1"/>
  <c r="V98" i="1"/>
  <c r="V115" i="1"/>
  <c r="V107" i="1"/>
  <c r="V113" i="1"/>
  <c r="V118" i="1"/>
  <c r="V126" i="1"/>
  <c r="T127" i="1"/>
  <c r="U127" i="1" s="1"/>
  <c r="V127" i="1" s="1"/>
  <c r="C217" i="11" l="1"/>
  <c r="C219" i="11" s="1"/>
  <c r="C221" i="11" s="1"/>
  <c r="C223" i="11" s="1"/>
  <c r="C225" i="11" s="1"/>
  <c r="C227" i="11" s="1"/>
  <c r="C229" i="11" s="1"/>
  <c r="C231" i="11" s="1"/>
  <c r="C233" i="11" s="1"/>
  <c r="C218" i="11"/>
  <c r="C220" i="11" s="1"/>
  <c r="C222" i="11" s="1"/>
  <c r="C224" i="11" s="1"/>
  <c r="C226" i="11" s="1"/>
  <c r="C228" i="11" s="1"/>
  <c r="C230" i="11" s="1"/>
  <c r="C232" i="11" s="1"/>
  <c r="C234" i="11" s="1"/>
  <c r="DT245" i="11"/>
  <c r="AV245" i="11"/>
  <c r="N245" i="11"/>
  <c r="C270" i="1"/>
  <c r="T283" i="1"/>
  <c r="U283" i="1" s="1"/>
  <c r="V283" i="1" s="1"/>
  <c r="B177" i="7"/>
  <c r="C177" i="7" s="1"/>
  <c r="E177" i="7"/>
  <c r="E178" i="7" s="1"/>
  <c r="E179" i="7" s="1"/>
  <c r="DW156" i="11"/>
  <c r="DW157" i="11" s="1"/>
  <c r="DW158" i="11" s="1"/>
  <c r="DW159" i="11" s="1"/>
  <c r="DW160" i="11" s="1"/>
  <c r="DW161" i="11" s="1"/>
  <c r="DW162" i="11" s="1"/>
  <c r="DW163" i="11" s="1"/>
  <c r="DW164" i="11" s="1"/>
  <c r="DW165" i="11" s="1"/>
  <c r="DW166" i="11" s="1"/>
  <c r="DW167" i="11" s="1"/>
  <c r="DW168" i="11" s="1"/>
  <c r="DW169" i="11" s="1"/>
  <c r="DW170" i="11" s="1"/>
  <c r="DV245" i="11" s="1"/>
  <c r="CQ155" i="11"/>
  <c r="CQ156" i="11" s="1"/>
  <c r="CQ157" i="11" s="1"/>
  <c r="CQ158" i="11" s="1"/>
  <c r="CQ159" i="11" s="1"/>
  <c r="CQ160" i="11" s="1"/>
  <c r="CQ161" i="11" s="1"/>
  <c r="CQ162" i="11" s="1"/>
  <c r="CQ163" i="11" s="1"/>
  <c r="CQ164" i="11" s="1"/>
  <c r="CQ165" i="11" s="1"/>
  <c r="CQ166" i="11" s="1"/>
  <c r="CQ167" i="11" s="1"/>
  <c r="CQ168" i="11" s="1"/>
  <c r="CQ169" i="11" s="1"/>
  <c r="CQ170" i="11" s="1"/>
  <c r="CP245" i="11" s="1"/>
  <c r="EG155" i="11"/>
  <c r="EG156" i="11" s="1"/>
  <c r="EG157" i="11" s="1"/>
  <c r="EG158" i="11" s="1"/>
  <c r="EG159" i="11" s="1"/>
  <c r="EG160" i="11" s="1"/>
  <c r="EG161" i="11" s="1"/>
  <c r="EG162" i="11" s="1"/>
  <c r="EG163" i="11" s="1"/>
  <c r="EG164" i="11" s="1"/>
  <c r="EG165" i="11" s="1"/>
  <c r="EG166" i="11" s="1"/>
  <c r="EG167" i="11" s="1"/>
  <c r="EG168" i="11" s="1"/>
  <c r="EG169" i="11" s="1"/>
  <c r="EG170" i="11" s="1"/>
  <c r="EW155" i="11"/>
  <c r="EW156" i="11" s="1"/>
  <c r="EW157" i="11" s="1"/>
  <c r="EW158" i="11" s="1"/>
  <c r="EW159" i="11" s="1"/>
  <c r="EW160" i="11" s="1"/>
  <c r="EW161" i="11" s="1"/>
  <c r="EW162" i="11" s="1"/>
  <c r="EW163" i="11" s="1"/>
  <c r="EW164" i="11" s="1"/>
  <c r="EW165" i="11" s="1"/>
  <c r="EW166" i="11" s="1"/>
  <c r="EW167" i="11" s="1"/>
  <c r="EW168" i="11" s="1"/>
  <c r="EW169" i="11" s="1"/>
  <c r="EW170" i="11" s="1"/>
  <c r="EV245" i="11" s="1"/>
  <c r="I155" i="11"/>
  <c r="I156" i="11" s="1"/>
  <c r="I157" i="11" s="1"/>
  <c r="I158" i="11" s="1"/>
  <c r="I159" i="11" s="1"/>
  <c r="I160" i="11" s="1"/>
  <c r="I161" i="11" s="1"/>
  <c r="I162" i="11" s="1"/>
  <c r="I163" i="11" s="1"/>
  <c r="I164" i="11" s="1"/>
  <c r="I165" i="11" s="1"/>
  <c r="I166" i="11" s="1"/>
  <c r="I167" i="11" s="1"/>
  <c r="I168" i="11" s="1"/>
  <c r="I169" i="11" s="1"/>
  <c r="I170" i="11" s="1"/>
  <c r="I171" i="11" s="1"/>
  <c r="GE155" i="11"/>
  <c r="GE156" i="11" s="1"/>
  <c r="GE157" i="11" s="1"/>
  <c r="GE158" i="11" s="1"/>
  <c r="GE159" i="11" s="1"/>
  <c r="GE160" i="11" s="1"/>
  <c r="GE161" i="11" s="1"/>
  <c r="GE162" i="11" s="1"/>
  <c r="GE163" i="11" s="1"/>
  <c r="GE164" i="11" s="1"/>
  <c r="GE165" i="11" s="1"/>
  <c r="GE166" i="11" s="1"/>
  <c r="GE167" i="11" s="1"/>
  <c r="GE168" i="11" s="1"/>
  <c r="GE169" i="11" s="1"/>
  <c r="GE170" i="11" s="1"/>
  <c r="GD245" i="11" s="1"/>
  <c r="GG155" i="11"/>
  <c r="GG156" i="11" s="1"/>
  <c r="GG157" i="11" s="1"/>
  <c r="GG158" i="11" s="1"/>
  <c r="GG159" i="11" s="1"/>
  <c r="GG160" i="11" s="1"/>
  <c r="GG161" i="11" s="1"/>
  <c r="GG162" i="11" s="1"/>
  <c r="GG163" i="11" s="1"/>
  <c r="GG164" i="11" s="1"/>
  <c r="GG165" i="11" s="1"/>
  <c r="GG166" i="11" s="1"/>
  <c r="GG167" i="11" s="1"/>
  <c r="GG168" i="11" s="1"/>
  <c r="GG169" i="11" s="1"/>
  <c r="GG170" i="11" s="1"/>
  <c r="GF245" i="11" s="1"/>
  <c r="FG155" i="11"/>
  <c r="FG156" i="11" s="1"/>
  <c r="FG157" i="11" s="1"/>
  <c r="FG158" i="11" s="1"/>
  <c r="FG159" i="11" s="1"/>
  <c r="FG160" i="11" s="1"/>
  <c r="FG161" i="11" s="1"/>
  <c r="FG162" i="11" s="1"/>
  <c r="FG163" i="11" s="1"/>
  <c r="FG164" i="11" s="1"/>
  <c r="FG165" i="11" s="1"/>
  <c r="FG166" i="11" s="1"/>
  <c r="FG167" i="11" s="1"/>
  <c r="FG168" i="11" s="1"/>
  <c r="FG169" i="11" s="1"/>
  <c r="FG170" i="11" s="1"/>
  <c r="FF245" i="11" s="1"/>
  <c r="AK155" i="11"/>
  <c r="AK156" i="11" s="1"/>
  <c r="AK157" i="11" s="1"/>
  <c r="EU155" i="11"/>
  <c r="EU156" i="11" s="1"/>
  <c r="EU157" i="11" s="1"/>
  <c r="EU158" i="11" s="1"/>
  <c r="EU159" i="11" s="1"/>
  <c r="EU160" i="11" s="1"/>
  <c r="EU161" i="11" s="1"/>
  <c r="EU162" i="11" s="1"/>
  <c r="EU163" i="11" s="1"/>
  <c r="EU164" i="11" s="1"/>
  <c r="EU165" i="11" s="1"/>
  <c r="EU166" i="11" s="1"/>
  <c r="EU167" i="11" s="1"/>
  <c r="EU168" i="11" s="1"/>
  <c r="EU169" i="11" s="1"/>
  <c r="EU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Y155" i="11"/>
  <c r="AY156" i="11" s="1"/>
  <c r="AY157" i="11" s="1"/>
  <c r="AY158" i="11" s="1"/>
  <c r="AY159" i="11" s="1"/>
  <c r="AY160" i="11" s="1"/>
  <c r="AY161" i="11" s="1"/>
  <c r="AY162" i="11" s="1"/>
  <c r="AY163" i="11" s="1"/>
  <c r="AY164" i="11" s="1"/>
  <c r="AY165" i="11" s="1"/>
  <c r="AY166" i="11" s="1"/>
  <c r="AY167" i="11" s="1"/>
  <c r="AY168" i="11" s="1"/>
  <c r="AY169" i="11" s="1"/>
  <c r="AY170" i="11" s="1"/>
  <c r="AX245" i="11" s="1"/>
  <c r="EA155" i="11"/>
  <c r="EA156" i="11" s="1"/>
  <c r="EA157" i="11" s="1"/>
  <c r="EA158" i="11" s="1"/>
  <c r="EA159" i="11" s="1"/>
  <c r="EA160" i="11" s="1"/>
  <c r="EA161" i="11" s="1"/>
  <c r="EA162" i="11" s="1"/>
  <c r="EA163" i="11" s="1"/>
  <c r="EA164" i="11" s="1"/>
  <c r="EA165" i="11" s="1"/>
  <c r="EA166" i="11" s="1"/>
  <c r="EA167" i="11" s="1"/>
  <c r="EA168" i="11" s="1"/>
  <c r="EA169" i="11" s="1"/>
  <c r="EA170" i="11" s="1"/>
  <c r="DZ245" i="11" s="1"/>
  <c r="U155" i="11"/>
  <c r="CM155" i="11"/>
  <c r="CM156" i="11" s="1"/>
  <c r="CM157" i="11" s="1"/>
  <c r="CM158" i="11" s="1"/>
  <c r="CM159" i="11" s="1"/>
  <c r="CM160" i="11" s="1"/>
  <c r="CM161" i="11" s="1"/>
  <c r="CM162" i="11" s="1"/>
  <c r="CM163" i="11" s="1"/>
  <c r="CM164" i="11" s="1"/>
  <c r="CM165" i="11" s="1"/>
  <c r="CM166" i="11" s="1"/>
  <c r="CM167" i="11" s="1"/>
  <c r="CM168" i="11" s="1"/>
  <c r="CM169" i="11" s="1"/>
  <c r="CM170" i="11" s="1"/>
  <c r="CL245" i="11" s="1"/>
  <c r="AS155" i="11"/>
  <c r="AS156" i="11" s="1"/>
  <c r="AS157" i="11" s="1"/>
  <c r="AS158" i="11" s="1"/>
  <c r="AS159" i="11" s="1"/>
  <c r="AS160" i="11" s="1"/>
  <c r="AS161" i="11" s="1"/>
  <c r="AS162" i="11" s="1"/>
  <c r="AS163" i="11" s="1"/>
  <c r="AS164" i="11" s="1"/>
  <c r="AS165" i="11" s="1"/>
  <c r="AS166" i="11" s="1"/>
  <c r="AS167" i="11" s="1"/>
  <c r="AS168" i="11" s="1"/>
  <c r="AS169" i="11" s="1"/>
  <c r="AS170" i="11" s="1"/>
  <c r="AS171" i="11" s="1"/>
  <c r="E155" i="11"/>
  <c r="E156" i="11" s="1"/>
  <c r="E157" i="11" s="1"/>
  <c r="E158" i="11" s="1"/>
  <c r="E159" i="11" s="1"/>
  <c r="E160" i="11" s="1"/>
  <c r="E161" i="11" s="1"/>
  <c r="E162" i="11" s="1"/>
  <c r="E163" i="11" s="1"/>
  <c r="E164" i="11" s="1"/>
  <c r="E165" i="11" s="1"/>
  <c r="E166" i="11" s="1"/>
  <c r="E167" i="11" s="1"/>
  <c r="E168" i="11" s="1"/>
  <c r="E169" i="11" s="1"/>
  <c r="E170" i="11" s="1"/>
  <c r="CO155" i="11"/>
  <c r="CO156" i="11" s="1"/>
  <c r="CO157" i="11" s="1"/>
  <c r="CO158" i="11" s="1"/>
  <c r="CO159" i="11" s="1"/>
  <c r="CO160" i="11" s="1"/>
  <c r="CO161" i="11" s="1"/>
  <c r="CO162" i="11" s="1"/>
  <c r="CO163" i="11" s="1"/>
  <c r="CO164" i="11" s="1"/>
  <c r="CO165" i="11" s="1"/>
  <c r="CO166" i="11" s="1"/>
  <c r="CO167" i="11" s="1"/>
  <c r="CO168" i="11" s="1"/>
  <c r="CO169" i="11" s="1"/>
  <c r="CO170" i="11" s="1"/>
  <c r="CN245" i="11" s="1"/>
  <c r="U235" i="1"/>
  <c r="V235" i="1" s="1"/>
  <c r="EQ154" i="11"/>
  <c r="T128" i="1"/>
  <c r="U128" i="1" s="1"/>
  <c r="V128" i="1" s="1"/>
  <c r="D245" i="11" l="1"/>
  <c r="E228" i="11"/>
  <c r="B245" i="11"/>
  <c r="EF245" i="11"/>
  <c r="U156" i="11"/>
  <c r="U157" i="11" s="1"/>
  <c r="U158" i="11" s="1"/>
  <c r="U159" i="11" s="1"/>
  <c r="U160" i="11" s="1"/>
  <c r="U161" i="11" s="1"/>
  <c r="U162" i="11" s="1"/>
  <c r="U163" i="11" s="1"/>
  <c r="U164" i="11" s="1"/>
  <c r="U165" i="11" s="1"/>
  <c r="U166" i="11" s="1"/>
  <c r="U167" i="11" s="1"/>
  <c r="U168" i="11" s="1"/>
  <c r="U169" i="11" s="1"/>
  <c r="U170" i="11" s="1"/>
  <c r="U195" i="11" s="1"/>
  <c r="U196" i="11" s="1"/>
  <c r="U197" i="11" s="1"/>
  <c r="U198" i="11" s="1"/>
  <c r="U199" i="11" s="1"/>
  <c r="U200" i="11" s="1"/>
  <c r="U201" i="11" s="1"/>
  <c r="U202" i="11" s="1"/>
  <c r="U203" i="11" s="1"/>
  <c r="U204" i="11" s="1"/>
  <c r="U205" i="11" s="1"/>
  <c r="U206" i="11" s="1"/>
  <c r="U207" i="11" s="1"/>
  <c r="U208" i="11" s="1"/>
  <c r="U209" i="11" s="1"/>
  <c r="U210" i="11" s="1"/>
  <c r="U211" i="11" s="1"/>
  <c r="U212" i="11" s="1"/>
  <c r="U213" i="11" s="1"/>
  <c r="U214" i="11" s="1"/>
  <c r="U215" i="11" s="1"/>
  <c r="U216" i="11" s="1"/>
  <c r="EU195" i="11"/>
  <c r="EU196" i="11" s="1"/>
  <c r="EU197" i="11" s="1"/>
  <c r="EU198" i="11" s="1"/>
  <c r="EU199" i="11" s="1"/>
  <c r="EU200" i="11" s="1"/>
  <c r="EU201" i="11" s="1"/>
  <c r="EU202" i="11" s="1"/>
  <c r="EU203" i="11" s="1"/>
  <c r="EU204" i="11" s="1"/>
  <c r="EU205" i="11" s="1"/>
  <c r="EU206" i="11" s="1"/>
  <c r="EU207" i="11" s="1"/>
  <c r="EU208" i="11" s="1"/>
  <c r="EU209" i="11" s="1"/>
  <c r="EU210" i="11" s="1"/>
  <c r="EU211" i="11" s="1"/>
  <c r="EU212" i="11" s="1"/>
  <c r="EU213" i="11" s="1"/>
  <c r="EU214" i="11" s="1"/>
  <c r="EU215" i="11" s="1"/>
  <c r="EU216" i="11" s="1"/>
  <c r="C271" i="1"/>
  <c r="T284" i="1"/>
  <c r="U284" i="1" s="1"/>
  <c r="V284" i="1" s="1"/>
  <c r="E180" i="7"/>
  <c r="E181" i="7" s="1"/>
  <c r="D182" i="7" s="1"/>
  <c r="D247"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S172" i="11"/>
  <c r="AS173" i="11" s="1"/>
  <c r="AS174" i="11" s="1"/>
  <c r="AS175" i="11" s="1"/>
  <c r="AS176" i="11" s="1"/>
  <c r="AS177" i="11" s="1"/>
  <c r="AS178" i="11" s="1"/>
  <c r="AS179" i="11" s="1"/>
  <c r="AS180" i="11" s="1"/>
  <c r="AS181" i="11" s="1"/>
  <c r="AS182" i="11" s="1"/>
  <c r="AS183" i="11" s="1"/>
  <c r="AS184" i="11" s="1"/>
  <c r="AS185" i="11" s="1"/>
  <c r="AS186" i="11" s="1"/>
  <c r="AS187" i="11" s="1"/>
  <c r="AS188" i="11" s="1"/>
  <c r="AS189" i="11" s="1"/>
  <c r="AS190" i="11" s="1"/>
  <c r="AS191" i="11" s="1"/>
  <c r="AS192" i="11" s="1"/>
  <c r="AR245" i="11" s="1"/>
  <c r="I172" i="11"/>
  <c r="I173" i="11" s="1"/>
  <c r="I174" i="11" s="1"/>
  <c r="I175" i="11" s="1"/>
  <c r="I176" i="11" s="1"/>
  <c r="I177" i="11" s="1"/>
  <c r="I178" i="11" s="1"/>
  <c r="I179" i="11" s="1"/>
  <c r="I180" i="11" s="1"/>
  <c r="I181" i="11" s="1"/>
  <c r="I182" i="11" s="1"/>
  <c r="AK158" i="11"/>
  <c r="AK159" i="11" s="1"/>
  <c r="AK160" i="11" s="1"/>
  <c r="AK161" i="11" s="1"/>
  <c r="AK162" i="11" s="1"/>
  <c r="AK163" i="11" s="1"/>
  <c r="AK164" i="11" s="1"/>
  <c r="AK165" i="11" s="1"/>
  <c r="AK166" i="11" s="1"/>
  <c r="AK167" i="11" s="1"/>
  <c r="AK168" i="11" s="1"/>
  <c r="AK169" i="11" s="1"/>
  <c r="AK170" i="11" s="1"/>
  <c r="EQ155" i="11"/>
  <c r="EQ156" i="11" s="1"/>
  <c r="EQ157" i="11" s="1"/>
  <c r="EQ158" i="11" s="1"/>
  <c r="EQ159" i="11" s="1"/>
  <c r="EQ160" i="11" s="1"/>
  <c r="EQ161" i="11" s="1"/>
  <c r="EQ162" i="11" s="1"/>
  <c r="EQ163" i="11" s="1"/>
  <c r="EQ164" i="11" s="1"/>
  <c r="EQ165" i="11" s="1"/>
  <c r="EQ166" i="11" s="1"/>
  <c r="EQ167" i="11" s="1"/>
  <c r="EQ168" i="11" s="1"/>
  <c r="EQ169" i="11" s="1"/>
  <c r="EQ170" i="11" s="1"/>
  <c r="EQ171" i="11" s="1"/>
  <c r="EQ216" i="11" s="1"/>
  <c r="U236" i="1"/>
  <c r="V236" i="1" s="1"/>
  <c r="T129" i="1"/>
  <c r="U129" i="1" s="1"/>
  <c r="V129" i="1" s="1"/>
  <c r="U217" i="11" l="1"/>
  <c r="U218" i="11" s="1"/>
  <c r="U219" i="11" s="1"/>
  <c r="U220" i="11" s="1"/>
  <c r="U221" i="11" s="1"/>
  <c r="U222" i="11" s="1"/>
  <c r="U223" i="11" s="1"/>
  <c r="U224" i="11" s="1"/>
  <c r="U225" i="11" s="1"/>
  <c r="U226" i="11" s="1"/>
  <c r="U227" i="11" s="1"/>
  <c r="U228" i="11" s="1"/>
  <c r="U229" i="11" s="1"/>
  <c r="U230" i="11" s="1"/>
  <c r="U231" i="11" s="1"/>
  <c r="U232" i="11" s="1"/>
  <c r="U233" i="11" s="1"/>
  <c r="U234" i="11" s="1"/>
  <c r="EQ217" i="11"/>
  <c r="EQ218" i="11" s="1"/>
  <c r="EQ219" i="11" s="1"/>
  <c r="EP245" i="11" s="1"/>
  <c r="EU217" i="11"/>
  <c r="EU218" i="11" s="1"/>
  <c r="EU219" i="11" s="1"/>
  <c r="GA200" i="11"/>
  <c r="GA201" i="11" s="1"/>
  <c r="GA202" i="11" s="1"/>
  <c r="GA203" i="11" s="1"/>
  <c r="GA204" i="11" s="1"/>
  <c r="GA205" i="11" s="1"/>
  <c r="GA206" i="11" s="1"/>
  <c r="GA207" i="11" s="1"/>
  <c r="GA208" i="11" s="1"/>
  <c r="GA209" i="11" s="1"/>
  <c r="GA210" i="11" s="1"/>
  <c r="GA211" i="11" s="1"/>
  <c r="GA212" i="11" s="1"/>
  <c r="GA213" i="11" s="1"/>
  <c r="FZ245" i="11" s="1"/>
  <c r="C272" i="1"/>
  <c r="T285" i="1"/>
  <c r="U285" i="1" s="1"/>
  <c r="V285" i="1" s="1"/>
  <c r="I183" i="1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C178" i="7"/>
  <c r="C179" i="7" s="1"/>
  <c r="AK171" i="11"/>
  <c r="AK172" i="11" s="1"/>
  <c r="AK173" i="11" s="1"/>
  <c r="AK174" i="11" s="1"/>
  <c r="AK175" i="11" s="1"/>
  <c r="AK176" i="11" s="1"/>
  <c r="AK177" i="11" s="1"/>
  <c r="AK178" i="11" s="1"/>
  <c r="AK179" i="11" s="1"/>
  <c r="AK180" i="11" s="1"/>
  <c r="AK181" i="11" s="1"/>
  <c r="AK182" i="11" s="1"/>
  <c r="AK183" i="11" s="1"/>
  <c r="AK184" i="11" s="1"/>
  <c r="AK185" i="11" s="1"/>
  <c r="AK186" i="11" s="1"/>
  <c r="AK187" i="11" s="1"/>
  <c r="AK188" i="11" s="1"/>
  <c r="AK189" i="11" s="1"/>
  <c r="AK190" i="11" s="1"/>
  <c r="AK191" i="11" s="1"/>
  <c r="AK192" i="11" s="1"/>
  <c r="AK193" i="11" s="1"/>
  <c r="AK194" i="11" s="1"/>
  <c r="AK195" i="11" s="1"/>
  <c r="AK196" i="11" s="1"/>
  <c r="AK197" i="11" s="1"/>
  <c r="AK198" i="11" s="1"/>
  <c r="AK199" i="11" s="1"/>
  <c r="U237" i="1"/>
  <c r="V237" i="1" s="1"/>
  <c r="T130" i="1"/>
  <c r="U130" i="1" s="1"/>
  <c r="V130" i="1" s="1"/>
  <c r="ET245" i="11" l="1"/>
  <c r="T245" i="11"/>
  <c r="I207" i="11"/>
  <c r="I208" i="11" s="1"/>
  <c r="I209" i="11" s="1"/>
  <c r="I210" i="11" s="1"/>
  <c r="I211" i="11" s="1"/>
  <c r="I212" i="11" s="1"/>
  <c r="I213" i="11" s="1"/>
  <c r="I214" i="11" s="1"/>
  <c r="I215" i="11" s="1"/>
  <c r="I216" i="11" s="1"/>
  <c r="AK200" i="11"/>
  <c r="AK201" i="11" s="1"/>
  <c r="AK202" i="11" s="1"/>
  <c r="AK203" i="11" s="1"/>
  <c r="AK204" i="11" s="1"/>
  <c r="AK205" i="11" s="1"/>
  <c r="AK206" i="11" s="1"/>
  <c r="AK207" i="11" s="1"/>
  <c r="AK208" i="11" s="1"/>
  <c r="AK209" i="11" s="1"/>
  <c r="AK210" i="11" s="1"/>
  <c r="AK211" i="11" s="1"/>
  <c r="AK212" i="11" s="1"/>
  <c r="AK213" i="11" s="1"/>
  <c r="AK214" i="11" s="1"/>
  <c r="AK215" i="11" s="1"/>
  <c r="AK216" i="11" s="1"/>
  <c r="C273" i="1"/>
  <c r="T286" i="1"/>
  <c r="U286" i="1" s="1"/>
  <c r="V286" i="1" s="1"/>
  <c r="C180" i="7"/>
  <c r="C181" i="7" s="1"/>
  <c r="B182" i="7"/>
  <c r="U238" i="1"/>
  <c r="V238" i="1" s="1"/>
  <c r="T131" i="1"/>
  <c r="U131" i="1" s="1"/>
  <c r="V131" i="1" s="1"/>
  <c r="AK217" i="11" l="1"/>
  <c r="AK218" i="11" s="1"/>
  <c r="AK219" i="11" s="1"/>
  <c r="AK220" i="11" s="1"/>
  <c r="AK221" i="11" s="1"/>
  <c r="AK222" i="11" s="1"/>
  <c r="AK223" i="11" s="1"/>
  <c r="AK224" i="11" s="1"/>
  <c r="AK225" i="11" s="1"/>
  <c r="AK226" i="11" s="1"/>
  <c r="AK227" i="11" s="1"/>
  <c r="AK228" i="11" s="1"/>
  <c r="AK229" i="11" s="1"/>
  <c r="AK230" i="11" s="1"/>
  <c r="AK231" i="11" s="1"/>
  <c r="AK232" i="11" s="1"/>
  <c r="AK233" i="11" s="1"/>
  <c r="AK234" i="11" s="1"/>
  <c r="I217" i="11"/>
  <c r="I218" i="11" s="1"/>
  <c r="I219" i="11" s="1"/>
  <c r="I220" i="11" s="1"/>
  <c r="I221" i="11" s="1"/>
  <c r="I222" i="11" s="1"/>
  <c r="I223" i="11" s="1"/>
  <c r="I224" i="11" s="1"/>
  <c r="I225" i="11" s="1"/>
  <c r="I226" i="11" s="1"/>
  <c r="I227" i="11" s="1"/>
  <c r="I228" i="11" s="1"/>
  <c r="I229" i="11" s="1"/>
  <c r="I230" i="11" s="1"/>
  <c r="I231" i="11" s="1"/>
  <c r="I232" i="11" s="1"/>
  <c r="I233" i="11" s="1"/>
  <c r="I234" i="11" s="1"/>
  <c r="C274" i="1"/>
  <c r="T288" i="1" s="1"/>
  <c r="U288" i="1" s="1"/>
  <c r="T287" i="1"/>
  <c r="U287" i="1" s="1"/>
  <c r="C182" i="7"/>
  <c r="C183" i="7" s="1"/>
  <c r="U239" i="1"/>
  <c r="V239" i="1" s="1"/>
  <c r="T132" i="1"/>
  <c r="U132" i="1" s="1"/>
  <c r="V132" i="1" s="1"/>
  <c r="AJ245" i="11" l="1"/>
  <c r="H245" i="11"/>
  <c r="V287" i="1"/>
  <c r="V288" i="1"/>
  <c r="C275" i="1"/>
  <c r="U240" i="1"/>
  <c r="V240" i="1" s="1"/>
  <c r="T133" i="1"/>
  <c r="U133" i="1" s="1"/>
  <c r="V133" i="1" s="1"/>
  <c r="GK247" i="11" l="1"/>
  <c r="C276" i="1"/>
  <c r="T289" i="1"/>
  <c r="U289" i="1" s="1"/>
  <c r="V289" i="1" s="1"/>
  <c r="U241" i="1"/>
  <c r="V241" i="1" s="1"/>
  <c r="T134" i="1"/>
  <c r="U134" i="1" s="1"/>
  <c r="V134" i="1" s="1"/>
  <c r="C277" i="1" l="1"/>
  <c r="T290" i="1"/>
  <c r="U290" i="1" s="1"/>
  <c r="V290" i="1" s="1"/>
  <c r="U242" i="1"/>
  <c r="V242" i="1" s="1"/>
  <c r="T135" i="1"/>
  <c r="U135" i="1" s="1"/>
  <c r="V135" i="1" s="1"/>
  <c r="C278" i="1" l="1"/>
  <c r="T291" i="1"/>
  <c r="U291" i="1" s="1"/>
  <c r="U243" i="1"/>
  <c r="V243" i="1" s="1"/>
  <c r="T136" i="1"/>
  <c r="U136" i="1" s="1"/>
  <c r="V136" i="1" s="1"/>
  <c r="V291" i="1" l="1"/>
  <c r="C279" i="1"/>
  <c r="T292" i="1"/>
  <c r="U292" i="1" s="1"/>
  <c r="V292" i="1" s="1"/>
  <c r="U244" i="1"/>
  <c r="V244" i="1" s="1"/>
  <c r="T137" i="1"/>
  <c r="U137" i="1" s="1"/>
  <c r="V137" i="1" s="1"/>
  <c r="C280" i="1" l="1"/>
  <c r="T293" i="1"/>
  <c r="U293" i="1" s="1"/>
  <c r="V293" i="1" s="1"/>
  <c r="U245" i="1"/>
  <c r="V245" i="1" s="1"/>
  <c r="T138" i="1"/>
  <c r="U138" i="1" s="1"/>
  <c r="V138" i="1" s="1"/>
  <c r="C281" i="1" l="1"/>
  <c r="T294" i="1"/>
  <c r="U294" i="1" s="1"/>
  <c r="V294" i="1" s="1"/>
  <c r="U246" i="1"/>
  <c r="V246" i="1" s="1"/>
  <c r="T139" i="1"/>
  <c r="U139" i="1" s="1"/>
  <c r="V139" i="1" s="1"/>
  <c r="C282" i="1" l="1"/>
  <c r="T295" i="1"/>
  <c r="U295" i="1" s="1"/>
  <c r="U247" i="1"/>
  <c r="V247" i="1" s="1"/>
  <c r="T140" i="1"/>
  <c r="U140" i="1" s="1"/>
  <c r="V140" i="1" s="1"/>
  <c r="C283" i="1" l="1"/>
  <c r="T296" i="1"/>
  <c r="U296" i="1" s="1"/>
  <c r="V296" i="1" s="1"/>
  <c r="V295" i="1"/>
  <c r="U248" i="1"/>
  <c r="V248" i="1" s="1"/>
  <c r="T141" i="1"/>
  <c r="U141" i="1" s="1"/>
  <c r="V141" i="1" s="1"/>
  <c r="C284" i="1" l="1"/>
  <c r="T297" i="1"/>
  <c r="U297" i="1" s="1"/>
  <c r="V297" i="1" s="1"/>
  <c r="U249" i="1"/>
  <c r="V249" i="1" s="1"/>
  <c r="T142" i="1"/>
  <c r="U142" i="1" s="1"/>
  <c r="V142" i="1" s="1"/>
  <c r="C285" i="1" l="1"/>
  <c r="T298" i="1"/>
  <c r="U298" i="1" s="1"/>
  <c r="V298" i="1" s="1"/>
  <c r="U250" i="1"/>
  <c r="V250" i="1" s="1"/>
  <c r="T143" i="1"/>
  <c r="U143" i="1" s="1"/>
  <c r="V143" i="1" s="1"/>
  <c r="C286" i="1" l="1"/>
  <c r="T299" i="1"/>
  <c r="U299" i="1" s="1"/>
  <c r="V299" i="1" s="1"/>
  <c r="U251" i="1"/>
  <c r="V251" i="1" s="1"/>
  <c r="T144" i="1"/>
  <c r="U144" i="1" s="1"/>
  <c r="V144" i="1" s="1"/>
  <c r="C287" i="1" l="1"/>
  <c r="T300" i="1"/>
  <c r="U300" i="1" s="1"/>
  <c r="V300" i="1" s="1"/>
  <c r="U252" i="1"/>
  <c r="V252" i="1" s="1"/>
  <c r="T145" i="1"/>
  <c r="U145" i="1" s="1"/>
  <c r="V145" i="1" s="1"/>
  <c r="C288" i="1" l="1"/>
  <c r="T301" i="1"/>
  <c r="U301" i="1" s="1"/>
  <c r="V301" i="1" s="1"/>
  <c r="U253" i="1"/>
  <c r="V253" i="1" s="1"/>
  <c r="T146" i="1"/>
  <c r="U146" i="1" s="1"/>
  <c r="V146" i="1" s="1"/>
  <c r="C289" i="1" l="1"/>
  <c r="T302" i="1"/>
  <c r="U302" i="1" s="1"/>
  <c r="V302" i="1" s="1"/>
  <c r="U254" i="1"/>
  <c r="V254" i="1" s="1"/>
  <c r="T147" i="1"/>
  <c r="U147" i="1" s="1"/>
  <c r="V147" i="1" s="1"/>
  <c r="C290" i="1" l="1"/>
  <c r="T303" i="1"/>
  <c r="U303" i="1" s="1"/>
  <c r="V303" i="1" s="1"/>
  <c r="U255" i="1"/>
  <c r="V255" i="1" s="1"/>
  <c r="T148" i="1"/>
  <c r="U148" i="1" s="1"/>
  <c r="V148" i="1" s="1"/>
  <c r="C291" i="1" l="1"/>
  <c r="T304" i="1"/>
  <c r="U304" i="1" s="1"/>
  <c r="U256" i="1"/>
  <c r="V256" i="1" s="1"/>
  <c r="T149" i="1"/>
  <c r="U149" i="1" s="1"/>
  <c r="V149" i="1" s="1"/>
  <c r="C292" i="1" l="1"/>
  <c r="T305" i="1"/>
  <c r="U305" i="1" s="1"/>
  <c r="V305" i="1" s="1"/>
  <c r="V304" i="1"/>
  <c r="U257" i="1"/>
  <c r="V257" i="1" s="1"/>
  <c r="T150" i="1"/>
  <c r="U150" i="1" s="1"/>
  <c r="V150" i="1" s="1"/>
  <c r="C293" i="1" l="1"/>
  <c r="T306" i="1"/>
  <c r="U306" i="1" s="1"/>
  <c r="V306" i="1" s="1"/>
  <c r="U258" i="1"/>
  <c r="V258" i="1" s="1"/>
  <c r="T151" i="1"/>
  <c r="U151" i="1" s="1"/>
  <c r="V151" i="1" s="1"/>
  <c r="C294" i="1" l="1"/>
  <c r="T307" i="1"/>
  <c r="U307" i="1" s="1"/>
  <c r="V307" i="1" s="1"/>
  <c r="U259" i="1"/>
  <c r="V259" i="1" s="1"/>
  <c r="T152" i="1"/>
  <c r="U152" i="1" s="1"/>
  <c r="V152" i="1" s="1"/>
  <c r="C295" i="1" l="1"/>
  <c r="T308" i="1"/>
  <c r="U308" i="1" s="1"/>
  <c r="V308" i="1" s="1"/>
  <c r="U260" i="1"/>
  <c r="V260" i="1" s="1"/>
  <c r="T153" i="1"/>
  <c r="U153" i="1" s="1"/>
  <c r="V153" i="1" s="1"/>
  <c r="C296" i="1" l="1"/>
  <c r="T309" i="1"/>
  <c r="U309" i="1" s="1"/>
  <c r="V309" i="1" s="1"/>
  <c r="U261" i="1"/>
  <c r="V261" i="1" s="1"/>
  <c r="T154" i="1"/>
  <c r="U154" i="1" s="1"/>
  <c r="V154" i="1" s="1"/>
  <c r="C297" i="1" l="1"/>
  <c r="T310" i="1"/>
  <c r="U310" i="1" s="1"/>
  <c r="U262" i="1"/>
  <c r="V262" i="1" s="1"/>
  <c r="T155" i="1"/>
  <c r="U155" i="1" s="1"/>
  <c r="V155" i="1" s="1"/>
  <c r="C298" i="1" l="1"/>
  <c r="T311" i="1"/>
  <c r="U311" i="1" s="1"/>
  <c r="V311" i="1" s="1"/>
  <c r="V310" i="1"/>
  <c r="U263" i="1"/>
  <c r="V263" i="1" s="1"/>
  <c r="U264" i="1"/>
  <c r="T156" i="1"/>
  <c r="U156" i="1" s="1"/>
  <c r="V156" i="1" s="1"/>
  <c r="C299" i="1" l="1"/>
  <c r="T312" i="1"/>
  <c r="U312" i="1" s="1"/>
  <c r="V312" i="1" s="1"/>
  <c r="V264" i="1"/>
  <c r="V265" i="1"/>
  <c r="T157" i="1"/>
  <c r="U157" i="1" s="1"/>
  <c r="V157" i="1" s="1"/>
  <c r="C300" i="1" l="1"/>
  <c r="T313" i="1"/>
  <c r="U313" i="1" s="1"/>
  <c r="V313" i="1" s="1"/>
  <c r="T158" i="1"/>
  <c r="U158" i="1" s="1"/>
  <c r="V158" i="1" s="1"/>
  <c r="C301" i="1" l="1"/>
  <c r="T314" i="1"/>
  <c r="U314" i="1" s="1"/>
  <c r="V314" i="1" s="1"/>
  <c r="T159" i="1"/>
  <c r="U159" i="1" s="1"/>
  <c r="V159" i="1" s="1"/>
  <c r="C302" i="1" l="1"/>
  <c r="T315" i="1"/>
  <c r="U315" i="1" s="1"/>
  <c r="V315" i="1" s="1"/>
  <c r="T160" i="1"/>
  <c r="U160" i="1" s="1"/>
  <c r="V160" i="1" s="1"/>
  <c r="C303" i="1" l="1"/>
  <c r="T316" i="1"/>
  <c r="U316" i="1" s="1"/>
  <c r="V316" i="1" s="1"/>
  <c r="T161" i="1"/>
  <c r="U161" i="1" s="1"/>
  <c r="V161" i="1" s="1"/>
  <c r="C304" i="1" l="1"/>
  <c r="T317" i="1"/>
  <c r="U317" i="1" s="1"/>
  <c r="V317" i="1" s="1"/>
  <c r="T162" i="1"/>
  <c r="U162" i="1" s="1"/>
  <c r="V162" i="1" s="1"/>
  <c r="C305" i="1" l="1"/>
  <c r="C306" i="1" s="1"/>
  <c r="C307" i="1" s="1"/>
  <c r="C308" i="1" s="1"/>
  <c r="C309" i="1" s="1"/>
  <c r="C310" i="1" s="1"/>
  <c r="C311" i="1" s="1"/>
  <c r="C312" i="1" s="1"/>
  <c r="C313" i="1" s="1"/>
  <c r="C314" i="1" s="1"/>
  <c r="C315" i="1" s="1"/>
  <c r="C316" i="1" s="1"/>
  <c r="C317" i="1" s="1"/>
  <c r="C318" i="1" s="1"/>
  <c r="C319" i="1" s="1"/>
  <c r="T318" i="1"/>
  <c r="U318" i="1" s="1"/>
  <c r="T163" i="1"/>
  <c r="U163" i="1" s="1"/>
  <c r="V163" i="1" s="1"/>
  <c r="V318" i="1" l="1"/>
  <c r="V319" i="1"/>
  <c r="T164" i="1"/>
  <c r="U164" i="1" s="1"/>
  <c r="V164" i="1" s="1"/>
  <c r="T165" i="1" l="1"/>
  <c r="U165" i="1" s="1"/>
  <c r="V165" i="1" s="1"/>
  <c r="T166" i="1" l="1"/>
  <c r="U166" i="1" s="1"/>
  <c r="V166" i="1" s="1"/>
  <c r="T167" i="1" l="1"/>
  <c r="U167" i="1" s="1"/>
  <c r="V167" i="1" s="1"/>
  <c r="T168" i="1" l="1"/>
  <c r="U168" i="1" s="1"/>
  <c r="V168" i="1" s="1"/>
  <c r="T169" i="1" l="1"/>
  <c r="U169" i="1" s="1"/>
  <c r="V169" i="1" s="1"/>
  <c r="T170" i="1" l="1"/>
  <c r="U170" i="1" s="1"/>
  <c r="V170" i="1" s="1"/>
  <c r="T171" i="1" l="1"/>
  <c r="U171" i="1" s="1"/>
  <c r="V171" i="1" s="1"/>
  <c r="T172" i="1" l="1"/>
  <c r="U172" i="1" s="1"/>
  <c r="V172" i="1" s="1"/>
  <c r="T173" i="1" l="1"/>
  <c r="U173" i="1" s="1"/>
  <c r="V173" i="1" s="1"/>
  <c r="T174" i="1" l="1"/>
  <c r="U174" i="1" s="1"/>
  <c r="V174" i="1" s="1"/>
  <c r="T175" i="1" l="1"/>
  <c r="U175" i="1" s="1"/>
  <c r="V175" i="1" s="1"/>
  <c r="T176" i="1" l="1"/>
  <c r="U176" i="1" s="1"/>
  <c r="V176" i="1" s="1"/>
  <c r="T177" i="1" l="1"/>
  <c r="U177" i="1" s="1"/>
  <c r="V177" i="1" s="1"/>
  <c r="T178" i="1" l="1"/>
  <c r="U178" i="1" s="1"/>
  <c r="V178" i="1" s="1"/>
  <c r="T179" i="1" l="1"/>
  <c r="U179" i="1" s="1"/>
  <c r="V179" i="1" s="1"/>
  <c r="T180" i="1" l="1"/>
  <c r="U180" i="1" s="1"/>
  <c r="V180" i="1" s="1"/>
  <c r="T181" i="1" l="1"/>
  <c r="U181" i="1" s="1"/>
  <c r="V181" i="1" s="1"/>
  <c r="T182" i="1" l="1"/>
  <c r="U182" i="1" s="1"/>
  <c r="V182" i="1" s="1"/>
  <c r="T183" i="1" l="1"/>
  <c r="U183" i="1" s="1"/>
  <c r="V183" i="1" s="1"/>
  <c r="T184" i="1" l="1"/>
  <c r="U184" i="1" s="1"/>
  <c r="V184" i="1" s="1"/>
  <c r="T185" i="1" l="1"/>
  <c r="U185" i="1" s="1"/>
  <c r="V185" i="1" s="1"/>
  <c r="T186" i="1" l="1"/>
  <c r="U186" i="1" s="1"/>
  <c r="V186" i="1" s="1"/>
  <c r="T187" i="1" l="1"/>
  <c r="U187" i="1" s="1"/>
  <c r="V187" i="1" s="1"/>
  <c r="T188" i="1" l="1"/>
  <c r="U188" i="1" s="1"/>
  <c r="V188" i="1" s="1"/>
  <c r="T189" i="1" l="1"/>
  <c r="U189" i="1" s="1"/>
  <c r="V189" i="1" s="1"/>
  <c r="T190" i="1" l="1"/>
  <c r="U190" i="1" s="1"/>
  <c r="V190" i="1" s="1"/>
  <c r="T191" i="1" l="1"/>
  <c r="U191" i="1" s="1"/>
  <c r="V191" i="1" s="1"/>
  <c r="T192" i="1" l="1"/>
  <c r="U192" i="1" s="1"/>
  <c r="V192" i="1" s="1"/>
  <c r="T193" i="1" l="1"/>
  <c r="U193" i="1" s="1"/>
  <c r="V193" i="1" s="1"/>
  <c r="T194" i="1" l="1"/>
  <c r="U194" i="1" s="1"/>
  <c r="V194" i="1" s="1"/>
  <c r="T195" i="1" l="1"/>
  <c r="U195" i="1" s="1"/>
  <c r="V195" i="1" s="1"/>
  <c r="T196" i="1" l="1"/>
  <c r="U196" i="1" s="1"/>
  <c r="V196" i="1" s="1"/>
  <c r="T197" i="1" l="1"/>
  <c r="U197" i="1" s="1"/>
  <c r="V197" i="1" s="1"/>
  <c r="T198" i="1" l="1"/>
  <c r="U198" i="1" s="1"/>
  <c r="V198" i="1" s="1"/>
  <c r="T199" i="1" l="1"/>
  <c r="U199" i="1" s="1"/>
  <c r="V199" i="1" s="1"/>
  <c r="T200" i="1" l="1"/>
  <c r="U200" i="1" s="1"/>
  <c r="V200" i="1" s="1"/>
  <c r="T201" i="1" l="1"/>
  <c r="U201" i="1" s="1"/>
  <c r="V201" i="1" s="1"/>
  <c r="T202" i="1" l="1"/>
  <c r="U202" i="1" s="1"/>
  <c r="V202" i="1" s="1"/>
  <c r="T203" i="1" l="1"/>
  <c r="U203" i="1" s="1"/>
  <c r="V203" i="1" s="1"/>
  <c r="T204" i="1" l="1"/>
  <c r="U204" i="1" s="1"/>
  <c r="V204" i="1" s="1"/>
  <c r="T205" i="1" l="1"/>
  <c r="U205" i="1" s="1"/>
  <c r="V205" i="1" s="1"/>
  <c r="T206" i="1" l="1"/>
  <c r="U206" i="1" s="1"/>
  <c r="V206" i="1" s="1"/>
  <c r="T207" i="1" l="1"/>
  <c r="U207" i="1" s="1"/>
  <c r="V207" i="1" s="1"/>
  <c r="T208" i="1" l="1"/>
  <c r="U208" i="1" s="1"/>
  <c r="V208" i="1" s="1"/>
  <c r="T209" i="1" l="1"/>
  <c r="U209" i="1" s="1"/>
  <c r="V209" i="1" s="1"/>
  <c r="T210" i="1" l="1"/>
  <c r="U210" i="1" s="1"/>
  <c r="V210" i="1" s="1"/>
  <c r="T211" i="1" l="1"/>
  <c r="U211" i="1" s="1"/>
  <c r="V211" i="1" s="1"/>
  <c r="T212" i="1" l="1"/>
  <c r="U212" i="1" s="1"/>
  <c r="V212" i="1" s="1"/>
  <c r="T213" i="1" l="1"/>
  <c r="U213" i="1" s="1"/>
  <c r="V213" i="1" s="1"/>
  <c r="T214" i="1" l="1"/>
  <c r="U214" i="1" s="1"/>
  <c r="V214" i="1" s="1"/>
  <c r="T215" i="1" l="1"/>
  <c r="U215" i="1" s="1"/>
  <c r="V215" i="1" s="1"/>
  <c r="T216" i="1" l="1"/>
  <c r="U216" i="1" s="1"/>
  <c r="V216" i="1" s="1"/>
  <c r="T217" i="1" l="1"/>
  <c r="U217" i="1" s="1"/>
  <c r="V217" i="1" s="1"/>
  <c r="T218" i="1" l="1"/>
  <c r="U218" i="1" s="1"/>
  <c r="V218" i="1" s="1"/>
  <c r="T219" i="1" l="1"/>
  <c r="U219" i="1" s="1"/>
  <c r="V219" i="1" s="1"/>
  <c r="T220" i="1" l="1"/>
  <c r="U220" i="1" s="1"/>
  <c r="V220" i="1" s="1"/>
  <c r="T221" i="1" l="1"/>
  <c r="U221" i="1" s="1"/>
  <c r="V221" i="1" l="1"/>
  <c r="V222" i="1"/>
  <c r="B184" i="7"/>
  <c r="B189" i="7"/>
  <c r="B190" i="7"/>
  <c r="C185" i="7"/>
  <c r="B186" i="7" s="1"/>
  <c r="B247" i="7" s="1"/>
  <c r="AC248" i="7" s="1"/>
</calcChain>
</file>

<file path=xl/sharedStrings.xml><?xml version="1.0" encoding="utf-8"?>
<sst xmlns="http://schemas.openxmlformats.org/spreadsheetml/2006/main" count="636" uniqueCount="194">
  <si>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</si>
  <si>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</si>
  <si>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</si>
  <si>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</si>
  <si>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</si>
  <si>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</si>
  <si>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</si>
  <si>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</si>
  <si>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</si>
  <si>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</si>
  <si>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</si>
  <si>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</si>
  <si>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</si>
  <si>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</si>
  <si>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</si>
  <si>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</si>
  <si>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</si>
  <si>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</si>
  <si>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</si>
  <si>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</si>
  <si>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</si>
  <si>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</si>
  <si>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</si>
  <si>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</si>
  <si>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</si>
  <si>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</si>
  <si>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</si>
  <si>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</si>
  <si>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</si>
  <si>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</si>
  <si>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</si>
  <si>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</si>
  <si>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</si>
  <si>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</si>
  <si>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</si>
  <si>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</si>
  <si>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</si>
  <si>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</si>
  <si>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</si>
  <si>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</si>
  <si>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</si>
  <si>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</si>
  <si>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</si>
  <si>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</si>
  <si>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</si>
  <si>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</si>
  <si>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</si>
  <si>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</si>
  <si>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</si>
  <si>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</si>
  <si>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</si>
  <si>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</si>
  <si>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</si>
  <si>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</si>
  <si>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</si>
  <si>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</si>
  <si>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</si>
  <si>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</si>
  <si>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</si>
  <si>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</si>
  <si>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</si>
  <si>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</si>
  <si>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</si>
  <si>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</si>
  <si>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</si>
  <si>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</si>
  <si>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</si>
  <si>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</si>
  <si>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</si>
  <si>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</si>
  <si>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</si>
  <si>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</si>
  <si>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</si>
  <si>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</si>
  <si>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</si>
  <si>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</si>
  <si>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</si>
  <si>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</si>
  <si>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</si>
  <si>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</si>
  <si>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</si>
  <si>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</si>
  <si>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</si>
  <si>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</si>
  <si>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</si>
  <si>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</si>
  <si>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</si>
  <si>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</si>
  <si>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</si>
  <si>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</si>
  <si>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</si>
  <si>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</si>
  <si>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</si>
  <si>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</si>
  <si>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</si>
  <si>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</si>
  <si>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</si>
  <si>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</si>
  <si>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</si>
  <si>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</si>
  <si>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</si>
  <si>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</si>
  <si>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</si>
  <si>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</si>
  <si>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</si>
  <si>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</si>
  <si>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</si>
  <si>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</si>
  <si>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</si>
  <si>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</si>
  <si>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</si>
  <si>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</si>
  <si>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</si>
  <si>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</si>
  <si>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</si>
  <si>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</si>
  <si>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</si>
  <si>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</si>
  <si>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</si>
  <si>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</si>
  <si>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</si>
  <si>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</si>
  <si>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</si>
  <si>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</si>
  <si>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</si>
  <si>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</si>
  <si>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</si>
  <si>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</si>
  <si>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</si>
  <si>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</si>
  <si>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</si>
  <si>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</si>
  <si>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</si>
  <si>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</si>
  <si>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</si>
  <si>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</si>
  <si>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</si>
  <si>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</si>
  <si>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</si>
  <si>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</si>
  <si>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</si>
  <si>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</si>
  <si>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</si>
  <si>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</si>
  <si>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</si>
  <si>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</si>
  <si>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</si>
  <si>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</si>
  <si>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</si>
  <si>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</si>
  <si>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</si>
  <si>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</si>
  <si>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</si>
  <si>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</si>
  <si>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</si>
  <si>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</si>
  <si>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</si>
  <si>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</si>
  <si>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</si>
  <si>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</si>
  <si>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</si>
  <si>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</si>
  <si>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</si>
  <si>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</si>
  <si>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</si>
  <si>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</si>
  <si>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</si>
  <si>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</si>
  <si>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</si>
  <si>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</si>
  <si>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</si>
  <si>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</si>
  <si>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</si>
  <si>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</si>
  <si>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</si>
  <si>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</si>
  <si>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</si>
  <si>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</si>
  <si>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</si>
  <si>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</si>
  <si>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</si>
  <si>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</si>
  <si>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</si>
  <si>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</si>
  <si>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</si>
  <si>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</si>
  <si>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</si>
  <si>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</si>
  <si>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</si>
  <si>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</si>
  <si>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Restkapazität Betten IPS</t>
  </si>
  <si>
    <t>Restkapazität Betten IMC</t>
  </si>
  <si>
    <t>Bestätigte Fälle auf Abteilung (ohne IPS/IMC)</t>
  </si>
  <si>
    <t>Restkapazität für Beatmung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</si>
</sst>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5"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
      <sz val="16"/>
      <color rgb="FF000000"/>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 fillId="0" borderId="0" applyNumberFormat="0" applyFill="0" applyBorder="0" applyAlignment="0" applyProtection="0"/>
    <xf numFmtId="0" fontId="17" fillId="0" borderId="0"/>
  </cellStyleXfs>
  <cellXfs count="266">
    <xf numFmtId="0" fontId="0" fillId="0" borderId="0" xfId="0"/>
    <xf numFmtId="0" fontId="15" fillId="8" borderId="0" xfId="0" applyFont="1" applyFill="1" applyBorder="1" applyAlignment="1">
      <alignment wrapText="1"/>
    </xf>
    <xf numFmtId="0" fontId="0" fillId="8" borderId="0" xfId="0" applyFill="1" applyBorder="1" applyAlignment="1">
      <alignment wrapText="1"/>
    </xf>
    <xf numFmtId="0" fontId="16" fillId="8" borderId="0" xfId="7" quotePrefix="1" applyFill="1" applyBorder="1" applyAlignment="1">
      <alignment wrapText="1"/>
    </xf>
    <xf numFmtId="0" fontId="16" fillId="8" borderId="0" xfId="7" quotePrefix="1" applyFill="1" applyBorder="1" applyAlignment="1">
      <alignment horizontal="left" wrapText="1" indent="2"/>
    </xf>
    <xf numFmtId="0" fontId="16" fillId="8" borderId="0" xfId="7" applyFill="1" applyBorder="1" applyAlignment="1">
      <alignment horizontal="left" wrapText="1" indent="2"/>
    </xf>
    <xf numFmtId="0" fontId="16" fillId="8" borderId="0" xfId="7" applyFill="1" applyBorder="1" applyAlignment="1">
      <alignment wrapText="1"/>
    </xf>
    <xf numFmtId="0" fontId="13" fillId="0" borderId="1" xfId="5" applyFont="1" applyFill="1" applyBorder="1"/>
    <xf numFmtId="3" fontId="13" fillId="0" borderId="1" xfId="5" applyNumberFormat="1" applyFont="1" applyFill="1" applyBorder="1"/>
    <xf numFmtId="3" fontId="12" fillId="0" borderId="14" xfId="0" applyNumberFormat="1" applyFont="1" applyFill="1" applyBorder="1"/>
    <xf numFmtId="3" fontId="12" fillId="0" borderId="1" xfId="0" applyNumberFormat="1" applyFont="1" applyFill="1" applyBorder="1"/>
    <xf numFmtId="3" fontId="12" fillId="0" borderId="13" xfId="0" applyNumberFormat="1" applyFont="1" applyFill="1" applyBorder="1"/>
    <xf numFmtId="3" fontId="13" fillId="0" borderId="1" xfId="5" quotePrefix="1" applyNumberFormat="1" applyFont="1" applyFill="1" applyBorder="1"/>
    <xf numFmtId="4" fontId="11" fillId="0" borderId="2" xfId="1" applyNumberFormat="1" applyFill="1" applyBorder="1" applyAlignment="1">
      <alignment wrapText="1"/>
    </xf>
    <xf numFmtId="1" fontId="11" fillId="0" borderId="1" xfId="1" applyNumberFormat="1" applyFill="1" applyBorder="1" applyAlignment="1">
      <alignment wrapText="1"/>
    </xf>
    <xf numFmtId="3" fontId="11" fillId="0" borderId="1" xfId="1" applyNumberFormat="1" applyFill="1" applyBorder="1" applyAlignment="1">
      <alignment wrapText="1"/>
    </xf>
    <xf numFmtId="165" fontId="10" fillId="0" borderId="1" xfId="1" applyNumberFormat="1" applyFont="1" applyFill="1" applyBorder="1" applyAlignment="1">
      <alignment wrapText="1"/>
    </xf>
    <xf numFmtId="165" fontId="11" fillId="0" borderId="1" xfId="1" applyNumberFormat="1" applyFill="1" applyBorder="1" applyAlignment="1">
      <alignment horizontal="left" wrapText="1"/>
    </xf>
    <xf numFmtId="165" fontId="11" fillId="0" borderId="1" xfId="1" applyNumberFormat="1" applyFill="1" applyBorder="1" applyAlignment="1">
      <alignment wrapText="1"/>
    </xf>
    <xf numFmtId="0" fontId="11" fillId="0" borderId="1" xfId="1" applyFill="1" applyBorder="1" applyAlignment="1">
      <alignment wrapText="1"/>
    </xf>
    <xf numFmtId="3" fontId="11" fillId="0" borderId="3" xfId="1" applyNumberFormat="1" applyFill="1" applyBorder="1" applyAlignment="1">
      <alignment wrapText="1"/>
    </xf>
    <xf numFmtId="164" fontId="11" fillId="0" borderId="2" xfId="1" applyNumberFormat="1" applyFill="1" applyBorder="1" applyAlignment="1">
      <alignment horizontal="right"/>
    </xf>
    <xf numFmtId="165" fontId="11" fillId="0" borderId="1" xfId="1" applyNumberFormat="1" applyFill="1" applyBorder="1"/>
    <xf numFmtId="1" fontId="11" fillId="0" borderId="3" xfId="1" applyNumberFormat="1" applyFill="1" applyBorder="1"/>
    <xf numFmtId="0" fontId="11" fillId="0" borderId="1" xfId="1" applyFill="1" applyBorder="1" applyAlignment="1">
      <alignment vertical="center"/>
    </xf>
    <xf numFmtId="1" fontId="11" fillId="0" borderId="1" xfId="1" applyNumberFormat="1" applyFill="1" applyBorder="1"/>
    <xf numFmtId="3" fontId="11" fillId="0" borderId="1" xfId="1" applyNumberFormat="1" applyFill="1" applyBorder="1"/>
    <xf numFmtId="1" fontId="19" fillId="0" borderId="1" xfId="1" applyNumberFormat="1" applyFont="1" applyFill="1" applyBorder="1"/>
    <xf numFmtId="165" fontId="11" fillId="0" borderId="1" xfId="1" applyNumberFormat="1" applyFill="1" applyBorder="1" applyAlignment="1">
      <alignment horizontal="right" vertical="top" wrapText="1"/>
    </xf>
    <xf numFmtId="1" fontId="11" fillId="0" borderId="1" xfId="1" applyNumberFormat="1" applyFill="1" applyBorder="1" applyAlignment="1">
      <alignment horizontal="right" vertical="top" wrapText="1"/>
    </xf>
    <xf numFmtId="1" fontId="11" fillId="0" borderId="1" xfId="1" applyNumberFormat="1" applyFill="1" applyBorder="1" applyAlignment="1">
      <alignment horizontal="right"/>
    </xf>
    <xf numFmtId="3" fontId="11" fillId="0" borderId="1" xfId="1" applyNumberFormat="1" applyFill="1" applyBorder="1" applyAlignment="1">
      <alignment vertical="center"/>
    </xf>
    <xf numFmtId="1" fontId="18" fillId="0" borderId="1" xfId="1" applyNumberFormat="1" applyFont="1" applyFill="1" applyBorder="1"/>
    <xf numFmtId="1" fontId="20" fillId="0" borderId="1" xfId="1" applyNumberFormat="1" applyFont="1" applyFill="1" applyBorder="1"/>
    <xf numFmtId="4" fontId="12" fillId="0" borderId="0" xfId="0" applyNumberFormat="1" applyFont="1" applyFill="1" applyBorder="1"/>
    <xf numFmtId="166" fontId="12" fillId="0" borderId="0" xfId="0" applyNumberFormat="1" applyFont="1" applyFill="1" applyBorder="1"/>
    <xf numFmtId="4" fontId="11" fillId="0" borderId="2" xfId="1" applyNumberFormat="1" applyFill="1" applyBorder="1"/>
    <xf numFmtId="4" fontId="11" fillId="0" borderId="7" xfId="1" applyNumberFormat="1" applyFill="1" applyBorder="1" applyAlignment="1">
      <alignment horizontal="right"/>
    </xf>
    <xf numFmtId="3" fontId="11" fillId="0" borderId="8" xfId="1" applyNumberFormat="1" applyFill="1" applyBorder="1"/>
    <xf numFmtId="165" fontId="11" fillId="0" borderId="8" xfId="1" applyNumberFormat="1" applyFill="1" applyBorder="1"/>
    <xf numFmtId="1" fontId="11" fillId="0" borderId="9" xfId="1" applyNumberFormat="1" applyFill="1" applyBorder="1"/>
    <xf numFmtId="0" fontId="12" fillId="0" borderId="0" xfId="0" applyFont="1" applyFill="1"/>
    <xf numFmtId="3" fontId="12" fillId="0" borderId="0" xfId="0" applyNumberFormat="1" applyFont="1" applyFill="1" applyBorder="1"/>
    <xf numFmtId="165" fontId="12" fillId="0" borderId="0" xfId="0" applyNumberFormat="1" applyFont="1" applyFill="1" applyBorder="1"/>
    <xf numFmtId="1" fontId="12" fillId="0" borderId="0" xfId="0" applyNumberFormat="1" applyFont="1" applyFill="1" applyBorder="1"/>
    <xf numFmtId="0" fontId="12" fillId="0" borderId="0" xfId="0" applyFont="1" applyFill="1" applyAlignment="1">
      <alignment vertical="center"/>
    </xf>
    <xf numFmtId="0" fontId="0" fillId="0" borderId="0" xfId="0" applyFill="1"/>
    <xf numFmtId="4" fontId="11" fillId="0" borderId="1" xfId="2" applyNumberFormat="1" applyFill="1" applyBorder="1"/>
    <xf numFmtId="1" fontId="11" fillId="0" borderId="1" xfId="2" applyNumberFormat="1" applyFill="1" applyBorder="1"/>
    <xf numFmtId="1" fontId="13" fillId="0" borderId="1" xfId="3" applyNumberFormat="1" applyFont="1" applyFill="1" applyBorder="1" applyAlignment="1">
      <alignment wrapText="1"/>
    </xf>
    <xf numFmtId="1" fontId="13" fillId="0" borderId="1" xfId="3" applyNumberFormat="1" applyFont="1" applyFill="1" applyBorder="1" applyAlignment="1">
      <alignment horizontal="right"/>
    </xf>
    <xf numFmtId="1" fontId="13" fillId="0" borderId="1" xfId="3" applyNumberFormat="1" applyFont="1" applyFill="1" applyBorder="1"/>
    <xf numFmtId="3" fontId="13" fillId="0" borderId="1" xfId="3" applyNumberFormat="1" applyFont="1" applyFill="1" applyBorder="1"/>
    <xf numFmtId="3" fontId="13" fillId="0" borderId="10" xfId="3" applyNumberFormat="1" applyFont="1" applyFill="1" applyBorder="1"/>
    <xf numFmtId="1" fontId="13" fillId="0" borderId="4" xfId="4" applyNumberFormat="1" applyFont="1" applyFill="1" applyBorder="1"/>
    <xf numFmtId="4" fontId="13" fillId="0" borderId="2" xfId="4" applyNumberFormat="1" applyFont="1" applyFill="1" applyBorder="1"/>
    <xf numFmtId="4" fontId="13" fillId="0" borderId="1" xfId="4" applyNumberFormat="1" applyFont="1" applyFill="1" applyBorder="1"/>
    <xf numFmtId="4" fontId="13" fillId="0" borderId="3" xfId="4" applyNumberFormat="1" applyFont="1" applyFill="1" applyBorder="1"/>
    <xf numFmtId="164" fontId="13" fillId="0" borderId="2" xfId="4" applyNumberFormat="1" applyFont="1" applyFill="1" applyBorder="1" applyAlignment="1">
      <alignment horizontal="right"/>
    </xf>
    <xf numFmtId="3" fontId="13" fillId="0" borderId="1" xfId="4" applyNumberFormat="1" applyFont="1" applyFill="1" applyBorder="1"/>
    <xf numFmtId="164" fontId="13" fillId="0" borderId="2" xfId="4" applyNumberFormat="1" applyFont="1" applyFill="1" applyBorder="1"/>
    <xf numFmtId="1" fontId="13" fillId="0" borderId="1" xfId="4" applyNumberFormat="1" applyFont="1" applyFill="1" applyBorder="1" applyAlignment="1">
      <alignment horizontal="right"/>
    </xf>
    <xf numFmtId="1" fontId="13" fillId="0" borderId="3" xfId="4" applyNumberFormat="1" applyFont="1" applyFill="1" applyBorder="1" applyAlignment="1">
      <alignment horizontal="right"/>
    </xf>
    <xf numFmtId="1" fontId="13" fillId="0" borderId="1" xfId="4" applyNumberFormat="1" applyFont="1" applyFill="1" applyBorder="1"/>
    <xf numFmtId="4" fontId="13" fillId="0" borderId="7" xfId="4" applyNumberFormat="1" applyFont="1" applyFill="1" applyBorder="1" applyAlignment="1">
      <alignment horizontal="right"/>
    </xf>
    <xf numFmtId="4" fontId="13" fillId="0" borderId="4" xfId="6" applyNumberFormat="1" applyFont="1" applyFill="1" applyBorder="1"/>
    <xf numFmtId="4" fontId="13" fillId="0" borderId="2" xfId="6" applyNumberFormat="1" applyFont="1" applyFill="1" applyBorder="1"/>
    <xf numFmtId="4" fontId="13" fillId="0" borderId="1" xfId="6" applyNumberFormat="1" applyFont="1" applyFill="1" applyBorder="1"/>
    <xf numFmtId="4" fontId="13" fillId="0" borderId="3" xfId="6" applyNumberFormat="1" applyFont="1" applyFill="1" applyBorder="1"/>
    <xf numFmtId="164" fontId="13" fillId="0" borderId="2" xfId="6" applyNumberFormat="1" applyFont="1" applyFill="1" applyBorder="1" applyAlignment="1">
      <alignment horizontal="right"/>
    </xf>
    <xf numFmtId="164" fontId="13" fillId="0" borderId="2" xfId="6" applyNumberFormat="1" applyFont="1" applyFill="1" applyBorder="1"/>
    <xf numFmtId="1" fontId="13" fillId="0" borderId="1" xfId="6" applyNumberFormat="1" applyFont="1" applyFill="1" applyBorder="1" applyAlignment="1">
      <alignment horizontal="right"/>
    </xf>
    <xf numFmtId="1" fontId="13" fillId="0" borderId="3" xfId="6" applyNumberFormat="1" applyFont="1" applyFill="1" applyBorder="1" applyAlignment="1">
      <alignment horizontal="right"/>
    </xf>
    <xf numFmtId="1" fontId="13" fillId="0" borderId="1" xfId="6" applyNumberFormat="1" applyFont="1" applyFill="1" applyBorder="1"/>
    <xf numFmtId="3" fontId="13" fillId="0" borderId="1" xfId="6" applyNumberFormat="1" applyFont="1" applyFill="1" applyBorder="1"/>
    <xf numFmtId="3" fontId="13" fillId="0" borderId="10" xfId="6" applyNumberFormat="1" applyFont="1" applyFill="1" applyBorder="1"/>
    <xf numFmtId="1" fontId="13" fillId="0" borderId="12" xfId="6" applyNumberFormat="1" applyFont="1" applyFill="1" applyBorder="1" applyAlignment="1">
      <alignment horizontal="right"/>
    </xf>
    <xf numFmtId="4" fontId="13" fillId="0" borderId="7" xfId="6" applyNumberFormat="1" applyFont="1" applyFill="1" applyBorder="1" applyAlignment="1">
      <alignment horizontal="right"/>
    </xf>
    <xf numFmtId="3" fontId="13" fillId="0" borderId="8" xfId="6" applyNumberFormat="1" applyFont="1" applyFill="1" applyBorder="1"/>
    <xf numFmtId="4" fontId="13" fillId="0" borderId="9" xfId="6" applyNumberFormat="1" applyFont="1" applyFill="1" applyBorder="1"/>
    <xf numFmtId="1" fontId="13" fillId="0" borderId="4" xfId="2" applyNumberFormat="1" applyFont="1" applyFill="1" applyBorder="1"/>
    <xf numFmtId="4" fontId="13" fillId="0" borderId="2" xfId="2" applyNumberFormat="1" applyFont="1" applyFill="1" applyBorder="1"/>
    <xf numFmtId="4" fontId="13" fillId="0" borderId="1" xfId="2" applyNumberFormat="1" applyFont="1" applyFill="1" applyBorder="1"/>
    <xf numFmtId="1" fontId="13" fillId="0" borderId="1" xfId="2" applyNumberFormat="1" applyFont="1" applyFill="1" applyBorder="1" applyAlignment="1">
      <alignment wrapText="1"/>
    </xf>
    <xf numFmtId="1" fontId="13" fillId="0" borderId="3" xfId="2" applyNumberFormat="1" applyFont="1" applyFill="1" applyBorder="1" applyAlignment="1">
      <alignment wrapText="1"/>
    </xf>
    <xf numFmtId="164" fontId="13" fillId="0" borderId="2" xfId="2" applyNumberFormat="1" applyFont="1" applyFill="1" applyBorder="1" applyAlignment="1">
      <alignment horizontal="right"/>
    </xf>
    <xf numFmtId="164" fontId="13" fillId="0" borderId="2" xfId="2" applyNumberFormat="1" applyFont="1" applyFill="1" applyBorder="1"/>
    <xf numFmtId="1" fontId="13" fillId="0" borderId="1" xfId="2" applyNumberFormat="1" applyFont="1" applyFill="1" applyBorder="1" applyAlignment="1">
      <alignment horizontal="right"/>
    </xf>
    <xf numFmtId="1" fontId="13" fillId="0" borderId="1" xfId="2" applyNumberFormat="1" applyFont="1" applyFill="1" applyBorder="1"/>
    <xf numFmtId="1" fontId="13" fillId="0" borderId="3" xfId="2" applyNumberFormat="1" applyFont="1" applyFill="1" applyBorder="1"/>
    <xf numFmtId="3" fontId="13" fillId="0" borderId="1" xfId="2" applyNumberFormat="1" applyFont="1" applyFill="1" applyBorder="1"/>
    <xf numFmtId="3" fontId="13" fillId="0" borderId="1" xfId="2" applyNumberFormat="1" applyFont="1" applyFill="1" applyBorder="1" applyAlignment="1">
      <alignment horizontal="right"/>
    </xf>
    <xf numFmtId="3" fontId="13" fillId="0" borderId="10" xfId="2" applyNumberFormat="1" applyFont="1" applyFill="1" applyBorder="1"/>
    <xf numFmtId="1" fontId="13" fillId="0" borderId="12" xfId="2" applyNumberFormat="1" applyFont="1" applyFill="1" applyBorder="1"/>
    <xf numFmtId="4" fontId="13" fillId="0" borderId="7" xfId="2" applyNumberFormat="1" applyFont="1" applyFill="1" applyBorder="1" applyAlignment="1">
      <alignment horizontal="right"/>
    </xf>
    <xf numFmtId="3" fontId="13" fillId="0" borderId="8" xfId="2" applyNumberFormat="1" applyFont="1" applyFill="1" applyBorder="1"/>
    <xf numFmtId="1" fontId="13" fillId="0" borderId="9" xfId="2" applyNumberFormat="1" applyFont="1" applyFill="1" applyBorder="1"/>
    <xf numFmtId="4" fontId="13" fillId="0" borderId="2" xfId="5" applyNumberFormat="1" applyFont="1" applyFill="1" applyBorder="1" applyAlignment="1">
      <alignment horizontal="center" wrapText="1"/>
    </xf>
    <xf numFmtId="0" fontId="0" fillId="0" borderId="0" xfId="0" applyFill="1" applyAlignment="1">
      <alignment horizontal="center" wrapText="1"/>
    </xf>
    <xf numFmtId="4" fontId="13" fillId="0" borderId="2" xfId="5" applyNumberFormat="1" applyFont="1" applyFill="1" applyBorder="1"/>
    <xf numFmtId="0" fontId="13" fillId="0" borderId="3" xfId="5" applyFont="1" applyFill="1" applyBorder="1"/>
    <xf numFmtId="164" fontId="13" fillId="0" borderId="2" xfId="5" applyNumberFormat="1" applyFont="1" applyFill="1" applyBorder="1" applyAlignment="1">
      <alignment horizontal="right"/>
    </xf>
    <xf numFmtId="3" fontId="13" fillId="0" borderId="3" xfId="5" applyNumberFormat="1" applyFont="1" applyFill="1" applyBorder="1"/>
    <xf numFmtId="164" fontId="13" fillId="0" borderId="2" xfId="5" applyNumberFormat="1" applyFont="1" applyFill="1" applyBorder="1"/>
    <xf numFmtId="3" fontId="13" fillId="0" borderId="1" xfId="5" applyNumberFormat="1" applyFont="1" applyFill="1" applyBorder="1" applyAlignment="1">
      <alignment horizontal="right"/>
    </xf>
    <xf numFmtId="4" fontId="13" fillId="0" borderId="7" xfId="5" applyNumberFormat="1" applyFont="1" applyFill="1" applyBorder="1" applyAlignment="1">
      <alignment horizontal="center"/>
    </xf>
    <xf numFmtId="0" fontId="0" fillId="0" borderId="0" xfId="0" applyFill="1" applyAlignment="1">
      <alignment horizontal="center"/>
    </xf>
    <xf numFmtId="3" fontId="12" fillId="0" borderId="0" xfId="0" applyNumberFormat="1" applyFont="1" applyFill="1"/>
    <xf numFmtId="1" fontId="13" fillId="0" borderId="4" xfId="1" applyNumberFormat="1" applyFont="1" applyFill="1" applyBorder="1"/>
    <xf numFmtId="4" fontId="13" fillId="0" borderId="2" xfId="1" applyNumberFormat="1" applyFont="1" applyFill="1" applyBorder="1"/>
    <xf numFmtId="4" fontId="13" fillId="0" borderId="1" xfId="1" applyNumberFormat="1" applyFont="1" applyFill="1" applyBorder="1"/>
    <xf numFmtId="4" fontId="13" fillId="0" borderId="3" xfId="1" applyNumberFormat="1" applyFont="1" applyFill="1" applyBorder="1"/>
    <xf numFmtId="164" fontId="13" fillId="0" borderId="2" xfId="1" applyNumberFormat="1" applyFont="1" applyFill="1" applyBorder="1" applyAlignment="1">
      <alignment horizontal="right"/>
    </xf>
    <xf numFmtId="164" fontId="13" fillId="0" borderId="2" xfId="1" applyNumberFormat="1" applyFont="1" applyFill="1" applyBorder="1"/>
    <xf numFmtId="1" fontId="13" fillId="0" borderId="1" xfId="1" applyNumberFormat="1" applyFont="1" applyFill="1" applyBorder="1"/>
    <xf numFmtId="1" fontId="13" fillId="0" borderId="3" xfId="1" applyNumberFormat="1" applyFont="1" applyFill="1" applyBorder="1"/>
    <xf numFmtId="3" fontId="13" fillId="0" borderId="1" xfId="1" applyNumberFormat="1" applyFont="1" applyFill="1" applyBorder="1"/>
    <xf numFmtId="4" fontId="13" fillId="0" borderId="7" xfId="1" applyNumberFormat="1" applyFont="1" applyFill="1" applyBorder="1" applyAlignment="1">
      <alignment horizontal="right"/>
    </xf>
    <xf numFmtId="3" fontId="13" fillId="0" borderId="8" xfId="1" applyNumberFormat="1" applyFont="1" applyFill="1" applyBorder="1"/>
    <xf numFmtId="1" fontId="13" fillId="0" borderId="8" xfId="1" applyNumberFormat="1" applyFont="1" applyFill="1" applyBorder="1"/>
    <xf numFmtId="1" fontId="13" fillId="0" borderId="9" xfId="1" applyNumberFormat="1" applyFont="1" applyFill="1" applyBorder="1"/>
    <xf numFmtId="3" fontId="21" fillId="0" borderId="1" xfId="5" applyNumberFormat="1" applyFont="1" applyFill="1" applyBorder="1"/>
    <xf numFmtId="1" fontId="13" fillId="0" borderId="10" xfId="3" applyNumberFormat="1" applyFont="1" applyFill="1" applyBorder="1" applyAlignment="1">
      <alignment horizontal="right"/>
    </xf>
    <xf numFmtId="164" fontId="13" fillId="0" borderId="11" xfId="1" applyNumberFormat="1" applyFont="1" applyFill="1" applyBorder="1"/>
    <xf numFmtId="3" fontId="13" fillId="0" borderId="10" xfId="1" applyNumberFormat="1" applyFont="1" applyFill="1" applyBorder="1"/>
    <xf numFmtId="1" fontId="13" fillId="0" borderId="10" xfId="1" applyNumberFormat="1" applyFont="1" applyFill="1" applyBorder="1"/>
    <xf numFmtId="1" fontId="13" fillId="0" borderId="12" xfId="1" applyNumberFormat="1" applyFont="1" applyFill="1" applyBorder="1"/>
    <xf numFmtId="4" fontId="12" fillId="0" borderId="1" xfId="0" applyNumberFormat="1" applyFont="1" applyFill="1" applyBorder="1"/>
    <xf numFmtId="3" fontId="13" fillId="0" borderId="14" xfId="5" applyNumberFormat="1" applyFont="1" applyFill="1" applyBorder="1"/>
    <xf numFmtId="4" fontId="12" fillId="0" borderId="21" xfId="0" applyNumberFormat="1" applyFont="1" applyFill="1" applyBorder="1"/>
    <xf numFmtId="0" fontId="22" fillId="0" borderId="1" xfId="0" applyFont="1" applyFill="1" applyBorder="1" applyAlignment="1">
      <alignment horizontal="left"/>
    </xf>
    <xf numFmtId="0" fontId="0" fillId="0" borderId="0" xfId="0" applyBorder="1"/>
    <xf numFmtId="3" fontId="21" fillId="0" borderId="10" xfId="2" applyNumberFormat="1" applyFont="1" applyFill="1" applyBorder="1"/>
    <xf numFmtId="3" fontId="21" fillId="0" borderId="10" xfId="1" applyNumberFormat="1" applyFont="1" applyFill="1" applyBorder="1"/>
    <xf numFmtId="1" fontId="18" fillId="0" borderId="3" xfId="1" applyNumberFormat="1" applyFont="1" applyFill="1" applyBorder="1"/>
    <xf numFmtId="3" fontId="8" fillId="0" borderId="1" xfId="1" applyNumberFormat="1" applyFont="1" applyFill="1" applyBorder="1" applyAlignment="1">
      <alignment horizontal="center" wrapText="1"/>
    </xf>
    <xf numFmtId="1" fontId="8" fillId="0" borderId="1" xfId="1" applyNumberFormat="1" applyFont="1" applyFill="1" applyBorder="1" applyAlignment="1">
      <alignment horizontal="center" wrapText="1"/>
    </xf>
    <xf numFmtId="3" fontId="8" fillId="0" borderId="1" xfId="1" applyNumberFormat="1" applyFont="1" applyFill="1" applyBorder="1" applyAlignment="1">
      <alignment wrapText="1"/>
    </xf>
    <xf numFmtId="1" fontId="7" fillId="0" borderId="3" xfId="1" applyNumberFormat="1" applyFont="1" applyFill="1" applyBorder="1"/>
    <xf numFmtId="164" fontId="13" fillId="0" borderId="11" xfId="6" applyNumberFormat="1" applyFont="1" applyFill="1" applyBorder="1"/>
    <xf numFmtId="164" fontId="13" fillId="0" borderId="11" xfId="2" applyNumberFormat="1" applyFont="1" applyFill="1" applyBorder="1"/>
    <xf numFmtId="0" fontId="22" fillId="0" borderId="1" xfId="0" applyFont="1" applyFill="1" applyBorder="1" applyAlignment="1">
      <alignment horizontal="center"/>
    </xf>
    <xf numFmtId="0" fontId="6" fillId="0" borderId="1" xfId="0" applyFont="1" applyFill="1" applyBorder="1" applyAlignment="1">
      <alignment horizontal="left"/>
    </xf>
    <xf numFmtId="4" fontId="11" fillId="0" borderId="38" xfId="2" applyNumberFormat="1" applyFill="1" applyBorder="1"/>
    <xf numFmtId="4" fontId="11" fillId="0" borderId="39" xfId="2" applyNumberFormat="1" applyFill="1" applyBorder="1"/>
    <xf numFmtId="1" fontId="11" fillId="0" borderId="38" xfId="2" applyNumberFormat="1" applyFill="1" applyBorder="1"/>
    <xf numFmtId="166" fontId="11" fillId="0" borderId="39" xfId="2" applyNumberFormat="1" applyFill="1" applyBorder="1"/>
    <xf numFmtId="3" fontId="5" fillId="0" borderId="3" xfId="1" applyNumberFormat="1" applyFont="1" applyFill="1" applyBorder="1" applyAlignment="1">
      <alignment horizontal="center" wrapText="1"/>
    </xf>
    <xf numFmtId="3" fontId="21" fillId="0" borderId="10" xfId="3" applyNumberFormat="1" applyFont="1" applyFill="1" applyBorder="1"/>
    <xf numFmtId="3" fontId="21" fillId="0" borderId="1" xfId="4" applyNumberFormat="1" applyFont="1" applyFill="1" applyBorder="1"/>
    <xf numFmtId="3" fontId="23" fillId="0" borderId="1" xfId="4" applyNumberFormat="1" applyFont="1" applyFill="1" applyBorder="1"/>
    <xf numFmtId="1" fontId="21" fillId="0" borderId="1" xfId="3" applyNumberFormat="1" applyFont="1" applyFill="1" applyBorder="1" applyAlignment="1">
      <alignment horizontal="right"/>
    </xf>
    <xf numFmtId="1" fontId="21" fillId="0" borderId="1" xfId="4" applyNumberFormat="1" applyFont="1" applyFill="1" applyBorder="1" applyAlignment="1">
      <alignment horizontal="right"/>
    </xf>
    <xf numFmtId="0" fontId="17" fillId="0" borderId="0" xfId="0" applyFont="1" applyFill="1"/>
    <xf numFmtId="1" fontId="23" fillId="0" borderId="3" xfId="6" applyNumberFormat="1" applyFont="1" applyFill="1" applyBorder="1" applyAlignment="1">
      <alignment horizontal="right"/>
    </xf>
    <xf numFmtId="3" fontId="21" fillId="0" borderId="10" xfId="6" applyNumberFormat="1" applyFont="1" applyFill="1" applyBorder="1"/>
    <xf numFmtId="1" fontId="21" fillId="0" borderId="3" xfId="6" applyNumberFormat="1" applyFont="1" applyFill="1" applyBorder="1" applyAlignment="1">
      <alignment horizontal="right"/>
    </xf>
    <xf numFmtId="1" fontId="21" fillId="0" borderId="1" xfId="1" applyNumberFormat="1" applyFont="1" applyFill="1" applyBorder="1"/>
    <xf numFmtId="1" fontId="21" fillId="0" borderId="3" xfId="2" applyNumberFormat="1" applyFont="1" applyFill="1" applyBorder="1"/>
    <xf numFmtId="1" fontId="11" fillId="0" borderId="42" xfId="2" applyNumberFormat="1" applyFill="1" applyBorder="1"/>
    <xf numFmtId="0" fontId="4" fillId="0" borderId="1" xfId="1" applyFont="1" applyFill="1" applyBorder="1" applyAlignment="1">
      <alignment wrapText="1"/>
    </xf>
    <xf numFmtId="0" fontId="11" fillId="0" borderId="14" xfId="1" applyFill="1" applyBorder="1" applyAlignment="1">
      <alignment wrapText="1"/>
    </xf>
    <xf numFmtId="0" fontId="11" fillId="0" borderId="14" xfId="1" applyFill="1" applyBorder="1" applyAlignment="1">
      <alignment vertical="center"/>
    </xf>
    <xf numFmtId="165" fontId="11" fillId="0" borderId="16" xfId="1" applyNumberFormat="1" applyFill="1" applyBorder="1"/>
    <xf numFmtId="3" fontId="3" fillId="0" borderId="1" xfId="1" applyNumberFormat="1" applyFont="1" applyFill="1" applyBorder="1" applyAlignment="1">
      <alignment wrapText="1"/>
    </xf>
    <xf numFmtId="0" fontId="0" fillId="8" borderId="0" xfId="0" applyFill="1" applyBorder="1"/>
    <xf numFmtId="3" fontId="0" fillId="0" borderId="0" xfId="0" applyNumberFormat="1" applyFill="1"/>
    <xf numFmtId="0" fontId="2" fillId="0" borderId="14" xfId="1" applyFont="1" applyFill="1" applyBorder="1" applyAlignment="1">
      <alignment wrapText="1"/>
    </xf>
    <xf numFmtId="0" fontId="1" fillId="0" borderId="14" xfId="1" applyFont="1" applyFill="1" applyBorder="1" applyAlignment="1">
      <alignment wrapText="1"/>
    </xf>
    <xf numFmtId="1" fontId="13" fillId="0" borderId="35" xfId="3" applyNumberFormat="1" applyFont="1" applyFill="1" applyBorder="1"/>
    <xf numFmtId="4" fontId="13" fillId="0" borderId="38" xfId="3" applyNumberFormat="1" applyFont="1" applyFill="1" applyBorder="1"/>
    <xf numFmtId="1" fontId="13" fillId="0" borderId="39" xfId="3" applyNumberFormat="1" applyFont="1" applyFill="1" applyBorder="1" applyAlignment="1">
      <alignment wrapText="1"/>
    </xf>
    <xf numFmtId="164" fontId="13" fillId="0" borderId="38" xfId="3" applyNumberFormat="1" applyFont="1" applyFill="1" applyBorder="1" applyAlignment="1">
      <alignment horizontal="right"/>
    </xf>
    <xf numFmtId="1" fontId="13" fillId="0" borderId="39" xfId="3" applyNumberFormat="1" applyFont="1" applyFill="1" applyBorder="1" applyAlignment="1">
      <alignment horizontal="right"/>
    </xf>
    <xf numFmtId="164" fontId="13" fillId="0" borderId="38" xfId="3" applyNumberFormat="1" applyFont="1" applyFill="1" applyBorder="1"/>
    <xf numFmtId="1" fontId="13" fillId="0" borderId="41" xfId="3" applyNumberFormat="1" applyFont="1" applyFill="1" applyBorder="1" applyAlignment="1">
      <alignment horizontal="left"/>
    </xf>
    <xf numFmtId="3" fontId="13" fillId="0" borderId="41" xfId="3" applyNumberFormat="1" applyFont="1" applyFill="1" applyBorder="1"/>
    <xf numFmtId="3" fontId="13" fillId="0" borderId="39" xfId="3" applyNumberFormat="1" applyFont="1" applyFill="1" applyBorder="1"/>
    <xf numFmtId="4" fontId="12" fillId="0" borderId="39" xfId="0" applyNumberFormat="1" applyFont="1" applyFill="1" applyBorder="1"/>
    <xf numFmtId="164" fontId="13" fillId="0" borderId="40" xfId="3" applyNumberFormat="1" applyFont="1" applyFill="1" applyBorder="1"/>
    <xf numFmtId="4" fontId="13" fillId="0" borderId="42" xfId="3" applyNumberFormat="1" applyFont="1" applyFill="1" applyBorder="1" applyAlignment="1">
      <alignment horizontal="right"/>
    </xf>
    <xf numFmtId="3" fontId="13" fillId="0" borderId="43" xfId="3" applyNumberFormat="1" applyFont="1" applyFill="1" applyBorder="1"/>
    <xf numFmtId="3" fontId="13" fillId="0" borderId="44" xfId="3" applyNumberFormat="1" applyFont="1" applyFill="1" applyBorder="1"/>
    <xf numFmtId="0" fontId="24" fillId="0" borderId="0" xfId="0" applyFont="1"/>
    <xf numFmtId="1" fontId="18" fillId="0" borderId="1" xfId="1" applyNumberFormat="1" applyFont="1" applyFill="1" applyBorder="1" applyAlignment="1">
      <alignment wrapText="1"/>
    </xf>
    <xf numFmtId="1" fontId="11" fillId="0" borderId="1" xfId="1" applyNumberFormat="1" applyFill="1" applyBorder="1" applyAlignment="1">
      <alignment horizontal="center" wrapText="1"/>
    </xf>
    <xf numFmtId="1" fontId="11" fillId="0" borderId="13" xfId="1" applyNumberFormat="1" applyFill="1" applyBorder="1" applyAlignment="1">
      <alignment horizontal="center" wrapText="1"/>
    </xf>
    <xf numFmtId="1" fontId="11" fillId="0" borderId="20" xfId="1" applyNumberFormat="1" applyFill="1" applyBorder="1" applyAlignment="1">
      <alignment horizontal="center" wrapText="1"/>
    </xf>
    <xf numFmtId="1" fontId="11" fillId="0" borderId="14" xfId="1" applyNumberFormat="1" applyFill="1" applyBorder="1" applyAlignment="1">
      <alignment horizontal="center" wrapText="1"/>
    </xf>
    <xf numFmtId="4" fontId="11" fillId="0" borderId="4" xfId="1" applyNumberFormat="1" applyFill="1" applyBorder="1" applyAlignment="1">
      <alignment horizontal="center" wrapText="1"/>
    </xf>
    <xf numFmtId="4" fontId="11" fillId="0" borderId="5" xfId="1" applyNumberFormat="1" applyFill="1" applyBorder="1" applyAlignment="1">
      <alignment horizontal="center" wrapText="1"/>
    </xf>
    <xf numFmtId="4" fontId="11" fillId="0" borderId="6" xfId="1" applyNumberFormat="1" applyFill="1" applyBorder="1" applyAlignment="1">
      <alignment horizontal="center" wrapText="1"/>
    </xf>
    <xf numFmtId="0" fontId="11" fillId="0" borderId="13" xfId="1" applyFill="1" applyBorder="1" applyAlignment="1">
      <alignment horizontal="center" wrapText="1"/>
    </xf>
    <xf numFmtId="0" fontId="11" fillId="0" borderId="20" xfId="1" applyFill="1" applyBorder="1" applyAlignment="1">
      <alignment horizontal="center" wrapText="1"/>
    </xf>
    <xf numFmtId="0" fontId="11" fillId="0" borderId="14" xfId="1" applyFill="1" applyBorder="1" applyAlignment="1">
      <alignment horizontal="center" wrapText="1"/>
    </xf>
    <xf numFmtId="0" fontId="9" fillId="0" borderId="35" xfId="2" applyFont="1" applyFill="1" applyBorder="1" applyAlignment="1">
      <alignment horizontal="center"/>
    </xf>
    <xf numFmtId="0" fontId="11" fillId="0" borderId="36" xfId="2" applyFill="1" applyBorder="1" applyAlignment="1">
      <alignment horizontal="center"/>
    </xf>
    <xf numFmtId="0" fontId="11" fillId="0" borderId="37" xfId="2" applyFill="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xf>
    <xf numFmtId="0" fontId="0" fillId="0" borderId="10" xfId="0" applyFont="1" applyFill="1" applyBorder="1" applyAlignment="1">
      <alignment horizontal="center"/>
    </xf>
    <xf numFmtId="0" fontId="0" fillId="0" borderId="27" xfId="0" applyFont="1" applyFill="1" applyBorder="1" applyAlignment="1">
      <alignment horizontal="center"/>
    </xf>
    <xf numFmtId="0" fontId="0" fillId="0" borderId="28" xfId="0" applyFont="1" applyFill="1" applyBorder="1" applyAlignment="1">
      <alignment horizont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17" xfId="0" applyFont="1" applyBorder="1" applyAlignment="1">
      <alignment horizontal="left" vertical="center"/>
    </xf>
    <xf numFmtId="0" fontId="0" fillId="0" borderId="23"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7"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0" fillId="0" borderId="22" xfId="0" applyFont="1" applyFill="1" applyBorder="1" applyAlignment="1">
      <alignment horizontal="left" vertical="center"/>
    </xf>
    <xf numFmtId="0" fontId="0" fillId="0" borderId="10" xfId="0" applyFont="1" applyBorder="1" applyAlignment="1">
      <alignment horizontal="center"/>
    </xf>
    <xf numFmtId="0" fontId="0" fillId="0" borderId="27" xfId="0" applyFont="1" applyBorder="1" applyAlignment="1">
      <alignment horizontal="center"/>
    </xf>
    <xf numFmtId="0" fontId="0" fillId="0" borderId="28" xfId="0" applyFont="1" applyBorder="1" applyAlignment="1">
      <alignment horizontal="center"/>
    </xf>
    <xf numFmtId="0" fontId="0" fillId="0" borderId="31" xfId="0" applyFont="1" applyBorder="1" applyAlignment="1">
      <alignment horizontal="left" vertical="center"/>
    </xf>
    <xf numFmtId="0" fontId="0" fillId="0" borderId="22" xfId="0" applyFont="1" applyBorder="1" applyAlignment="1">
      <alignment horizontal="left" vertical="center"/>
    </xf>
    <xf numFmtId="0" fontId="0" fillId="0" borderId="31" xfId="0" applyFont="1" applyBorder="1" applyAlignment="1">
      <alignment horizontal="center" vertical="center"/>
    </xf>
    <xf numFmtId="0" fontId="0" fillId="0" borderId="22"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17" xfId="0" applyFont="1" applyBorder="1" applyAlignment="1">
      <alignment horizontal="center" vertical="center"/>
    </xf>
    <xf numFmtId="0" fontId="0" fillId="0" borderId="23" xfId="0" applyFont="1" applyBorder="1" applyAlignment="1">
      <alignment horizontal="center" vertical="center"/>
    </xf>
    <xf numFmtId="0" fontId="0" fillId="0" borderId="34" xfId="0" applyFont="1" applyBorder="1" applyAlignment="1">
      <alignment horizontal="center" vertical="center"/>
    </xf>
    <xf numFmtId="0" fontId="0" fillId="0" borderId="18" xfId="0" applyFont="1" applyBorder="1" applyAlignment="1">
      <alignment horizontal="center" vertical="center"/>
    </xf>
    <xf numFmtId="1" fontId="14" fillId="0" borderId="36" xfId="3" applyNumberFormat="1" applyFont="1" applyFill="1" applyBorder="1" applyAlignment="1">
      <alignment horizontal="center"/>
    </xf>
    <xf numFmtId="1" fontId="14" fillId="0" borderId="37" xfId="3" applyNumberFormat="1" applyFont="1" applyFill="1" applyBorder="1" applyAlignment="1">
      <alignment horizontal="center"/>
    </xf>
    <xf numFmtId="1" fontId="13" fillId="0" borderId="1" xfId="3" applyNumberFormat="1" applyFont="1" applyFill="1" applyBorder="1" applyAlignment="1">
      <alignment horizontal="center"/>
    </xf>
    <xf numFmtId="1" fontId="13" fillId="0" borderId="39" xfId="3" applyNumberFormat="1" applyFont="1" applyFill="1" applyBorder="1" applyAlignment="1">
      <alignment horizontal="center"/>
    </xf>
    <xf numFmtId="3" fontId="13" fillId="0" borderId="8" xfId="4" applyNumberFormat="1" applyFont="1" applyFill="1" applyBorder="1" applyAlignment="1">
      <alignment horizontal="center"/>
    </xf>
    <xf numFmtId="4" fontId="13" fillId="0" borderId="13" xfId="4" applyNumberFormat="1" applyFont="1" applyFill="1" applyBorder="1" applyAlignment="1">
      <alignment horizontal="center"/>
    </xf>
    <xf numFmtId="4" fontId="13" fillId="0" borderId="14" xfId="4" applyNumberFormat="1" applyFont="1" applyFill="1" applyBorder="1" applyAlignment="1">
      <alignment horizontal="center"/>
    </xf>
    <xf numFmtId="4" fontId="13" fillId="0" borderId="1" xfId="4" applyNumberFormat="1" applyFont="1" applyFill="1" applyBorder="1" applyAlignment="1">
      <alignment horizontal="center"/>
    </xf>
    <xf numFmtId="4" fontId="13" fillId="0" borderId="3" xfId="4" applyNumberFormat="1" applyFont="1" applyFill="1" applyBorder="1" applyAlignment="1">
      <alignment horizontal="center"/>
    </xf>
    <xf numFmtId="4" fontId="13" fillId="0" borderId="19" xfId="4" applyNumberFormat="1" applyFont="1" applyFill="1" applyBorder="1" applyAlignment="1">
      <alignment horizontal="center"/>
    </xf>
    <xf numFmtId="3" fontId="13" fillId="0" borderId="15" xfId="4" applyNumberFormat="1" applyFont="1" applyFill="1" applyBorder="1" applyAlignment="1">
      <alignment horizontal="center"/>
    </xf>
    <xf numFmtId="3" fontId="13" fillId="0" borderId="24" xfId="4" applyNumberFormat="1" applyFont="1" applyFill="1" applyBorder="1" applyAlignment="1">
      <alignment horizontal="center"/>
    </xf>
    <xf numFmtId="4" fontId="14" fillId="0" borderId="17" xfId="4" applyNumberFormat="1" applyFont="1" applyFill="1" applyBorder="1" applyAlignment="1">
      <alignment horizontal="center"/>
    </xf>
    <xf numFmtId="4" fontId="14" fillId="0" borderId="18" xfId="4" applyNumberFormat="1" applyFont="1" applyFill="1" applyBorder="1" applyAlignment="1">
      <alignment horizontal="center"/>
    </xf>
    <xf numFmtId="4" fontId="14" fillId="0" borderId="5" xfId="6" applyNumberFormat="1" applyFont="1" applyFill="1" applyBorder="1" applyAlignment="1">
      <alignment horizontal="center"/>
    </xf>
    <xf numFmtId="4" fontId="14" fillId="0" borderId="6" xfId="6" applyNumberFormat="1" applyFont="1" applyFill="1" applyBorder="1" applyAlignment="1">
      <alignment horizontal="center"/>
    </xf>
    <xf numFmtId="4" fontId="14" fillId="0" borderId="5" xfId="2" applyNumberFormat="1" applyFont="1" applyFill="1" applyBorder="1" applyAlignment="1">
      <alignment horizontal="center"/>
    </xf>
    <xf numFmtId="4" fontId="14" fillId="0" borderId="6" xfId="2" applyNumberFormat="1" applyFont="1" applyFill="1" applyBorder="1" applyAlignment="1">
      <alignment horizontal="center"/>
    </xf>
    <xf numFmtId="4" fontId="13" fillId="0" borderId="1" xfId="2" applyNumberFormat="1" applyFont="1" applyFill="1" applyBorder="1" applyAlignment="1">
      <alignment horizontal="center"/>
    </xf>
    <xf numFmtId="4" fontId="13" fillId="0" borderId="3" xfId="2" applyNumberFormat="1" applyFont="1" applyFill="1" applyBorder="1" applyAlignment="1">
      <alignment horizontal="center"/>
    </xf>
    <xf numFmtId="0" fontId="13" fillId="0" borderId="1" xfId="5" applyFont="1" applyFill="1" applyBorder="1" applyAlignment="1">
      <alignment horizontal="center" wrapText="1"/>
    </xf>
    <xf numFmtId="0" fontId="13" fillId="0" borderId="14" xfId="5" applyFont="1" applyFill="1" applyBorder="1" applyAlignment="1">
      <alignment horizontal="center" wrapText="1"/>
    </xf>
    <xf numFmtId="0" fontId="13" fillId="0" borderId="13" xfId="5" applyFont="1" applyFill="1" applyBorder="1" applyAlignment="1">
      <alignment horizontal="center" wrapText="1"/>
    </xf>
    <xf numFmtId="3" fontId="13" fillId="0" borderId="15" xfId="5" applyNumberFormat="1" applyFont="1" applyFill="1" applyBorder="1" applyAlignment="1">
      <alignment horizontal="center"/>
    </xf>
    <xf numFmtId="3" fontId="13" fillId="0" borderId="16" xfId="5" applyNumberFormat="1" applyFont="1" applyFill="1" applyBorder="1" applyAlignment="1">
      <alignment horizontal="center"/>
    </xf>
    <xf numFmtId="0" fontId="13" fillId="0" borderId="3" xfId="5" applyFont="1" applyFill="1" applyBorder="1" applyAlignment="1">
      <alignment horizontal="center" wrapText="1"/>
    </xf>
    <xf numFmtId="4" fontId="14" fillId="0" borderId="5" xfId="1" applyNumberFormat="1" applyFont="1" applyFill="1" applyBorder="1" applyAlignment="1">
      <alignment horizontal="center"/>
    </xf>
    <xf numFmtId="4" fontId="14" fillId="0" borderId="6" xfId="1" applyNumberFormat="1" applyFont="1" applyFill="1" applyBorder="1" applyAlignment="1">
      <alignment horizontal="center"/>
    </xf>
    <xf numFmtId="4" fontId="13" fillId="0" borderId="1" xfId="1" applyNumberFormat="1" applyFont="1" applyFill="1" applyBorder="1" applyAlignment="1">
      <alignment horizontal="center"/>
    </xf>
    <xf numFmtId="4" fontId="13" fillId="0" borderId="3" xfId="1" applyNumberFormat="1" applyFont="1" applyFill="1" applyBorder="1" applyAlignment="1">
      <alignment horizontal="center"/>
    </xf>
    <xf numFmtId="0" fontId="0" fillId="0" borderId="1" xfId="0" applyFill="1" applyBorder="1"/>
    <xf numFmtId="0" fontId="0" fillId="0" borderId="39" xfId="0" applyFill="1" applyBorder="1"/>
    <xf numFmtId="1" fontId="11" fillId="0" borderId="43" xfId="2" applyNumberFormat="1" applyFill="1" applyBorder="1"/>
    <xf numFmtId="166" fontId="11" fillId="0" borderId="44"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Covid-19-Daten'!$A$292:$A$319</c15:sqref>
                  </c15:fullRef>
                </c:ext>
              </c:extLst>
              <c:f>'1. Covid-19-Daten'!$A$293:$A$319</c:f>
              <c:numCache>
                <c:formatCode>[$-F800]dddd\,\ mmmm\ dd\,\ yyyy\,\ hh:mm:ss</c:formatCode>
                <c:ptCount val="27"/>
                <c:pt idx="0">
                  <c:v>44176.333333333336</c:v>
                </c:pt>
                <c:pt idx="1">
                  <c:v>44177.333333333336</c:v>
                </c:pt>
                <c:pt idx="2">
                  <c:v>44178.333333333336</c:v>
                </c:pt>
                <c:pt idx="3">
                  <c:v>44179.333333333336</c:v>
                </c:pt>
                <c:pt idx="4">
                  <c:v>44180.333333333336</c:v>
                </c:pt>
                <c:pt idx="5">
                  <c:v>44181.333333333336</c:v>
                </c:pt>
                <c:pt idx="6">
                  <c:v>44182.333333333336</c:v>
                </c:pt>
                <c:pt idx="7">
                  <c:v>44183.333333333336</c:v>
                </c:pt>
                <c:pt idx="8">
                  <c:v>44184.333333333336</c:v>
                </c:pt>
                <c:pt idx="9">
                  <c:v>44185.333333333336</c:v>
                </c:pt>
                <c:pt idx="10">
                  <c:v>44186.333333333336</c:v>
                </c:pt>
                <c:pt idx="11">
                  <c:v>44187.333333333336</c:v>
                </c:pt>
                <c:pt idx="12">
                  <c:v>44188.333333333336</c:v>
                </c:pt>
                <c:pt idx="13">
                  <c:v>44189.333333333336</c:v>
                </c:pt>
                <c:pt idx="14">
                  <c:v>44190.333333333336</c:v>
                </c:pt>
                <c:pt idx="15">
                  <c:v>44191.333333333336</c:v>
                </c:pt>
                <c:pt idx="16">
                  <c:v>44192.333333333336</c:v>
                </c:pt>
                <c:pt idx="17">
                  <c:v>44193.333333333336</c:v>
                </c:pt>
                <c:pt idx="18">
                  <c:v>44194.333333333336</c:v>
                </c:pt>
                <c:pt idx="19">
                  <c:v>44195.333333333336</c:v>
                </c:pt>
                <c:pt idx="20">
                  <c:v>44196.333333333336</c:v>
                </c:pt>
                <c:pt idx="21">
                  <c:v>44197.333333333336</c:v>
                </c:pt>
                <c:pt idx="22">
                  <c:v>44198.333333333336</c:v>
                </c:pt>
                <c:pt idx="23">
                  <c:v>44199.333333333336</c:v>
                </c:pt>
                <c:pt idx="24">
                  <c:v>44200.333333333336</c:v>
                </c:pt>
                <c:pt idx="25">
                  <c:v>44201.333333333336</c:v>
                </c:pt>
                <c:pt idx="26">
                  <c:v>44202.333333333336</c:v>
                </c:pt>
              </c:numCache>
            </c:numRef>
          </c:cat>
          <c:val>
            <c:numRef>
              <c:extLst>
                <c:ext xmlns:c15="http://schemas.microsoft.com/office/drawing/2012/chart" uri="{02D57815-91ED-43cb-92C2-25804820EDAC}">
                  <c15:fullRef>
                    <c15:sqref>'1. Covid-19-Daten'!$G$292:$G$319</c15:sqref>
                  </c15:fullRef>
                </c:ext>
              </c:extLst>
              <c:f>'1. Covid-19-Daten'!$G$293:$G$319</c:f>
              <c:numCache>
                <c:formatCode>0.0</c:formatCode>
                <c:ptCount val="27"/>
                <c:pt idx="0">
                  <c:v>386.32352941176464</c:v>
                </c:pt>
                <c:pt idx="1">
                  <c:v>392.64705882352939</c:v>
                </c:pt>
                <c:pt idx="2">
                  <c:v>403.52941176470586</c:v>
                </c:pt>
                <c:pt idx="3">
                  <c:v>402.50000000000006</c:v>
                </c:pt>
                <c:pt idx="4">
                  <c:v>417.05882352941182</c:v>
                </c:pt>
                <c:pt idx="5">
                  <c:v>421.1764705882353</c:v>
                </c:pt>
                <c:pt idx="6">
                  <c:v>426.02941176470586</c:v>
                </c:pt>
                <c:pt idx="7">
                  <c:v>431.47058823529414</c:v>
                </c:pt>
                <c:pt idx="8">
                  <c:v>421.61764705882354</c:v>
                </c:pt>
                <c:pt idx="9">
                  <c:v>418.23529411764707</c:v>
                </c:pt>
                <c:pt idx="10">
                  <c:v>418.8235294117647</c:v>
                </c:pt>
                <c:pt idx="11">
                  <c:v>419.85294117647061</c:v>
                </c:pt>
                <c:pt idx="12">
                  <c:v>409.41176470588232</c:v>
                </c:pt>
                <c:pt idx="13">
                  <c:v>405</c:v>
                </c:pt>
                <c:pt idx="14">
                  <c:v>361.47058823529409</c:v>
                </c:pt>
                <c:pt idx="15">
                  <c:v>345.29411764705878</c:v>
                </c:pt>
                <c:pt idx="16">
                  <c:v>342.94117647058818</c:v>
                </c:pt>
                <c:pt idx="17">
                  <c:v>347.64705882352939</c:v>
                </c:pt>
                <c:pt idx="18">
                  <c:v>331.76470588235298</c:v>
                </c:pt>
                <c:pt idx="19">
                  <c:v>321.1764705882353</c:v>
                </c:pt>
                <c:pt idx="20">
                  <c:v>307.50000000000006</c:v>
                </c:pt>
                <c:pt idx="21">
                  <c:v>303.23529411764713</c:v>
                </c:pt>
                <c:pt idx="22">
                  <c:v>310.44117647058823</c:v>
                </c:pt>
                <c:pt idx="23">
                  <c:v>304.85294117647061</c:v>
                </c:pt>
                <c:pt idx="24">
                  <c:v>300</c:v>
                </c:pt>
                <c:pt idx="25">
                  <c:v>290.29411764705878</c:v>
                </c:pt>
                <c:pt idx="26">
                  <c:v>283.38235294117646</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Covid-19-Daten'!$A$4:$A$319</c15:sqref>
                  </c15:fullRef>
                </c:ext>
              </c:extLst>
              <c:f>'1. Covid-19-Daten'!$A$23:$A$319</c:f>
              <c:numCache>
                <c:formatCode>[$-F800]dddd\,\ mmmm\ dd\,\ yyyy\,\ hh:mm:ss</c:formatCode>
                <c:ptCount val="29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pt idx="284">
                  <c:v>44190.333333333336</c:v>
                </c:pt>
                <c:pt idx="285">
                  <c:v>44191.333333333336</c:v>
                </c:pt>
                <c:pt idx="286">
                  <c:v>44192.333333333336</c:v>
                </c:pt>
                <c:pt idx="287">
                  <c:v>44193.333333333336</c:v>
                </c:pt>
                <c:pt idx="288">
                  <c:v>44194.333333333336</c:v>
                </c:pt>
                <c:pt idx="289">
                  <c:v>44195.333333333336</c:v>
                </c:pt>
                <c:pt idx="290">
                  <c:v>44196.333333333336</c:v>
                </c:pt>
                <c:pt idx="291">
                  <c:v>44197.333333333336</c:v>
                </c:pt>
                <c:pt idx="292">
                  <c:v>44198.333333333336</c:v>
                </c:pt>
                <c:pt idx="293">
                  <c:v>44199.333333333336</c:v>
                </c:pt>
                <c:pt idx="294">
                  <c:v>44200.333333333336</c:v>
                </c:pt>
                <c:pt idx="295">
                  <c:v>44201.333333333336</c:v>
                </c:pt>
                <c:pt idx="296">
                  <c:v>44202.333333333336</c:v>
                </c:pt>
              </c:numCache>
            </c:numRef>
          </c:cat>
          <c:val>
            <c:numRef>
              <c:extLst>
                <c:ext xmlns:c15="http://schemas.microsoft.com/office/drawing/2012/chart" uri="{02D57815-91ED-43cb-92C2-25804820EDAC}">
                  <c15:fullRef>
                    <c15:sqref>'1. Covid-19-Daten'!$Q$4:$Q$319</c15:sqref>
                  </c15:fullRef>
                </c:ext>
              </c:extLst>
              <c:f>'1. Covid-19-Daten'!$Q$23:$Q$319</c:f>
              <c:numCache>
                <c:formatCode>0</c:formatCode>
                <c:ptCount val="29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9</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8</c:v>
                </c:pt>
                <c:pt idx="271">
                  <c:v>6</c:v>
                </c:pt>
                <c:pt idx="272">
                  <c:v>5</c:v>
                </c:pt>
                <c:pt idx="273">
                  <c:v>10</c:v>
                </c:pt>
                <c:pt idx="274">
                  <c:v>11</c:v>
                </c:pt>
                <c:pt idx="275">
                  <c:v>14</c:v>
                </c:pt>
                <c:pt idx="276">
                  <c:v>9</c:v>
                </c:pt>
                <c:pt idx="277">
                  <c:v>8</c:v>
                </c:pt>
                <c:pt idx="278">
                  <c:v>9</c:v>
                </c:pt>
                <c:pt idx="279">
                  <c:v>14</c:v>
                </c:pt>
                <c:pt idx="280">
                  <c:v>10</c:v>
                </c:pt>
                <c:pt idx="281">
                  <c:v>12</c:v>
                </c:pt>
                <c:pt idx="282">
                  <c:v>16</c:v>
                </c:pt>
                <c:pt idx="283">
                  <c:v>16</c:v>
                </c:pt>
                <c:pt idx="284">
                  <c:v>4</c:v>
                </c:pt>
                <c:pt idx="285">
                  <c:v>13</c:v>
                </c:pt>
                <c:pt idx="286">
                  <c:v>10</c:v>
                </c:pt>
                <c:pt idx="287">
                  <c:v>3</c:v>
                </c:pt>
                <c:pt idx="288">
                  <c:v>7</c:v>
                </c:pt>
                <c:pt idx="289">
                  <c:v>8</c:v>
                </c:pt>
                <c:pt idx="290">
                  <c:v>7</c:v>
                </c:pt>
                <c:pt idx="291">
                  <c:v>9</c:v>
                </c:pt>
                <c:pt idx="292">
                  <c:v>9</c:v>
                </c:pt>
                <c:pt idx="293">
                  <c:v>6</c:v>
                </c:pt>
                <c:pt idx="294">
                  <c:v>1</c:v>
                </c:pt>
                <c:pt idx="295">
                  <c:v>4</c:v>
                </c:pt>
                <c:pt idx="296">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Ansteckungsorte'!$B$246:$AC$246</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Ansteckungsorte'!$B$246:$AC$246</c15:sqref>
                  </c15:fullRef>
                </c:ext>
              </c:extLst>
              <c:f>('3. Ansteckungsorte'!$B$246,'3. Ansteckungsorte'!$D$246,'3. Ansteckungsorte'!$F$246,'3. Ansteckungsorte'!$H$246,'3. Ansteckungsorte'!$J$246,'3. Ansteckungsorte'!$L$246,'3. Ansteckungsorte'!$N$246,'3. Ansteckungsorte'!$P$246,'3. Ansteckungsorte'!$R$246,'3. Ansteckungsorte'!$T$246,'3. Ansteckungsorte'!$V$246,'3. Ansteckungsorte'!$X$246,'3. Ansteckungsorte'!$Z$246,'3. Ansteckungsorte'!$AB$246:$AC$246)</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Ansteckungsorte'!$B$247:$AC$247</c15:sqref>
                  </c15:fullRef>
                </c:ext>
              </c:extLst>
              <c:f>('3. Ansteckungsorte'!$B$247,'3. Ansteckungsorte'!$D$247,'3. Ansteckungsorte'!$F$247,'3. Ansteckungsorte'!$H$247,'3. Ansteckungsorte'!$J$247,'3. Ansteckungsorte'!$L$247,'3. Ansteckungsorte'!$N$247,'3. Ansteckungsorte'!$P$247,'3. Ansteckungsorte'!$R$247,'3. Ansteckungsorte'!$T$247,'3. Ansteckungsorte'!$V$247,'3. Ansteckungsorte'!$X$247,'3. Ansteckungsorte'!$Z$247,'3. Ansteckungsorte'!$AB$247:$AC$247)</c:f>
              <c:numCache>
                <c:formatCode>#,##0</c:formatCode>
                <c:ptCount val="15"/>
                <c:pt idx="0">
                  <c:v>13188</c:v>
                </c:pt>
                <c:pt idx="1">
                  <c:v>7060</c:v>
                </c:pt>
                <c:pt idx="2">
                  <c:v>345</c:v>
                </c:pt>
                <c:pt idx="3">
                  <c:v>2287</c:v>
                </c:pt>
                <c:pt idx="4">
                  <c:v>149</c:v>
                </c:pt>
                <c:pt idx="5">
                  <c:v>1345</c:v>
                </c:pt>
                <c:pt idx="6">
                  <c:v>30</c:v>
                </c:pt>
                <c:pt idx="7">
                  <c:v>580</c:v>
                </c:pt>
                <c:pt idx="8">
                  <c:v>275</c:v>
                </c:pt>
                <c:pt idx="9">
                  <c:v>15</c:v>
                </c:pt>
                <c:pt idx="10">
                  <c:v>11</c:v>
                </c:pt>
                <c:pt idx="11">
                  <c:v>27</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Covid-19-Daten'!$B$292:$B$319</c:f>
              <c:numCache>
                <c:formatCode>0</c:formatCode>
                <c:ptCount val="28"/>
                <c:pt idx="0">
                  <c:v>463</c:v>
                </c:pt>
                <c:pt idx="1">
                  <c:v>415</c:v>
                </c:pt>
                <c:pt idx="2">
                  <c:v>379</c:v>
                </c:pt>
                <c:pt idx="3">
                  <c:v>198</c:v>
                </c:pt>
                <c:pt idx="4">
                  <c:v>305</c:v>
                </c:pt>
                <c:pt idx="5">
                  <c:v>568</c:v>
                </c:pt>
                <c:pt idx="6">
                  <c:v>536</c:v>
                </c:pt>
                <c:pt idx="7">
                  <c:v>496</c:v>
                </c:pt>
                <c:pt idx="8">
                  <c:v>452</c:v>
                </c:pt>
                <c:pt idx="9">
                  <c:v>312</c:v>
                </c:pt>
                <c:pt idx="10">
                  <c:v>175</c:v>
                </c:pt>
                <c:pt idx="11">
                  <c:v>309</c:v>
                </c:pt>
                <c:pt idx="12">
                  <c:v>575</c:v>
                </c:pt>
                <c:pt idx="13">
                  <c:v>465</c:v>
                </c:pt>
                <c:pt idx="14">
                  <c:v>466</c:v>
                </c:pt>
                <c:pt idx="15">
                  <c:v>156</c:v>
                </c:pt>
                <c:pt idx="16">
                  <c:v>202</c:v>
                </c:pt>
                <c:pt idx="17">
                  <c:v>159</c:v>
                </c:pt>
                <c:pt idx="18">
                  <c:v>341</c:v>
                </c:pt>
                <c:pt idx="19">
                  <c:v>467</c:v>
                </c:pt>
                <c:pt idx="20">
                  <c:v>393</c:v>
                </c:pt>
                <c:pt idx="21">
                  <c:v>373</c:v>
                </c:pt>
                <c:pt idx="22">
                  <c:v>127</c:v>
                </c:pt>
                <c:pt idx="23">
                  <c:v>251</c:v>
                </c:pt>
                <c:pt idx="24">
                  <c:v>121</c:v>
                </c:pt>
                <c:pt idx="25">
                  <c:v>308</c:v>
                </c:pt>
                <c:pt idx="26">
                  <c:v>401</c:v>
                </c:pt>
                <c:pt idx="27">
                  <c:v>346</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Covid-19-Daten'!$D$292:$D$319</c:f>
              <c:numCache>
                <c:formatCode>0.0</c:formatCode>
                <c:ptCount val="28"/>
                <c:pt idx="0">
                  <c:v>392</c:v>
                </c:pt>
                <c:pt idx="1">
                  <c:v>391</c:v>
                </c:pt>
                <c:pt idx="2">
                  <c:v>405.14285714285717</c:v>
                </c:pt>
                <c:pt idx="3">
                  <c:v>409.14285714285717</c:v>
                </c:pt>
                <c:pt idx="4">
                  <c:v>413.85714285714283</c:v>
                </c:pt>
                <c:pt idx="5">
                  <c:v>419.14285714285717</c:v>
                </c:pt>
                <c:pt idx="6">
                  <c:v>409.57142857142856</c:v>
                </c:pt>
                <c:pt idx="7">
                  <c:v>406.28571428571428</c:v>
                </c:pt>
                <c:pt idx="8">
                  <c:v>406.85714285714283</c:v>
                </c:pt>
                <c:pt idx="9">
                  <c:v>407.85714285714283</c:v>
                </c:pt>
                <c:pt idx="10">
                  <c:v>397.71428571428572</c:v>
                </c:pt>
                <c:pt idx="11">
                  <c:v>393.42857142857144</c:v>
                </c:pt>
                <c:pt idx="12">
                  <c:v>351.14285714285717</c:v>
                </c:pt>
                <c:pt idx="13">
                  <c:v>335.42857142857144</c:v>
                </c:pt>
                <c:pt idx="14">
                  <c:v>333.14285714285717</c:v>
                </c:pt>
                <c:pt idx="15">
                  <c:v>337.71428571428572</c:v>
                </c:pt>
                <c:pt idx="16">
                  <c:v>322.28571428571428</c:v>
                </c:pt>
                <c:pt idx="17">
                  <c:v>312</c:v>
                </c:pt>
                <c:pt idx="18">
                  <c:v>298.71428571428572</c:v>
                </c:pt>
                <c:pt idx="19">
                  <c:v>294.57142857142856</c:v>
                </c:pt>
                <c:pt idx="20">
                  <c:v>301.57142857142856</c:v>
                </c:pt>
                <c:pt idx="21">
                  <c:v>296.14285714285717</c:v>
                </c:pt>
                <c:pt idx="22">
                  <c:v>291.42857142857144</c:v>
                </c:pt>
                <c:pt idx="23">
                  <c:v>282</c:v>
                </c:pt>
                <c:pt idx="24">
                  <c:v>275.28571428571428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Covid-19-Daten'!$H$292:$H$319</c:f>
              <c:numCache>
                <c:formatCode>0.0</c:formatCode>
                <c:ptCount val="28"/>
                <c:pt idx="0">
                  <c:v>702.35294117647072</c:v>
                </c:pt>
                <c:pt idx="1">
                  <c:v>713.52941176470597</c:v>
                </c:pt>
                <c:pt idx="2">
                  <c:v>731.17647058823536</c:v>
                </c:pt>
                <c:pt idx="3">
                  <c:v>742.35294117647072</c:v>
                </c:pt>
                <c:pt idx="4">
                  <c:v>740.14705882352939</c:v>
                </c:pt>
                <c:pt idx="5">
                  <c:v>764.11764705882342</c:v>
                </c:pt>
                <c:pt idx="6">
                  <c:v>789.41176470588232</c:v>
                </c:pt>
                <c:pt idx="7">
                  <c:v>807.05882352941171</c:v>
                </c:pt>
                <c:pt idx="8">
                  <c:v>817.79411764705878</c:v>
                </c:pt>
                <c:pt idx="9">
                  <c:v>814.26470588235304</c:v>
                </c:pt>
                <c:pt idx="10">
                  <c:v>821.76470588235304</c:v>
                </c:pt>
                <c:pt idx="11">
                  <c:v>821.32352941176498</c:v>
                </c:pt>
                <c:pt idx="12">
                  <c:v>836.91176470588243</c:v>
                </c:pt>
                <c:pt idx="13">
                  <c:v>830.58823529411768</c:v>
                </c:pt>
                <c:pt idx="14">
                  <c:v>831.02941176470597</c:v>
                </c:pt>
                <c:pt idx="15">
                  <c:v>792.9411764705884</c:v>
                </c:pt>
                <c:pt idx="16">
                  <c:v>766.91176470588243</c:v>
                </c:pt>
                <c:pt idx="17">
                  <c:v>761.17647058823536</c:v>
                </c:pt>
                <c:pt idx="18">
                  <c:v>766.47058823529414</c:v>
                </c:pt>
                <c:pt idx="19">
                  <c:v>751.61764705882354</c:v>
                </c:pt>
                <c:pt idx="20">
                  <c:v>730.58823529411745</c:v>
                </c:pt>
                <c:pt idx="21">
                  <c:v>712.49999999999989</c:v>
                </c:pt>
                <c:pt idx="22">
                  <c:v>664.70588235294099</c:v>
                </c:pt>
                <c:pt idx="23">
                  <c:v>655.73529411764696</c:v>
                </c:pt>
                <c:pt idx="24">
                  <c:v>647.79411764705867</c:v>
                </c:pt>
                <c:pt idx="25">
                  <c:v>647.64705882352928</c:v>
                </c:pt>
                <c:pt idx="26">
                  <c:v>622.05882352941182</c:v>
                </c:pt>
                <c:pt idx="27">
                  <c:v>604.55882352941182</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Covid-19-Daten'!$F$292:$F$319</c:f>
              <c:numCache>
                <c:formatCode>0.0</c:formatCode>
                <c:ptCount val="28"/>
                <c:pt idx="0">
                  <c:v>54.432773109243691</c:v>
                </c:pt>
                <c:pt idx="1">
                  <c:v>55.189075630252091</c:v>
                </c:pt>
                <c:pt idx="2">
                  <c:v>56.092436974789912</c:v>
                </c:pt>
                <c:pt idx="3">
                  <c:v>57.647058823529406</c:v>
                </c:pt>
                <c:pt idx="4">
                  <c:v>57.500000000000007</c:v>
                </c:pt>
                <c:pt idx="5">
                  <c:v>59.579831932773118</c:v>
                </c:pt>
                <c:pt idx="6">
                  <c:v>60.168067226890756</c:v>
                </c:pt>
                <c:pt idx="7">
                  <c:v>60.861344537815121</c:v>
                </c:pt>
                <c:pt idx="8">
                  <c:v>61.638655462184879</c:v>
                </c:pt>
                <c:pt idx="9">
                  <c:v>60.231092436974791</c:v>
                </c:pt>
                <c:pt idx="10">
                  <c:v>59.747899159663866</c:v>
                </c:pt>
                <c:pt idx="11">
                  <c:v>59.831932773109244</c:v>
                </c:pt>
                <c:pt idx="12">
                  <c:v>59.978991596638657</c:v>
                </c:pt>
                <c:pt idx="13">
                  <c:v>58.487394957983192</c:v>
                </c:pt>
                <c:pt idx="14">
                  <c:v>57.857142857142854</c:v>
                </c:pt>
                <c:pt idx="15">
                  <c:v>51.638655462184872</c:v>
                </c:pt>
                <c:pt idx="16">
                  <c:v>49.32773109243697</c:v>
                </c:pt>
                <c:pt idx="17">
                  <c:v>48.991596638655452</c:v>
                </c:pt>
                <c:pt idx="18">
                  <c:v>49.663865546218481</c:v>
                </c:pt>
                <c:pt idx="19">
                  <c:v>47.394957983193287</c:v>
                </c:pt>
                <c:pt idx="20">
                  <c:v>45.882352941176471</c:v>
                </c:pt>
                <c:pt idx="21">
                  <c:v>43.928571428571438</c:v>
                </c:pt>
                <c:pt idx="22">
                  <c:v>43.31932773109245</c:v>
                </c:pt>
                <c:pt idx="23">
                  <c:v>44.34873949579832</c:v>
                </c:pt>
                <c:pt idx="24">
                  <c:v>43.550420168067227</c:v>
                </c:pt>
                <c:pt idx="25">
                  <c:v>42.857142857142854</c:v>
                </c:pt>
                <c:pt idx="26">
                  <c:v>41.470588235294109</c:v>
                </c:pt>
                <c:pt idx="27">
                  <c:v>40.483193277310924</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Covid-19-Daten'!$I$292:$I$319</c:f>
              <c:numCache>
                <c:formatCode>General</c:formatCode>
                <c:ptCount val="28"/>
                <c:pt idx="0">
                  <c:v>156</c:v>
                </c:pt>
                <c:pt idx="1">
                  <c:v>151</c:v>
                </c:pt>
                <c:pt idx="4">
                  <c:v>171</c:v>
                </c:pt>
                <c:pt idx="5">
                  <c:v>167</c:v>
                </c:pt>
                <c:pt idx="6">
                  <c:v>165</c:v>
                </c:pt>
                <c:pt idx="7">
                  <c:v>166</c:v>
                </c:pt>
                <c:pt idx="8">
                  <c:v>169</c:v>
                </c:pt>
                <c:pt idx="11">
                  <c:v>171</c:v>
                </c:pt>
                <c:pt idx="12">
                  <c:v>180</c:v>
                </c:pt>
                <c:pt idx="13">
                  <c:v>155</c:v>
                </c:pt>
                <c:pt idx="14">
                  <c:v>127</c:v>
                </c:pt>
                <c:pt idx="15">
                  <c:v>124</c:v>
                </c:pt>
                <c:pt idx="18">
                  <c:v>137</c:v>
                </c:pt>
                <c:pt idx="19">
                  <c:v>151</c:v>
                </c:pt>
                <c:pt idx="20">
                  <c:v>159</c:v>
                </c:pt>
                <c:pt idx="21">
                  <c:v>148</c:v>
                </c:pt>
                <c:pt idx="22">
                  <c:v>134</c:v>
                </c:pt>
                <c:pt idx="25">
                  <c:v>149</c:v>
                </c:pt>
                <c:pt idx="26">
                  <c:v>132</c:v>
                </c:pt>
                <c:pt idx="27">
                  <c:v>119</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Covid-19-Daten'!$J$292:$J$319</c:f>
              <c:numCache>
                <c:formatCode>General</c:formatCode>
                <c:ptCount val="28"/>
                <c:pt idx="0">
                  <c:v>27</c:v>
                </c:pt>
                <c:pt idx="1">
                  <c:v>30</c:v>
                </c:pt>
                <c:pt idx="4">
                  <c:v>30</c:v>
                </c:pt>
                <c:pt idx="5">
                  <c:v>28</c:v>
                </c:pt>
                <c:pt idx="6">
                  <c:v>31</c:v>
                </c:pt>
                <c:pt idx="7">
                  <c:v>33</c:v>
                </c:pt>
                <c:pt idx="8">
                  <c:v>32</c:v>
                </c:pt>
                <c:pt idx="11">
                  <c:v>35</c:v>
                </c:pt>
                <c:pt idx="12">
                  <c:v>37</c:v>
                </c:pt>
                <c:pt idx="13">
                  <c:v>36</c:v>
                </c:pt>
                <c:pt idx="14">
                  <c:v>37</c:v>
                </c:pt>
                <c:pt idx="15">
                  <c:v>37</c:v>
                </c:pt>
                <c:pt idx="18">
                  <c:v>36</c:v>
                </c:pt>
                <c:pt idx="19">
                  <c:v>38</c:v>
                </c:pt>
                <c:pt idx="20">
                  <c:v>37</c:v>
                </c:pt>
                <c:pt idx="21">
                  <c:v>30</c:v>
                </c:pt>
                <c:pt idx="22">
                  <c:v>29</c:v>
                </c:pt>
                <c:pt idx="25">
                  <c:v>25</c:v>
                </c:pt>
                <c:pt idx="26">
                  <c:v>31</c:v>
                </c:pt>
                <c:pt idx="27">
                  <c:v>27</c:v>
                </c:pt>
              </c:numCache>
            </c:numRef>
          </c:val>
          <c:smooth val="0"/>
          <c:extLst>
            <c:ext xmlns:c16="http://schemas.microsoft.com/office/drawing/2014/chart" uri="{C3380CC4-5D6E-409C-BE32-E72D297353CC}">
              <c16:uniqueId val="{00000000-7C4D-4937-9ACA-9C6835ED920E}"/>
            </c:ext>
          </c:extLst>
        </c:ser>
        <c:ser>
          <c:idx val="2"/>
          <c:order val="2"/>
          <c:tx>
            <c:v>Restkapazität für Beatmung</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Covid-19-Daten'!$M$292:$M$319</c:f>
              <c:numCache>
                <c:formatCode>General</c:formatCode>
                <c:ptCount val="28"/>
                <c:pt idx="0">
                  <c:v>8</c:v>
                </c:pt>
                <c:pt idx="1">
                  <c:v>2</c:v>
                </c:pt>
                <c:pt idx="4">
                  <c:v>6</c:v>
                </c:pt>
                <c:pt idx="5">
                  <c:v>5</c:v>
                </c:pt>
                <c:pt idx="6">
                  <c:v>4</c:v>
                </c:pt>
                <c:pt idx="7">
                  <c:v>3</c:v>
                </c:pt>
                <c:pt idx="8">
                  <c:v>6</c:v>
                </c:pt>
                <c:pt idx="11">
                  <c:v>7</c:v>
                </c:pt>
                <c:pt idx="12">
                  <c:v>5</c:v>
                </c:pt>
                <c:pt idx="13">
                  <c:v>5</c:v>
                </c:pt>
                <c:pt idx="14">
                  <c:v>3</c:v>
                </c:pt>
                <c:pt idx="15">
                  <c:v>5</c:v>
                </c:pt>
                <c:pt idx="18">
                  <c:v>7</c:v>
                </c:pt>
                <c:pt idx="19">
                  <c:v>5</c:v>
                </c:pt>
                <c:pt idx="20">
                  <c:v>5</c:v>
                </c:pt>
                <c:pt idx="21">
                  <c:v>6</c:v>
                </c:pt>
                <c:pt idx="22">
                  <c:v>7</c:v>
                </c:pt>
                <c:pt idx="25">
                  <c:v>8</c:v>
                </c:pt>
                <c:pt idx="26">
                  <c:v>6</c:v>
                </c:pt>
                <c:pt idx="27">
                  <c:v>11</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Covid-19-Daten'!$I$292:$I$319</c:f>
              <c:numCache>
                <c:formatCode>General</c:formatCode>
                <c:ptCount val="28"/>
                <c:pt idx="0">
                  <c:v>156</c:v>
                </c:pt>
                <c:pt idx="1">
                  <c:v>151</c:v>
                </c:pt>
                <c:pt idx="4">
                  <c:v>171</c:v>
                </c:pt>
                <c:pt idx="5">
                  <c:v>167</c:v>
                </c:pt>
                <c:pt idx="6">
                  <c:v>165</c:v>
                </c:pt>
                <c:pt idx="7">
                  <c:v>166</c:v>
                </c:pt>
                <c:pt idx="8">
                  <c:v>169</c:v>
                </c:pt>
                <c:pt idx="11">
                  <c:v>171</c:v>
                </c:pt>
                <c:pt idx="12">
                  <c:v>180</c:v>
                </c:pt>
                <c:pt idx="13">
                  <c:v>155</c:v>
                </c:pt>
                <c:pt idx="14">
                  <c:v>127</c:v>
                </c:pt>
                <c:pt idx="15">
                  <c:v>124</c:v>
                </c:pt>
                <c:pt idx="18">
                  <c:v>137</c:v>
                </c:pt>
                <c:pt idx="19">
                  <c:v>151</c:v>
                </c:pt>
                <c:pt idx="20">
                  <c:v>159</c:v>
                </c:pt>
                <c:pt idx="21">
                  <c:v>148</c:v>
                </c:pt>
                <c:pt idx="22">
                  <c:v>134</c:v>
                </c:pt>
                <c:pt idx="25">
                  <c:v>149</c:v>
                </c:pt>
                <c:pt idx="26">
                  <c:v>132</c:v>
                </c:pt>
                <c:pt idx="27">
                  <c:v>119</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Covid-19-Daten'!$J$292:$J$319</c:f>
              <c:numCache>
                <c:formatCode>General</c:formatCode>
                <c:ptCount val="28"/>
                <c:pt idx="0">
                  <c:v>27</c:v>
                </c:pt>
                <c:pt idx="1">
                  <c:v>30</c:v>
                </c:pt>
                <c:pt idx="4">
                  <c:v>30</c:v>
                </c:pt>
                <c:pt idx="5">
                  <c:v>28</c:v>
                </c:pt>
                <c:pt idx="6">
                  <c:v>31</c:v>
                </c:pt>
                <c:pt idx="7">
                  <c:v>33</c:v>
                </c:pt>
                <c:pt idx="8">
                  <c:v>32</c:v>
                </c:pt>
                <c:pt idx="11">
                  <c:v>35</c:v>
                </c:pt>
                <c:pt idx="12">
                  <c:v>37</c:v>
                </c:pt>
                <c:pt idx="13">
                  <c:v>36</c:v>
                </c:pt>
                <c:pt idx="14">
                  <c:v>37</c:v>
                </c:pt>
                <c:pt idx="15">
                  <c:v>37</c:v>
                </c:pt>
                <c:pt idx="18">
                  <c:v>36</c:v>
                </c:pt>
                <c:pt idx="19">
                  <c:v>38</c:v>
                </c:pt>
                <c:pt idx="20">
                  <c:v>37</c:v>
                </c:pt>
                <c:pt idx="21">
                  <c:v>30</c:v>
                </c:pt>
                <c:pt idx="22">
                  <c:v>29</c:v>
                </c:pt>
                <c:pt idx="25">
                  <c:v>25</c:v>
                </c:pt>
                <c:pt idx="26">
                  <c:v>31</c:v>
                </c:pt>
                <c:pt idx="27">
                  <c:v>27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Covid-19-Daten'!$A$292:$A$319</c:f>
              <c:numCache>
                <c:formatCode>[$-F800]dddd\,\ mmmm\ dd\,\ yyyy\,\ hh:mm:ss</c:formatCode>
                <c:ptCount val="28"/>
                <c:pt idx="0">
                  <c:v>44175.333333333336</c:v>
                </c:pt>
                <c:pt idx="1">
                  <c:v>44176.333333333336</c:v>
                </c:pt>
                <c:pt idx="2">
                  <c:v>44177.333333333336</c:v>
                </c:pt>
                <c:pt idx="3">
                  <c:v>44178.333333333336</c:v>
                </c:pt>
                <c:pt idx="4">
                  <c:v>44179.333333333336</c:v>
                </c:pt>
                <c:pt idx="5">
                  <c:v>44180.333333333336</c:v>
                </c:pt>
                <c:pt idx="6">
                  <c:v>44181.333333333336</c:v>
                </c:pt>
                <c:pt idx="7">
                  <c:v>44182.333333333336</c:v>
                </c:pt>
                <c:pt idx="8">
                  <c:v>44183.333333333336</c:v>
                </c:pt>
                <c:pt idx="9">
                  <c:v>44184.333333333336</c:v>
                </c:pt>
                <c:pt idx="10">
                  <c:v>44185.333333333336</c:v>
                </c:pt>
                <c:pt idx="11">
                  <c:v>44186.333333333336</c:v>
                </c:pt>
                <c:pt idx="12">
                  <c:v>44187.333333333336</c:v>
                </c:pt>
                <c:pt idx="13">
                  <c:v>44188.333333333336</c:v>
                </c:pt>
                <c:pt idx="14">
                  <c:v>44189.333333333336</c:v>
                </c:pt>
                <c:pt idx="15">
                  <c:v>44190.333333333336</c:v>
                </c:pt>
                <c:pt idx="16">
                  <c:v>44191.333333333336</c:v>
                </c:pt>
                <c:pt idx="17">
                  <c:v>44192.333333333336</c:v>
                </c:pt>
                <c:pt idx="18">
                  <c:v>44193.333333333336</c:v>
                </c:pt>
                <c:pt idx="19">
                  <c:v>44194.333333333336</c:v>
                </c:pt>
                <c:pt idx="20">
                  <c:v>44195.333333333336</c:v>
                </c:pt>
                <c:pt idx="21">
                  <c:v>44196.333333333336</c:v>
                </c:pt>
                <c:pt idx="22">
                  <c:v>44197.333333333336</c:v>
                </c:pt>
                <c:pt idx="23">
                  <c:v>44198.333333333336</c:v>
                </c:pt>
                <c:pt idx="24">
                  <c:v>44199.333333333336</c:v>
                </c:pt>
                <c:pt idx="25">
                  <c:v>44200.333333333336</c:v>
                </c:pt>
                <c:pt idx="26">
                  <c:v>44201.333333333336</c:v>
                </c:pt>
                <c:pt idx="27">
                  <c:v>44202.333333333336</c:v>
                </c:pt>
              </c:numCache>
            </c:numRef>
          </c:cat>
          <c:val>
            <c:numRef>
              <c:f>'1. Covid-19-Daten'!$K$292:$K$319</c:f>
              <c:numCache>
                <c:formatCode>General</c:formatCode>
                <c:ptCount val="28"/>
                <c:pt idx="0">
                  <c:v>6</c:v>
                </c:pt>
                <c:pt idx="1">
                  <c:v>6</c:v>
                </c:pt>
                <c:pt idx="4">
                  <c:v>8</c:v>
                </c:pt>
                <c:pt idx="5">
                  <c:v>9</c:v>
                </c:pt>
                <c:pt idx="6">
                  <c:v>6</c:v>
                </c:pt>
                <c:pt idx="7">
                  <c:v>6</c:v>
                </c:pt>
                <c:pt idx="8">
                  <c:v>6</c:v>
                </c:pt>
                <c:pt idx="11">
                  <c:v>5</c:v>
                </c:pt>
                <c:pt idx="12">
                  <c:v>6</c:v>
                </c:pt>
                <c:pt idx="13">
                  <c:v>6</c:v>
                </c:pt>
                <c:pt idx="14">
                  <c:v>8</c:v>
                </c:pt>
                <c:pt idx="15">
                  <c:v>9</c:v>
                </c:pt>
                <c:pt idx="18">
                  <c:v>6</c:v>
                </c:pt>
                <c:pt idx="19">
                  <c:v>7</c:v>
                </c:pt>
                <c:pt idx="20">
                  <c:v>5</c:v>
                </c:pt>
                <c:pt idx="21">
                  <c:v>7</c:v>
                </c:pt>
                <c:pt idx="22">
                  <c:v>7</c:v>
                </c:pt>
                <c:pt idx="25">
                  <c:v>7</c:v>
                </c:pt>
                <c:pt idx="26">
                  <c:v>4</c:v>
                </c:pt>
                <c:pt idx="27">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u="none" strike="noStrike" baseline="0">
                <a:effectLst/>
              </a:rPr>
              <a:t>COVID-19 Patienten</a:t>
            </a:r>
            <a:r>
              <a:rPr lang="de-CH" sz="1400" b="0" i="0" u="none" strike="noStrike" baseline="0"/>
              <a:t> </a:t>
            </a:r>
            <a:endParaRPr lang="de-CH" sz="1400">
              <a:effectLst/>
            </a:endParaRPr>
          </a:p>
        </c:rich>
      </c:tx>
      <c:layout>
        <c:manualLayout>
          <c:xMode val="edge"/>
          <c:yMode val="edge"/>
          <c:x val="0.44239231495652187"/>
          <c:y val="2.8093022694617581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3"/>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Covid-19-Daten'!$J$30:$J$336</c:f>
              <c:numCache>
                <c:formatCode>General</c:formatCode>
                <c:ptCount val="30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Covid-19-Daten'!$I$30:$I$336</c:f>
              <c:numCache>
                <c:formatCode>General</c:formatCode>
                <c:ptCount val="3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numCache>
            </c:numRef>
          </c:val>
          <c:smooth val="0"/>
          <c:extLst>
            <c:ext xmlns:c16="http://schemas.microsoft.com/office/drawing/2014/chart" uri="{C3380CC4-5D6E-409C-BE32-E72D297353CC}">
              <c16:uniqueId val="{00000000-CA68-4942-A4E1-BD3E617B690F}"/>
            </c:ext>
          </c:extLst>
        </c:ser>
        <c:ser>
          <c:idx val="2"/>
          <c:order val="2"/>
          <c:tx>
            <c:v>Restkapazität für Beatmung</c:v>
          </c:tx>
          <c:spPr>
            <a:ln w="28575" cap="rnd">
              <a:solidFill>
                <a:schemeClr val="accent6"/>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Covid-19-Daten'!$M$30:$M$336</c:f>
              <c:numCache>
                <c:formatCode>General</c:formatCode>
                <c:ptCount val="307"/>
                <c:pt idx="2">
                  <c:v>31</c:v>
                </c:pt>
                <c:pt idx="3">
                  <c:v>32</c:v>
                </c:pt>
                <c:pt idx="7">
                  <c:v>38</c:v>
                </c:pt>
                <c:pt idx="8">
                  <c:v>36</c:v>
                </c:pt>
                <c:pt idx="9">
                  <c:v>19</c:v>
                </c:pt>
                <c:pt idx="10">
                  <c:v>39</c:v>
                </c:pt>
                <c:pt idx="11">
                  <c:v>38</c:v>
                </c:pt>
                <c:pt idx="15">
                  <c:v>39</c:v>
                </c:pt>
                <c:pt idx="16">
                  <c:v>27</c:v>
                </c:pt>
                <c:pt idx="17">
                  <c:v>32</c:v>
                </c:pt>
                <c:pt idx="19">
                  <c:v>39</c:v>
                </c:pt>
                <c:pt idx="22">
                  <c:v>36</c:v>
                </c:pt>
                <c:pt idx="23">
                  <c:v>35</c:v>
                </c:pt>
                <c:pt idx="24">
                  <c:v>35</c:v>
                </c:pt>
                <c:pt idx="25">
                  <c:v>39</c:v>
                </c:pt>
                <c:pt idx="28">
                  <c:v>38</c:v>
                </c:pt>
                <c:pt idx="29">
                  <c:v>32</c:v>
                </c:pt>
                <c:pt idx="30">
                  <c:v>35</c:v>
                </c:pt>
                <c:pt idx="31">
                  <c:v>38</c:v>
                </c:pt>
                <c:pt idx="32">
                  <c:v>22</c:v>
                </c:pt>
                <c:pt idx="35">
                  <c:v>20</c:v>
                </c:pt>
                <c:pt idx="36">
                  <c:v>26</c:v>
                </c:pt>
                <c:pt idx="37">
                  <c:v>21</c:v>
                </c:pt>
                <c:pt idx="38">
                  <c:v>20</c:v>
                </c:pt>
                <c:pt idx="39">
                  <c:v>23</c:v>
                </c:pt>
                <c:pt idx="42">
                  <c:v>24</c:v>
                </c:pt>
                <c:pt idx="43">
                  <c:v>24</c:v>
                </c:pt>
                <c:pt idx="44">
                  <c:v>17</c:v>
                </c:pt>
                <c:pt idx="45">
                  <c:v>21</c:v>
                </c:pt>
                <c:pt idx="46">
                  <c:v>23</c:v>
                </c:pt>
                <c:pt idx="49">
                  <c:v>25</c:v>
                </c:pt>
                <c:pt idx="50">
                  <c:v>21</c:v>
                </c:pt>
                <c:pt idx="51">
                  <c:v>22</c:v>
                </c:pt>
                <c:pt idx="52">
                  <c:v>21</c:v>
                </c:pt>
                <c:pt idx="53">
                  <c:v>22</c:v>
                </c:pt>
                <c:pt idx="56">
                  <c:v>17</c:v>
                </c:pt>
                <c:pt idx="57">
                  <c:v>19</c:v>
                </c:pt>
                <c:pt idx="58">
                  <c:v>14</c:v>
                </c:pt>
                <c:pt idx="59">
                  <c:v>15</c:v>
                </c:pt>
                <c:pt idx="60">
                  <c:v>19</c:v>
                </c:pt>
                <c:pt idx="63">
                  <c:v>19</c:v>
                </c:pt>
                <c:pt idx="64">
                  <c:v>21</c:v>
                </c:pt>
                <c:pt idx="65">
                  <c:v>18</c:v>
                </c:pt>
                <c:pt idx="66">
                  <c:v>20</c:v>
                </c:pt>
                <c:pt idx="67">
                  <c:v>13</c:v>
                </c:pt>
                <c:pt idx="71">
                  <c:v>21</c:v>
                </c:pt>
                <c:pt idx="72">
                  <c:v>19</c:v>
                </c:pt>
                <c:pt idx="73">
                  <c:v>22</c:v>
                </c:pt>
                <c:pt idx="74">
                  <c:v>19</c:v>
                </c:pt>
                <c:pt idx="77">
                  <c:v>16</c:v>
                </c:pt>
                <c:pt idx="78">
                  <c:v>18</c:v>
                </c:pt>
                <c:pt idx="79">
                  <c:v>16</c:v>
                </c:pt>
                <c:pt idx="80">
                  <c:v>17</c:v>
                </c:pt>
                <c:pt idx="81">
                  <c:v>21</c:v>
                </c:pt>
                <c:pt idx="84">
                  <c:v>19</c:v>
                </c:pt>
                <c:pt idx="85">
                  <c:v>20</c:v>
                </c:pt>
                <c:pt idx="86">
                  <c:v>18</c:v>
                </c:pt>
                <c:pt idx="87">
                  <c:v>17</c:v>
                </c:pt>
                <c:pt idx="88">
                  <c:v>21</c:v>
                </c:pt>
                <c:pt idx="91">
                  <c:v>22</c:v>
                </c:pt>
                <c:pt idx="92">
                  <c:v>24</c:v>
                </c:pt>
                <c:pt idx="93">
                  <c:v>20</c:v>
                </c:pt>
                <c:pt idx="94">
                  <c:v>25</c:v>
                </c:pt>
                <c:pt idx="95">
                  <c:v>23</c:v>
                </c:pt>
                <c:pt idx="98">
                  <c:v>20</c:v>
                </c:pt>
                <c:pt idx="99">
                  <c:v>22</c:v>
                </c:pt>
                <c:pt idx="100">
                  <c:v>22</c:v>
                </c:pt>
                <c:pt idx="101">
                  <c:v>24</c:v>
                </c:pt>
                <c:pt idx="102">
                  <c:v>22</c:v>
                </c:pt>
                <c:pt idx="105">
                  <c:v>23</c:v>
                </c:pt>
                <c:pt idx="106">
                  <c:v>18</c:v>
                </c:pt>
                <c:pt idx="107">
                  <c:v>18</c:v>
                </c:pt>
                <c:pt idx="108">
                  <c:v>22</c:v>
                </c:pt>
                <c:pt idx="109">
                  <c:v>19</c:v>
                </c:pt>
                <c:pt idx="112">
                  <c:v>24</c:v>
                </c:pt>
                <c:pt idx="113">
                  <c:v>21</c:v>
                </c:pt>
                <c:pt idx="114">
                  <c:v>23</c:v>
                </c:pt>
                <c:pt idx="115">
                  <c:v>21</c:v>
                </c:pt>
                <c:pt idx="116">
                  <c:v>22</c:v>
                </c:pt>
                <c:pt idx="119">
                  <c:v>21</c:v>
                </c:pt>
                <c:pt idx="120">
                  <c:v>19</c:v>
                </c:pt>
                <c:pt idx="121">
                  <c:v>16</c:v>
                </c:pt>
                <c:pt idx="122">
                  <c:v>12</c:v>
                </c:pt>
                <c:pt idx="123">
                  <c:v>12</c:v>
                </c:pt>
                <c:pt idx="126">
                  <c:v>14</c:v>
                </c:pt>
                <c:pt idx="127">
                  <c:v>18</c:v>
                </c:pt>
                <c:pt idx="128">
                  <c:v>15</c:v>
                </c:pt>
                <c:pt idx="129">
                  <c:v>16</c:v>
                </c:pt>
                <c:pt idx="130">
                  <c:v>17</c:v>
                </c:pt>
                <c:pt idx="133">
                  <c:v>19</c:v>
                </c:pt>
                <c:pt idx="134">
                  <c:v>14</c:v>
                </c:pt>
                <c:pt idx="135">
                  <c:v>11</c:v>
                </c:pt>
                <c:pt idx="136">
                  <c:v>16</c:v>
                </c:pt>
                <c:pt idx="137">
                  <c:v>14</c:v>
                </c:pt>
                <c:pt idx="140">
                  <c:v>15</c:v>
                </c:pt>
                <c:pt idx="141">
                  <c:v>16</c:v>
                </c:pt>
                <c:pt idx="142">
                  <c:v>15</c:v>
                </c:pt>
                <c:pt idx="143">
                  <c:v>21</c:v>
                </c:pt>
                <c:pt idx="144">
                  <c:v>20</c:v>
                </c:pt>
                <c:pt idx="147">
                  <c:v>18</c:v>
                </c:pt>
                <c:pt idx="148">
                  <c:v>15</c:v>
                </c:pt>
                <c:pt idx="149">
                  <c:v>14</c:v>
                </c:pt>
                <c:pt idx="150">
                  <c:v>11</c:v>
                </c:pt>
                <c:pt idx="151">
                  <c:v>14</c:v>
                </c:pt>
                <c:pt idx="154">
                  <c:v>12</c:v>
                </c:pt>
                <c:pt idx="155">
                  <c:v>15</c:v>
                </c:pt>
                <c:pt idx="156">
                  <c:v>16</c:v>
                </c:pt>
                <c:pt idx="157">
                  <c:v>14</c:v>
                </c:pt>
                <c:pt idx="158">
                  <c:v>11</c:v>
                </c:pt>
                <c:pt idx="161">
                  <c:v>18</c:v>
                </c:pt>
                <c:pt idx="162">
                  <c:v>17</c:v>
                </c:pt>
                <c:pt idx="163">
                  <c:v>13</c:v>
                </c:pt>
                <c:pt idx="164">
                  <c:v>13</c:v>
                </c:pt>
                <c:pt idx="165">
                  <c:v>14</c:v>
                </c:pt>
                <c:pt idx="168">
                  <c:v>15</c:v>
                </c:pt>
                <c:pt idx="169">
                  <c:v>13</c:v>
                </c:pt>
                <c:pt idx="170">
                  <c:v>17</c:v>
                </c:pt>
                <c:pt idx="171">
                  <c:v>18</c:v>
                </c:pt>
                <c:pt idx="172">
                  <c:v>18</c:v>
                </c:pt>
                <c:pt idx="175">
                  <c:v>10</c:v>
                </c:pt>
                <c:pt idx="176">
                  <c:v>14</c:v>
                </c:pt>
                <c:pt idx="177">
                  <c:v>15</c:v>
                </c:pt>
                <c:pt idx="178">
                  <c:v>12</c:v>
                </c:pt>
                <c:pt idx="179">
                  <c:v>15</c:v>
                </c:pt>
                <c:pt idx="182">
                  <c:v>14</c:v>
                </c:pt>
                <c:pt idx="183">
                  <c:v>13</c:v>
                </c:pt>
                <c:pt idx="184">
                  <c:v>15</c:v>
                </c:pt>
                <c:pt idx="185">
                  <c:v>12</c:v>
                </c:pt>
                <c:pt idx="186">
                  <c:v>14</c:v>
                </c:pt>
                <c:pt idx="189">
                  <c:v>14</c:v>
                </c:pt>
                <c:pt idx="190">
                  <c:v>13</c:v>
                </c:pt>
                <c:pt idx="191">
                  <c:v>14</c:v>
                </c:pt>
                <c:pt idx="192">
                  <c:v>15</c:v>
                </c:pt>
                <c:pt idx="193">
                  <c:v>13</c:v>
                </c:pt>
                <c:pt idx="196">
                  <c:v>14</c:v>
                </c:pt>
                <c:pt idx="197">
                  <c:v>12</c:v>
                </c:pt>
                <c:pt idx="198">
                  <c:v>19</c:v>
                </c:pt>
                <c:pt idx="199">
                  <c:v>16</c:v>
                </c:pt>
                <c:pt idx="200">
                  <c:v>14</c:v>
                </c:pt>
                <c:pt idx="203">
                  <c:v>14</c:v>
                </c:pt>
                <c:pt idx="204">
                  <c:v>13</c:v>
                </c:pt>
                <c:pt idx="205">
                  <c:v>16</c:v>
                </c:pt>
                <c:pt idx="206">
                  <c:v>17</c:v>
                </c:pt>
                <c:pt idx="207">
                  <c:v>14</c:v>
                </c:pt>
                <c:pt idx="210">
                  <c:v>15</c:v>
                </c:pt>
                <c:pt idx="211">
                  <c:v>12</c:v>
                </c:pt>
                <c:pt idx="212">
                  <c:v>8</c:v>
                </c:pt>
                <c:pt idx="213">
                  <c:v>9</c:v>
                </c:pt>
                <c:pt idx="214">
                  <c:v>7</c:v>
                </c:pt>
                <c:pt idx="217">
                  <c:v>11</c:v>
                </c:pt>
                <c:pt idx="218">
                  <c:v>8</c:v>
                </c:pt>
                <c:pt idx="219">
                  <c:v>10</c:v>
                </c:pt>
                <c:pt idx="220">
                  <c:v>11</c:v>
                </c:pt>
                <c:pt idx="221">
                  <c:v>10</c:v>
                </c:pt>
                <c:pt idx="224">
                  <c:v>10</c:v>
                </c:pt>
                <c:pt idx="225">
                  <c:v>10</c:v>
                </c:pt>
                <c:pt idx="226">
                  <c:v>8</c:v>
                </c:pt>
                <c:pt idx="227">
                  <c:v>9</c:v>
                </c:pt>
                <c:pt idx="228">
                  <c:v>8</c:v>
                </c:pt>
                <c:pt idx="231">
                  <c:v>7</c:v>
                </c:pt>
                <c:pt idx="232">
                  <c:v>5</c:v>
                </c:pt>
                <c:pt idx="233">
                  <c:v>5</c:v>
                </c:pt>
                <c:pt idx="234">
                  <c:v>4</c:v>
                </c:pt>
                <c:pt idx="235">
                  <c:v>7</c:v>
                </c:pt>
                <c:pt idx="238">
                  <c:v>6</c:v>
                </c:pt>
                <c:pt idx="239">
                  <c:v>3</c:v>
                </c:pt>
                <c:pt idx="240">
                  <c:v>6</c:v>
                </c:pt>
                <c:pt idx="241">
                  <c:v>9</c:v>
                </c:pt>
                <c:pt idx="242">
                  <c:v>8</c:v>
                </c:pt>
                <c:pt idx="245">
                  <c:v>8</c:v>
                </c:pt>
                <c:pt idx="246">
                  <c:v>10</c:v>
                </c:pt>
                <c:pt idx="247">
                  <c:v>11</c:v>
                </c:pt>
                <c:pt idx="248">
                  <c:v>9</c:v>
                </c:pt>
                <c:pt idx="249">
                  <c:v>4</c:v>
                </c:pt>
                <c:pt idx="252">
                  <c:v>11</c:v>
                </c:pt>
                <c:pt idx="253">
                  <c:v>8</c:v>
                </c:pt>
                <c:pt idx="254">
                  <c:v>7</c:v>
                </c:pt>
                <c:pt idx="255">
                  <c:v>6</c:v>
                </c:pt>
                <c:pt idx="256">
                  <c:v>6</c:v>
                </c:pt>
                <c:pt idx="259">
                  <c:v>5</c:v>
                </c:pt>
                <c:pt idx="260">
                  <c:v>7</c:v>
                </c:pt>
                <c:pt idx="261">
                  <c:v>11</c:v>
                </c:pt>
                <c:pt idx="262">
                  <c:v>8</c:v>
                </c:pt>
                <c:pt idx="263">
                  <c:v>2</c:v>
                </c:pt>
                <c:pt idx="266">
                  <c:v>6</c:v>
                </c:pt>
                <c:pt idx="267">
                  <c:v>5</c:v>
                </c:pt>
                <c:pt idx="268">
                  <c:v>4</c:v>
                </c:pt>
                <c:pt idx="269">
                  <c:v>3</c:v>
                </c:pt>
                <c:pt idx="270">
                  <c:v>6</c:v>
                </c:pt>
                <c:pt idx="273">
                  <c:v>7</c:v>
                </c:pt>
                <c:pt idx="274">
                  <c:v>5</c:v>
                </c:pt>
                <c:pt idx="275">
                  <c:v>5</c:v>
                </c:pt>
                <c:pt idx="276">
                  <c:v>3</c:v>
                </c:pt>
                <c:pt idx="277">
                  <c:v>5</c:v>
                </c:pt>
                <c:pt idx="280">
                  <c:v>7</c:v>
                </c:pt>
                <c:pt idx="281">
                  <c:v>5</c:v>
                </c:pt>
                <c:pt idx="282">
                  <c:v>5</c:v>
                </c:pt>
                <c:pt idx="283">
                  <c:v>6</c:v>
                </c:pt>
                <c:pt idx="284">
                  <c:v>7</c:v>
                </c:pt>
                <c:pt idx="287">
                  <c:v>8</c:v>
                </c:pt>
                <c:pt idx="288">
                  <c:v>6</c:v>
                </c:pt>
                <c:pt idx="289">
                  <c:v>11</c:v>
                </c:pt>
              </c:numCache>
            </c:numRef>
          </c:val>
          <c:smooth val="0"/>
          <c:extLst>
            <c:ext xmlns:c16="http://schemas.microsoft.com/office/drawing/2014/chart" uri="{C3380CC4-5D6E-409C-BE32-E72D297353CC}">
              <c16:uniqueId val="{00000002-CA68-4942-A4E1-BD3E617B690F}"/>
            </c:ext>
          </c:extLst>
        </c:ser>
        <c:ser>
          <c:idx val="3"/>
          <c:order val="3"/>
          <c:tx>
            <c:strRef>
              <c:f>'1. Covid-19-Daten'!$N$3</c:f>
              <c:strCache>
                <c:ptCount val="1"/>
                <c:pt idx="0">
                  <c:v>Restkapazität Betten IPS</c:v>
                </c:pt>
              </c:strCache>
            </c:strRef>
          </c:tx>
          <c:spPr>
            <a:ln w="28575" cap="rnd">
              <a:solidFill>
                <a:schemeClr val="accent4"/>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Covid-19-Daten'!$N$4:$N$336</c:f>
              <c:numCache>
                <c:formatCode>General</c:formatCode>
                <c:ptCount val="333"/>
                <c:pt idx="28">
                  <c:v>37</c:v>
                </c:pt>
                <c:pt idx="29">
                  <c:v>35</c:v>
                </c:pt>
                <c:pt idx="33">
                  <c:v>35</c:v>
                </c:pt>
                <c:pt idx="34">
                  <c:v>39</c:v>
                </c:pt>
                <c:pt idx="35">
                  <c:v>20</c:v>
                </c:pt>
                <c:pt idx="36">
                  <c:v>39</c:v>
                </c:pt>
                <c:pt idx="37">
                  <c:v>38</c:v>
                </c:pt>
                <c:pt idx="41">
                  <c:v>38</c:v>
                </c:pt>
                <c:pt idx="42">
                  <c:v>27</c:v>
                </c:pt>
                <c:pt idx="43">
                  <c:v>35</c:v>
                </c:pt>
                <c:pt idx="45">
                  <c:v>39</c:v>
                </c:pt>
                <c:pt idx="48">
                  <c:v>37</c:v>
                </c:pt>
                <c:pt idx="49">
                  <c:v>34</c:v>
                </c:pt>
                <c:pt idx="50">
                  <c:v>33</c:v>
                </c:pt>
                <c:pt idx="51">
                  <c:v>34</c:v>
                </c:pt>
                <c:pt idx="54">
                  <c:v>33</c:v>
                </c:pt>
                <c:pt idx="55">
                  <c:v>31</c:v>
                </c:pt>
                <c:pt idx="56">
                  <c:v>30</c:v>
                </c:pt>
                <c:pt idx="57">
                  <c:v>33</c:v>
                </c:pt>
                <c:pt idx="58">
                  <c:v>18</c:v>
                </c:pt>
                <c:pt idx="61">
                  <c:v>13</c:v>
                </c:pt>
                <c:pt idx="62">
                  <c:v>22</c:v>
                </c:pt>
                <c:pt idx="63">
                  <c:v>18</c:v>
                </c:pt>
                <c:pt idx="64">
                  <c:v>16</c:v>
                </c:pt>
                <c:pt idx="65">
                  <c:v>19</c:v>
                </c:pt>
                <c:pt idx="68">
                  <c:v>23</c:v>
                </c:pt>
                <c:pt idx="69">
                  <c:v>21</c:v>
                </c:pt>
                <c:pt idx="70">
                  <c:v>14</c:v>
                </c:pt>
                <c:pt idx="71">
                  <c:v>18</c:v>
                </c:pt>
                <c:pt idx="72">
                  <c:v>18</c:v>
                </c:pt>
                <c:pt idx="75">
                  <c:v>22</c:v>
                </c:pt>
                <c:pt idx="76">
                  <c:v>16</c:v>
                </c:pt>
                <c:pt idx="77">
                  <c:v>17</c:v>
                </c:pt>
                <c:pt idx="78">
                  <c:v>18</c:v>
                </c:pt>
                <c:pt idx="79">
                  <c:v>21</c:v>
                </c:pt>
                <c:pt idx="82">
                  <c:v>18</c:v>
                </c:pt>
                <c:pt idx="83">
                  <c:v>18</c:v>
                </c:pt>
                <c:pt idx="84">
                  <c:v>12</c:v>
                </c:pt>
                <c:pt idx="86">
                  <c:v>16</c:v>
                </c:pt>
                <c:pt idx="89">
                  <c:v>16</c:v>
                </c:pt>
                <c:pt idx="90">
                  <c:v>18</c:v>
                </c:pt>
                <c:pt idx="91">
                  <c:v>15</c:v>
                </c:pt>
                <c:pt idx="92">
                  <c:v>21</c:v>
                </c:pt>
                <c:pt idx="93">
                  <c:v>13</c:v>
                </c:pt>
                <c:pt idx="97">
                  <c:v>20</c:v>
                </c:pt>
                <c:pt idx="98">
                  <c:v>16</c:v>
                </c:pt>
                <c:pt idx="99">
                  <c:v>22</c:v>
                </c:pt>
                <c:pt idx="100">
                  <c:v>18</c:v>
                </c:pt>
                <c:pt idx="103">
                  <c:v>15</c:v>
                </c:pt>
                <c:pt idx="104">
                  <c:v>17</c:v>
                </c:pt>
                <c:pt idx="105">
                  <c:v>14</c:v>
                </c:pt>
                <c:pt idx="106">
                  <c:v>17</c:v>
                </c:pt>
                <c:pt idx="107">
                  <c:v>20</c:v>
                </c:pt>
                <c:pt idx="110">
                  <c:v>19</c:v>
                </c:pt>
                <c:pt idx="111">
                  <c:v>19</c:v>
                </c:pt>
                <c:pt idx="112">
                  <c:v>17</c:v>
                </c:pt>
                <c:pt idx="113">
                  <c:v>19</c:v>
                </c:pt>
                <c:pt idx="114">
                  <c:v>23</c:v>
                </c:pt>
                <c:pt idx="117">
                  <c:v>22</c:v>
                </c:pt>
                <c:pt idx="118">
                  <c:v>24</c:v>
                </c:pt>
                <c:pt idx="119">
                  <c:v>20</c:v>
                </c:pt>
                <c:pt idx="120">
                  <c:v>23</c:v>
                </c:pt>
                <c:pt idx="121">
                  <c:v>21</c:v>
                </c:pt>
                <c:pt idx="124">
                  <c:v>19</c:v>
                </c:pt>
                <c:pt idx="125">
                  <c:v>19</c:v>
                </c:pt>
                <c:pt idx="126">
                  <c:v>18</c:v>
                </c:pt>
                <c:pt idx="127">
                  <c:v>20</c:v>
                </c:pt>
                <c:pt idx="128">
                  <c:v>19</c:v>
                </c:pt>
                <c:pt idx="131">
                  <c:v>22</c:v>
                </c:pt>
                <c:pt idx="132">
                  <c:v>16</c:v>
                </c:pt>
                <c:pt idx="133">
                  <c:v>18</c:v>
                </c:pt>
                <c:pt idx="134">
                  <c:v>22</c:v>
                </c:pt>
                <c:pt idx="135">
                  <c:v>19</c:v>
                </c:pt>
                <c:pt idx="138">
                  <c:v>22</c:v>
                </c:pt>
                <c:pt idx="139">
                  <c:v>21</c:v>
                </c:pt>
                <c:pt idx="140">
                  <c:v>23</c:v>
                </c:pt>
                <c:pt idx="141">
                  <c:v>19</c:v>
                </c:pt>
                <c:pt idx="142">
                  <c:v>24</c:v>
                </c:pt>
                <c:pt idx="145">
                  <c:v>20</c:v>
                </c:pt>
                <c:pt idx="146">
                  <c:v>22</c:v>
                </c:pt>
                <c:pt idx="147">
                  <c:v>19</c:v>
                </c:pt>
                <c:pt idx="148">
                  <c:v>13</c:v>
                </c:pt>
                <c:pt idx="149">
                  <c:v>13</c:v>
                </c:pt>
                <c:pt idx="152">
                  <c:v>12</c:v>
                </c:pt>
                <c:pt idx="153">
                  <c:v>14</c:v>
                </c:pt>
                <c:pt idx="154">
                  <c:v>14</c:v>
                </c:pt>
                <c:pt idx="155">
                  <c:v>14</c:v>
                </c:pt>
                <c:pt idx="156">
                  <c:v>14</c:v>
                </c:pt>
                <c:pt idx="159">
                  <c:v>18</c:v>
                </c:pt>
                <c:pt idx="160">
                  <c:v>16</c:v>
                </c:pt>
                <c:pt idx="161">
                  <c:v>15</c:v>
                </c:pt>
                <c:pt idx="162">
                  <c:v>18</c:v>
                </c:pt>
                <c:pt idx="163">
                  <c:v>16</c:v>
                </c:pt>
                <c:pt idx="166">
                  <c:v>12</c:v>
                </c:pt>
                <c:pt idx="167">
                  <c:v>14</c:v>
                </c:pt>
                <c:pt idx="168">
                  <c:v>15</c:v>
                </c:pt>
                <c:pt idx="169">
                  <c:v>18</c:v>
                </c:pt>
                <c:pt idx="170">
                  <c:v>16</c:v>
                </c:pt>
                <c:pt idx="173">
                  <c:v>18</c:v>
                </c:pt>
                <c:pt idx="174">
                  <c:v>15</c:v>
                </c:pt>
                <c:pt idx="175">
                  <c:v>13</c:v>
                </c:pt>
                <c:pt idx="176">
                  <c:v>11</c:v>
                </c:pt>
                <c:pt idx="177">
                  <c:v>14</c:v>
                </c:pt>
                <c:pt idx="180">
                  <c:v>12</c:v>
                </c:pt>
                <c:pt idx="181">
                  <c:v>15</c:v>
                </c:pt>
                <c:pt idx="182">
                  <c:v>16</c:v>
                </c:pt>
                <c:pt idx="183">
                  <c:v>14</c:v>
                </c:pt>
                <c:pt idx="184">
                  <c:v>11</c:v>
                </c:pt>
                <c:pt idx="187">
                  <c:v>15</c:v>
                </c:pt>
                <c:pt idx="188">
                  <c:v>14</c:v>
                </c:pt>
                <c:pt idx="189">
                  <c:v>12</c:v>
                </c:pt>
                <c:pt idx="190">
                  <c:v>12</c:v>
                </c:pt>
                <c:pt idx="191">
                  <c:v>15</c:v>
                </c:pt>
                <c:pt idx="194">
                  <c:v>14</c:v>
                </c:pt>
                <c:pt idx="195">
                  <c:v>14</c:v>
                </c:pt>
                <c:pt idx="196">
                  <c:v>14</c:v>
                </c:pt>
                <c:pt idx="197">
                  <c:v>17</c:v>
                </c:pt>
                <c:pt idx="198">
                  <c:v>21</c:v>
                </c:pt>
                <c:pt idx="201">
                  <c:v>10</c:v>
                </c:pt>
                <c:pt idx="202">
                  <c:v>16</c:v>
                </c:pt>
                <c:pt idx="203">
                  <c:v>17</c:v>
                </c:pt>
                <c:pt idx="204">
                  <c:v>11</c:v>
                </c:pt>
                <c:pt idx="205">
                  <c:v>13</c:v>
                </c:pt>
                <c:pt idx="208">
                  <c:v>14</c:v>
                </c:pt>
                <c:pt idx="209">
                  <c:v>11</c:v>
                </c:pt>
                <c:pt idx="210">
                  <c:v>13</c:v>
                </c:pt>
                <c:pt idx="211">
                  <c:v>10</c:v>
                </c:pt>
                <c:pt idx="212">
                  <c:v>12</c:v>
                </c:pt>
                <c:pt idx="215">
                  <c:v>12</c:v>
                </c:pt>
                <c:pt idx="216">
                  <c:v>11</c:v>
                </c:pt>
                <c:pt idx="217">
                  <c:v>13</c:v>
                </c:pt>
                <c:pt idx="218">
                  <c:v>17</c:v>
                </c:pt>
                <c:pt idx="219">
                  <c:v>15</c:v>
                </c:pt>
                <c:pt idx="222">
                  <c:v>12</c:v>
                </c:pt>
                <c:pt idx="223">
                  <c:v>13</c:v>
                </c:pt>
                <c:pt idx="224">
                  <c:v>19</c:v>
                </c:pt>
                <c:pt idx="225">
                  <c:v>17</c:v>
                </c:pt>
                <c:pt idx="226">
                  <c:v>14</c:v>
                </c:pt>
                <c:pt idx="229">
                  <c:v>14</c:v>
                </c:pt>
                <c:pt idx="230">
                  <c:v>13</c:v>
                </c:pt>
                <c:pt idx="231">
                  <c:v>16</c:v>
                </c:pt>
                <c:pt idx="232">
                  <c:v>17</c:v>
                </c:pt>
                <c:pt idx="233">
                  <c:v>16</c:v>
                </c:pt>
                <c:pt idx="236">
                  <c:v>14</c:v>
                </c:pt>
                <c:pt idx="237">
                  <c:v>12</c:v>
                </c:pt>
                <c:pt idx="238">
                  <c:v>10</c:v>
                </c:pt>
                <c:pt idx="239">
                  <c:v>11</c:v>
                </c:pt>
                <c:pt idx="240">
                  <c:v>12</c:v>
                </c:pt>
                <c:pt idx="243">
                  <c:v>11</c:v>
                </c:pt>
                <c:pt idx="244">
                  <c:v>10</c:v>
                </c:pt>
                <c:pt idx="245">
                  <c:v>13</c:v>
                </c:pt>
                <c:pt idx="246">
                  <c:v>12</c:v>
                </c:pt>
                <c:pt idx="247">
                  <c:v>10</c:v>
                </c:pt>
                <c:pt idx="250">
                  <c:v>10</c:v>
                </c:pt>
                <c:pt idx="251">
                  <c:v>11</c:v>
                </c:pt>
                <c:pt idx="252">
                  <c:v>10</c:v>
                </c:pt>
                <c:pt idx="253">
                  <c:v>9</c:v>
                </c:pt>
                <c:pt idx="254">
                  <c:v>9</c:v>
                </c:pt>
                <c:pt idx="257">
                  <c:v>5</c:v>
                </c:pt>
                <c:pt idx="258">
                  <c:v>4</c:v>
                </c:pt>
                <c:pt idx="259">
                  <c:v>6</c:v>
                </c:pt>
                <c:pt idx="260">
                  <c:v>4</c:v>
                </c:pt>
                <c:pt idx="261">
                  <c:v>6</c:v>
                </c:pt>
                <c:pt idx="264">
                  <c:v>8</c:v>
                </c:pt>
                <c:pt idx="265">
                  <c:v>3</c:v>
                </c:pt>
                <c:pt idx="266">
                  <c:v>4</c:v>
                </c:pt>
                <c:pt idx="267">
                  <c:v>10</c:v>
                </c:pt>
                <c:pt idx="268">
                  <c:v>11</c:v>
                </c:pt>
                <c:pt idx="271">
                  <c:v>9</c:v>
                </c:pt>
                <c:pt idx="272">
                  <c:v>10</c:v>
                </c:pt>
                <c:pt idx="273">
                  <c:v>11</c:v>
                </c:pt>
                <c:pt idx="274">
                  <c:v>10</c:v>
                </c:pt>
                <c:pt idx="275">
                  <c:v>6</c:v>
                </c:pt>
                <c:pt idx="278">
                  <c:v>13</c:v>
                </c:pt>
                <c:pt idx="279">
                  <c:v>9</c:v>
                </c:pt>
                <c:pt idx="280">
                  <c:v>8</c:v>
                </c:pt>
                <c:pt idx="281">
                  <c:v>6</c:v>
                </c:pt>
                <c:pt idx="282">
                  <c:v>7</c:v>
                </c:pt>
                <c:pt idx="285">
                  <c:v>7</c:v>
                </c:pt>
                <c:pt idx="286">
                  <c:v>11</c:v>
                </c:pt>
                <c:pt idx="287">
                  <c:v>13</c:v>
                </c:pt>
                <c:pt idx="288">
                  <c:v>8</c:v>
                </c:pt>
                <c:pt idx="289">
                  <c:v>5</c:v>
                </c:pt>
                <c:pt idx="292">
                  <c:v>9</c:v>
                </c:pt>
                <c:pt idx="293">
                  <c:v>9</c:v>
                </c:pt>
                <c:pt idx="294">
                  <c:v>7</c:v>
                </c:pt>
                <c:pt idx="295">
                  <c:v>3</c:v>
                </c:pt>
                <c:pt idx="296">
                  <c:v>9</c:v>
                </c:pt>
                <c:pt idx="299">
                  <c:v>8</c:v>
                </c:pt>
                <c:pt idx="300">
                  <c:v>6</c:v>
                </c:pt>
                <c:pt idx="301">
                  <c:v>8</c:v>
                </c:pt>
                <c:pt idx="302">
                  <c:v>5</c:v>
                </c:pt>
                <c:pt idx="303">
                  <c:v>6</c:v>
                </c:pt>
                <c:pt idx="306">
                  <c:v>7</c:v>
                </c:pt>
                <c:pt idx="307">
                  <c:v>5</c:v>
                </c:pt>
                <c:pt idx="308">
                  <c:v>6</c:v>
                </c:pt>
                <c:pt idx="309">
                  <c:v>8</c:v>
                </c:pt>
                <c:pt idx="310">
                  <c:v>8</c:v>
                </c:pt>
                <c:pt idx="313">
                  <c:v>10</c:v>
                </c:pt>
                <c:pt idx="314">
                  <c:v>7</c:v>
                </c:pt>
                <c:pt idx="315">
                  <c:v>11</c:v>
                </c:pt>
              </c:numCache>
            </c:numRef>
          </c:val>
          <c:smooth val="0"/>
          <c:extLst>
            <c:ext xmlns:c16="http://schemas.microsoft.com/office/drawing/2014/chart" uri="{C3380CC4-5D6E-409C-BE32-E72D297353CC}">
              <c16:uniqueId val="{00000001-04FC-409B-92D0-A252EF0067BB}"/>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COVID-19 Patienten</a:t>
            </a:r>
            <a:r>
              <a:rPr lang="de-CH" sz="1400" b="0" i="0" u="none" strike="noStrike" baseline="0"/>
              <a:t> </a:t>
            </a:r>
            <a:endParaRPr lang="de-CH" sz="1400"/>
          </a:p>
        </c:rich>
      </c:tx>
      <c:layout>
        <c:manualLayout>
          <c:xMode val="edge"/>
          <c:yMode val="edge"/>
          <c:x val="0.44375284516428271"/>
          <c:y val="2.80802213935508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Covid-19-Daten'!$I$30:$I$336</c:f>
              <c:numCache>
                <c:formatCode>General</c:formatCode>
                <c:ptCount val="30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pt idx="277">
                  <c:v>124</c:v>
                </c:pt>
                <c:pt idx="280">
                  <c:v>137</c:v>
                </c:pt>
                <c:pt idx="281">
                  <c:v>151</c:v>
                </c:pt>
                <c:pt idx="282">
                  <c:v>159</c:v>
                </c:pt>
                <c:pt idx="283">
                  <c:v>148</c:v>
                </c:pt>
                <c:pt idx="284">
                  <c:v>134</c:v>
                </c:pt>
                <c:pt idx="287">
                  <c:v>149</c:v>
                </c:pt>
                <c:pt idx="288">
                  <c:v>132</c:v>
                </c:pt>
                <c:pt idx="289">
                  <c:v>119</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3"/>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Covid-19-Daten'!$J$30:$J$336</c:f>
              <c:numCache>
                <c:formatCode>General</c:formatCode>
                <c:ptCount val="30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pt idx="277">
                  <c:v>37</c:v>
                </c:pt>
                <c:pt idx="280">
                  <c:v>36</c:v>
                </c:pt>
                <c:pt idx="281">
                  <c:v>38</c:v>
                </c:pt>
                <c:pt idx="282">
                  <c:v>37</c:v>
                </c:pt>
                <c:pt idx="283">
                  <c:v>30</c:v>
                </c:pt>
                <c:pt idx="284">
                  <c:v>29</c:v>
                </c:pt>
                <c:pt idx="287">
                  <c:v>25</c:v>
                </c:pt>
                <c:pt idx="288">
                  <c:v>31</c:v>
                </c:pt>
                <c:pt idx="289">
                  <c:v>27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2"/>
              </a:solidFill>
              <a:round/>
            </a:ln>
            <a:effectLst/>
          </c:spPr>
          <c:marker>
            <c:symbol val="none"/>
          </c:marker>
          <c:cat>
            <c:numRef>
              <c:f>'1. Covid-19-Daten'!$A$30:$A$319</c:f>
              <c:numCache>
                <c:formatCode>[$-F800]dddd\,\ mmmm\ dd\,\ yyyy\,\ hh:mm:ss</c:formatCode>
                <c:ptCount val="29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pt idx="277">
                  <c:v>44190.333333333336</c:v>
                </c:pt>
                <c:pt idx="278">
                  <c:v>44191.333333333336</c:v>
                </c:pt>
                <c:pt idx="279">
                  <c:v>44192.333333333336</c:v>
                </c:pt>
                <c:pt idx="280">
                  <c:v>44193.333333333336</c:v>
                </c:pt>
                <c:pt idx="281">
                  <c:v>44194.333333333336</c:v>
                </c:pt>
                <c:pt idx="282">
                  <c:v>44195.333333333336</c:v>
                </c:pt>
                <c:pt idx="283">
                  <c:v>44196.333333333336</c:v>
                </c:pt>
                <c:pt idx="284">
                  <c:v>44197.333333333336</c:v>
                </c:pt>
                <c:pt idx="285">
                  <c:v>44198.333333333336</c:v>
                </c:pt>
                <c:pt idx="286">
                  <c:v>44199.333333333336</c:v>
                </c:pt>
                <c:pt idx="287">
                  <c:v>44200.333333333336</c:v>
                </c:pt>
                <c:pt idx="288">
                  <c:v>44201.333333333336</c:v>
                </c:pt>
                <c:pt idx="289">
                  <c:v>44202.333333333336</c:v>
                </c:pt>
              </c:numCache>
            </c:numRef>
          </c:cat>
          <c:val>
            <c:numRef>
              <c:f>'1. Covid-19-Daten'!$K$30:$K$336</c:f>
              <c:numCache>
                <c:formatCode>General</c:formatCode>
                <c:ptCount val="30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pt idx="277">
                  <c:v>9</c:v>
                </c:pt>
                <c:pt idx="280">
                  <c:v>6</c:v>
                </c:pt>
                <c:pt idx="281">
                  <c:v>7</c:v>
                </c:pt>
                <c:pt idx="282">
                  <c:v>5</c:v>
                </c:pt>
                <c:pt idx="283">
                  <c:v>7</c:v>
                </c:pt>
                <c:pt idx="284">
                  <c:v>7</c:v>
                </c:pt>
                <c:pt idx="287">
                  <c:v>7</c:v>
                </c:pt>
                <c:pt idx="288">
                  <c:v>4</c:v>
                </c:pt>
                <c:pt idx="289">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Labortests'!$C$3:$C$31</c:f>
              <c:numCache>
                <c:formatCode>0</c:formatCode>
                <c:ptCount val="29"/>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pt idx="27">
                  <c:v>2495.6</c:v>
                </c:pt>
                <c:pt idx="28">
                  <c:v>2198.625</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Labortests'!$D$3:$D$31</c:f>
              <c:numCache>
                <c:formatCode>0</c:formatCode>
                <c:ptCount val="29"/>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pt idx="27">
                  <c:v>12184.4</c:v>
                </c:pt>
                <c:pt idx="28">
                  <c:v>8526.375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Labortests'!$A$3:$A$31</c:f>
              <c:numCache>
                <c:formatCode>0</c:formatCode>
                <c:ptCount val="29"/>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53</c:v>
                </c:pt>
              </c:numCache>
            </c:numRef>
          </c:cat>
          <c:val>
            <c:numRef>
              <c:f>'1.3 Labortests'!$E$3:$E$31</c:f>
              <c:numCache>
                <c:formatCode>#,##0.0</c:formatCode>
                <c:ptCount val="29"/>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pt idx="27" formatCode="General">
                  <c:v>17</c:v>
                </c:pt>
                <c:pt idx="28">
                  <c:v>20.5</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230343</xdr:colOff>
      <xdr:row>0</xdr:row>
      <xdr:rowOff>172444</xdr:rowOff>
    </xdr:from>
    <xdr:to>
      <xdr:col>22</xdr:col>
      <xdr:colOff>402167</xdr:colOff>
      <xdr:row>29</xdr:row>
      <xdr:rowOff>12293</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251821</xdr:colOff>
      <xdr:row>30</xdr:row>
      <xdr:rowOff>70661</xdr:rowOff>
    </xdr:from>
    <xdr:to>
      <xdr:col>22</xdr:col>
      <xdr:colOff>337350</xdr:colOff>
      <xdr:row>58</xdr:row>
      <xdr:rowOff>95094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68036</xdr:colOff>
      <xdr:row>1</xdr:row>
      <xdr:rowOff>95249</xdr:rowOff>
    </xdr:from>
    <xdr:to>
      <xdr:col>16</xdr:col>
      <xdr:colOff>95250</xdr:colOff>
      <xdr:row>3</xdr:row>
      <xdr:rowOff>27215</xdr:rowOff>
    </xdr:to>
    <xdr:sp macro="" textlink="">
      <xdr:nvSpPr>
        <xdr:cNvPr id="2" name="Textfeld 1"/>
        <xdr:cNvSpPr txBox="1"/>
      </xdr:nvSpPr>
      <xdr:spPr>
        <a:xfrm>
          <a:off x="10191750" y="272142"/>
          <a:ext cx="3401786" cy="2857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de-CH" sz="1400" b="0" i="0" baseline="0">
              <a:solidFill>
                <a:schemeClr val="dk1"/>
              </a:solidFill>
              <a:effectLst/>
              <a:latin typeface="+mn-lt"/>
              <a:ea typeface="+mn-ea"/>
              <a:cs typeface="+mn-cs"/>
            </a:rPr>
            <a:t>Kapazitäten Gesundheitswesen</a:t>
          </a:r>
          <a:endParaRPr lang="de-CH" sz="1400">
            <a:effectLst/>
          </a:endParaRPr>
        </a:p>
      </xdr:txBody>
    </xdr:sp>
    <xdr:clientData/>
  </xdr:twoCellAnchor>
  <xdr:twoCellAnchor>
    <xdr:from>
      <xdr:col>11</xdr:col>
      <xdr:colOff>832759</xdr:colOff>
      <xdr:row>30</xdr:row>
      <xdr:rowOff>43542</xdr:rowOff>
    </xdr:from>
    <xdr:to>
      <xdr:col>15</xdr:col>
      <xdr:colOff>571500</xdr:colOff>
      <xdr:row>32</xdr:row>
      <xdr:rowOff>70758</xdr:rowOff>
    </xdr:to>
    <xdr:sp macro="" textlink="">
      <xdr:nvSpPr>
        <xdr:cNvPr id="6" name="Textfeld 5"/>
        <xdr:cNvSpPr txBox="1"/>
      </xdr:nvSpPr>
      <xdr:spPr>
        <a:xfrm>
          <a:off x="10112830" y="5350328"/>
          <a:ext cx="3113313"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CH" sz="1400" b="0" i="0" baseline="0">
              <a:solidFill>
                <a:schemeClr val="dk1"/>
              </a:solidFill>
              <a:effectLst/>
              <a:latin typeface="+mn-lt"/>
              <a:ea typeface="+mn-ea"/>
              <a:cs typeface="+mn-cs"/>
            </a:rPr>
            <a:t>Hospitalisationen</a:t>
          </a:r>
          <a:r>
            <a:rPr lang="de-CH" sz="1800" b="0" i="0" baseline="0">
              <a:solidFill>
                <a:schemeClr val="dk1"/>
              </a:solidFill>
              <a:effectLst/>
              <a:latin typeface="+mn-lt"/>
              <a:ea typeface="+mn-ea"/>
              <a:cs typeface="+mn-cs"/>
            </a:rPr>
            <a:t> </a:t>
          </a:r>
          <a:r>
            <a:rPr lang="de-CH" sz="1400" b="0" i="0" baseline="0">
              <a:solidFill>
                <a:schemeClr val="dk1"/>
              </a:solidFill>
              <a:effectLst/>
              <a:latin typeface="+mn-lt"/>
              <a:ea typeface="+mn-ea"/>
              <a:cs typeface="+mn-cs"/>
            </a:rPr>
            <a:t>nach Kategorie</a:t>
          </a:r>
          <a:endParaRPr lang="de-CH" sz="14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13306</xdr:colOff>
      <xdr:row>23</xdr:row>
      <xdr:rowOff>9806</xdr:rowOff>
    </xdr:from>
    <xdr:to>
      <xdr:col>21</xdr:col>
      <xdr:colOff>507999</xdr:colOff>
      <xdr:row>52</xdr:row>
      <xdr:rowOff>117662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zoomScale="99" zoomScaleNormal="130" zoomScaleSheetLayoutView="30" zoomScalePageLayoutView="60" workbookViewId="0">
      <selection activeCell="A12" sqref="A12"/>
    </sheetView>
  </sheetViews>
  <sheetFormatPr baseColWidth="10" defaultColWidth="11" defaultRowHeight="14" x14ac:dyDescent="0.3"/>
  <cols>
    <col min="1" max="1" width="121.25" style="2" customWidth="1"/>
    <col min="2" max="2" width="121.25" style="165" customWidth="1"/>
    <col min="3" max="16384" width="11" style="165"/>
  </cols>
  <sheetData>
    <row r="1" spans="1:2" x14ac:dyDescent="0.3">
      <c r="A1" s="1" t="s">
        <v>85</v>
      </c>
      <c r="B1" s="1"/>
    </row>
    <row r="2" spans="1:2" x14ac:dyDescent="0.3">
      <c r="B2" s="2"/>
    </row>
    <row r="3" spans="1:2" ht="56" x14ac:dyDescent="0.3">
      <c r="A3" s="2" t="s">
        <v>88</v>
      </c>
      <c r="B3" s="2"/>
    </row>
    <row r="4" spans="1:2" x14ac:dyDescent="0.3">
      <c r="A4" s="2" t="s">
        <v>162</v>
      </c>
      <c r="B4" s="2"/>
    </row>
    <row r="5" spans="1:2" x14ac:dyDescent="0.3">
      <c r="B5" s="2"/>
    </row>
    <row r="6" spans="1:2" x14ac:dyDescent="0.3">
      <c r="A6" s="1" t="s">
        <v>86</v>
      </c>
      <c r="B6" s="1"/>
    </row>
    <row r="7" spans="1:2" x14ac:dyDescent="0.3">
      <c r="A7" s="3" t="s">
        <v>93</v>
      </c>
      <c r="B7" s="3"/>
    </row>
    <row r="8" spans="1:2" x14ac:dyDescent="0.3">
      <c r="A8" s="4" t="s">
        <v>121</v>
      </c>
      <c r="B8" s="4"/>
    </row>
    <row r="9" spans="1:2" x14ac:dyDescent="0.3">
      <c r="A9" s="5" t="s">
        <v>94</v>
      </c>
      <c r="B9" s="5"/>
    </row>
    <row r="10" spans="1:2" x14ac:dyDescent="0.3">
      <c r="A10" s="5" t="s">
        <v>172</v>
      </c>
      <c r="B10" s="5"/>
    </row>
    <row r="11" spans="1:2" x14ac:dyDescent="0.3">
      <c r="A11" s="5" t="s">
        <v>186</v>
      </c>
      <c r="B11" s="5"/>
    </row>
    <row r="12" spans="1:2" x14ac:dyDescent="0.3">
      <c r="A12" s="6"/>
      <c r="B12" s="6"/>
    </row>
    <row r="13" spans="1:2" x14ac:dyDescent="0.3">
      <c r="A13" s="6" t="s">
        <v>89</v>
      </c>
      <c r="B13" s="6"/>
    </row>
    <row r="14" spans="1:2" x14ac:dyDescent="0.3">
      <c r="A14" s="6"/>
      <c r="B14" s="6"/>
    </row>
    <row r="15" spans="1:2" x14ac:dyDescent="0.3">
      <c r="A15" s="6" t="s">
        <v>95</v>
      </c>
      <c r="B15" s="6"/>
    </row>
    <row r="16" spans="1:2" x14ac:dyDescent="0.3">
      <c r="A16" s="5" t="s">
        <v>96</v>
      </c>
      <c r="B16" s="5"/>
    </row>
    <row r="17" spans="1:2" x14ac:dyDescent="0.3">
      <c r="A17" s="6"/>
      <c r="B17" s="6"/>
    </row>
    <row r="18" spans="1:2" x14ac:dyDescent="0.3">
      <c r="A18" s="6" t="s">
        <v>97</v>
      </c>
      <c r="B18" s="6"/>
    </row>
    <row r="19" spans="1:2" x14ac:dyDescent="0.3">
      <c r="A19" s="6"/>
      <c r="B19" s="6"/>
    </row>
    <row r="20" spans="1:2" x14ac:dyDescent="0.3">
      <c r="A20" s="6" t="s">
        <v>98</v>
      </c>
      <c r="B20" s="6"/>
    </row>
    <row r="21" spans="1:2" x14ac:dyDescent="0.3">
      <c r="A21" s="4" t="s">
        <v>100</v>
      </c>
      <c r="B21" s="4"/>
    </row>
    <row r="22" spans="1:2" x14ac:dyDescent="0.3">
      <c r="A22" s="5" t="s">
        <v>99</v>
      </c>
      <c r="B22" s="5"/>
    </row>
    <row r="23" spans="1:2" x14ac:dyDescent="0.3">
      <c r="A23" s="165"/>
    </row>
    <row r="24" spans="1:2" ht="112" x14ac:dyDescent="0.3">
      <c r="A24" s="2" t="s">
        <v>187</v>
      </c>
      <c r="B24" s="2"/>
    </row>
    <row r="25" spans="1:2" x14ac:dyDescent="0.3">
      <c r="A25" s="165"/>
    </row>
    <row r="26" spans="1:2" x14ac:dyDescent="0.3">
      <c r="A26" s="165"/>
    </row>
    <row r="27" spans="1:2" x14ac:dyDescent="0.3">
      <c r="A27" s="165"/>
    </row>
    <row r="28" spans="1:2" x14ac:dyDescent="0.3">
      <c r="A28" s="165"/>
    </row>
    <row r="29" spans="1:2" x14ac:dyDescent="0.3">
      <c r="A29" s="165"/>
    </row>
    <row r="30" spans="1:2" x14ac:dyDescent="0.3">
      <c r="A30" s="165"/>
    </row>
    <row r="31" spans="1:2" x14ac:dyDescent="0.3">
      <c r="A31" s="165"/>
    </row>
    <row r="32" spans="1:2" x14ac:dyDescent="0.3">
      <c r="A32" s="165"/>
    </row>
    <row r="33" spans="1:1" x14ac:dyDescent="0.3">
      <c r="A33" s="165"/>
    </row>
    <row r="34" spans="1:1" x14ac:dyDescent="0.3">
      <c r="A34" s="165"/>
    </row>
    <row r="35" spans="1:1" x14ac:dyDescent="0.3">
      <c r="A35" s="165"/>
    </row>
    <row r="36" spans="1:1" x14ac:dyDescent="0.3">
      <c r="A36" s="165"/>
    </row>
    <row r="37" spans="1:1" x14ac:dyDescent="0.3">
      <c r="A37" s="165"/>
    </row>
    <row r="38" spans="1:1" x14ac:dyDescent="0.3">
      <c r="A38" s="165"/>
    </row>
    <row r="39" spans="1:1" x14ac:dyDescent="0.3">
      <c r="A39" s="165"/>
    </row>
    <row r="40" spans="1:1" x14ac:dyDescent="0.3">
      <c r="A40" s="165"/>
    </row>
    <row r="41" spans="1:1" x14ac:dyDescent="0.3">
      <c r="A41" s="165"/>
    </row>
    <row r="42" spans="1:1" x14ac:dyDescent="0.3">
      <c r="A42" s="165"/>
    </row>
    <row r="43" spans="1:1" x14ac:dyDescent="0.3">
      <c r="A43" s="165"/>
    </row>
    <row r="44" spans="1:1" x14ac:dyDescent="0.3">
      <c r="A44" s="165"/>
    </row>
    <row r="45" spans="1:1" x14ac:dyDescent="0.3">
      <c r="A45" s="165"/>
    </row>
    <row r="46" spans="1:1" x14ac:dyDescent="0.3">
      <c r="A46" s="165"/>
    </row>
    <row r="47" spans="1:1" x14ac:dyDescent="0.3">
      <c r="A47" s="165"/>
    </row>
    <row r="48" spans="1:1" x14ac:dyDescent="0.3">
      <c r="A48" s="165"/>
    </row>
    <row r="49" spans="1:1" x14ac:dyDescent="0.3">
      <c r="A49" s="165"/>
    </row>
    <row r="50" spans="1:1" x14ac:dyDescent="0.3">
      <c r="A50" s="165"/>
    </row>
    <row r="51" spans="1:1" x14ac:dyDescent="0.3">
      <c r="A51" s="165"/>
    </row>
    <row r="52" spans="1:1" x14ac:dyDescent="0.3">
      <c r="A52" s="165"/>
    </row>
    <row r="53" spans="1:1" x14ac:dyDescent="0.3">
      <c r="A53" s="165"/>
    </row>
    <row r="54" spans="1:1" x14ac:dyDescent="0.3">
      <c r="A54" s="165"/>
    </row>
    <row r="55" spans="1:1" x14ac:dyDescent="0.3">
      <c r="A55" s="165"/>
    </row>
    <row r="56" spans="1:1" x14ac:dyDescent="0.3">
      <c r="A56" s="165"/>
    </row>
    <row r="57" spans="1:1" x14ac:dyDescent="0.3">
      <c r="A57" s="165"/>
    </row>
    <row r="58" spans="1:1" x14ac:dyDescent="0.3">
      <c r="A58" s="165"/>
    </row>
    <row r="59" spans="1:1" x14ac:dyDescent="0.3">
      <c r="A59" s="165"/>
    </row>
    <row r="60" spans="1:1" x14ac:dyDescent="0.3">
      <c r="A60" s="165"/>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G48" sqref="G48"/>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4"/>
  <sheetViews>
    <sheetView zoomScale="110" zoomScaleNormal="110" workbookViewId="0">
      <pane xSplit="1" ySplit="1" topLeftCell="B227" activePane="bottomRight" state="frozen"/>
      <selection pane="topRight" activeCell="B1" sqref="B1"/>
      <selection pane="bottomLeft" activeCell="A2" sqref="A2"/>
      <selection pane="bottomRight" activeCell="E244" sqref="E244"/>
    </sheetView>
  </sheetViews>
  <sheetFormatPr baseColWidth="10" defaultColWidth="11" defaultRowHeight="14" x14ac:dyDescent="0.3"/>
  <cols>
    <col min="1" max="1" width="26" style="34" customWidth="1"/>
    <col min="2" max="3" width="11" style="34"/>
    <col min="4" max="16384" width="11" style="46"/>
  </cols>
  <sheetData>
    <row r="1" spans="1:3" ht="14.5" thickTop="1" x14ac:dyDescent="0.3">
      <c r="A1" s="65"/>
      <c r="B1" s="246" t="s">
        <v>101</v>
      </c>
      <c r="C1" s="247"/>
    </row>
    <row r="2" spans="1:3" x14ac:dyDescent="0.3">
      <c r="A2" s="66"/>
      <c r="B2" s="67" t="s">
        <v>3</v>
      </c>
      <c r="C2" s="68" t="s">
        <v>2</v>
      </c>
    </row>
    <row r="3" spans="1:3" x14ac:dyDescent="0.3">
      <c r="A3" s="69">
        <v>43952.333333333336</v>
      </c>
      <c r="B3" s="67"/>
      <c r="C3" s="68"/>
    </row>
    <row r="4" spans="1:3" x14ac:dyDescent="0.3">
      <c r="A4" s="69">
        <v>43953.333333333336</v>
      </c>
      <c r="B4" s="67"/>
      <c r="C4" s="68"/>
    </row>
    <row r="5" spans="1:3" x14ac:dyDescent="0.3">
      <c r="A5" s="69">
        <v>43954.333333333336</v>
      </c>
      <c r="B5" s="67"/>
      <c r="C5" s="68"/>
    </row>
    <row r="6" spans="1:3" x14ac:dyDescent="0.3">
      <c r="A6" s="69">
        <v>43955.333333333336</v>
      </c>
      <c r="B6" s="67"/>
      <c r="C6" s="68"/>
    </row>
    <row r="7" spans="1:3" x14ac:dyDescent="0.3">
      <c r="A7" s="69">
        <v>43956.333333333336</v>
      </c>
      <c r="B7" s="67"/>
      <c r="C7" s="68"/>
    </row>
    <row r="8" spans="1:3" x14ac:dyDescent="0.3">
      <c r="A8" s="69">
        <v>43957.333333333336</v>
      </c>
      <c r="B8" s="67"/>
      <c r="C8" s="68"/>
    </row>
    <row r="9" spans="1:3" x14ac:dyDescent="0.3">
      <c r="A9" s="69">
        <v>43958.333333333336</v>
      </c>
      <c r="B9" s="67"/>
      <c r="C9" s="68"/>
    </row>
    <row r="10" spans="1:3" x14ac:dyDescent="0.3">
      <c r="A10" s="69">
        <v>43959.333333333336</v>
      </c>
      <c r="B10" s="67"/>
      <c r="C10" s="68"/>
    </row>
    <row r="11" spans="1:3" x14ac:dyDescent="0.3">
      <c r="A11" s="69">
        <v>43960.333333333336</v>
      </c>
      <c r="B11" s="67"/>
      <c r="C11" s="68"/>
    </row>
    <row r="12" spans="1:3" x14ac:dyDescent="0.3">
      <c r="A12" s="69">
        <v>43961.333333333336</v>
      </c>
      <c r="B12" s="67"/>
      <c r="C12" s="68"/>
    </row>
    <row r="13" spans="1:3" x14ac:dyDescent="0.3">
      <c r="A13" s="69">
        <v>43962.333333333336</v>
      </c>
      <c r="B13" s="67"/>
      <c r="C13" s="68"/>
    </row>
    <row r="14" spans="1:3" x14ac:dyDescent="0.3">
      <c r="A14" s="69">
        <v>43963.333333333336</v>
      </c>
      <c r="B14" s="67"/>
      <c r="C14" s="68"/>
    </row>
    <row r="15" spans="1:3" x14ac:dyDescent="0.3">
      <c r="A15" s="69">
        <v>43964.333333333336</v>
      </c>
      <c r="B15" s="67"/>
      <c r="C15" s="68"/>
    </row>
    <row r="16" spans="1:3" x14ac:dyDescent="0.3">
      <c r="A16" s="69">
        <v>43965.333333333336</v>
      </c>
      <c r="B16" s="67"/>
      <c r="C16" s="68"/>
    </row>
    <row r="17" spans="1:3" x14ac:dyDescent="0.3">
      <c r="A17" s="69">
        <v>43966.333333333336</v>
      </c>
      <c r="B17" s="67"/>
      <c r="C17" s="68"/>
    </row>
    <row r="18" spans="1:3" x14ac:dyDescent="0.3">
      <c r="A18" s="69">
        <v>43967.333333333336</v>
      </c>
      <c r="B18" s="67"/>
      <c r="C18" s="68"/>
    </row>
    <row r="19" spans="1:3" x14ac:dyDescent="0.3">
      <c r="A19" s="69">
        <v>43968.333333333336</v>
      </c>
      <c r="B19" s="67"/>
      <c r="C19" s="68"/>
    </row>
    <row r="20" spans="1:3" x14ac:dyDescent="0.3">
      <c r="A20" s="69">
        <v>43969.333333333336</v>
      </c>
      <c r="B20" s="67"/>
      <c r="C20" s="68"/>
    </row>
    <row r="21" spans="1:3" x14ac:dyDescent="0.3">
      <c r="A21" s="69">
        <v>43970.333333333336</v>
      </c>
      <c r="B21" s="67"/>
      <c r="C21" s="68"/>
    </row>
    <row r="22" spans="1:3" x14ac:dyDescent="0.3">
      <c r="A22" s="69">
        <v>43971.333333333336</v>
      </c>
      <c r="B22" s="67"/>
      <c r="C22" s="68"/>
    </row>
    <row r="23" spans="1:3" x14ac:dyDescent="0.3">
      <c r="A23" s="69">
        <v>43972.333333333336</v>
      </c>
      <c r="B23" s="67"/>
      <c r="C23" s="68"/>
    </row>
    <row r="24" spans="1:3" x14ac:dyDescent="0.3">
      <c r="A24" s="69">
        <v>43973.333333333336</v>
      </c>
      <c r="B24" s="67"/>
      <c r="C24" s="68"/>
    </row>
    <row r="25" spans="1:3" x14ac:dyDescent="0.3">
      <c r="A25" s="69">
        <v>43974.333333333336</v>
      </c>
      <c r="B25" s="67"/>
      <c r="C25" s="68"/>
    </row>
    <row r="26" spans="1:3" x14ac:dyDescent="0.3">
      <c r="A26" s="69">
        <v>43975.333333333336</v>
      </c>
      <c r="B26" s="67"/>
      <c r="C26" s="68"/>
    </row>
    <row r="27" spans="1:3" x14ac:dyDescent="0.3">
      <c r="A27" s="69">
        <v>43976.333333333336</v>
      </c>
      <c r="B27" s="67"/>
      <c r="C27" s="68"/>
    </row>
    <row r="28" spans="1:3" x14ac:dyDescent="0.3">
      <c r="A28" s="69">
        <v>43977.333333333336</v>
      </c>
      <c r="B28" s="67"/>
      <c r="C28" s="68"/>
    </row>
    <row r="29" spans="1:3" x14ac:dyDescent="0.3">
      <c r="A29" s="69">
        <v>43978.333333333336</v>
      </c>
      <c r="B29" s="67"/>
      <c r="C29" s="68"/>
    </row>
    <row r="30" spans="1:3" x14ac:dyDescent="0.3">
      <c r="A30" s="69">
        <v>43979.333333333336</v>
      </c>
      <c r="B30" s="67"/>
      <c r="C30" s="68"/>
    </row>
    <row r="31" spans="1:3" x14ac:dyDescent="0.3">
      <c r="A31" s="69">
        <v>43980.333333333336</v>
      </c>
      <c r="B31" s="67"/>
      <c r="C31" s="68"/>
    </row>
    <row r="32" spans="1:3" x14ac:dyDescent="0.3">
      <c r="A32" s="69">
        <v>43981.333333333336</v>
      </c>
      <c r="B32" s="67"/>
      <c r="C32" s="68"/>
    </row>
    <row r="33" spans="1:3" x14ac:dyDescent="0.3">
      <c r="A33" s="69">
        <v>43982.333333333336</v>
      </c>
      <c r="B33" s="67"/>
      <c r="C33" s="68"/>
    </row>
    <row r="34" spans="1:3" x14ac:dyDescent="0.3">
      <c r="A34" s="69">
        <v>43983.333333333336</v>
      </c>
      <c r="B34" s="67"/>
      <c r="C34" s="68"/>
    </row>
    <row r="35" spans="1:3" x14ac:dyDescent="0.3">
      <c r="A35" s="69">
        <v>43984.333333333336</v>
      </c>
      <c r="B35" s="67"/>
      <c r="C35" s="68"/>
    </row>
    <row r="36" spans="1:3" x14ac:dyDescent="0.3">
      <c r="A36" s="69">
        <v>43985.333333333336</v>
      </c>
      <c r="B36" s="67"/>
      <c r="C36" s="68"/>
    </row>
    <row r="37" spans="1:3" x14ac:dyDescent="0.3">
      <c r="A37" s="69">
        <v>43986.333333333336</v>
      </c>
      <c r="B37" s="67"/>
      <c r="C37" s="68"/>
    </row>
    <row r="38" spans="1:3" x14ac:dyDescent="0.3">
      <c r="A38" s="69">
        <v>43987.333333333336</v>
      </c>
      <c r="B38" s="67"/>
      <c r="C38" s="68"/>
    </row>
    <row r="39" spans="1:3" x14ac:dyDescent="0.3">
      <c r="A39" s="69">
        <v>43988.333333333336</v>
      </c>
      <c r="B39" s="67"/>
      <c r="C39" s="68"/>
    </row>
    <row r="40" spans="1:3" x14ac:dyDescent="0.3">
      <c r="A40" s="69">
        <v>43989.333333333336</v>
      </c>
      <c r="B40" s="67"/>
      <c r="C40" s="68"/>
    </row>
    <row r="41" spans="1:3" x14ac:dyDescent="0.3">
      <c r="A41" s="69">
        <v>43990.333333333336</v>
      </c>
      <c r="B41" s="67"/>
      <c r="C41" s="68"/>
    </row>
    <row r="42" spans="1:3" x14ac:dyDescent="0.3">
      <c r="A42" s="69">
        <v>43991.333333333336</v>
      </c>
      <c r="B42" s="67"/>
      <c r="C42" s="68"/>
    </row>
    <row r="43" spans="1:3" x14ac:dyDescent="0.3">
      <c r="A43" s="69">
        <v>43992.333333333336</v>
      </c>
      <c r="B43" s="67"/>
      <c r="C43" s="68"/>
    </row>
    <row r="44" spans="1:3" x14ac:dyDescent="0.3">
      <c r="A44" s="69">
        <v>43993.333333333336</v>
      </c>
      <c r="B44" s="67"/>
      <c r="C44" s="68"/>
    </row>
    <row r="45" spans="1:3" x14ac:dyDescent="0.3">
      <c r="A45" s="69">
        <v>43994.333333333336</v>
      </c>
      <c r="B45" s="67"/>
      <c r="C45" s="68"/>
    </row>
    <row r="46" spans="1:3" x14ac:dyDescent="0.3">
      <c r="A46" s="70">
        <v>43997.333333333336</v>
      </c>
      <c r="B46" s="71"/>
      <c r="C46" s="72"/>
    </row>
    <row r="47" spans="1:3" x14ac:dyDescent="0.3">
      <c r="A47" s="70">
        <v>43998.333333333336</v>
      </c>
      <c r="B47" s="71"/>
      <c r="C47" s="72"/>
    </row>
    <row r="48" spans="1:3" x14ac:dyDescent="0.3">
      <c r="A48" s="70">
        <v>43999.333333333336</v>
      </c>
      <c r="B48" s="71"/>
      <c r="C48" s="72"/>
    </row>
    <row r="49" spans="1:3" x14ac:dyDescent="0.3">
      <c r="A49" s="70">
        <v>44000</v>
      </c>
      <c r="B49" s="71"/>
      <c r="C49" s="72"/>
    </row>
    <row r="50" spans="1:3" x14ac:dyDescent="0.3">
      <c r="A50" s="70">
        <v>44001</v>
      </c>
      <c r="B50" s="71"/>
      <c r="C50" s="72"/>
    </row>
    <row r="51" spans="1:3" x14ac:dyDescent="0.3">
      <c r="A51" s="70">
        <v>44004</v>
      </c>
      <c r="B51" s="71"/>
      <c r="C51" s="72"/>
    </row>
    <row r="52" spans="1:3" x14ac:dyDescent="0.3">
      <c r="A52" s="70">
        <v>44005</v>
      </c>
      <c r="B52" s="71"/>
      <c r="C52" s="72"/>
    </row>
    <row r="53" spans="1:3" x14ac:dyDescent="0.3">
      <c r="A53" s="70">
        <v>44006</v>
      </c>
      <c r="B53" s="71"/>
      <c r="C53" s="72"/>
    </row>
    <row r="54" spans="1:3" x14ac:dyDescent="0.3">
      <c r="A54" s="70">
        <v>44007</v>
      </c>
      <c r="B54" s="71"/>
      <c r="C54" s="72"/>
    </row>
    <row r="55" spans="1:3" x14ac:dyDescent="0.3">
      <c r="A55" s="70">
        <v>44008</v>
      </c>
      <c r="B55" s="71"/>
      <c r="C55" s="72"/>
    </row>
    <row r="56" spans="1:3" x14ac:dyDescent="0.3">
      <c r="A56" s="70">
        <v>44011</v>
      </c>
      <c r="B56" s="71"/>
      <c r="C56" s="72"/>
    </row>
    <row r="57" spans="1:3" x14ac:dyDescent="0.3">
      <c r="A57" s="70">
        <v>44012</v>
      </c>
      <c r="B57" s="71"/>
      <c r="C57" s="72"/>
    </row>
    <row r="58" spans="1:3" x14ac:dyDescent="0.3">
      <c r="A58" s="70">
        <v>44013</v>
      </c>
      <c r="B58" s="71"/>
      <c r="C58" s="72"/>
    </row>
    <row r="59" spans="1:3" x14ac:dyDescent="0.3">
      <c r="A59" s="70">
        <v>44014</v>
      </c>
      <c r="B59" s="71"/>
      <c r="C59" s="72"/>
    </row>
    <row r="60" spans="1:3" x14ac:dyDescent="0.3">
      <c r="A60" s="70">
        <v>44015</v>
      </c>
      <c r="B60" s="71"/>
      <c r="C60" s="72"/>
    </row>
    <row r="61" spans="1:3" x14ac:dyDescent="0.3">
      <c r="A61" s="70">
        <v>44018</v>
      </c>
      <c r="B61" s="71"/>
      <c r="C61" s="72"/>
    </row>
    <row r="62" spans="1:3" x14ac:dyDescent="0.3">
      <c r="A62" s="70">
        <v>44019</v>
      </c>
      <c r="B62" s="71"/>
      <c r="C62" s="72"/>
    </row>
    <row r="63" spans="1:3" x14ac:dyDescent="0.3">
      <c r="A63" s="70">
        <v>44020</v>
      </c>
      <c r="B63" s="71">
        <v>0</v>
      </c>
      <c r="C63" s="72">
        <v>3</v>
      </c>
    </row>
    <row r="64" spans="1:3" x14ac:dyDescent="0.3">
      <c r="A64" s="70">
        <v>44021</v>
      </c>
      <c r="B64" s="71">
        <v>0</v>
      </c>
      <c r="C64" s="72">
        <f>SUM(C63,B64)</f>
        <v>3</v>
      </c>
    </row>
    <row r="65" spans="1:3" x14ac:dyDescent="0.3">
      <c r="A65" s="70">
        <v>44022</v>
      </c>
      <c r="B65" s="71">
        <v>0</v>
      </c>
      <c r="C65" s="72">
        <f t="shared" ref="C65:C128" si="0">SUM(C64,B65)</f>
        <v>3</v>
      </c>
    </row>
    <row r="66" spans="1:3" x14ac:dyDescent="0.3">
      <c r="A66" s="70">
        <v>44025</v>
      </c>
      <c r="B66" s="71">
        <v>1</v>
      </c>
      <c r="C66" s="72">
        <f t="shared" si="0"/>
        <v>4</v>
      </c>
    </row>
    <row r="67" spans="1:3" x14ac:dyDescent="0.3">
      <c r="A67" s="70">
        <v>44026</v>
      </c>
      <c r="B67" s="71">
        <v>1</v>
      </c>
      <c r="C67" s="72">
        <f t="shared" si="0"/>
        <v>5</v>
      </c>
    </row>
    <row r="68" spans="1:3" x14ac:dyDescent="0.3">
      <c r="A68" s="70">
        <v>44027</v>
      </c>
      <c r="B68" s="71">
        <v>1</v>
      </c>
      <c r="C68" s="72">
        <f t="shared" si="0"/>
        <v>6</v>
      </c>
    </row>
    <row r="69" spans="1:3" x14ac:dyDescent="0.3">
      <c r="A69" s="70">
        <v>44028</v>
      </c>
      <c r="B69" s="71">
        <v>2</v>
      </c>
      <c r="C69" s="72">
        <f t="shared" si="0"/>
        <v>8</v>
      </c>
    </row>
    <row r="70" spans="1:3" x14ac:dyDescent="0.3">
      <c r="A70" s="70">
        <v>44029</v>
      </c>
      <c r="B70" s="71">
        <v>0</v>
      </c>
      <c r="C70" s="72">
        <f t="shared" si="0"/>
        <v>8</v>
      </c>
    </row>
    <row r="71" spans="1:3" x14ac:dyDescent="0.3">
      <c r="A71" s="70">
        <v>44032</v>
      </c>
      <c r="B71" s="71">
        <v>0</v>
      </c>
      <c r="C71" s="72">
        <f t="shared" si="0"/>
        <v>8</v>
      </c>
    </row>
    <row r="72" spans="1:3" x14ac:dyDescent="0.3">
      <c r="A72" s="70">
        <v>44033</v>
      </c>
      <c r="B72" s="71">
        <v>4</v>
      </c>
      <c r="C72" s="72">
        <f t="shared" si="0"/>
        <v>12</v>
      </c>
    </row>
    <row r="73" spans="1:3" x14ac:dyDescent="0.3">
      <c r="A73" s="70">
        <v>44034</v>
      </c>
      <c r="B73" s="71">
        <v>1</v>
      </c>
      <c r="C73" s="72">
        <f t="shared" si="0"/>
        <v>13</v>
      </c>
    </row>
    <row r="74" spans="1:3" x14ac:dyDescent="0.3">
      <c r="A74" s="70">
        <v>44035</v>
      </c>
      <c r="B74" s="71">
        <v>1</v>
      </c>
      <c r="C74" s="72">
        <f t="shared" si="0"/>
        <v>14</v>
      </c>
    </row>
    <row r="75" spans="1:3" x14ac:dyDescent="0.3">
      <c r="A75" s="70">
        <v>44036</v>
      </c>
      <c r="B75" s="71">
        <v>1</v>
      </c>
      <c r="C75" s="72">
        <f t="shared" si="0"/>
        <v>15</v>
      </c>
    </row>
    <row r="76" spans="1:3" x14ac:dyDescent="0.3">
      <c r="A76" s="70">
        <v>44039</v>
      </c>
      <c r="B76" s="71">
        <v>4</v>
      </c>
      <c r="C76" s="72">
        <f t="shared" si="0"/>
        <v>19</v>
      </c>
    </row>
    <row r="77" spans="1:3" x14ac:dyDescent="0.3">
      <c r="A77" s="70">
        <v>44040</v>
      </c>
      <c r="B77" s="71">
        <v>1</v>
      </c>
      <c r="C77" s="72">
        <f t="shared" si="0"/>
        <v>20</v>
      </c>
    </row>
    <row r="78" spans="1:3" x14ac:dyDescent="0.3">
      <c r="A78" s="70">
        <v>44041</v>
      </c>
      <c r="B78" s="71">
        <v>1</v>
      </c>
      <c r="C78" s="72">
        <f t="shared" si="0"/>
        <v>21</v>
      </c>
    </row>
    <row r="79" spans="1:3" x14ac:dyDescent="0.3">
      <c r="A79" s="70">
        <v>44042</v>
      </c>
      <c r="B79" s="71">
        <v>2</v>
      </c>
      <c r="C79" s="72">
        <f t="shared" si="0"/>
        <v>23</v>
      </c>
    </row>
    <row r="80" spans="1:3" x14ac:dyDescent="0.3">
      <c r="A80" s="70">
        <v>44043</v>
      </c>
      <c r="B80" s="71">
        <v>3</v>
      </c>
      <c r="C80" s="72">
        <f t="shared" si="0"/>
        <v>26</v>
      </c>
    </row>
    <row r="81" spans="1:3" x14ac:dyDescent="0.3">
      <c r="A81" s="70">
        <v>44044</v>
      </c>
      <c r="B81" s="71"/>
      <c r="C81" s="72">
        <f t="shared" si="0"/>
        <v>26</v>
      </c>
    </row>
    <row r="82" spans="1:3" x14ac:dyDescent="0.3">
      <c r="A82" s="70">
        <v>44045</v>
      </c>
      <c r="B82" s="71"/>
      <c r="C82" s="72">
        <f t="shared" si="0"/>
        <v>26</v>
      </c>
    </row>
    <row r="83" spans="1:3" x14ac:dyDescent="0.3">
      <c r="A83" s="70">
        <v>44046</v>
      </c>
      <c r="B83" s="71">
        <v>4</v>
      </c>
      <c r="C83" s="72">
        <f t="shared" si="0"/>
        <v>30</v>
      </c>
    </row>
    <row r="84" spans="1:3" x14ac:dyDescent="0.3">
      <c r="A84" s="70">
        <v>44047</v>
      </c>
      <c r="B84" s="71">
        <v>1</v>
      </c>
      <c r="C84" s="72">
        <f t="shared" si="0"/>
        <v>31</v>
      </c>
    </row>
    <row r="85" spans="1:3" x14ac:dyDescent="0.3">
      <c r="A85" s="70">
        <v>44048</v>
      </c>
      <c r="B85" s="71">
        <v>0</v>
      </c>
      <c r="C85" s="72">
        <f t="shared" si="0"/>
        <v>31</v>
      </c>
    </row>
    <row r="86" spans="1:3" x14ac:dyDescent="0.3">
      <c r="A86" s="70">
        <v>44049</v>
      </c>
      <c r="B86" s="71">
        <v>1</v>
      </c>
      <c r="C86" s="72">
        <f t="shared" si="0"/>
        <v>32</v>
      </c>
    </row>
    <row r="87" spans="1:3" x14ac:dyDescent="0.3">
      <c r="A87" s="70">
        <v>44050</v>
      </c>
      <c r="B87" s="71">
        <v>1</v>
      </c>
      <c r="C87" s="72">
        <f t="shared" si="0"/>
        <v>33</v>
      </c>
    </row>
    <row r="88" spans="1:3" x14ac:dyDescent="0.3">
      <c r="A88" s="70">
        <v>44051</v>
      </c>
      <c r="B88" s="71"/>
      <c r="C88" s="72">
        <f t="shared" si="0"/>
        <v>33</v>
      </c>
    </row>
    <row r="89" spans="1:3" x14ac:dyDescent="0.3">
      <c r="A89" s="70">
        <v>44052</v>
      </c>
      <c r="B89" s="71"/>
      <c r="C89" s="72">
        <f t="shared" si="0"/>
        <v>33</v>
      </c>
    </row>
    <row r="90" spans="1:3" x14ac:dyDescent="0.3">
      <c r="A90" s="70">
        <v>44053</v>
      </c>
      <c r="B90" s="71">
        <v>1</v>
      </c>
      <c r="C90" s="72">
        <f t="shared" si="0"/>
        <v>34</v>
      </c>
    </row>
    <row r="91" spans="1:3" x14ac:dyDescent="0.3">
      <c r="A91" s="70">
        <v>44054</v>
      </c>
      <c r="B91" s="71">
        <v>4</v>
      </c>
      <c r="C91" s="72">
        <f t="shared" si="0"/>
        <v>38</v>
      </c>
    </row>
    <row r="92" spans="1:3" x14ac:dyDescent="0.3">
      <c r="A92" s="70">
        <v>44055</v>
      </c>
      <c r="B92" s="71">
        <v>5</v>
      </c>
      <c r="C92" s="72">
        <f t="shared" si="0"/>
        <v>43</v>
      </c>
    </row>
    <row r="93" spans="1:3" x14ac:dyDescent="0.3">
      <c r="A93" s="70">
        <v>44056</v>
      </c>
      <c r="B93" s="71">
        <v>2</v>
      </c>
      <c r="C93" s="72">
        <f t="shared" si="0"/>
        <v>45</v>
      </c>
    </row>
    <row r="94" spans="1:3" x14ac:dyDescent="0.3">
      <c r="A94" s="70">
        <v>44057</v>
      </c>
      <c r="B94" s="71">
        <v>0</v>
      </c>
      <c r="C94" s="72">
        <f t="shared" si="0"/>
        <v>45</v>
      </c>
    </row>
    <row r="95" spans="1:3" x14ac:dyDescent="0.3">
      <c r="A95" s="70">
        <v>44058</v>
      </c>
      <c r="B95" s="71"/>
      <c r="C95" s="72">
        <f t="shared" si="0"/>
        <v>45</v>
      </c>
    </row>
    <row r="96" spans="1:3" x14ac:dyDescent="0.3">
      <c r="A96" s="70">
        <v>44059</v>
      </c>
      <c r="B96" s="71"/>
      <c r="C96" s="72">
        <f t="shared" si="0"/>
        <v>45</v>
      </c>
    </row>
    <row r="97" spans="1:3" x14ac:dyDescent="0.3">
      <c r="A97" s="70">
        <v>44060</v>
      </c>
      <c r="B97" s="71">
        <v>0</v>
      </c>
      <c r="C97" s="72">
        <f t="shared" si="0"/>
        <v>45</v>
      </c>
    </row>
    <row r="98" spans="1:3" x14ac:dyDescent="0.3">
      <c r="A98" s="70">
        <v>44061</v>
      </c>
      <c r="B98" s="71">
        <v>5</v>
      </c>
      <c r="C98" s="72">
        <f t="shared" si="0"/>
        <v>50</v>
      </c>
    </row>
    <row r="99" spans="1:3" x14ac:dyDescent="0.3">
      <c r="A99" s="70">
        <v>44062</v>
      </c>
      <c r="B99" s="71">
        <v>1</v>
      </c>
      <c r="C99" s="72">
        <f t="shared" si="0"/>
        <v>51</v>
      </c>
    </row>
    <row r="100" spans="1:3" x14ac:dyDescent="0.3">
      <c r="A100" s="70">
        <v>44063</v>
      </c>
      <c r="B100" s="71">
        <v>4</v>
      </c>
      <c r="C100" s="72">
        <f t="shared" si="0"/>
        <v>55</v>
      </c>
    </row>
    <row r="101" spans="1:3" x14ac:dyDescent="0.3">
      <c r="A101" s="70">
        <v>44064</v>
      </c>
      <c r="B101" s="71">
        <v>4</v>
      </c>
      <c r="C101" s="72">
        <f t="shared" si="0"/>
        <v>59</v>
      </c>
    </row>
    <row r="102" spans="1:3" x14ac:dyDescent="0.3">
      <c r="A102" s="70">
        <v>44065</v>
      </c>
      <c r="B102" s="71"/>
      <c r="C102" s="72">
        <f t="shared" si="0"/>
        <v>59</v>
      </c>
    </row>
    <row r="103" spans="1:3" x14ac:dyDescent="0.3">
      <c r="A103" s="70">
        <v>44066</v>
      </c>
      <c r="B103" s="71"/>
      <c r="C103" s="72">
        <f t="shared" si="0"/>
        <v>59</v>
      </c>
    </row>
    <row r="104" spans="1:3" x14ac:dyDescent="0.3">
      <c r="A104" s="70">
        <v>44067</v>
      </c>
      <c r="B104" s="71">
        <v>5</v>
      </c>
      <c r="C104" s="72">
        <f t="shared" si="0"/>
        <v>64</v>
      </c>
    </row>
    <row r="105" spans="1:3" x14ac:dyDescent="0.3">
      <c r="A105" s="70">
        <v>44068</v>
      </c>
      <c r="B105" s="71">
        <v>2</v>
      </c>
      <c r="C105" s="72">
        <f t="shared" si="0"/>
        <v>66</v>
      </c>
    </row>
    <row r="106" spans="1:3" x14ac:dyDescent="0.3">
      <c r="A106" s="70">
        <v>44069</v>
      </c>
      <c r="B106" s="71">
        <v>2</v>
      </c>
      <c r="C106" s="72">
        <f t="shared" si="0"/>
        <v>68</v>
      </c>
    </row>
    <row r="107" spans="1:3" x14ac:dyDescent="0.3">
      <c r="A107" s="70">
        <v>44070</v>
      </c>
      <c r="B107" s="71">
        <v>8</v>
      </c>
      <c r="C107" s="72">
        <f t="shared" si="0"/>
        <v>76</v>
      </c>
    </row>
    <row r="108" spans="1:3" x14ac:dyDescent="0.3">
      <c r="A108" s="70">
        <v>44071</v>
      </c>
      <c r="B108" s="71">
        <v>2</v>
      </c>
      <c r="C108" s="72">
        <f t="shared" si="0"/>
        <v>78</v>
      </c>
    </row>
    <row r="109" spans="1:3" x14ac:dyDescent="0.3">
      <c r="A109" s="70">
        <v>44072</v>
      </c>
      <c r="B109" s="71"/>
      <c r="C109" s="72">
        <f t="shared" si="0"/>
        <v>78</v>
      </c>
    </row>
    <row r="110" spans="1:3" x14ac:dyDescent="0.3">
      <c r="A110" s="70">
        <v>44073</v>
      </c>
      <c r="B110" s="71"/>
      <c r="C110" s="72">
        <f t="shared" si="0"/>
        <v>78</v>
      </c>
    </row>
    <row r="111" spans="1:3" x14ac:dyDescent="0.3">
      <c r="A111" s="70">
        <v>44074</v>
      </c>
      <c r="B111" s="71">
        <v>3</v>
      </c>
      <c r="C111" s="72">
        <f t="shared" si="0"/>
        <v>81</v>
      </c>
    </row>
    <row r="112" spans="1:3" x14ac:dyDescent="0.3">
      <c r="A112" s="70">
        <v>44075</v>
      </c>
      <c r="B112" s="71">
        <v>3</v>
      </c>
      <c r="C112" s="72">
        <f t="shared" si="0"/>
        <v>84</v>
      </c>
    </row>
    <row r="113" spans="1:3" x14ac:dyDescent="0.3">
      <c r="A113" s="70">
        <v>44076</v>
      </c>
      <c r="B113" s="71">
        <v>6</v>
      </c>
      <c r="C113" s="72">
        <f t="shared" si="0"/>
        <v>90</v>
      </c>
    </row>
    <row r="114" spans="1:3" x14ac:dyDescent="0.3">
      <c r="A114" s="70">
        <v>44077</v>
      </c>
      <c r="B114" s="71">
        <v>0</v>
      </c>
      <c r="C114" s="72">
        <f t="shared" si="0"/>
        <v>90</v>
      </c>
    </row>
    <row r="115" spans="1:3" x14ac:dyDescent="0.3">
      <c r="A115" s="70">
        <v>44078</v>
      </c>
      <c r="B115" s="73">
        <v>7</v>
      </c>
      <c r="C115" s="72">
        <f t="shared" si="0"/>
        <v>97</v>
      </c>
    </row>
    <row r="116" spans="1:3" x14ac:dyDescent="0.3">
      <c r="A116" s="70">
        <v>44079</v>
      </c>
      <c r="B116" s="73"/>
      <c r="C116" s="72">
        <f t="shared" si="0"/>
        <v>97</v>
      </c>
    </row>
    <row r="117" spans="1:3" x14ac:dyDescent="0.3">
      <c r="A117" s="70">
        <v>44080</v>
      </c>
      <c r="B117" s="73"/>
      <c r="C117" s="72">
        <f t="shared" si="0"/>
        <v>97</v>
      </c>
    </row>
    <row r="118" spans="1:3" x14ac:dyDescent="0.3">
      <c r="A118" s="70">
        <v>44081</v>
      </c>
      <c r="B118" s="73">
        <v>4</v>
      </c>
      <c r="C118" s="72">
        <f t="shared" si="0"/>
        <v>101</v>
      </c>
    </row>
    <row r="119" spans="1:3" x14ac:dyDescent="0.3">
      <c r="A119" s="70">
        <v>44082</v>
      </c>
      <c r="B119" s="73">
        <v>6</v>
      </c>
      <c r="C119" s="72">
        <f t="shared" si="0"/>
        <v>107</v>
      </c>
    </row>
    <row r="120" spans="1:3" x14ac:dyDescent="0.3">
      <c r="A120" s="70">
        <v>44083</v>
      </c>
      <c r="B120" s="73">
        <v>4</v>
      </c>
      <c r="C120" s="72">
        <f t="shared" si="0"/>
        <v>111</v>
      </c>
    </row>
    <row r="121" spans="1:3" x14ac:dyDescent="0.3">
      <c r="A121" s="70">
        <v>44084</v>
      </c>
      <c r="B121" s="73">
        <v>8</v>
      </c>
      <c r="C121" s="72">
        <f t="shared" si="0"/>
        <v>119</v>
      </c>
    </row>
    <row r="122" spans="1:3" x14ac:dyDescent="0.3">
      <c r="A122" s="70">
        <v>44085</v>
      </c>
      <c r="B122" s="73">
        <v>4</v>
      </c>
      <c r="C122" s="72">
        <f t="shared" si="0"/>
        <v>123</v>
      </c>
    </row>
    <row r="123" spans="1:3" x14ac:dyDescent="0.3">
      <c r="A123" s="70">
        <v>44086</v>
      </c>
      <c r="B123" s="73"/>
      <c r="C123" s="72">
        <f t="shared" si="0"/>
        <v>123</v>
      </c>
    </row>
    <row r="124" spans="1:3" x14ac:dyDescent="0.3">
      <c r="A124" s="70">
        <v>44087</v>
      </c>
      <c r="B124" s="73"/>
      <c r="C124" s="72">
        <f t="shared" si="0"/>
        <v>123</v>
      </c>
    </row>
    <row r="125" spans="1:3" x14ac:dyDescent="0.3">
      <c r="A125" s="70">
        <v>44088</v>
      </c>
      <c r="B125" s="73">
        <v>3</v>
      </c>
      <c r="C125" s="72">
        <f t="shared" si="0"/>
        <v>126</v>
      </c>
    </row>
    <row r="126" spans="1:3" x14ac:dyDescent="0.3">
      <c r="A126" s="70">
        <v>44089</v>
      </c>
      <c r="B126" s="73">
        <v>4</v>
      </c>
      <c r="C126" s="72">
        <f t="shared" si="0"/>
        <v>130</v>
      </c>
    </row>
    <row r="127" spans="1:3" x14ac:dyDescent="0.3">
      <c r="A127" s="70">
        <v>44090</v>
      </c>
      <c r="B127" s="73">
        <v>7</v>
      </c>
      <c r="C127" s="72">
        <f t="shared" si="0"/>
        <v>137</v>
      </c>
    </row>
    <row r="128" spans="1:3" x14ac:dyDescent="0.3">
      <c r="A128" s="70">
        <v>44091</v>
      </c>
      <c r="B128" s="73">
        <v>3</v>
      </c>
      <c r="C128" s="72">
        <f t="shared" si="0"/>
        <v>140</v>
      </c>
    </row>
    <row r="129" spans="1:3" x14ac:dyDescent="0.3">
      <c r="A129" s="70">
        <v>44092</v>
      </c>
      <c r="B129" s="73">
        <v>1</v>
      </c>
      <c r="C129" s="72">
        <f t="shared" ref="C129:C157" si="1">SUM(C128,B129)</f>
        <v>141</v>
      </c>
    </row>
    <row r="130" spans="1:3" x14ac:dyDescent="0.3">
      <c r="A130" s="70">
        <v>44093</v>
      </c>
      <c r="B130" s="73"/>
      <c r="C130" s="72">
        <f t="shared" si="1"/>
        <v>141</v>
      </c>
    </row>
    <row r="131" spans="1:3" x14ac:dyDescent="0.3">
      <c r="A131" s="70">
        <v>44094</v>
      </c>
      <c r="B131" s="73"/>
      <c r="C131" s="72">
        <f t="shared" si="1"/>
        <v>141</v>
      </c>
    </row>
    <row r="132" spans="1:3" x14ac:dyDescent="0.3">
      <c r="A132" s="70">
        <v>44095</v>
      </c>
      <c r="B132" s="73">
        <v>5</v>
      </c>
      <c r="C132" s="72">
        <f t="shared" si="1"/>
        <v>146</v>
      </c>
    </row>
    <row r="133" spans="1:3" x14ac:dyDescent="0.3">
      <c r="A133" s="70">
        <v>44096</v>
      </c>
      <c r="B133" s="73">
        <v>2</v>
      </c>
      <c r="C133" s="72">
        <f t="shared" si="1"/>
        <v>148</v>
      </c>
    </row>
    <row r="134" spans="1:3" x14ac:dyDescent="0.3">
      <c r="A134" s="70">
        <v>44097</v>
      </c>
      <c r="B134" s="73">
        <v>4</v>
      </c>
      <c r="C134" s="72">
        <f t="shared" si="1"/>
        <v>152</v>
      </c>
    </row>
    <row r="135" spans="1:3" x14ac:dyDescent="0.3">
      <c r="A135" s="70">
        <v>44098</v>
      </c>
      <c r="B135" s="74">
        <v>4</v>
      </c>
      <c r="C135" s="72">
        <f t="shared" si="1"/>
        <v>156</v>
      </c>
    </row>
    <row r="136" spans="1:3" x14ac:dyDescent="0.3">
      <c r="A136" s="70">
        <v>44099</v>
      </c>
      <c r="B136" s="74">
        <v>2</v>
      </c>
      <c r="C136" s="72">
        <f t="shared" si="1"/>
        <v>158</v>
      </c>
    </row>
    <row r="137" spans="1:3" x14ac:dyDescent="0.3">
      <c r="A137" s="70">
        <v>44100</v>
      </c>
      <c r="B137" s="74"/>
      <c r="C137" s="72">
        <f t="shared" si="1"/>
        <v>158</v>
      </c>
    </row>
    <row r="138" spans="1:3" x14ac:dyDescent="0.3">
      <c r="A138" s="70">
        <v>44101</v>
      </c>
      <c r="B138" s="74"/>
      <c r="C138" s="72">
        <f t="shared" si="1"/>
        <v>158</v>
      </c>
    </row>
    <row r="139" spans="1:3" x14ac:dyDescent="0.3">
      <c r="A139" s="70">
        <v>44102</v>
      </c>
      <c r="B139" s="74">
        <v>3</v>
      </c>
      <c r="C139" s="72">
        <f t="shared" si="1"/>
        <v>161</v>
      </c>
    </row>
    <row r="140" spans="1:3" x14ac:dyDescent="0.3">
      <c r="A140" s="70">
        <v>44103</v>
      </c>
      <c r="B140" s="74">
        <v>2</v>
      </c>
      <c r="C140" s="72">
        <f t="shared" si="1"/>
        <v>163</v>
      </c>
    </row>
    <row r="141" spans="1:3" x14ac:dyDescent="0.3">
      <c r="A141" s="70">
        <v>44104</v>
      </c>
      <c r="B141" s="74">
        <v>4</v>
      </c>
      <c r="C141" s="72">
        <f t="shared" si="1"/>
        <v>167</v>
      </c>
    </row>
    <row r="142" spans="1:3" x14ac:dyDescent="0.3">
      <c r="A142" s="70">
        <v>44105</v>
      </c>
      <c r="B142" s="74">
        <v>4</v>
      </c>
      <c r="C142" s="72">
        <f t="shared" si="1"/>
        <v>171</v>
      </c>
    </row>
    <row r="143" spans="1:3" x14ac:dyDescent="0.3">
      <c r="A143" s="70">
        <v>44106</v>
      </c>
      <c r="B143" s="74">
        <v>2</v>
      </c>
      <c r="C143" s="72">
        <f t="shared" si="1"/>
        <v>173</v>
      </c>
    </row>
    <row r="144" spans="1:3" x14ac:dyDescent="0.3">
      <c r="A144" s="70">
        <v>44107</v>
      </c>
      <c r="B144" s="74"/>
      <c r="C144" s="72">
        <f t="shared" si="1"/>
        <v>173</v>
      </c>
    </row>
    <row r="145" spans="1:3" x14ac:dyDescent="0.3">
      <c r="A145" s="70">
        <v>44108</v>
      </c>
      <c r="B145" s="74"/>
      <c r="C145" s="72">
        <f t="shared" si="1"/>
        <v>173</v>
      </c>
    </row>
    <row r="146" spans="1:3" x14ac:dyDescent="0.3">
      <c r="A146" s="70">
        <v>44109</v>
      </c>
      <c r="B146" s="74">
        <v>7</v>
      </c>
      <c r="C146" s="72">
        <f t="shared" si="1"/>
        <v>180</v>
      </c>
    </row>
    <row r="147" spans="1:3" x14ac:dyDescent="0.3">
      <c r="A147" s="70">
        <v>44110</v>
      </c>
      <c r="B147" s="74">
        <v>18</v>
      </c>
      <c r="C147" s="72">
        <f t="shared" si="1"/>
        <v>198</v>
      </c>
    </row>
    <row r="148" spans="1:3" x14ac:dyDescent="0.3">
      <c r="A148" s="70">
        <v>44111</v>
      </c>
      <c r="B148" s="74">
        <v>8</v>
      </c>
      <c r="C148" s="72">
        <f t="shared" si="1"/>
        <v>206</v>
      </c>
    </row>
    <row r="149" spans="1:3" x14ac:dyDescent="0.3">
      <c r="A149" s="70">
        <v>44112</v>
      </c>
      <c r="B149" s="74">
        <v>7</v>
      </c>
      <c r="C149" s="72">
        <f t="shared" si="1"/>
        <v>213</v>
      </c>
    </row>
    <row r="150" spans="1:3" x14ac:dyDescent="0.3">
      <c r="A150" s="70">
        <v>44113</v>
      </c>
      <c r="B150" s="74">
        <v>6</v>
      </c>
      <c r="C150" s="72">
        <f t="shared" si="1"/>
        <v>219</v>
      </c>
    </row>
    <row r="151" spans="1:3" x14ac:dyDescent="0.3">
      <c r="A151" s="70">
        <v>44114</v>
      </c>
      <c r="B151" s="74"/>
      <c r="C151" s="72">
        <f t="shared" si="1"/>
        <v>219</v>
      </c>
    </row>
    <row r="152" spans="1:3" x14ac:dyDescent="0.3">
      <c r="A152" s="70">
        <v>44115</v>
      </c>
      <c r="B152" s="74"/>
      <c r="C152" s="72">
        <f t="shared" si="1"/>
        <v>219</v>
      </c>
    </row>
    <row r="153" spans="1:3" x14ac:dyDescent="0.3">
      <c r="A153" s="70">
        <v>44116</v>
      </c>
      <c r="B153" s="74">
        <v>40</v>
      </c>
      <c r="C153" s="72">
        <f t="shared" si="1"/>
        <v>259</v>
      </c>
    </row>
    <row r="154" spans="1:3" x14ac:dyDescent="0.3">
      <c r="A154" s="70">
        <v>44117</v>
      </c>
      <c r="B154" s="74">
        <v>10</v>
      </c>
      <c r="C154" s="72">
        <f t="shared" si="1"/>
        <v>269</v>
      </c>
    </row>
    <row r="155" spans="1:3" x14ac:dyDescent="0.3">
      <c r="A155" s="70">
        <v>44118</v>
      </c>
      <c r="B155" s="74">
        <v>15</v>
      </c>
      <c r="C155" s="72">
        <f t="shared" si="1"/>
        <v>284</v>
      </c>
    </row>
    <row r="156" spans="1:3" x14ac:dyDescent="0.3">
      <c r="A156" s="70">
        <v>44119</v>
      </c>
      <c r="B156" s="74">
        <v>19</v>
      </c>
      <c r="C156" s="72">
        <f t="shared" si="1"/>
        <v>303</v>
      </c>
    </row>
    <row r="157" spans="1:3" x14ac:dyDescent="0.3">
      <c r="A157" s="70">
        <v>44120</v>
      </c>
      <c r="B157" s="74">
        <v>10</v>
      </c>
      <c r="C157" s="72">
        <f t="shared" si="1"/>
        <v>313</v>
      </c>
    </row>
    <row r="158" spans="1:3" x14ac:dyDescent="0.3">
      <c r="A158" s="70">
        <v>44121</v>
      </c>
      <c r="B158" s="74"/>
      <c r="C158" s="72">
        <f t="shared" ref="C158:C159" si="2">SUM(C157,B158)</f>
        <v>313</v>
      </c>
    </row>
    <row r="159" spans="1:3" x14ac:dyDescent="0.3">
      <c r="A159" s="70">
        <v>44122</v>
      </c>
      <c r="B159" s="74"/>
      <c r="C159" s="72">
        <f t="shared" si="2"/>
        <v>313</v>
      </c>
    </row>
    <row r="160" spans="1:3" x14ac:dyDescent="0.3">
      <c r="A160" s="70">
        <v>44123</v>
      </c>
      <c r="B160" s="74">
        <v>61</v>
      </c>
      <c r="C160" s="72">
        <f t="shared" ref="C160:C230" si="3">SUM(C159,B160)</f>
        <v>374</v>
      </c>
    </row>
    <row r="161" spans="1:3" x14ac:dyDescent="0.3">
      <c r="A161" s="70">
        <v>44124</v>
      </c>
      <c r="B161" s="74">
        <v>22</v>
      </c>
      <c r="C161" s="72">
        <f t="shared" si="3"/>
        <v>396</v>
      </c>
    </row>
    <row r="162" spans="1:3" x14ac:dyDescent="0.3">
      <c r="A162" s="70">
        <v>44125</v>
      </c>
      <c r="B162" s="75">
        <v>25</v>
      </c>
      <c r="C162" s="72">
        <f t="shared" si="3"/>
        <v>421</v>
      </c>
    </row>
    <row r="163" spans="1:3" x14ac:dyDescent="0.3">
      <c r="A163" s="70">
        <v>44126</v>
      </c>
      <c r="B163" s="75">
        <v>19</v>
      </c>
      <c r="C163" s="72">
        <f t="shared" si="3"/>
        <v>440</v>
      </c>
    </row>
    <row r="164" spans="1:3" x14ac:dyDescent="0.3">
      <c r="A164" s="70">
        <v>44127</v>
      </c>
      <c r="B164" s="75">
        <v>42</v>
      </c>
      <c r="C164" s="72">
        <f t="shared" si="3"/>
        <v>482</v>
      </c>
    </row>
    <row r="165" spans="1:3" x14ac:dyDescent="0.3">
      <c r="A165" s="70">
        <v>44128</v>
      </c>
      <c r="B165" s="75"/>
      <c r="C165" s="72">
        <f t="shared" si="3"/>
        <v>482</v>
      </c>
    </row>
    <row r="166" spans="1:3" x14ac:dyDescent="0.3">
      <c r="A166" s="70">
        <v>44129</v>
      </c>
      <c r="B166" s="75"/>
      <c r="C166" s="72">
        <f t="shared" si="3"/>
        <v>482</v>
      </c>
    </row>
    <row r="167" spans="1:3" x14ac:dyDescent="0.3">
      <c r="A167" s="70">
        <v>44130</v>
      </c>
      <c r="B167" s="75">
        <v>200</v>
      </c>
      <c r="C167" s="72">
        <f t="shared" si="3"/>
        <v>682</v>
      </c>
    </row>
    <row r="168" spans="1:3" x14ac:dyDescent="0.3">
      <c r="A168" s="70">
        <v>44131</v>
      </c>
      <c r="B168" s="75">
        <v>79</v>
      </c>
      <c r="C168" s="72">
        <f t="shared" si="3"/>
        <v>761</v>
      </c>
    </row>
    <row r="169" spans="1:3" x14ac:dyDescent="0.3">
      <c r="A169" s="70">
        <v>44132</v>
      </c>
      <c r="B169" s="75">
        <v>117</v>
      </c>
      <c r="C169" s="72">
        <f t="shared" si="3"/>
        <v>878</v>
      </c>
    </row>
    <row r="170" spans="1:3" x14ac:dyDescent="0.3">
      <c r="A170" s="70">
        <v>44133</v>
      </c>
      <c r="B170" s="75">
        <v>59</v>
      </c>
      <c r="C170" s="72">
        <f t="shared" si="3"/>
        <v>937</v>
      </c>
    </row>
    <row r="171" spans="1:3" x14ac:dyDescent="0.3">
      <c r="A171" s="70">
        <v>44134</v>
      </c>
      <c r="B171" s="75">
        <v>63</v>
      </c>
      <c r="C171" s="72">
        <f t="shared" si="3"/>
        <v>1000</v>
      </c>
    </row>
    <row r="172" spans="1:3" x14ac:dyDescent="0.3">
      <c r="A172" s="70">
        <v>44135</v>
      </c>
      <c r="B172" s="75"/>
      <c r="C172" s="72">
        <f t="shared" si="3"/>
        <v>1000</v>
      </c>
    </row>
    <row r="173" spans="1:3" x14ac:dyDescent="0.3">
      <c r="A173" s="70">
        <v>44136</v>
      </c>
      <c r="B173" s="75"/>
      <c r="C173" s="72">
        <f t="shared" si="3"/>
        <v>1000</v>
      </c>
    </row>
    <row r="174" spans="1:3" x14ac:dyDescent="0.3">
      <c r="A174" s="70">
        <v>44137</v>
      </c>
      <c r="B174" s="75">
        <v>187</v>
      </c>
      <c r="C174" s="72">
        <f t="shared" si="3"/>
        <v>1187</v>
      </c>
    </row>
    <row r="175" spans="1:3" x14ac:dyDescent="0.3">
      <c r="A175" s="70">
        <v>44138</v>
      </c>
      <c r="B175" s="75">
        <v>78</v>
      </c>
      <c r="C175" s="72">
        <f t="shared" si="3"/>
        <v>1265</v>
      </c>
    </row>
    <row r="176" spans="1:3" x14ac:dyDescent="0.3">
      <c r="A176" s="70">
        <v>44139</v>
      </c>
      <c r="B176" s="75">
        <v>70</v>
      </c>
      <c r="C176" s="72">
        <f t="shared" si="3"/>
        <v>1335</v>
      </c>
    </row>
    <row r="177" spans="1:3" x14ac:dyDescent="0.3">
      <c r="A177" s="70">
        <v>44140</v>
      </c>
      <c r="B177" s="75">
        <v>66</v>
      </c>
      <c r="C177" s="72">
        <f t="shared" si="3"/>
        <v>1401</v>
      </c>
    </row>
    <row r="178" spans="1:3" x14ac:dyDescent="0.3">
      <c r="A178" s="70">
        <v>44141</v>
      </c>
      <c r="B178" s="75">
        <v>60</v>
      </c>
      <c r="C178" s="72">
        <f t="shared" si="3"/>
        <v>1461</v>
      </c>
    </row>
    <row r="179" spans="1:3" x14ac:dyDescent="0.3">
      <c r="A179" s="70">
        <v>44142</v>
      </c>
      <c r="B179" s="75"/>
      <c r="C179" s="72">
        <f t="shared" si="3"/>
        <v>1461</v>
      </c>
    </row>
    <row r="180" spans="1:3" x14ac:dyDescent="0.3">
      <c r="A180" s="70">
        <v>44143</v>
      </c>
      <c r="B180" s="75"/>
      <c r="C180" s="72">
        <f t="shared" si="3"/>
        <v>1461</v>
      </c>
    </row>
    <row r="181" spans="1:3" x14ac:dyDescent="0.3">
      <c r="A181" s="70">
        <v>44144</v>
      </c>
      <c r="B181" s="75">
        <v>178</v>
      </c>
      <c r="C181" s="72">
        <f t="shared" si="3"/>
        <v>1639</v>
      </c>
    </row>
    <row r="182" spans="1:3" x14ac:dyDescent="0.3">
      <c r="A182" s="70">
        <v>44145</v>
      </c>
      <c r="B182" s="75">
        <v>82</v>
      </c>
      <c r="C182" s="72">
        <f t="shared" si="3"/>
        <v>1721</v>
      </c>
    </row>
    <row r="183" spans="1:3" x14ac:dyDescent="0.3">
      <c r="A183" s="70">
        <v>44146</v>
      </c>
      <c r="B183" s="75">
        <v>109</v>
      </c>
      <c r="C183" s="72">
        <f t="shared" si="3"/>
        <v>1830</v>
      </c>
    </row>
    <row r="184" spans="1:3" x14ac:dyDescent="0.3">
      <c r="A184" s="70">
        <v>44147</v>
      </c>
      <c r="B184" s="75">
        <v>95</v>
      </c>
      <c r="C184" s="72">
        <f t="shared" si="3"/>
        <v>1925</v>
      </c>
    </row>
    <row r="185" spans="1:3" x14ac:dyDescent="0.3">
      <c r="A185" s="70">
        <v>44148</v>
      </c>
      <c r="B185" s="75">
        <v>49</v>
      </c>
      <c r="C185" s="72">
        <f t="shared" si="3"/>
        <v>1974</v>
      </c>
    </row>
    <row r="186" spans="1:3" x14ac:dyDescent="0.3">
      <c r="A186" s="70">
        <v>44149</v>
      </c>
      <c r="B186" s="75"/>
      <c r="C186" s="72">
        <f t="shared" si="3"/>
        <v>1974</v>
      </c>
    </row>
    <row r="187" spans="1:3" x14ac:dyDescent="0.3">
      <c r="A187" s="70">
        <v>44150</v>
      </c>
      <c r="B187" s="75"/>
      <c r="C187" s="72">
        <f t="shared" si="3"/>
        <v>1974</v>
      </c>
    </row>
    <row r="188" spans="1:3" x14ac:dyDescent="0.3">
      <c r="A188" s="70">
        <v>44151</v>
      </c>
      <c r="B188" s="75">
        <v>109</v>
      </c>
      <c r="C188" s="72">
        <f t="shared" si="3"/>
        <v>2083</v>
      </c>
    </row>
    <row r="189" spans="1:3" x14ac:dyDescent="0.3">
      <c r="A189" s="70">
        <v>44152</v>
      </c>
      <c r="B189" s="75">
        <v>35</v>
      </c>
      <c r="C189" s="72">
        <f t="shared" si="3"/>
        <v>2118</v>
      </c>
    </row>
    <row r="190" spans="1:3" x14ac:dyDescent="0.3">
      <c r="A190" s="70">
        <v>44153</v>
      </c>
      <c r="B190" s="75">
        <v>42</v>
      </c>
      <c r="C190" s="72">
        <f t="shared" si="3"/>
        <v>2160</v>
      </c>
    </row>
    <row r="191" spans="1:3" x14ac:dyDescent="0.3">
      <c r="A191" s="70">
        <v>44154</v>
      </c>
      <c r="B191" s="75">
        <v>27</v>
      </c>
      <c r="C191" s="72">
        <f t="shared" si="3"/>
        <v>2187</v>
      </c>
    </row>
    <row r="192" spans="1:3" x14ac:dyDescent="0.3">
      <c r="A192" s="70">
        <v>44155</v>
      </c>
      <c r="B192" s="75">
        <v>30</v>
      </c>
      <c r="C192" s="72">
        <f t="shared" si="3"/>
        <v>2217</v>
      </c>
    </row>
    <row r="193" spans="1:3" x14ac:dyDescent="0.3">
      <c r="A193" s="70">
        <v>44156</v>
      </c>
      <c r="B193" s="75"/>
      <c r="C193" s="72">
        <f t="shared" si="3"/>
        <v>2217</v>
      </c>
    </row>
    <row r="194" spans="1:3" x14ac:dyDescent="0.3">
      <c r="A194" s="70">
        <v>44157</v>
      </c>
      <c r="B194" s="75"/>
      <c r="C194" s="72">
        <f t="shared" si="3"/>
        <v>2217</v>
      </c>
    </row>
    <row r="195" spans="1:3" x14ac:dyDescent="0.3">
      <c r="A195" s="70">
        <v>44158</v>
      </c>
      <c r="B195" s="75">
        <v>146</v>
      </c>
      <c r="C195" s="72">
        <f t="shared" si="3"/>
        <v>2363</v>
      </c>
    </row>
    <row r="196" spans="1:3" x14ac:dyDescent="0.3">
      <c r="A196" s="70">
        <v>44159</v>
      </c>
      <c r="B196" s="75">
        <v>48</v>
      </c>
      <c r="C196" s="72">
        <f t="shared" si="3"/>
        <v>2411</v>
      </c>
    </row>
    <row r="197" spans="1:3" x14ac:dyDescent="0.3">
      <c r="A197" s="70">
        <v>44160</v>
      </c>
      <c r="B197" s="75">
        <v>53</v>
      </c>
      <c r="C197" s="72">
        <f t="shared" si="3"/>
        <v>2464</v>
      </c>
    </row>
    <row r="198" spans="1:3" x14ac:dyDescent="0.3">
      <c r="A198" s="70">
        <v>44161</v>
      </c>
      <c r="B198" s="75">
        <v>58</v>
      </c>
      <c r="C198" s="72">
        <f t="shared" si="3"/>
        <v>2522</v>
      </c>
    </row>
    <row r="199" spans="1:3" x14ac:dyDescent="0.3">
      <c r="A199" s="70">
        <v>44162</v>
      </c>
      <c r="B199" s="75">
        <v>70</v>
      </c>
      <c r="C199" s="72">
        <f t="shared" si="3"/>
        <v>2592</v>
      </c>
    </row>
    <row r="200" spans="1:3" x14ac:dyDescent="0.3">
      <c r="A200" s="70">
        <v>44163</v>
      </c>
      <c r="B200" s="75"/>
      <c r="C200" s="72">
        <f t="shared" si="3"/>
        <v>2592</v>
      </c>
    </row>
    <row r="201" spans="1:3" x14ac:dyDescent="0.3">
      <c r="A201" s="70">
        <v>44164</v>
      </c>
      <c r="B201" s="75"/>
      <c r="C201" s="72">
        <f t="shared" si="3"/>
        <v>2592</v>
      </c>
    </row>
    <row r="202" spans="1:3" x14ac:dyDescent="0.3">
      <c r="A202" s="70">
        <v>44165</v>
      </c>
      <c r="B202" s="75">
        <v>95</v>
      </c>
      <c r="C202" s="72">
        <f t="shared" si="3"/>
        <v>2687</v>
      </c>
    </row>
    <row r="203" spans="1:3" x14ac:dyDescent="0.3">
      <c r="A203" s="70">
        <v>44166</v>
      </c>
      <c r="B203" s="75">
        <v>26</v>
      </c>
      <c r="C203" s="72">
        <f t="shared" si="3"/>
        <v>2713</v>
      </c>
    </row>
    <row r="204" spans="1:3" x14ac:dyDescent="0.3">
      <c r="A204" s="70">
        <v>44167</v>
      </c>
      <c r="B204" s="75">
        <v>55</v>
      </c>
      <c r="C204" s="72">
        <f t="shared" si="3"/>
        <v>2768</v>
      </c>
    </row>
    <row r="205" spans="1:3" x14ac:dyDescent="0.3">
      <c r="A205" s="70">
        <v>44168</v>
      </c>
      <c r="B205" s="75">
        <v>35</v>
      </c>
      <c r="C205" s="72">
        <f t="shared" si="3"/>
        <v>2803</v>
      </c>
    </row>
    <row r="206" spans="1:3" x14ac:dyDescent="0.3">
      <c r="A206" s="70">
        <v>44169</v>
      </c>
      <c r="B206" s="155">
        <v>55</v>
      </c>
      <c r="C206" s="156">
        <f t="shared" si="3"/>
        <v>2858</v>
      </c>
    </row>
    <row r="207" spans="1:3" x14ac:dyDescent="0.3">
      <c r="A207" s="70">
        <v>44170</v>
      </c>
      <c r="B207" s="75"/>
      <c r="C207" s="154">
        <f t="shared" si="3"/>
        <v>2858</v>
      </c>
    </row>
    <row r="208" spans="1:3" x14ac:dyDescent="0.3">
      <c r="A208" s="70">
        <v>44171</v>
      </c>
      <c r="B208" s="75"/>
      <c r="C208" s="154">
        <f t="shared" si="3"/>
        <v>2858</v>
      </c>
    </row>
    <row r="209" spans="1:3" x14ac:dyDescent="0.3">
      <c r="A209" s="70">
        <v>44172</v>
      </c>
      <c r="B209" s="75">
        <v>101</v>
      </c>
      <c r="C209" s="154">
        <f t="shared" si="3"/>
        <v>2959</v>
      </c>
    </row>
    <row r="210" spans="1:3" x14ac:dyDescent="0.3">
      <c r="A210" s="70">
        <v>44173</v>
      </c>
      <c r="B210" s="75">
        <v>38</v>
      </c>
      <c r="C210" s="154">
        <f t="shared" si="3"/>
        <v>2997</v>
      </c>
    </row>
    <row r="211" spans="1:3" x14ac:dyDescent="0.3">
      <c r="A211" s="70">
        <v>44174</v>
      </c>
      <c r="B211" s="75">
        <v>60</v>
      </c>
      <c r="C211" s="154">
        <f t="shared" si="3"/>
        <v>3057</v>
      </c>
    </row>
    <row r="212" spans="1:3" x14ac:dyDescent="0.3">
      <c r="A212" s="70">
        <v>44175</v>
      </c>
      <c r="B212" s="75">
        <v>58</v>
      </c>
      <c r="C212" s="154">
        <f t="shared" si="3"/>
        <v>3115</v>
      </c>
    </row>
    <row r="213" spans="1:3" x14ac:dyDescent="0.3">
      <c r="A213" s="70">
        <v>44176</v>
      </c>
      <c r="B213" s="75">
        <v>44</v>
      </c>
      <c r="C213" s="154">
        <f t="shared" si="3"/>
        <v>3159</v>
      </c>
    </row>
    <row r="214" spans="1:3" x14ac:dyDescent="0.3">
      <c r="A214" s="70">
        <v>44177</v>
      </c>
      <c r="B214" s="75"/>
      <c r="C214" s="154">
        <f t="shared" si="3"/>
        <v>3159</v>
      </c>
    </row>
    <row r="215" spans="1:3" x14ac:dyDescent="0.3">
      <c r="A215" s="70">
        <v>44178</v>
      </c>
      <c r="B215" s="75"/>
      <c r="C215" s="154">
        <f t="shared" si="3"/>
        <v>3159</v>
      </c>
    </row>
    <row r="216" spans="1:3" x14ac:dyDescent="0.3">
      <c r="A216" s="70">
        <v>44179</v>
      </c>
      <c r="B216" s="75">
        <v>126</v>
      </c>
      <c r="C216" s="154">
        <f t="shared" si="3"/>
        <v>3285</v>
      </c>
    </row>
    <row r="217" spans="1:3" x14ac:dyDescent="0.3">
      <c r="A217" s="70">
        <v>44180</v>
      </c>
      <c r="B217" s="75">
        <v>35</v>
      </c>
      <c r="C217" s="154">
        <f t="shared" si="3"/>
        <v>3320</v>
      </c>
    </row>
    <row r="218" spans="1:3" x14ac:dyDescent="0.3">
      <c r="A218" s="70">
        <v>44181</v>
      </c>
      <c r="B218" s="75">
        <v>69</v>
      </c>
      <c r="C218" s="154">
        <f t="shared" si="3"/>
        <v>3389</v>
      </c>
    </row>
    <row r="219" spans="1:3" x14ac:dyDescent="0.3">
      <c r="A219" s="70">
        <v>44182</v>
      </c>
      <c r="B219" s="75">
        <v>62</v>
      </c>
      <c r="C219" s="154">
        <f t="shared" si="3"/>
        <v>3451</v>
      </c>
    </row>
    <row r="220" spans="1:3" x14ac:dyDescent="0.3">
      <c r="A220" s="70">
        <v>44183</v>
      </c>
      <c r="B220" s="75">
        <v>62</v>
      </c>
      <c r="C220" s="154">
        <f t="shared" si="3"/>
        <v>3513</v>
      </c>
    </row>
    <row r="221" spans="1:3" x14ac:dyDescent="0.3">
      <c r="A221" s="70">
        <v>44184</v>
      </c>
      <c r="B221" s="75"/>
      <c r="C221" s="154">
        <f t="shared" si="3"/>
        <v>3513</v>
      </c>
    </row>
    <row r="222" spans="1:3" x14ac:dyDescent="0.3">
      <c r="A222" s="70">
        <v>44185</v>
      </c>
      <c r="B222" s="75"/>
      <c r="C222" s="154">
        <f t="shared" si="3"/>
        <v>3513</v>
      </c>
    </row>
    <row r="223" spans="1:3" x14ac:dyDescent="0.3">
      <c r="A223" s="70">
        <v>44186</v>
      </c>
      <c r="B223" s="75">
        <v>201</v>
      </c>
      <c r="C223" s="154">
        <f t="shared" si="3"/>
        <v>3714</v>
      </c>
    </row>
    <row r="224" spans="1:3" x14ac:dyDescent="0.3">
      <c r="A224" s="70">
        <v>44187</v>
      </c>
      <c r="B224" s="75">
        <v>49</v>
      </c>
      <c r="C224" s="154">
        <f t="shared" si="3"/>
        <v>3763</v>
      </c>
    </row>
    <row r="225" spans="1:3" x14ac:dyDescent="0.3">
      <c r="A225" s="70">
        <v>44188</v>
      </c>
      <c r="B225" s="75">
        <v>46</v>
      </c>
      <c r="C225" s="154">
        <f t="shared" si="3"/>
        <v>3809</v>
      </c>
    </row>
    <row r="226" spans="1:3" x14ac:dyDescent="0.3">
      <c r="A226" s="70">
        <v>44189</v>
      </c>
      <c r="B226" s="75">
        <v>83</v>
      </c>
      <c r="C226" s="154">
        <f t="shared" si="3"/>
        <v>3892</v>
      </c>
    </row>
    <row r="227" spans="1:3" x14ac:dyDescent="0.3">
      <c r="A227" s="70">
        <v>44190</v>
      </c>
      <c r="B227" s="75">
        <v>95</v>
      </c>
      <c r="C227" s="154">
        <f t="shared" si="3"/>
        <v>3987</v>
      </c>
    </row>
    <row r="228" spans="1:3" x14ac:dyDescent="0.3">
      <c r="A228" s="70">
        <v>44191</v>
      </c>
      <c r="B228" s="75"/>
      <c r="C228" s="154">
        <f t="shared" si="3"/>
        <v>3987</v>
      </c>
    </row>
    <row r="229" spans="1:3" x14ac:dyDescent="0.3">
      <c r="A229" s="70">
        <v>44192</v>
      </c>
      <c r="B229" s="75"/>
      <c r="C229" s="154">
        <f t="shared" si="3"/>
        <v>3987</v>
      </c>
    </row>
    <row r="230" spans="1:3" x14ac:dyDescent="0.3">
      <c r="A230" s="70">
        <v>44193</v>
      </c>
      <c r="B230" s="75">
        <v>98</v>
      </c>
      <c r="C230" s="154">
        <f t="shared" si="3"/>
        <v>4085</v>
      </c>
    </row>
    <row r="231" spans="1:3" x14ac:dyDescent="0.3">
      <c r="A231" s="70">
        <v>44194</v>
      </c>
      <c r="B231" s="75">
        <v>72</v>
      </c>
      <c r="C231" s="154">
        <f t="shared" ref="C231:C239" si="4">SUM(C230,B231)</f>
        <v>4157</v>
      </c>
    </row>
    <row r="232" spans="1:3" x14ac:dyDescent="0.3">
      <c r="A232" s="70">
        <v>44195</v>
      </c>
      <c r="B232" s="75">
        <v>50</v>
      </c>
      <c r="C232" s="154">
        <f t="shared" si="4"/>
        <v>4207</v>
      </c>
    </row>
    <row r="233" spans="1:3" x14ac:dyDescent="0.3">
      <c r="A233" s="70">
        <v>44196</v>
      </c>
      <c r="B233" s="75">
        <v>57</v>
      </c>
      <c r="C233" s="154">
        <f t="shared" si="4"/>
        <v>4264</v>
      </c>
    </row>
    <row r="234" spans="1:3" x14ac:dyDescent="0.3">
      <c r="A234" s="70">
        <v>44197</v>
      </c>
      <c r="B234" s="75">
        <v>82</v>
      </c>
      <c r="C234" s="154">
        <f t="shared" si="4"/>
        <v>4346</v>
      </c>
    </row>
    <row r="235" spans="1:3" x14ac:dyDescent="0.3">
      <c r="A235" s="70">
        <v>44198</v>
      </c>
      <c r="B235" s="75"/>
      <c r="C235" s="154">
        <f t="shared" si="4"/>
        <v>4346</v>
      </c>
    </row>
    <row r="236" spans="1:3" x14ac:dyDescent="0.3">
      <c r="A236" s="70">
        <v>44199</v>
      </c>
      <c r="B236" s="75"/>
      <c r="C236" s="154">
        <f t="shared" si="4"/>
        <v>4346</v>
      </c>
    </row>
    <row r="237" spans="1:3" x14ac:dyDescent="0.3">
      <c r="A237" s="70">
        <v>44200</v>
      </c>
      <c r="B237" s="75">
        <v>95</v>
      </c>
      <c r="C237" s="154">
        <f t="shared" si="4"/>
        <v>4441</v>
      </c>
    </row>
    <row r="238" spans="1:3" x14ac:dyDescent="0.3">
      <c r="A238" s="70">
        <v>44201</v>
      </c>
      <c r="B238" s="75">
        <v>47</v>
      </c>
      <c r="C238" s="154">
        <f t="shared" si="4"/>
        <v>4488</v>
      </c>
    </row>
    <row r="239" spans="1:3" x14ac:dyDescent="0.3">
      <c r="A239" s="70">
        <v>44202</v>
      </c>
      <c r="B239" s="75">
        <v>54</v>
      </c>
      <c r="C239" s="154">
        <f t="shared" si="4"/>
        <v>4542</v>
      </c>
    </row>
    <row r="240" spans="1:3" x14ac:dyDescent="0.3">
      <c r="A240" s="70">
        <v>44203</v>
      </c>
      <c r="B240" s="75"/>
      <c r="C240" s="76"/>
    </row>
    <row r="241" spans="1:3" x14ac:dyDescent="0.3">
      <c r="A241" s="70">
        <v>44204</v>
      </c>
      <c r="B241" s="75"/>
      <c r="C241" s="76"/>
    </row>
    <row r="242" spans="1:3" x14ac:dyDescent="0.3">
      <c r="A242" s="70">
        <v>44205</v>
      </c>
      <c r="B242" s="75"/>
      <c r="C242" s="76"/>
    </row>
    <row r="243" spans="1:3" x14ac:dyDescent="0.3">
      <c r="A243" s="70">
        <v>44206</v>
      </c>
      <c r="B243" s="75"/>
      <c r="C243" s="76"/>
    </row>
    <row r="244" spans="1:3" x14ac:dyDescent="0.3">
      <c r="A244" s="139"/>
      <c r="B244" s="75"/>
      <c r="C244" s="76"/>
    </row>
    <row r="245" spans="1:3" ht="14.5" thickBot="1" x14ac:dyDescent="0.35">
      <c r="A245" s="77" t="s">
        <v>87</v>
      </c>
      <c r="B245" s="78">
        <f>MAX(C3:C245)</f>
        <v>4542</v>
      </c>
      <c r="C245" s="79"/>
    </row>
    <row r="246" spans="1:3" ht="14.5" thickTop="1" x14ac:dyDescent="0.3">
      <c r="B246" s="42"/>
      <c r="C246" s="42"/>
    </row>
    <row r="247" spans="1:3" x14ac:dyDescent="0.3">
      <c r="B247" s="42"/>
      <c r="C247" s="42"/>
    </row>
    <row r="248" spans="1:3" x14ac:dyDescent="0.3">
      <c r="B248" s="42"/>
      <c r="C248" s="42"/>
    </row>
    <row r="249" spans="1:3" x14ac:dyDescent="0.3">
      <c r="B249" s="42"/>
      <c r="C249" s="42"/>
    </row>
    <row r="250" spans="1:3" x14ac:dyDescent="0.3">
      <c r="B250" s="42"/>
      <c r="C250" s="42"/>
    </row>
    <row r="251" spans="1:3" x14ac:dyDescent="0.3">
      <c r="B251" s="42"/>
      <c r="C251" s="42"/>
    </row>
    <row r="252" spans="1:3" x14ac:dyDescent="0.3">
      <c r="B252" s="42"/>
      <c r="C252" s="42"/>
    </row>
    <row r="253" spans="1:3" x14ac:dyDescent="0.3">
      <c r="B253" s="42"/>
      <c r="C253" s="42"/>
    </row>
    <row r="254" spans="1:3" x14ac:dyDescent="0.3">
      <c r="B254" s="42"/>
      <c r="C254" s="42"/>
    </row>
    <row r="255" spans="1:3" x14ac:dyDescent="0.3">
      <c r="B255" s="42"/>
      <c r="C255" s="42"/>
    </row>
    <row r="256" spans="1:3" x14ac:dyDescent="0.3">
      <c r="B256" s="42"/>
      <c r="C256" s="42"/>
    </row>
    <row r="257" spans="2:3" x14ac:dyDescent="0.3">
      <c r="B257" s="42"/>
      <c r="C257" s="42"/>
    </row>
    <row r="258" spans="2:3" x14ac:dyDescent="0.3">
      <c r="B258" s="42"/>
      <c r="C258" s="42"/>
    </row>
    <row r="259" spans="2:3" x14ac:dyDescent="0.3">
      <c r="B259" s="42"/>
      <c r="C259" s="42"/>
    </row>
    <row r="260" spans="2:3" x14ac:dyDescent="0.3">
      <c r="B260" s="42"/>
      <c r="C260" s="42"/>
    </row>
    <row r="261" spans="2:3" x14ac:dyDescent="0.3">
      <c r="B261" s="42"/>
      <c r="C261" s="42"/>
    </row>
    <row r="262" spans="2:3" x14ac:dyDescent="0.3">
      <c r="B262" s="42"/>
      <c r="C262" s="42"/>
    </row>
    <row r="263" spans="2:3" x14ac:dyDescent="0.3">
      <c r="B263" s="42"/>
      <c r="C263" s="42"/>
    </row>
    <row r="264" spans="2:3" x14ac:dyDescent="0.3">
      <c r="B264" s="42"/>
      <c r="C264" s="42"/>
    </row>
    <row r="265" spans="2:3" x14ac:dyDescent="0.3">
      <c r="B265" s="42"/>
      <c r="C265" s="42"/>
    </row>
    <row r="266" spans="2:3" x14ac:dyDescent="0.3">
      <c r="B266" s="42"/>
      <c r="C266" s="42"/>
    </row>
    <row r="267" spans="2:3" x14ac:dyDescent="0.3">
      <c r="B267" s="42"/>
      <c r="C267" s="42"/>
    </row>
    <row r="268" spans="2:3" x14ac:dyDescent="0.3">
      <c r="B268" s="42"/>
      <c r="C268" s="42"/>
    </row>
    <row r="269" spans="2:3" x14ac:dyDescent="0.3">
      <c r="B269" s="42"/>
      <c r="C269" s="42"/>
    </row>
    <row r="270" spans="2:3" x14ac:dyDescent="0.3">
      <c r="B270" s="42"/>
      <c r="C270" s="42"/>
    </row>
    <row r="271" spans="2:3" x14ac:dyDescent="0.3">
      <c r="B271" s="42"/>
      <c r="C271" s="42"/>
    </row>
    <row r="272" spans="2:3" x14ac:dyDescent="0.3">
      <c r="B272" s="42"/>
      <c r="C272" s="42"/>
    </row>
    <row r="273" spans="2:3" x14ac:dyDescent="0.3">
      <c r="B273" s="42"/>
      <c r="C273" s="42"/>
    </row>
    <row r="274" spans="2:3" x14ac:dyDescent="0.3">
      <c r="B274" s="42"/>
      <c r="C274" s="42"/>
    </row>
    <row r="275" spans="2:3" x14ac:dyDescent="0.3">
      <c r="B275" s="42"/>
      <c r="C275" s="42"/>
    </row>
    <row r="276" spans="2:3" x14ac:dyDescent="0.3">
      <c r="B276" s="42"/>
      <c r="C276" s="42"/>
    </row>
    <row r="277" spans="2:3" x14ac:dyDescent="0.3">
      <c r="B277" s="42"/>
      <c r="C277" s="42"/>
    </row>
    <row r="278" spans="2:3" x14ac:dyDescent="0.3">
      <c r="B278" s="42"/>
      <c r="C278" s="42"/>
    </row>
    <row r="279" spans="2:3" x14ac:dyDescent="0.3">
      <c r="B279" s="42"/>
      <c r="C279" s="42"/>
    </row>
    <row r="280" spans="2:3" x14ac:dyDescent="0.3">
      <c r="B280" s="42"/>
      <c r="C280" s="42"/>
    </row>
    <row r="281" spans="2:3" x14ac:dyDescent="0.3">
      <c r="B281" s="42"/>
      <c r="C281" s="42"/>
    </row>
    <row r="282" spans="2:3" x14ac:dyDescent="0.3">
      <c r="B282" s="42"/>
      <c r="C282" s="42"/>
    </row>
    <row r="283" spans="2:3" x14ac:dyDescent="0.3">
      <c r="B283" s="42"/>
      <c r="C283" s="42"/>
    </row>
    <row r="284" spans="2:3" x14ac:dyDescent="0.3">
      <c r="B284" s="42"/>
      <c r="C284" s="42"/>
    </row>
    <row r="285" spans="2:3" x14ac:dyDescent="0.3">
      <c r="B285" s="42"/>
      <c r="C285" s="42"/>
    </row>
    <row r="286" spans="2:3" x14ac:dyDescent="0.3">
      <c r="B286" s="42"/>
      <c r="C286" s="42"/>
    </row>
    <row r="287" spans="2:3" x14ac:dyDescent="0.3">
      <c r="B287" s="42"/>
      <c r="C287" s="42"/>
    </row>
    <row r="288" spans="2:3" x14ac:dyDescent="0.3">
      <c r="B288" s="42"/>
      <c r="C288" s="42"/>
    </row>
    <row r="289" spans="2:3" x14ac:dyDescent="0.3">
      <c r="B289" s="42"/>
      <c r="C289" s="42"/>
    </row>
    <row r="290" spans="2:3" x14ac:dyDescent="0.3">
      <c r="B290" s="42"/>
      <c r="C290" s="42"/>
    </row>
    <row r="291" spans="2:3" x14ac:dyDescent="0.3">
      <c r="B291" s="42"/>
      <c r="C291" s="42"/>
    </row>
    <row r="292" spans="2:3" x14ac:dyDescent="0.3">
      <c r="B292" s="42"/>
      <c r="C292" s="42"/>
    </row>
    <row r="293" spans="2:3" x14ac:dyDescent="0.3">
      <c r="B293" s="42"/>
      <c r="C293" s="42"/>
    </row>
    <row r="294" spans="2:3" x14ac:dyDescent="0.3">
      <c r="B294" s="42"/>
      <c r="C294" s="42"/>
    </row>
    <row r="295" spans="2:3" x14ac:dyDescent="0.3">
      <c r="B295" s="42"/>
      <c r="C295" s="42"/>
    </row>
    <row r="296" spans="2:3" x14ac:dyDescent="0.3">
      <c r="B296" s="42"/>
      <c r="C296" s="42"/>
    </row>
    <row r="297" spans="2:3" x14ac:dyDescent="0.3">
      <c r="B297" s="42"/>
      <c r="C297" s="42"/>
    </row>
    <row r="298" spans="2:3" x14ac:dyDescent="0.3">
      <c r="B298" s="42"/>
      <c r="C298" s="42"/>
    </row>
    <row r="299" spans="2:3" x14ac:dyDescent="0.3">
      <c r="B299" s="42"/>
      <c r="C299" s="42"/>
    </row>
    <row r="300" spans="2:3" x14ac:dyDescent="0.3">
      <c r="B300" s="42"/>
      <c r="C300" s="42"/>
    </row>
    <row r="301" spans="2:3" x14ac:dyDescent="0.3">
      <c r="B301" s="42"/>
      <c r="C301" s="42"/>
    </row>
    <row r="302" spans="2:3" x14ac:dyDescent="0.3">
      <c r="B302" s="42"/>
      <c r="C302" s="42"/>
    </row>
    <row r="303" spans="2:3" x14ac:dyDescent="0.3">
      <c r="B303" s="42"/>
      <c r="C303" s="42"/>
    </row>
    <row r="304" spans="2:3" x14ac:dyDescent="0.3">
      <c r="B304" s="42"/>
      <c r="C304" s="42"/>
    </row>
    <row r="305" spans="2:3" x14ac:dyDescent="0.3">
      <c r="B305" s="42"/>
      <c r="C305" s="42"/>
    </row>
    <row r="306" spans="2:3" x14ac:dyDescent="0.3">
      <c r="B306" s="42"/>
      <c r="C306" s="42"/>
    </row>
    <row r="307" spans="2:3" x14ac:dyDescent="0.3">
      <c r="B307" s="42"/>
      <c r="C307" s="42"/>
    </row>
    <row r="308" spans="2:3" x14ac:dyDescent="0.3">
      <c r="B308" s="42"/>
      <c r="C308" s="42"/>
    </row>
    <row r="309" spans="2:3" x14ac:dyDescent="0.3">
      <c r="B309" s="42"/>
      <c r="C309" s="42"/>
    </row>
    <row r="310" spans="2:3" x14ac:dyDescent="0.3">
      <c r="B310" s="42"/>
      <c r="C310" s="42"/>
    </row>
    <row r="311" spans="2:3" x14ac:dyDescent="0.3">
      <c r="B311" s="42"/>
      <c r="C311" s="42"/>
    </row>
    <row r="312" spans="2:3" x14ac:dyDescent="0.3">
      <c r="B312" s="42"/>
      <c r="C312" s="42"/>
    </row>
    <row r="313" spans="2:3" x14ac:dyDescent="0.3">
      <c r="B313" s="42"/>
      <c r="C313" s="42"/>
    </row>
    <row r="314" spans="2:3" x14ac:dyDescent="0.3">
      <c r="B314" s="42"/>
      <c r="C314" s="42"/>
    </row>
    <row r="315" spans="2:3" x14ac:dyDescent="0.3">
      <c r="B315" s="42"/>
      <c r="C315" s="42"/>
    </row>
    <row r="316" spans="2:3" x14ac:dyDescent="0.3">
      <c r="B316" s="42"/>
      <c r="C316" s="42"/>
    </row>
    <row r="317" spans="2:3" x14ac:dyDescent="0.3">
      <c r="B317" s="42"/>
      <c r="C317" s="42"/>
    </row>
    <row r="318" spans="2:3" x14ac:dyDescent="0.3">
      <c r="B318" s="42"/>
      <c r="C318" s="42"/>
    </row>
    <row r="319" spans="2:3" x14ac:dyDescent="0.3">
      <c r="B319" s="42"/>
      <c r="C319" s="42"/>
    </row>
    <row r="320" spans="2:3" x14ac:dyDescent="0.3">
      <c r="B320" s="42"/>
      <c r="C320" s="42"/>
    </row>
    <row r="321" spans="2:3" x14ac:dyDescent="0.3">
      <c r="B321" s="42"/>
      <c r="C321" s="42"/>
    </row>
    <row r="322" spans="2:3" x14ac:dyDescent="0.3">
      <c r="B322" s="42"/>
      <c r="C322" s="42"/>
    </row>
    <row r="323" spans="2:3" x14ac:dyDescent="0.3">
      <c r="B323" s="42"/>
      <c r="C323" s="42"/>
    </row>
    <row r="324" spans="2:3" x14ac:dyDescent="0.3">
      <c r="B324" s="42"/>
      <c r="C324" s="42"/>
    </row>
    <row r="325" spans="2:3" x14ac:dyDescent="0.3">
      <c r="B325" s="42"/>
      <c r="C325" s="42"/>
    </row>
    <row r="326" spans="2:3" x14ac:dyDescent="0.3">
      <c r="B326" s="42"/>
      <c r="C326" s="42"/>
    </row>
    <row r="327" spans="2:3" x14ac:dyDescent="0.3">
      <c r="B327" s="42"/>
      <c r="C327" s="42"/>
    </row>
    <row r="328" spans="2:3" x14ac:dyDescent="0.3">
      <c r="B328" s="42"/>
      <c r="C328" s="42"/>
    </row>
    <row r="329" spans="2:3" x14ac:dyDescent="0.3">
      <c r="B329" s="42"/>
      <c r="C329" s="42"/>
    </row>
    <row r="330" spans="2:3" x14ac:dyDescent="0.3">
      <c r="B330" s="42"/>
      <c r="C330" s="42"/>
    </row>
    <row r="331" spans="2:3" x14ac:dyDescent="0.3">
      <c r="B331" s="42"/>
      <c r="C331" s="42"/>
    </row>
    <row r="332" spans="2:3" x14ac:dyDescent="0.3">
      <c r="B332" s="42"/>
      <c r="C332" s="42"/>
    </row>
    <row r="333" spans="2:3" x14ac:dyDescent="0.3">
      <c r="B333" s="42"/>
      <c r="C333" s="42"/>
    </row>
    <row r="334" spans="2:3" x14ac:dyDescent="0.3">
      <c r="B334" s="42"/>
      <c r="C334" s="42"/>
    </row>
    <row r="335" spans="2:3" x14ac:dyDescent="0.3">
      <c r="B335" s="42"/>
      <c r="C335" s="42"/>
    </row>
    <row r="336" spans="2:3" x14ac:dyDescent="0.3">
      <c r="B336" s="42"/>
      <c r="C336" s="42"/>
    </row>
    <row r="337" spans="2:3" x14ac:dyDescent="0.3">
      <c r="B337" s="42"/>
      <c r="C337" s="42"/>
    </row>
    <row r="338" spans="2:3" x14ac:dyDescent="0.3">
      <c r="B338" s="42"/>
      <c r="C338" s="42"/>
    </row>
    <row r="339" spans="2:3" x14ac:dyDescent="0.3">
      <c r="B339" s="42"/>
      <c r="C339" s="42"/>
    </row>
    <row r="340" spans="2:3" x14ac:dyDescent="0.3">
      <c r="B340" s="42"/>
      <c r="C340" s="42"/>
    </row>
    <row r="341" spans="2:3" x14ac:dyDescent="0.3">
      <c r="B341" s="42"/>
      <c r="C341" s="42"/>
    </row>
    <row r="342" spans="2:3" x14ac:dyDescent="0.3">
      <c r="B342" s="42"/>
      <c r="C342" s="42"/>
    </row>
    <row r="343" spans="2:3" x14ac:dyDescent="0.3">
      <c r="B343" s="42"/>
      <c r="C343" s="42"/>
    </row>
    <row r="344" spans="2:3" x14ac:dyDescent="0.3">
      <c r="B344" s="42"/>
      <c r="C344" s="42"/>
    </row>
    <row r="345" spans="2:3" x14ac:dyDescent="0.3">
      <c r="B345" s="42"/>
      <c r="C345" s="42"/>
    </row>
    <row r="346" spans="2:3" x14ac:dyDescent="0.3">
      <c r="B346" s="42"/>
      <c r="C346" s="42"/>
    </row>
    <row r="347" spans="2:3" x14ac:dyDescent="0.3">
      <c r="B347" s="42"/>
      <c r="C347" s="42"/>
    </row>
    <row r="348" spans="2:3" x14ac:dyDescent="0.3">
      <c r="B348" s="42"/>
      <c r="C348" s="42"/>
    </row>
    <row r="349" spans="2:3" x14ac:dyDescent="0.3">
      <c r="B349" s="42"/>
      <c r="C349" s="42"/>
    </row>
    <row r="350" spans="2:3" x14ac:dyDescent="0.3">
      <c r="B350" s="42"/>
      <c r="C350" s="42"/>
    </row>
    <row r="351" spans="2:3" x14ac:dyDescent="0.3">
      <c r="B351" s="42"/>
      <c r="C351" s="42"/>
    </row>
    <row r="352" spans="2:3" x14ac:dyDescent="0.3">
      <c r="B352" s="42"/>
      <c r="C352" s="42"/>
    </row>
    <row r="353" spans="2:3" x14ac:dyDescent="0.3">
      <c r="B353" s="42"/>
      <c r="C353" s="42"/>
    </row>
    <row r="354" spans="2:3" x14ac:dyDescent="0.3">
      <c r="B354" s="42"/>
      <c r="C354" s="42"/>
    </row>
    <row r="355" spans="2:3" x14ac:dyDescent="0.3">
      <c r="B355" s="42"/>
      <c r="C355" s="42"/>
    </row>
    <row r="356" spans="2:3" x14ac:dyDescent="0.3">
      <c r="B356" s="42"/>
      <c r="C356" s="42"/>
    </row>
    <row r="357" spans="2:3" x14ac:dyDescent="0.3">
      <c r="B357" s="42"/>
      <c r="C357" s="42"/>
    </row>
    <row r="358" spans="2:3" x14ac:dyDescent="0.3">
      <c r="B358" s="42"/>
      <c r="C358" s="42"/>
    </row>
    <row r="359" spans="2:3" x14ac:dyDescent="0.3">
      <c r="B359" s="42"/>
      <c r="C359" s="42"/>
    </row>
    <row r="360" spans="2:3" x14ac:dyDescent="0.3">
      <c r="B360" s="42"/>
      <c r="C360" s="42"/>
    </row>
    <row r="361" spans="2:3" x14ac:dyDescent="0.3">
      <c r="B361" s="42"/>
      <c r="C361" s="42"/>
    </row>
    <row r="362" spans="2:3" x14ac:dyDescent="0.3">
      <c r="B362" s="42"/>
      <c r="C362" s="42"/>
    </row>
    <row r="363" spans="2:3" x14ac:dyDescent="0.3">
      <c r="B363" s="42"/>
      <c r="C363" s="42"/>
    </row>
    <row r="364" spans="2:3" x14ac:dyDescent="0.3">
      <c r="B364" s="42"/>
      <c r="C364"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5"/>
  <sheetViews>
    <sheetView zoomScale="110" zoomScaleNormal="110" workbookViewId="0">
      <pane ySplit="3" topLeftCell="A235" activePane="bottomLeft" state="frozen"/>
      <selection pane="bottomLeft" activeCell="F244" sqref="F244"/>
    </sheetView>
  </sheetViews>
  <sheetFormatPr baseColWidth="10" defaultColWidth="11" defaultRowHeight="14" x14ac:dyDescent="0.3"/>
  <cols>
    <col min="1" max="1" width="26" style="34" customWidth="1"/>
    <col min="2" max="4" width="11" style="34"/>
    <col min="5" max="16384" width="11" style="46"/>
  </cols>
  <sheetData>
    <row r="1" spans="1:4" ht="14.5" thickTop="1" x14ac:dyDescent="0.3">
      <c r="A1" s="80"/>
      <c r="B1" s="248" t="s">
        <v>102</v>
      </c>
      <c r="C1" s="248"/>
      <c r="D1" s="249"/>
    </row>
    <row r="2" spans="1:4" x14ac:dyDescent="0.3">
      <c r="A2" s="81"/>
      <c r="B2" s="250"/>
      <c r="C2" s="250"/>
      <c r="D2" s="251"/>
    </row>
    <row r="3" spans="1:4" ht="58" x14ac:dyDescent="0.3">
      <c r="A3" s="81"/>
      <c r="B3" s="82" t="s">
        <v>3</v>
      </c>
      <c r="C3" s="83" t="s">
        <v>6</v>
      </c>
      <c r="D3" s="84" t="s">
        <v>21</v>
      </c>
    </row>
    <row r="4" spans="1:4" x14ac:dyDescent="0.3">
      <c r="A4" s="85">
        <v>43952.333333333336</v>
      </c>
      <c r="B4" s="82"/>
      <c r="C4" s="83"/>
      <c r="D4" s="84"/>
    </row>
    <row r="5" spans="1:4" x14ac:dyDescent="0.3">
      <c r="A5" s="85">
        <v>43953.333333333336</v>
      </c>
      <c r="B5" s="82"/>
      <c r="C5" s="83"/>
      <c r="D5" s="84"/>
    </row>
    <row r="6" spans="1:4" x14ac:dyDescent="0.3">
      <c r="A6" s="85">
        <v>43954.333333333336</v>
      </c>
      <c r="B6" s="82"/>
      <c r="C6" s="83"/>
      <c r="D6" s="84"/>
    </row>
    <row r="7" spans="1:4" x14ac:dyDescent="0.3">
      <c r="A7" s="85">
        <v>43955.333333333336</v>
      </c>
      <c r="B7" s="82"/>
      <c r="C7" s="83"/>
      <c r="D7" s="84"/>
    </row>
    <row r="8" spans="1:4" x14ac:dyDescent="0.3">
      <c r="A8" s="85">
        <v>43956.333333333336</v>
      </c>
      <c r="B8" s="82"/>
      <c r="C8" s="83"/>
      <c r="D8" s="84"/>
    </row>
    <row r="9" spans="1:4" x14ac:dyDescent="0.3">
      <c r="A9" s="85">
        <v>43957.333333333336</v>
      </c>
      <c r="B9" s="82"/>
      <c r="C9" s="83"/>
      <c r="D9" s="84"/>
    </row>
    <row r="10" spans="1:4" x14ac:dyDescent="0.3">
      <c r="A10" s="85">
        <v>43958.333333333336</v>
      </c>
      <c r="B10" s="82"/>
      <c r="C10" s="83"/>
      <c r="D10" s="84"/>
    </row>
    <row r="11" spans="1:4" x14ac:dyDescent="0.3">
      <c r="A11" s="85">
        <v>43959.333333333336</v>
      </c>
      <c r="B11" s="82"/>
      <c r="C11" s="83"/>
      <c r="D11" s="84"/>
    </row>
    <row r="12" spans="1:4" x14ac:dyDescent="0.3">
      <c r="A12" s="85">
        <v>43960.333333333336</v>
      </c>
      <c r="B12" s="82"/>
      <c r="C12" s="83"/>
      <c r="D12" s="84"/>
    </row>
    <row r="13" spans="1:4" x14ac:dyDescent="0.3">
      <c r="A13" s="85">
        <v>43961.333333333336</v>
      </c>
      <c r="B13" s="82"/>
      <c r="C13" s="83"/>
      <c r="D13" s="84"/>
    </row>
    <row r="14" spans="1:4" x14ac:dyDescent="0.3">
      <c r="A14" s="85">
        <v>43962.333333333336</v>
      </c>
      <c r="B14" s="82"/>
      <c r="C14" s="83"/>
      <c r="D14" s="84"/>
    </row>
    <row r="15" spans="1:4" x14ac:dyDescent="0.3">
      <c r="A15" s="85">
        <v>43963.333333333336</v>
      </c>
      <c r="B15" s="82"/>
      <c r="C15" s="83"/>
      <c r="D15" s="84"/>
    </row>
    <row r="16" spans="1:4" x14ac:dyDescent="0.3">
      <c r="A16" s="85">
        <v>43964.333333333336</v>
      </c>
      <c r="B16" s="82"/>
      <c r="C16" s="83"/>
      <c r="D16" s="84"/>
    </row>
    <row r="17" spans="1:4" x14ac:dyDescent="0.3">
      <c r="A17" s="85">
        <v>43965.333333333336</v>
      </c>
      <c r="B17" s="82"/>
      <c r="C17" s="83"/>
      <c r="D17" s="84"/>
    </row>
    <row r="18" spans="1:4" x14ac:dyDescent="0.3">
      <c r="A18" s="85">
        <v>43966.333333333336</v>
      </c>
      <c r="B18" s="82"/>
      <c r="C18" s="83"/>
      <c r="D18" s="84"/>
    </row>
    <row r="19" spans="1:4" x14ac:dyDescent="0.3">
      <c r="A19" s="85">
        <v>43967.333333333336</v>
      </c>
      <c r="B19" s="82"/>
      <c r="C19" s="83"/>
      <c r="D19" s="84"/>
    </row>
    <row r="20" spans="1:4" x14ac:dyDescent="0.3">
      <c r="A20" s="85">
        <v>43968.333333333336</v>
      </c>
      <c r="B20" s="82"/>
      <c r="C20" s="83"/>
      <c r="D20" s="84"/>
    </row>
    <row r="21" spans="1:4" x14ac:dyDescent="0.3">
      <c r="A21" s="85">
        <v>43969.333333333336</v>
      </c>
      <c r="B21" s="82"/>
      <c r="C21" s="83"/>
      <c r="D21" s="84"/>
    </row>
    <row r="22" spans="1:4" x14ac:dyDescent="0.3">
      <c r="A22" s="85">
        <v>43970.333333333336</v>
      </c>
      <c r="B22" s="82"/>
      <c r="C22" s="83"/>
      <c r="D22" s="84"/>
    </row>
    <row r="23" spans="1:4" x14ac:dyDescent="0.3">
      <c r="A23" s="85">
        <v>43971.333333333336</v>
      </c>
      <c r="B23" s="82"/>
      <c r="C23" s="83"/>
      <c r="D23" s="84"/>
    </row>
    <row r="24" spans="1:4" x14ac:dyDescent="0.3">
      <c r="A24" s="85">
        <v>43972.333333333336</v>
      </c>
      <c r="B24" s="82"/>
      <c r="C24" s="83"/>
      <c r="D24" s="84"/>
    </row>
    <row r="25" spans="1:4" x14ac:dyDescent="0.3">
      <c r="A25" s="85">
        <v>43973.333333333336</v>
      </c>
      <c r="B25" s="82"/>
      <c r="C25" s="83"/>
      <c r="D25" s="84"/>
    </row>
    <row r="26" spans="1:4" x14ac:dyDescent="0.3">
      <c r="A26" s="85">
        <v>43974.333333333336</v>
      </c>
      <c r="B26" s="82"/>
      <c r="C26" s="83"/>
      <c r="D26" s="84"/>
    </row>
    <row r="27" spans="1:4" x14ac:dyDescent="0.3">
      <c r="A27" s="85">
        <v>43975.333333333336</v>
      </c>
      <c r="B27" s="82"/>
      <c r="C27" s="83"/>
      <c r="D27" s="84"/>
    </row>
    <row r="28" spans="1:4" x14ac:dyDescent="0.3">
      <c r="A28" s="85">
        <v>43976.333333333336</v>
      </c>
      <c r="B28" s="82"/>
      <c r="C28" s="83"/>
      <c r="D28" s="84"/>
    </row>
    <row r="29" spans="1:4" x14ac:dyDescent="0.3">
      <c r="A29" s="85">
        <v>43977.333333333336</v>
      </c>
      <c r="B29" s="82"/>
      <c r="C29" s="83"/>
      <c r="D29" s="84"/>
    </row>
    <row r="30" spans="1:4" x14ac:dyDescent="0.3">
      <c r="A30" s="85">
        <v>43978.333333333336</v>
      </c>
      <c r="B30" s="82"/>
      <c r="C30" s="83"/>
      <c r="D30" s="84"/>
    </row>
    <row r="31" spans="1:4" x14ac:dyDescent="0.3">
      <c r="A31" s="85">
        <v>43979.333333333336</v>
      </c>
      <c r="B31" s="82"/>
      <c r="C31" s="83"/>
      <c r="D31" s="84"/>
    </row>
    <row r="32" spans="1:4" x14ac:dyDescent="0.3">
      <c r="A32" s="85">
        <v>43980.333333333336</v>
      </c>
      <c r="B32" s="82"/>
      <c r="C32" s="83"/>
      <c r="D32" s="84"/>
    </row>
    <row r="33" spans="1:4" x14ac:dyDescent="0.3">
      <c r="A33" s="85">
        <v>43981.333333333336</v>
      </c>
      <c r="B33" s="82"/>
      <c r="C33" s="83"/>
      <c r="D33" s="84"/>
    </row>
    <row r="34" spans="1:4" x14ac:dyDescent="0.3">
      <c r="A34" s="85">
        <v>43982.333333333336</v>
      </c>
      <c r="B34" s="82"/>
      <c r="C34" s="83"/>
      <c r="D34" s="84"/>
    </row>
    <row r="35" spans="1:4" x14ac:dyDescent="0.3">
      <c r="A35" s="85">
        <v>43983.333333333336</v>
      </c>
      <c r="B35" s="82"/>
      <c r="C35" s="83"/>
      <c r="D35" s="84"/>
    </row>
    <row r="36" spans="1:4" x14ac:dyDescent="0.3">
      <c r="A36" s="85">
        <v>43984.333333333336</v>
      </c>
      <c r="B36" s="82"/>
      <c r="C36" s="83"/>
      <c r="D36" s="84"/>
    </row>
    <row r="37" spans="1:4" x14ac:dyDescent="0.3">
      <c r="A37" s="85">
        <v>43985.333333333336</v>
      </c>
      <c r="B37" s="82"/>
      <c r="C37" s="83"/>
      <c r="D37" s="84"/>
    </row>
    <row r="38" spans="1:4" x14ac:dyDescent="0.3">
      <c r="A38" s="85">
        <v>43986.333333333336</v>
      </c>
      <c r="B38" s="82"/>
      <c r="C38" s="83"/>
      <c r="D38" s="84"/>
    </row>
    <row r="39" spans="1:4" x14ac:dyDescent="0.3">
      <c r="A39" s="85">
        <v>43987.333333333336</v>
      </c>
      <c r="B39" s="82"/>
      <c r="C39" s="83"/>
      <c r="D39" s="84"/>
    </row>
    <row r="40" spans="1:4" x14ac:dyDescent="0.3">
      <c r="A40" s="85">
        <v>43988.333333333336</v>
      </c>
      <c r="B40" s="82"/>
      <c r="C40" s="83"/>
      <c r="D40" s="84"/>
    </row>
    <row r="41" spans="1:4" x14ac:dyDescent="0.3">
      <c r="A41" s="85">
        <v>43989.333333333336</v>
      </c>
      <c r="B41" s="82"/>
      <c r="C41" s="83"/>
      <c r="D41" s="84"/>
    </row>
    <row r="42" spans="1:4" x14ac:dyDescent="0.3">
      <c r="A42" s="85">
        <v>43990.333333333336</v>
      </c>
      <c r="B42" s="82"/>
      <c r="C42" s="83"/>
      <c r="D42" s="84"/>
    </row>
    <row r="43" spans="1:4" x14ac:dyDescent="0.3">
      <c r="A43" s="85">
        <v>43991.333333333336</v>
      </c>
      <c r="B43" s="82"/>
      <c r="C43" s="83"/>
      <c r="D43" s="84"/>
    </row>
    <row r="44" spans="1:4" x14ac:dyDescent="0.3">
      <c r="A44" s="85">
        <v>43992.333333333336</v>
      </c>
      <c r="B44" s="82"/>
      <c r="C44" s="83"/>
      <c r="D44" s="84"/>
    </row>
    <row r="45" spans="1:4" x14ac:dyDescent="0.3">
      <c r="A45" s="85">
        <v>43993.333333333336</v>
      </c>
      <c r="B45" s="82"/>
      <c r="C45" s="83"/>
      <c r="D45" s="84"/>
    </row>
    <row r="46" spans="1:4" x14ac:dyDescent="0.3">
      <c r="A46" s="85">
        <v>43994.333333333336</v>
      </c>
      <c r="B46" s="82"/>
      <c r="C46" s="83"/>
      <c r="D46" s="84"/>
    </row>
    <row r="47" spans="1:4" x14ac:dyDescent="0.3">
      <c r="A47" s="86">
        <v>43997.333333333336</v>
      </c>
      <c r="B47" s="87"/>
      <c r="C47" s="88"/>
      <c r="D47" s="89"/>
    </row>
    <row r="48" spans="1:4" x14ac:dyDescent="0.3">
      <c r="A48" s="86">
        <v>43998.333333333336</v>
      </c>
      <c r="B48" s="87"/>
      <c r="C48" s="88"/>
      <c r="D48" s="89"/>
    </row>
    <row r="49" spans="1:4" x14ac:dyDescent="0.3">
      <c r="A49" s="86">
        <v>43999.333333333336</v>
      </c>
      <c r="B49" s="87"/>
      <c r="C49" s="88"/>
      <c r="D49" s="89"/>
    </row>
    <row r="50" spans="1:4" x14ac:dyDescent="0.3">
      <c r="A50" s="86">
        <v>44000</v>
      </c>
      <c r="B50" s="87"/>
      <c r="C50" s="88"/>
      <c r="D50" s="89"/>
    </row>
    <row r="51" spans="1:4" x14ac:dyDescent="0.3">
      <c r="A51" s="86">
        <v>44001</v>
      </c>
      <c r="B51" s="87"/>
      <c r="C51" s="88"/>
      <c r="D51" s="89"/>
    </row>
    <row r="52" spans="1:4" x14ac:dyDescent="0.3">
      <c r="A52" s="86">
        <v>44004</v>
      </c>
      <c r="B52" s="87"/>
      <c r="C52" s="88"/>
      <c r="D52" s="89"/>
    </row>
    <row r="53" spans="1:4" x14ac:dyDescent="0.3">
      <c r="A53" s="86">
        <v>44005</v>
      </c>
      <c r="B53" s="87"/>
      <c r="C53" s="88"/>
      <c r="D53" s="89"/>
    </row>
    <row r="54" spans="1:4" x14ac:dyDescent="0.3">
      <c r="A54" s="86">
        <v>44006</v>
      </c>
      <c r="B54" s="87"/>
      <c r="C54" s="88"/>
      <c r="D54" s="89"/>
    </row>
    <row r="55" spans="1:4" x14ac:dyDescent="0.3">
      <c r="A55" s="86">
        <v>44007</v>
      </c>
      <c r="B55" s="87"/>
      <c r="C55" s="88"/>
      <c r="D55" s="89"/>
    </row>
    <row r="56" spans="1:4" x14ac:dyDescent="0.3">
      <c r="A56" s="86">
        <v>44008</v>
      </c>
      <c r="B56" s="87"/>
      <c r="C56" s="88"/>
      <c r="D56" s="89"/>
    </row>
    <row r="57" spans="1:4" x14ac:dyDescent="0.3">
      <c r="A57" s="86">
        <v>44011</v>
      </c>
      <c r="B57" s="87"/>
      <c r="C57" s="88"/>
      <c r="D57" s="89"/>
    </row>
    <row r="58" spans="1:4" x14ac:dyDescent="0.3">
      <c r="A58" s="86">
        <v>44012</v>
      </c>
      <c r="B58" s="87"/>
      <c r="C58" s="88"/>
      <c r="D58" s="89"/>
    </row>
    <row r="59" spans="1:4" x14ac:dyDescent="0.3">
      <c r="A59" s="86">
        <v>44013</v>
      </c>
      <c r="B59" s="87"/>
      <c r="C59" s="88"/>
      <c r="D59" s="89"/>
    </row>
    <row r="60" spans="1:4" x14ac:dyDescent="0.3">
      <c r="A60" s="86">
        <v>44014</v>
      </c>
      <c r="B60" s="87"/>
      <c r="C60" s="88"/>
      <c r="D60" s="89"/>
    </row>
    <row r="61" spans="1:4" x14ac:dyDescent="0.3">
      <c r="A61" s="86">
        <v>44015</v>
      </c>
      <c r="B61" s="87"/>
      <c r="C61" s="88"/>
      <c r="D61" s="89"/>
    </row>
    <row r="62" spans="1:4" x14ac:dyDescent="0.3">
      <c r="A62" s="86">
        <v>44018</v>
      </c>
      <c r="B62" s="87"/>
      <c r="C62" s="88"/>
      <c r="D62" s="89"/>
    </row>
    <row r="63" spans="1:4" x14ac:dyDescent="0.3">
      <c r="A63" s="86">
        <v>44019</v>
      </c>
      <c r="B63" s="87"/>
      <c r="C63" s="88"/>
      <c r="D63" s="89"/>
    </row>
    <row r="64" spans="1:4" x14ac:dyDescent="0.3">
      <c r="A64" s="86">
        <v>44020</v>
      </c>
      <c r="B64" s="87"/>
      <c r="C64" s="88"/>
      <c r="D64" s="89"/>
    </row>
    <row r="65" spans="1:4" x14ac:dyDescent="0.3">
      <c r="A65" s="86">
        <v>44021</v>
      </c>
      <c r="B65" s="87"/>
      <c r="C65" s="88"/>
      <c r="D65" s="89"/>
    </row>
    <row r="66" spans="1:4" x14ac:dyDescent="0.3">
      <c r="A66" s="86">
        <v>44022</v>
      </c>
      <c r="B66" s="87"/>
      <c r="C66" s="88"/>
      <c r="D66" s="89"/>
    </row>
    <row r="67" spans="1:4" x14ac:dyDescent="0.3">
      <c r="A67" s="86">
        <v>44025</v>
      </c>
      <c r="B67" s="87">
        <v>223</v>
      </c>
      <c r="C67" s="88">
        <v>223</v>
      </c>
      <c r="D67" s="89">
        <v>223</v>
      </c>
    </row>
    <row r="68" spans="1:4" x14ac:dyDescent="0.3">
      <c r="A68" s="86">
        <v>44026</v>
      </c>
      <c r="B68" s="87">
        <v>91</v>
      </c>
      <c r="C68" s="88">
        <v>314</v>
      </c>
      <c r="D68" s="89">
        <f>SUM(D67,B68)</f>
        <v>314</v>
      </c>
    </row>
    <row r="69" spans="1:4" x14ac:dyDescent="0.3">
      <c r="A69" s="86">
        <v>44027</v>
      </c>
      <c r="B69" s="87">
        <v>43</v>
      </c>
      <c r="C69" s="88">
        <v>357</v>
      </c>
      <c r="D69" s="89">
        <f t="shared" ref="D69:D132" si="0">SUM(D68,B69)</f>
        <v>357</v>
      </c>
    </row>
    <row r="70" spans="1:4" x14ac:dyDescent="0.3">
      <c r="A70" s="86">
        <v>44028</v>
      </c>
      <c r="B70" s="87">
        <v>104</v>
      </c>
      <c r="C70" s="88">
        <v>461</v>
      </c>
      <c r="D70" s="89">
        <f t="shared" si="0"/>
        <v>461</v>
      </c>
    </row>
    <row r="71" spans="1:4" x14ac:dyDescent="0.3">
      <c r="A71" s="86">
        <v>44029</v>
      </c>
      <c r="B71" s="87">
        <v>82</v>
      </c>
      <c r="C71" s="88">
        <v>543</v>
      </c>
      <c r="D71" s="89">
        <f t="shared" si="0"/>
        <v>543</v>
      </c>
    </row>
    <row r="72" spans="1:4" x14ac:dyDescent="0.3">
      <c r="A72" s="86">
        <v>44032</v>
      </c>
      <c r="B72" s="87">
        <v>434</v>
      </c>
      <c r="C72" s="88">
        <v>977</v>
      </c>
      <c r="D72" s="89">
        <f t="shared" si="0"/>
        <v>977</v>
      </c>
    </row>
    <row r="73" spans="1:4" x14ac:dyDescent="0.3">
      <c r="A73" s="86">
        <v>44033</v>
      </c>
      <c r="B73" s="87">
        <v>96</v>
      </c>
      <c r="C73" s="88">
        <v>1073</v>
      </c>
      <c r="D73" s="89">
        <f t="shared" si="0"/>
        <v>1073</v>
      </c>
    </row>
    <row r="74" spans="1:4" x14ac:dyDescent="0.3">
      <c r="A74" s="86">
        <v>44034</v>
      </c>
      <c r="B74" s="87">
        <v>76</v>
      </c>
      <c r="C74" s="88">
        <v>1149</v>
      </c>
      <c r="D74" s="89">
        <f t="shared" si="0"/>
        <v>1149</v>
      </c>
    </row>
    <row r="75" spans="1:4" x14ac:dyDescent="0.3">
      <c r="A75" s="86">
        <v>44035</v>
      </c>
      <c r="B75" s="87">
        <v>184</v>
      </c>
      <c r="C75" s="88">
        <v>1292</v>
      </c>
      <c r="D75" s="89">
        <f t="shared" si="0"/>
        <v>1333</v>
      </c>
    </row>
    <row r="76" spans="1:4" x14ac:dyDescent="0.3">
      <c r="A76" s="86">
        <v>44036</v>
      </c>
      <c r="B76" s="87">
        <v>316</v>
      </c>
      <c r="C76" s="88">
        <v>1626</v>
      </c>
      <c r="D76" s="89">
        <f t="shared" si="0"/>
        <v>1649</v>
      </c>
    </row>
    <row r="77" spans="1:4" x14ac:dyDescent="0.3">
      <c r="A77" s="86">
        <v>44039</v>
      </c>
      <c r="B77" s="87">
        <v>721</v>
      </c>
      <c r="C77" s="88">
        <v>2130</v>
      </c>
      <c r="D77" s="89">
        <f t="shared" si="0"/>
        <v>2370</v>
      </c>
    </row>
    <row r="78" spans="1:4" x14ac:dyDescent="0.3">
      <c r="A78" s="86">
        <v>44040</v>
      </c>
      <c r="B78" s="87">
        <v>258</v>
      </c>
      <c r="C78" s="88">
        <v>2513</v>
      </c>
      <c r="D78" s="89">
        <f t="shared" si="0"/>
        <v>2628</v>
      </c>
    </row>
    <row r="79" spans="1:4" x14ac:dyDescent="0.3">
      <c r="A79" s="86">
        <v>44041</v>
      </c>
      <c r="B79" s="87">
        <v>212</v>
      </c>
      <c r="C79" s="88">
        <v>1907</v>
      </c>
      <c r="D79" s="89">
        <f t="shared" si="0"/>
        <v>2840</v>
      </c>
    </row>
    <row r="80" spans="1:4" x14ac:dyDescent="0.3">
      <c r="A80" s="86">
        <v>44042</v>
      </c>
      <c r="B80" s="87">
        <v>287</v>
      </c>
      <c r="C80" s="88">
        <v>2064</v>
      </c>
      <c r="D80" s="89">
        <f t="shared" si="0"/>
        <v>3127</v>
      </c>
    </row>
    <row r="81" spans="1:4" x14ac:dyDescent="0.3">
      <c r="A81" s="86">
        <v>44043</v>
      </c>
      <c r="B81" s="87">
        <v>263</v>
      </c>
      <c r="C81" s="88">
        <v>2224</v>
      </c>
      <c r="D81" s="89">
        <f t="shared" si="0"/>
        <v>3390</v>
      </c>
    </row>
    <row r="82" spans="1:4" x14ac:dyDescent="0.3">
      <c r="A82" s="86">
        <v>44044</v>
      </c>
      <c r="B82" s="87"/>
      <c r="C82" s="88"/>
      <c r="D82" s="89">
        <f t="shared" si="0"/>
        <v>3390</v>
      </c>
    </row>
    <row r="83" spans="1:4" x14ac:dyDescent="0.3">
      <c r="A83" s="86">
        <v>44045</v>
      </c>
      <c r="B83" s="87"/>
      <c r="C83" s="88"/>
      <c r="D83" s="89">
        <f t="shared" si="0"/>
        <v>3390</v>
      </c>
    </row>
    <row r="84" spans="1:4" x14ac:dyDescent="0.3">
      <c r="A84" s="86">
        <v>44046</v>
      </c>
      <c r="B84" s="87">
        <v>592</v>
      </c>
      <c r="C84" s="88">
        <v>2096</v>
      </c>
      <c r="D84" s="89">
        <f t="shared" si="0"/>
        <v>3982</v>
      </c>
    </row>
    <row r="85" spans="1:4" x14ac:dyDescent="0.3">
      <c r="A85" s="86">
        <v>44047</v>
      </c>
      <c r="B85" s="87">
        <v>167</v>
      </c>
      <c r="C85" s="88">
        <v>2045</v>
      </c>
      <c r="D85" s="89">
        <f t="shared" si="0"/>
        <v>4149</v>
      </c>
    </row>
    <row r="86" spans="1:4" x14ac:dyDescent="0.3">
      <c r="A86" s="86">
        <v>44048</v>
      </c>
      <c r="B86" s="87">
        <v>89</v>
      </c>
      <c r="C86" s="88">
        <v>1833</v>
      </c>
      <c r="D86" s="89">
        <f t="shared" si="0"/>
        <v>4238</v>
      </c>
    </row>
    <row r="87" spans="1:4" x14ac:dyDescent="0.3">
      <c r="A87" s="86">
        <v>44049</v>
      </c>
      <c r="B87" s="87">
        <v>105</v>
      </c>
      <c r="C87" s="88">
        <v>1740</v>
      </c>
      <c r="D87" s="89">
        <f t="shared" si="0"/>
        <v>4343</v>
      </c>
    </row>
    <row r="88" spans="1:4" x14ac:dyDescent="0.3">
      <c r="A88" s="86">
        <v>44050</v>
      </c>
      <c r="B88" s="87">
        <v>106</v>
      </c>
      <c r="C88" s="88">
        <v>1687</v>
      </c>
      <c r="D88" s="89">
        <f t="shared" si="0"/>
        <v>4449</v>
      </c>
    </row>
    <row r="89" spans="1:4" x14ac:dyDescent="0.3">
      <c r="A89" s="86">
        <v>44051</v>
      </c>
      <c r="B89" s="87"/>
      <c r="C89" s="88"/>
      <c r="D89" s="89">
        <f t="shared" si="0"/>
        <v>4449</v>
      </c>
    </row>
    <row r="90" spans="1:4" x14ac:dyDescent="0.3">
      <c r="A90" s="86">
        <v>44052</v>
      </c>
      <c r="B90" s="87"/>
      <c r="C90" s="88"/>
      <c r="D90" s="89">
        <f t="shared" si="0"/>
        <v>4449</v>
      </c>
    </row>
    <row r="91" spans="1:4" x14ac:dyDescent="0.3">
      <c r="A91" s="86">
        <v>44053</v>
      </c>
      <c r="B91" s="87">
        <v>445</v>
      </c>
      <c r="C91" s="88">
        <v>1517</v>
      </c>
      <c r="D91" s="89">
        <f t="shared" si="0"/>
        <v>4894</v>
      </c>
    </row>
    <row r="92" spans="1:4" x14ac:dyDescent="0.3">
      <c r="A92" s="86">
        <v>44054</v>
      </c>
      <c r="B92" s="87">
        <v>118</v>
      </c>
      <c r="C92" s="88">
        <v>1377</v>
      </c>
      <c r="D92" s="89">
        <f t="shared" si="0"/>
        <v>5012</v>
      </c>
    </row>
    <row r="93" spans="1:4" x14ac:dyDescent="0.3">
      <c r="A93" s="86">
        <v>44055</v>
      </c>
      <c r="B93" s="87">
        <v>31</v>
      </c>
      <c r="C93" s="88">
        <v>1219</v>
      </c>
      <c r="D93" s="89">
        <f t="shared" si="0"/>
        <v>5043</v>
      </c>
    </row>
    <row r="94" spans="1:4" x14ac:dyDescent="0.3">
      <c r="A94" s="86">
        <v>44056</v>
      </c>
      <c r="B94" s="87">
        <v>90</v>
      </c>
      <c r="C94" s="88">
        <v>1123</v>
      </c>
      <c r="D94" s="89">
        <f t="shared" si="0"/>
        <v>5133</v>
      </c>
    </row>
    <row r="95" spans="1:4" x14ac:dyDescent="0.3">
      <c r="A95" s="86">
        <v>44057</v>
      </c>
      <c r="B95" s="87">
        <v>105</v>
      </c>
      <c r="C95" s="88">
        <v>1112</v>
      </c>
      <c r="D95" s="89">
        <f t="shared" si="0"/>
        <v>5238</v>
      </c>
    </row>
    <row r="96" spans="1:4" x14ac:dyDescent="0.3">
      <c r="A96" s="86">
        <v>44058</v>
      </c>
      <c r="B96" s="87"/>
      <c r="C96" s="88"/>
      <c r="D96" s="89">
        <f t="shared" si="0"/>
        <v>5238</v>
      </c>
    </row>
    <row r="97" spans="1:4" x14ac:dyDescent="0.3">
      <c r="A97" s="86">
        <v>44059</v>
      </c>
      <c r="B97" s="87"/>
      <c r="C97" s="88"/>
      <c r="D97" s="89">
        <f t="shared" si="0"/>
        <v>5238</v>
      </c>
    </row>
    <row r="98" spans="1:4" x14ac:dyDescent="0.3">
      <c r="A98" s="86">
        <v>44060</v>
      </c>
      <c r="B98" s="87">
        <v>368</v>
      </c>
      <c r="C98" s="88">
        <v>1285</v>
      </c>
      <c r="D98" s="89">
        <f t="shared" si="0"/>
        <v>5606</v>
      </c>
    </row>
    <row r="99" spans="1:4" x14ac:dyDescent="0.3">
      <c r="A99" s="86">
        <v>44061</v>
      </c>
      <c r="B99" s="87">
        <v>118</v>
      </c>
      <c r="C99" s="88">
        <v>1305</v>
      </c>
      <c r="D99" s="89">
        <f t="shared" si="0"/>
        <v>5724</v>
      </c>
    </row>
    <row r="100" spans="1:4" x14ac:dyDescent="0.3">
      <c r="A100" s="86">
        <v>44062</v>
      </c>
      <c r="B100" s="87">
        <v>77</v>
      </c>
      <c r="C100" s="88">
        <v>1203</v>
      </c>
      <c r="D100" s="89">
        <f t="shared" si="0"/>
        <v>5801</v>
      </c>
    </row>
    <row r="101" spans="1:4" x14ac:dyDescent="0.3">
      <c r="A101" s="86">
        <v>44063</v>
      </c>
      <c r="B101" s="87">
        <v>50</v>
      </c>
      <c r="C101" s="88">
        <v>1041</v>
      </c>
      <c r="D101" s="89">
        <f t="shared" si="0"/>
        <v>5851</v>
      </c>
    </row>
    <row r="102" spans="1:4" x14ac:dyDescent="0.3">
      <c r="A102" s="86">
        <v>44064</v>
      </c>
      <c r="B102" s="87">
        <v>91</v>
      </c>
      <c r="C102" s="88">
        <v>1063</v>
      </c>
      <c r="D102" s="89">
        <f t="shared" si="0"/>
        <v>5942</v>
      </c>
    </row>
    <row r="103" spans="1:4" x14ac:dyDescent="0.3">
      <c r="A103" s="86">
        <v>44065</v>
      </c>
      <c r="B103" s="87"/>
      <c r="C103" s="88"/>
      <c r="D103" s="89">
        <f t="shared" si="0"/>
        <v>5942</v>
      </c>
    </row>
    <row r="104" spans="1:4" x14ac:dyDescent="0.3">
      <c r="A104" s="86">
        <v>44066</v>
      </c>
      <c r="B104" s="87"/>
      <c r="C104" s="88"/>
      <c r="D104" s="89">
        <f t="shared" si="0"/>
        <v>5942</v>
      </c>
    </row>
    <row r="105" spans="1:4" x14ac:dyDescent="0.3">
      <c r="A105" s="86">
        <v>44067</v>
      </c>
      <c r="B105" s="87">
        <v>309</v>
      </c>
      <c r="C105" s="88">
        <v>1152</v>
      </c>
      <c r="D105" s="89">
        <f t="shared" si="0"/>
        <v>6251</v>
      </c>
    </row>
    <row r="106" spans="1:4" x14ac:dyDescent="0.3">
      <c r="A106" s="86">
        <v>44068</v>
      </c>
      <c r="B106" s="87">
        <v>70</v>
      </c>
      <c r="C106" s="88">
        <v>1103</v>
      </c>
      <c r="D106" s="89">
        <f t="shared" si="0"/>
        <v>6321</v>
      </c>
    </row>
    <row r="107" spans="1:4" x14ac:dyDescent="0.3">
      <c r="A107" s="86">
        <v>44069</v>
      </c>
      <c r="B107" s="87">
        <v>52</v>
      </c>
      <c r="C107" s="88">
        <v>990</v>
      </c>
      <c r="D107" s="89">
        <f t="shared" si="0"/>
        <v>6373</v>
      </c>
    </row>
    <row r="108" spans="1:4" x14ac:dyDescent="0.3">
      <c r="A108" s="86">
        <v>44070</v>
      </c>
      <c r="B108" s="87">
        <v>50</v>
      </c>
      <c r="C108" s="88">
        <v>898</v>
      </c>
      <c r="D108" s="89">
        <f t="shared" si="0"/>
        <v>6423</v>
      </c>
    </row>
    <row r="109" spans="1:4" x14ac:dyDescent="0.3">
      <c r="A109" s="86">
        <v>44071</v>
      </c>
      <c r="B109" s="87">
        <v>78</v>
      </c>
      <c r="C109" s="88">
        <v>927</v>
      </c>
      <c r="D109" s="89">
        <f t="shared" si="0"/>
        <v>6501</v>
      </c>
    </row>
    <row r="110" spans="1:4" x14ac:dyDescent="0.3">
      <c r="A110" s="86">
        <v>44072</v>
      </c>
      <c r="B110" s="87"/>
      <c r="C110" s="88"/>
      <c r="D110" s="89">
        <f t="shared" si="0"/>
        <v>6501</v>
      </c>
    </row>
    <row r="111" spans="1:4" x14ac:dyDescent="0.3">
      <c r="A111" s="86">
        <v>44073</v>
      </c>
      <c r="B111" s="87"/>
      <c r="C111" s="88"/>
      <c r="D111" s="89">
        <f t="shared" si="0"/>
        <v>6501</v>
      </c>
    </row>
    <row r="112" spans="1:4" x14ac:dyDescent="0.3">
      <c r="A112" s="86">
        <v>44074</v>
      </c>
      <c r="B112" s="87">
        <v>228</v>
      </c>
      <c r="C112" s="88">
        <v>903</v>
      </c>
      <c r="D112" s="89">
        <f t="shared" si="0"/>
        <v>6729</v>
      </c>
    </row>
    <row r="113" spans="1:4" x14ac:dyDescent="0.3">
      <c r="A113" s="86">
        <v>44075</v>
      </c>
      <c r="B113" s="87">
        <v>54</v>
      </c>
      <c r="C113" s="88">
        <v>863</v>
      </c>
      <c r="D113" s="89">
        <f t="shared" si="0"/>
        <v>6783</v>
      </c>
    </row>
    <row r="114" spans="1:4" x14ac:dyDescent="0.3">
      <c r="A114" s="86">
        <v>44076</v>
      </c>
      <c r="B114" s="87">
        <v>50</v>
      </c>
      <c r="C114" s="88">
        <v>806</v>
      </c>
      <c r="D114" s="89">
        <f t="shared" si="0"/>
        <v>6833</v>
      </c>
    </row>
    <row r="115" spans="1:4" x14ac:dyDescent="0.3">
      <c r="A115" s="86">
        <v>44077</v>
      </c>
      <c r="B115" s="87">
        <v>52</v>
      </c>
      <c r="C115" s="88">
        <v>700</v>
      </c>
      <c r="D115" s="89">
        <f t="shared" si="0"/>
        <v>6885</v>
      </c>
    </row>
    <row r="116" spans="1:4" x14ac:dyDescent="0.3">
      <c r="A116" s="86">
        <v>44078</v>
      </c>
      <c r="B116" s="88">
        <v>48</v>
      </c>
      <c r="C116" s="88">
        <v>681</v>
      </c>
      <c r="D116" s="89">
        <f t="shared" si="0"/>
        <v>6933</v>
      </c>
    </row>
    <row r="117" spans="1:4" x14ac:dyDescent="0.3">
      <c r="A117" s="86">
        <v>44079</v>
      </c>
      <c r="B117" s="88"/>
      <c r="C117" s="88"/>
      <c r="D117" s="89">
        <f t="shared" si="0"/>
        <v>6933</v>
      </c>
    </row>
    <row r="118" spans="1:4" x14ac:dyDescent="0.3">
      <c r="A118" s="86">
        <v>44080</v>
      </c>
      <c r="B118" s="88"/>
      <c r="C118" s="88"/>
      <c r="D118" s="89">
        <f t="shared" si="0"/>
        <v>6933</v>
      </c>
    </row>
    <row r="119" spans="1:4" x14ac:dyDescent="0.3">
      <c r="A119" s="86">
        <v>44081</v>
      </c>
      <c r="B119" s="88">
        <v>169</v>
      </c>
      <c r="C119" s="88">
        <v>702</v>
      </c>
      <c r="D119" s="89">
        <f t="shared" si="0"/>
        <v>7102</v>
      </c>
    </row>
    <row r="120" spans="1:4" x14ac:dyDescent="0.3">
      <c r="A120" s="86">
        <v>44082</v>
      </c>
      <c r="B120" s="88">
        <v>55</v>
      </c>
      <c r="C120" s="88">
        <v>699</v>
      </c>
      <c r="D120" s="89">
        <f t="shared" si="0"/>
        <v>7157</v>
      </c>
    </row>
    <row r="121" spans="1:4" x14ac:dyDescent="0.3">
      <c r="A121" s="86">
        <v>44083</v>
      </c>
      <c r="B121" s="88">
        <v>53</v>
      </c>
      <c r="C121" s="88">
        <v>642</v>
      </c>
      <c r="D121" s="89">
        <f t="shared" si="0"/>
        <v>7210</v>
      </c>
    </row>
    <row r="122" spans="1:4" x14ac:dyDescent="0.3">
      <c r="A122" s="86">
        <v>44084</v>
      </c>
      <c r="B122" s="88">
        <v>36</v>
      </c>
      <c r="C122" s="88">
        <v>632</v>
      </c>
      <c r="D122" s="89">
        <f t="shared" si="0"/>
        <v>7246</v>
      </c>
    </row>
    <row r="123" spans="1:4" x14ac:dyDescent="0.3">
      <c r="A123" s="86">
        <v>44085</v>
      </c>
      <c r="B123" s="88">
        <v>53</v>
      </c>
      <c r="C123" s="88">
        <v>637</v>
      </c>
      <c r="D123" s="89">
        <f t="shared" si="0"/>
        <v>7299</v>
      </c>
    </row>
    <row r="124" spans="1:4" x14ac:dyDescent="0.3">
      <c r="A124" s="86">
        <v>44086</v>
      </c>
      <c r="B124" s="88"/>
      <c r="C124" s="88"/>
      <c r="D124" s="89">
        <f t="shared" si="0"/>
        <v>7299</v>
      </c>
    </row>
    <row r="125" spans="1:4" x14ac:dyDescent="0.3">
      <c r="A125" s="86">
        <v>44087</v>
      </c>
      <c r="B125" s="88"/>
      <c r="C125" s="88"/>
      <c r="D125" s="89">
        <f t="shared" si="0"/>
        <v>7299</v>
      </c>
    </row>
    <row r="126" spans="1:4" x14ac:dyDescent="0.3">
      <c r="A126" s="86">
        <v>44088</v>
      </c>
      <c r="B126" s="88">
        <v>251</v>
      </c>
      <c r="C126" s="88">
        <v>759</v>
      </c>
      <c r="D126" s="89">
        <f t="shared" si="0"/>
        <v>7550</v>
      </c>
    </row>
    <row r="127" spans="1:4" x14ac:dyDescent="0.3">
      <c r="A127" s="86">
        <v>44089</v>
      </c>
      <c r="B127" s="88">
        <v>66</v>
      </c>
      <c r="C127" s="88">
        <v>768</v>
      </c>
      <c r="D127" s="89">
        <f t="shared" si="0"/>
        <v>7616</v>
      </c>
    </row>
    <row r="128" spans="1:4" x14ac:dyDescent="0.3">
      <c r="A128" s="86">
        <v>44090</v>
      </c>
      <c r="B128" s="88">
        <v>63</v>
      </c>
      <c r="C128" s="88">
        <v>775</v>
      </c>
      <c r="D128" s="89">
        <f t="shared" si="0"/>
        <v>7679</v>
      </c>
    </row>
    <row r="129" spans="1:4" x14ac:dyDescent="0.3">
      <c r="A129" s="86">
        <v>44091</v>
      </c>
      <c r="B129" s="88">
        <v>62</v>
      </c>
      <c r="C129" s="88">
        <v>751</v>
      </c>
      <c r="D129" s="89">
        <f t="shared" si="0"/>
        <v>7741</v>
      </c>
    </row>
    <row r="130" spans="1:4" x14ac:dyDescent="0.3">
      <c r="A130" s="86">
        <v>44092</v>
      </c>
      <c r="B130" s="88">
        <v>83</v>
      </c>
      <c r="C130" s="88">
        <v>799</v>
      </c>
      <c r="D130" s="89">
        <f t="shared" si="0"/>
        <v>7824</v>
      </c>
    </row>
    <row r="131" spans="1:4" x14ac:dyDescent="0.3">
      <c r="A131" s="86">
        <v>44093</v>
      </c>
      <c r="B131" s="88"/>
      <c r="C131" s="88"/>
      <c r="D131" s="89">
        <f t="shared" si="0"/>
        <v>7824</v>
      </c>
    </row>
    <row r="132" spans="1:4" x14ac:dyDescent="0.3">
      <c r="A132" s="86">
        <v>44094</v>
      </c>
      <c r="B132" s="88"/>
      <c r="C132" s="88"/>
      <c r="D132" s="89">
        <f t="shared" si="0"/>
        <v>7824</v>
      </c>
    </row>
    <row r="133" spans="1:4" x14ac:dyDescent="0.3">
      <c r="A133" s="86">
        <v>44095</v>
      </c>
      <c r="B133" s="88">
        <v>398</v>
      </c>
      <c r="C133" s="88">
        <v>1100</v>
      </c>
      <c r="D133" s="89">
        <f t="shared" ref="D133:D158" si="1">SUM(D132,B133)</f>
        <v>8222</v>
      </c>
    </row>
    <row r="134" spans="1:4" x14ac:dyDescent="0.3">
      <c r="A134" s="86">
        <v>44096</v>
      </c>
      <c r="B134" s="88">
        <v>58</v>
      </c>
      <c r="C134" s="88">
        <v>1128</v>
      </c>
      <c r="D134" s="89">
        <f t="shared" si="1"/>
        <v>8280</v>
      </c>
    </row>
    <row r="135" spans="1:4" x14ac:dyDescent="0.3">
      <c r="A135" s="86">
        <v>44097</v>
      </c>
      <c r="B135" s="88">
        <v>53</v>
      </c>
      <c r="C135" s="88">
        <v>1112</v>
      </c>
      <c r="D135" s="89">
        <f t="shared" si="1"/>
        <v>8333</v>
      </c>
    </row>
    <row r="136" spans="1:4" x14ac:dyDescent="0.3">
      <c r="A136" s="86">
        <v>44098</v>
      </c>
      <c r="B136" s="90">
        <v>62</v>
      </c>
      <c r="C136" s="88">
        <v>1102</v>
      </c>
      <c r="D136" s="89">
        <f t="shared" si="1"/>
        <v>8395</v>
      </c>
    </row>
    <row r="137" spans="1:4" x14ac:dyDescent="0.3">
      <c r="A137" s="86">
        <v>44099</v>
      </c>
      <c r="B137" s="90">
        <v>78</v>
      </c>
      <c r="C137" s="90">
        <v>1146</v>
      </c>
      <c r="D137" s="89">
        <f t="shared" si="1"/>
        <v>8473</v>
      </c>
    </row>
    <row r="138" spans="1:4" x14ac:dyDescent="0.3">
      <c r="A138" s="86">
        <v>44100</v>
      </c>
      <c r="B138" s="90"/>
      <c r="C138" s="90"/>
      <c r="D138" s="89">
        <f t="shared" si="1"/>
        <v>8473</v>
      </c>
    </row>
    <row r="139" spans="1:4" x14ac:dyDescent="0.3">
      <c r="A139" s="86">
        <v>44101</v>
      </c>
      <c r="B139" s="90"/>
      <c r="C139" s="90"/>
      <c r="D139" s="89">
        <f t="shared" si="1"/>
        <v>8473</v>
      </c>
    </row>
    <row r="140" spans="1:4" x14ac:dyDescent="0.3">
      <c r="A140" s="86">
        <v>44102</v>
      </c>
      <c r="B140" s="90">
        <v>322</v>
      </c>
      <c r="C140" s="90">
        <v>1340</v>
      </c>
      <c r="D140" s="89">
        <f t="shared" si="1"/>
        <v>8795</v>
      </c>
    </row>
    <row r="141" spans="1:4" x14ac:dyDescent="0.3">
      <c r="A141" s="86">
        <v>44103</v>
      </c>
      <c r="B141" s="90">
        <v>127</v>
      </c>
      <c r="C141" s="90">
        <v>1340</v>
      </c>
      <c r="D141" s="89">
        <f t="shared" si="1"/>
        <v>8922</v>
      </c>
    </row>
    <row r="142" spans="1:4" x14ac:dyDescent="0.3">
      <c r="A142" s="86">
        <v>44104</v>
      </c>
      <c r="B142" s="90">
        <v>79</v>
      </c>
      <c r="C142" s="90">
        <v>1400</v>
      </c>
      <c r="D142" s="89">
        <f t="shared" si="1"/>
        <v>9001</v>
      </c>
    </row>
    <row r="143" spans="1:4" x14ac:dyDescent="0.3">
      <c r="A143" s="86">
        <v>44105</v>
      </c>
      <c r="B143" s="90">
        <v>124</v>
      </c>
      <c r="C143" s="90">
        <v>1405</v>
      </c>
      <c r="D143" s="89">
        <f t="shared" si="1"/>
        <v>9125</v>
      </c>
    </row>
    <row r="144" spans="1:4" x14ac:dyDescent="0.3">
      <c r="A144" s="86">
        <v>44106</v>
      </c>
      <c r="B144" s="90">
        <v>136</v>
      </c>
      <c r="C144" s="90">
        <v>1508</v>
      </c>
      <c r="D144" s="89">
        <f t="shared" si="1"/>
        <v>9261</v>
      </c>
    </row>
    <row r="145" spans="1:4" x14ac:dyDescent="0.3">
      <c r="A145" s="86">
        <v>44107</v>
      </c>
      <c r="B145" s="90"/>
      <c r="C145" s="90"/>
      <c r="D145" s="89">
        <f t="shared" si="1"/>
        <v>9261</v>
      </c>
    </row>
    <row r="146" spans="1:4" x14ac:dyDescent="0.3">
      <c r="A146" s="86">
        <v>44108</v>
      </c>
      <c r="B146" s="90"/>
      <c r="C146" s="90"/>
      <c r="D146" s="89">
        <f t="shared" si="1"/>
        <v>9261</v>
      </c>
    </row>
    <row r="147" spans="1:4" x14ac:dyDescent="0.3">
      <c r="A147" s="86">
        <v>44109</v>
      </c>
      <c r="B147" s="90">
        <v>601</v>
      </c>
      <c r="C147" s="90">
        <v>1864</v>
      </c>
      <c r="D147" s="89">
        <f t="shared" si="1"/>
        <v>9862</v>
      </c>
    </row>
    <row r="148" spans="1:4" x14ac:dyDescent="0.3">
      <c r="A148" s="86">
        <v>44110</v>
      </c>
      <c r="B148" s="90">
        <v>112</v>
      </c>
      <c r="C148" s="90">
        <v>1902</v>
      </c>
      <c r="D148" s="89">
        <f t="shared" si="1"/>
        <v>9974</v>
      </c>
    </row>
    <row r="149" spans="1:4" x14ac:dyDescent="0.3">
      <c r="A149" s="86">
        <v>44111</v>
      </c>
      <c r="B149" s="90">
        <v>91</v>
      </c>
      <c r="C149" s="90">
        <v>1848</v>
      </c>
      <c r="D149" s="89">
        <f t="shared" si="1"/>
        <v>10065</v>
      </c>
    </row>
    <row r="150" spans="1:4" x14ac:dyDescent="0.3">
      <c r="A150" s="86">
        <v>44112</v>
      </c>
      <c r="B150" s="90">
        <v>123</v>
      </c>
      <c r="C150" s="90">
        <v>1817</v>
      </c>
      <c r="D150" s="89">
        <f t="shared" si="1"/>
        <v>10188</v>
      </c>
    </row>
    <row r="151" spans="1:4" x14ac:dyDescent="0.3">
      <c r="A151" s="86">
        <v>44113</v>
      </c>
      <c r="B151" s="90">
        <v>55</v>
      </c>
      <c r="C151" s="90">
        <v>1845</v>
      </c>
      <c r="D151" s="89">
        <f t="shared" si="1"/>
        <v>10243</v>
      </c>
    </row>
    <row r="152" spans="1:4" x14ac:dyDescent="0.3">
      <c r="A152" s="86">
        <v>44114</v>
      </c>
      <c r="B152" s="90"/>
      <c r="C152" s="90"/>
      <c r="D152" s="89">
        <f t="shared" si="1"/>
        <v>10243</v>
      </c>
    </row>
    <row r="153" spans="1:4" x14ac:dyDescent="0.3">
      <c r="A153" s="86">
        <v>44115</v>
      </c>
      <c r="B153" s="90"/>
      <c r="C153" s="90"/>
      <c r="D153" s="89">
        <f t="shared" si="1"/>
        <v>10243</v>
      </c>
    </row>
    <row r="154" spans="1:4" x14ac:dyDescent="0.3">
      <c r="A154" s="86">
        <v>44116</v>
      </c>
      <c r="B154" s="90">
        <v>591</v>
      </c>
      <c r="C154" s="90">
        <v>2025</v>
      </c>
      <c r="D154" s="89">
        <f t="shared" si="1"/>
        <v>10834</v>
      </c>
    </row>
    <row r="155" spans="1:4" x14ac:dyDescent="0.3">
      <c r="A155" s="86">
        <v>44117</v>
      </c>
      <c r="B155" s="90">
        <v>169</v>
      </c>
      <c r="C155" s="90">
        <v>2037</v>
      </c>
      <c r="D155" s="89">
        <f t="shared" si="1"/>
        <v>11003</v>
      </c>
    </row>
    <row r="156" spans="1:4" x14ac:dyDescent="0.3">
      <c r="A156" s="86">
        <v>44118</v>
      </c>
      <c r="B156" s="90">
        <v>144</v>
      </c>
      <c r="C156" s="90">
        <v>1975</v>
      </c>
      <c r="D156" s="89">
        <f t="shared" si="1"/>
        <v>11147</v>
      </c>
    </row>
    <row r="157" spans="1:4" x14ac:dyDescent="0.3">
      <c r="A157" s="86">
        <v>44119</v>
      </c>
      <c r="B157" s="90">
        <v>94</v>
      </c>
      <c r="C157" s="90">
        <v>1820</v>
      </c>
      <c r="D157" s="89">
        <f t="shared" si="1"/>
        <v>11241</v>
      </c>
    </row>
    <row r="158" spans="1:4" x14ac:dyDescent="0.3">
      <c r="A158" s="86">
        <v>44120</v>
      </c>
      <c r="B158" s="90">
        <v>107</v>
      </c>
      <c r="C158" s="90">
        <v>1828</v>
      </c>
      <c r="D158" s="89">
        <f t="shared" si="1"/>
        <v>11348</v>
      </c>
    </row>
    <row r="159" spans="1:4" x14ac:dyDescent="0.3">
      <c r="A159" s="86">
        <v>44121</v>
      </c>
      <c r="B159" s="90"/>
      <c r="C159" s="90"/>
      <c r="D159" s="89">
        <f t="shared" ref="D159:D160" si="2">SUM(D158,B159)</f>
        <v>11348</v>
      </c>
    </row>
    <row r="160" spans="1:4" x14ac:dyDescent="0.3">
      <c r="A160" s="86">
        <v>44122</v>
      </c>
      <c r="B160" s="90"/>
      <c r="C160" s="90"/>
      <c r="D160" s="89">
        <f t="shared" si="2"/>
        <v>11348</v>
      </c>
    </row>
    <row r="161" spans="1:4" x14ac:dyDescent="0.3">
      <c r="A161" s="86">
        <v>44123</v>
      </c>
      <c r="B161" s="90">
        <v>403</v>
      </c>
      <c r="C161" s="91">
        <v>1891</v>
      </c>
      <c r="D161" s="89">
        <f t="shared" ref="D161:D189" si="3">SUM(D160,B161)</f>
        <v>11751</v>
      </c>
    </row>
    <row r="162" spans="1:4" x14ac:dyDescent="0.3">
      <c r="A162" s="86">
        <v>44124</v>
      </c>
      <c r="B162" s="90">
        <v>73</v>
      </c>
      <c r="C162" s="91">
        <v>1766</v>
      </c>
      <c r="D162" s="89">
        <f t="shared" si="3"/>
        <v>11824</v>
      </c>
    </row>
    <row r="163" spans="1:4" x14ac:dyDescent="0.3">
      <c r="A163" s="86">
        <v>44125</v>
      </c>
      <c r="B163" s="90">
        <v>87</v>
      </c>
      <c r="C163" s="90">
        <v>1547</v>
      </c>
      <c r="D163" s="89">
        <f t="shared" si="3"/>
        <v>11911</v>
      </c>
    </row>
    <row r="164" spans="1:4" x14ac:dyDescent="0.3">
      <c r="A164" s="86">
        <v>44126</v>
      </c>
      <c r="B164" s="92">
        <v>52</v>
      </c>
      <c r="C164" s="92">
        <v>1481</v>
      </c>
      <c r="D164" s="89">
        <f t="shared" si="3"/>
        <v>11963</v>
      </c>
    </row>
    <row r="165" spans="1:4" x14ac:dyDescent="0.3">
      <c r="A165" s="86">
        <v>44127</v>
      </c>
      <c r="B165" s="92">
        <v>77</v>
      </c>
      <c r="C165" s="92">
        <v>1429</v>
      </c>
      <c r="D165" s="89">
        <f t="shared" si="3"/>
        <v>12040</v>
      </c>
    </row>
    <row r="166" spans="1:4" x14ac:dyDescent="0.3">
      <c r="A166" s="86">
        <v>44128</v>
      </c>
      <c r="B166" s="92"/>
      <c r="C166" s="92"/>
      <c r="D166" s="89">
        <f t="shared" si="3"/>
        <v>12040</v>
      </c>
    </row>
    <row r="167" spans="1:4" x14ac:dyDescent="0.3">
      <c r="A167" s="86">
        <v>44129</v>
      </c>
      <c r="B167" s="92"/>
      <c r="C167" s="92"/>
      <c r="D167" s="89">
        <f t="shared" si="3"/>
        <v>12040</v>
      </c>
    </row>
    <row r="168" spans="1:4" x14ac:dyDescent="0.3">
      <c r="A168" s="86">
        <v>44130</v>
      </c>
      <c r="B168" s="92">
        <v>361</v>
      </c>
      <c r="C168" s="92">
        <v>1671</v>
      </c>
      <c r="D168" s="89">
        <f t="shared" si="3"/>
        <v>12401</v>
      </c>
    </row>
    <row r="169" spans="1:4" x14ac:dyDescent="0.3">
      <c r="A169" s="86">
        <v>44131</v>
      </c>
      <c r="B169" s="92">
        <v>81</v>
      </c>
      <c r="C169" s="92">
        <v>1308</v>
      </c>
      <c r="D169" s="89">
        <f t="shared" si="3"/>
        <v>12482</v>
      </c>
    </row>
    <row r="170" spans="1:4" x14ac:dyDescent="0.3">
      <c r="A170" s="86">
        <v>44132</v>
      </c>
      <c r="B170" s="92">
        <v>46</v>
      </c>
      <c r="C170" s="92">
        <v>1276</v>
      </c>
      <c r="D170" s="89">
        <f t="shared" si="3"/>
        <v>12528</v>
      </c>
    </row>
    <row r="171" spans="1:4" x14ac:dyDescent="0.3">
      <c r="A171" s="86">
        <v>44133</v>
      </c>
      <c r="B171" s="92">
        <v>28</v>
      </c>
      <c r="C171" s="92">
        <v>1168</v>
      </c>
      <c r="D171" s="89">
        <f t="shared" si="3"/>
        <v>12556</v>
      </c>
    </row>
    <row r="172" spans="1:4" x14ac:dyDescent="0.3">
      <c r="A172" s="86">
        <v>44134</v>
      </c>
      <c r="B172" s="92">
        <v>8</v>
      </c>
      <c r="C172" s="92">
        <v>1124</v>
      </c>
      <c r="D172" s="89">
        <f t="shared" si="3"/>
        <v>12564</v>
      </c>
    </row>
    <row r="173" spans="1:4" x14ac:dyDescent="0.3">
      <c r="A173" s="86">
        <v>44135</v>
      </c>
      <c r="B173" s="92"/>
      <c r="C173" s="92"/>
      <c r="D173" s="89">
        <f t="shared" si="3"/>
        <v>12564</v>
      </c>
    </row>
    <row r="174" spans="1:4" x14ac:dyDescent="0.3">
      <c r="A174" s="86">
        <v>44136</v>
      </c>
      <c r="B174" s="92"/>
      <c r="C174" s="92"/>
      <c r="D174" s="89">
        <f t="shared" si="3"/>
        <v>12564</v>
      </c>
    </row>
    <row r="175" spans="1:4" x14ac:dyDescent="0.3">
      <c r="A175" s="86">
        <v>44137</v>
      </c>
      <c r="B175" s="92">
        <v>15</v>
      </c>
      <c r="C175" s="92" t="s">
        <v>161</v>
      </c>
      <c r="D175" s="89">
        <f t="shared" si="3"/>
        <v>12579</v>
      </c>
    </row>
    <row r="176" spans="1:4" x14ac:dyDescent="0.3">
      <c r="A176" s="86">
        <v>44138</v>
      </c>
      <c r="B176" s="92">
        <v>3</v>
      </c>
      <c r="C176" s="92" t="s">
        <v>161</v>
      </c>
      <c r="D176" s="89">
        <f t="shared" si="3"/>
        <v>12582</v>
      </c>
    </row>
    <row r="177" spans="1:4" x14ac:dyDescent="0.3">
      <c r="A177" s="86">
        <v>44139</v>
      </c>
      <c r="B177" s="92">
        <v>1</v>
      </c>
      <c r="C177" s="92" t="s">
        <v>161</v>
      </c>
      <c r="D177" s="89">
        <f t="shared" si="3"/>
        <v>12583</v>
      </c>
    </row>
    <row r="178" spans="1:4" x14ac:dyDescent="0.3">
      <c r="A178" s="86">
        <v>44140</v>
      </c>
      <c r="B178" s="92">
        <v>0</v>
      </c>
      <c r="C178" s="92" t="s">
        <v>161</v>
      </c>
      <c r="D178" s="89">
        <f t="shared" si="3"/>
        <v>12583</v>
      </c>
    </row>
    <row r="179" spans="1:4" x14ac:dyDescent="0.3">
      <c r="A179" s="86">
        <v>44141</v>
      </c>
      <c r="B179" s="92">
        <v>2</v>
      </c>
      <c r="C179" s="92" t="s">
        <v>161</v>
      </c>
      <c r="D179" s="89">
        <f t="shared" si="3"/>
        <v>12585</v>
      </c>
    </row>
    <row r="180" spans="1:4" x14ac:dyDescent="0.3">
      <c r="A180" s="86">
        <v>44142</v>
      </c>
      <c r="B180" s="92"/>
      <c r="C180" s="92"/>
      <c r="D180" s="89">
        <f t="shared" si="3"/>
        <v>12585</v>
      </c>
    </row>
    <row r="181" spans="1:4" x14ac:dyDescent="0.3">
      <c r="A181" s="86">
        <v>44143</v>
      </c>
      <c r="B181" s="92"/>
      <c r="C181" s="92"/>
      <c r="D181" s="89">
        <f t="shared" si="3"/>
        <v>12585</v>
      </c>
    </row>
    <row r="182" spans="1:4" x14ac:dyDescent="0.3">
      <c r="A182" s="86">
        <v>44144</v>
      </c>
      <c r="B182" s="92">
        <v>8</v>
      </c>
      <c r="C182" s="92" t="s">
        <v>161</v>
      </c>
      <c r="D182" s="89">
        <f t="shared" si="3"/>
        <v>12593</v>
      </c>
    </row>
    <row r="183" spans="1:4" x14ac:dyDescent="0.3">
      <c r="A183" s="86">
        <v>44145</v>
      </c>
      <c r="B183" s="92">
        <v>0</v>
      </c>
      <c r="C183" s="92" t="s">
        <v>161</v>
      </c>
      <c r="D183" s="89">
        <f t="shared" si="3"/>
        <v>12593</v>
      </c>
    </row>
    <row r="184" spans="1:4" x14ac:dyDescent="0.3">
      <c r="A184" s="86">
        <v>44146</v>
      </c>
      <c r="B184" s="132">
        <v>1</v>
      </c>
      <c r="C184" s="92" t="s">
        <v>161</v>
      </c>
      <c r="D184" s="89">
        <f t="shared" si="3"/>
        <v>12594</v>
      </c>
    </row>
    <row r="185" spans="1:4" x14ac:dyDescent="0.3">
      <c r="A185" s="86">
        <v>44147</v>
      </c>
      <c r="B185" s="92">
        <v>0</v>
      </c>
      <c r="C185" s="92" t="s">
        <v>161</v>
      </c>
      <c r="D185" s="89">
        <f t="shared" si="3"/>
        <v>12594</v>
      </c>
    </row>
    <row r="186" spans="1:4" x14ac:dyDescent="0.3">
      <c r="A186" s="86">
        <v>44148</v>
      </c>
      <c r="B186" s="92">
        <v>0</v>
      </c>
      <c r="C186" s="92" t="s">
        <v>161</v>
      </c>
      <c r="D186" s="89">
        <f t="shared" si="3"/>
        <v>12594</v>
      </c>
    </row>
    <row r="187" spans="1:4" x14ac:dyDescent="0.3">
      <c r="A187" s="86">
        <v>44149</v>
      </c>
      <c r="B187" s="92"/>
      <c r="C187" s="92"/>
      <c r="D187" s="89">
        <f t="shared" si="3"/>
        <v>12594</v>
      </c>
    </row>
    <row r="188" spans="1:4" x14ac:dyDescent="0.3">
      <c r="A188" s="86">
        <v>44150</v>
      </c>
      <c r="B188" s="92"/>
      <c r="C188" s="92"/>
      <c r="D188" s="89">
        <f t="shared" si="3"/>
        <v>12594</v>
      </c>
    </row>
    <row r="189" spans="1:4" x14ac:dyDescent="0.3">
      <c r="A189" s="86">
        <v>44151</v>
      </c>
      <c r="B189" s="92">
        <v>6</v>
      </c>
      <c r="C189" s="92" t="s">
        <v>161</v>
      </c>
      <c r="D189" s="89">
        <f t="shared" si="3"/>
        <v>12600</v>
      </c>
    </row>
    <row r="190" spans="1:4" x14ac:dyDescent="0.3">
      <c r="A190" s="86">
        <v>44152</v>
      </c>
      <c r="B190" s="92">
        <v>0</v>
      </c>
      <c r="C190" s="92" t="s">
        <v>161</v>
      </c>
      <c r="D190" s="89">
        <f>SUM(D189,B190)</f>
        <v>12600</v>
      </c>
    </row>
    <row r="191" spans="1:4" x14ac:dyDescent="0.3">
      <c r="A191" s="86">
        <v>44153</v>
      </c>
      <c r="B191" s="92">
        <v>6</v>
      </c>
      <c r="C191" s="92" t="s">
        <v>161</v>
      </c>
      <c r="D191" s="89">
        <f>SUM(D190,B191)</f>
        <v>12606</v>
      </c>
    </row>
    <row r="192" spans="1:4" x14ac:dyDescent="0.3">
      <c r="A192" s="86">
        <v>44154</v>
      </c>
      <c r="B192" s="92">
        <v>1</v>
      </c>
      <c r="C192" s="92" t="s">
        <v>161</v>
      </c>
      <c r="D192" s="89">
        <f>SUM(D191,B192)</f>
        <v>12607</v>
      </c>
    </row>
    <row r="193" spans="1:4" x14ac:dyDescent="0.3">
      <c r="A193" s="86">
        <v>44155</v>
      </c>
      <c r="B193" s="92">
        <v>0</v>
      </c>
      <c r="C193" s="92">
        <v>22</v>
      </c>
      <c r="D193" s="89">
        <f>SUM(D192,B193)</f>
        <v>12607</v>
      </c>
    </row>
    <row r="194" spans="1:4" x14ac:dyDescent="0.3">
      <c r="A194" s="86">
        <v>44156</v>
      </c>
      <c r="B194" s="92"/>
      <c r="C194" s="92"/>
      <c r="D194" s="89">
        <f t="shared" ref="D194:D202" si="4">SUM(D193,B194)</f>
        <v>12607</v>
      </c>
    </row>
    <row r="195" spans="1:4" x14ac:dyDescent="0.3">
      <c r="A195" s="86">
        <v>44157</v>
      </c>
      <c r="B195" s="92"/>
      <c r="C195" s="92"/>
      <c r="D195" s="89">
        <f t="shared" si="4"/>
        <v>12607</v>
      </c>
    </row>
    <row r="196" spans="1:4" x14ac:dyDescent="0.3">
      <c r="A196" s="86">
        <v>44158</v>
      </c>
      <c r="B196" s="92">
        <v>6</v>
      </c>
      <c r="C196" s="92">
        <v>23</v>
      </c>
      <c r="D196" s="89">
        <f t="shared" si="4"/>
        <v>12613</v>
      </c>
    </row>
    <row r="197" spans="1:4" x14ac:dyDescent="0.3">
      <c r="A197" s="86">
        <v>44159</v>
      </c>
      <c r="B197" s="92">
        <v>0</v>
      </c>
      <c r="C197" s="92">
        <v>23</v>
      </c>
      <c r="D197" s="89">
        <f t="shared" si="4"/>
        <v>12613</v>
      </c>
    </row>
    <row r="198" spans="1:4" x14ac:dyDescent="0.3">
      <c r="A198" s="86">
        <v>44160</v>
      </c>
      <c r="B198" s="92">
        <v>1</v>
      </c>
      <c r="C198" s="92">
        <v>23</v>
      </c>
      <c r="D198" s="89">
        <f t="shared" si="4"/>
        <v>12614</v>
      </c>
    </row>
    <row r="199" spans="1:4" x14ac:dyDescent="0.3">
      <c r="A199" s="86">
        <v>44161</v>
      </c>
      <c r="B199" s="92">
        <v>0</v>
      </c>
      <c r="C199" s="92">
        <v>20</v>
      </c>
      <c r="D199" s="89">
        <f t="shared" si="4"/>
        <v>12614</v>
      </c>
    </row>
    <row r="200" spans="1:4" x14ac:dyDescent="0.3">
      <c r="A200" s="86">
        <v>44162</v>
      </c>
      <c r="B200" s="92">
        <v>0</v>
      </c>
      <c r="C200" s="92">
        <v>14</v>
      </c>
      <c r="D200" s="89">
        <f t="shared" si="4"/>
        <v>12614</v>
      </c>
    </row>
    <row r="201" spans="1:4" x14ac:dyDescent="0.3">
      <c r="A201" s="86">
        <v>44163</v>
      </c>
      <c r="B201" s="92"/>
      <c r="C201" s="92"/>
      <c r="D201" s="89">
        <f t="shared" si="4"/>
        <v>12614</v>
      </c>
    </row>
    <row r="202" spans="1:4" x14ac:dyDescent="0.3">
      <c r="A202" s="86">
        <v>44164</v>
      </c>
      <c r="B202" s="92"/>
      <c r="C202" s="92"/>
      <c r="D202" s="89">
        <f t="shared" si="4"/>
        <v>12614</v>
      </c>
    </row>
    <row r="203" spans="1:4" x14ac:dyDescent="0.3">
      <c r="A203" s="86">
        <v>44165</v>
      </c>
      <c r="B203" s="92">
        <v>5</v>
      </c>
      <c r="C203" s="92">
        <v>14</v>
      </c>
      <c r="D203" s="89">
        <f>SUM(D202,B203)</f>
        <v>12619</v>
      </c>
    </row>
    <row r="204" spans="1:4" x14ac:dyDescent="0.3">
      <c r="A204" s="86">
        <v>44166</v>
      </c>
      <c r="B204" s="92">
        <v>0</v>
      </c>
      <c r="C204" s="92">
        <v>12</v>
      </c>
      <c r="D204" s="89">
        <f>SUM(D203,B204)</f>
        <v>12619</v>
      </c>
    </row>
    <row r="205" spans="1:4" x14ac:dyDescent="0.3">
      <c r="A205" s="86">
        <v>44167</v>
      </c>
      <c r="B205" s="92">
        <v>5</v>
      </c>
      <c r="C205" s="92">
        <v>15</v>
      </c>
      <c r="D205" s="89">
        <f>SUM(D204,B205)</f>
        <v>12624</v>
      </c>
    </row>
    <row r="206" spans="1:4" x14ac:dyDescent="0.3">
      <c r="A206" s="86">
        <v>44168</v>
      </c>
      <c r="B206" s="92">
        <v>0</v>
      </c>
      <c r="C206" s="92">
        <v>7</v>
      </c>
      <c r="D206" s="89">
        <f>SUM(D205,B206)</f>
        <v>12624</v>
      </c>
    </row>
    <row r="207" spans="1:4" x14ac:dyDescent="0.3">
      <c r="A207" s="86">
        <v>44169</v>
      </c>
      <c r="B207" s="132">
        <v>0</v>
      </c>
      <c r="C207" s="132">
        <v>11</v>
      </c>
      <c r="D207" s="158">
        <f>SUM(D206,B207)</f>
        <v>12624</v>
      </c>
    </row>
    <row r="208" spans="1:4" x14ac:dyDescent="0.3">
      <c r="A208" s="86">
        <v>44170</v>
      </c>
      <c r="B208" s="92"/>
      <c r="C208" s="92"/>
      <c r="D208" s="89">
        <f t="shared" ref="D208:D240" si="5">SUM(D207,B208)</f>
        <v>12624</v>
      </c>
    </row>
    <row r="209" spans="1:11" x14ac:dyDescent="0.3">
      <c r="A209" s="86">
        <v>44171</v>
      </c>
      <c r="B209" s="92"/>
      <c r="C209" s="92"/>
      <c r="D209" s="89">
        <f t="shared" si="5"/>
        <v>12624</v>
      </c>
    </row>
    <row r="210" spans="1:11" x14ac:dyDescent="0.3">
      <c r="A210" s="86">
        <v>44172</v>
      </c>
      <c r="B210" s="92">
        <v>9</v>
      </c>
      <c r="C210" s="92">
        <v>19</v>
      </c>
      <c r="D210" s="89">
        <f t="shared" si="5"/>
        <v>12633</v>
      </c>
    </row>
    <row r="211" spans="1:11" x14ac:dyDescent="0.3">
      <c r="A211" s="86">
        <v>44173</v>
      </c>
      <c r="B211" s="92">
        <v>1</v>
      </c>
      <c r="C211" s="92">
        <v>20</v>
      </c>
      <c r="D211" s="89">
        <f t="shared" si="5"/>
        <v>12634</v>
      </c>
    </row>
    <row r="212" spans="1:11" x14ac:dyDescent="0.3">
      <c r="A212" s="86">
        <v>44174</v>
      </c>
      <c r="B212" s="92">
        <v>0</v>
      </c>
      <c r="C212" s="92">
        <v>15</v>
      </c>
      <c r="D212" s="89">
        <f t="shared" si="5"/>
        <v>12634</v>
      </c>
    </row>
    <row r="213" spans="1:11" x14ac:dyDescent="0.3">
      <c r="A213" s="86">
        <v>44175</v>
      </c>
      <c r="B213" s="92">
        <v>0</v>
      </c>
      <c r="C213" s="92">
        <v>15</v>
      </c>
      <c r="D213" s="89">
        <f t="shared" si="5"/>
        <v>12634</v>
      </c>
    </row>
    <row r="214" spans="1:11" x14ac:dyDescent="0.3">
      <c r="A214" s="86">
        <v>44176</v>
      </c>
      <c r="B214" s="92">
        <v>2</v>
      </c>
      <c r="C214" s="92">
        <v>17</v>
      </c>
      <c r="D214" s="89">
        <f t="shared" si="5"/>
        <v>12636</v>
      </c>
    </row>
    <row r="215" spans="1:11" x14ac:dyDescent="0.3">
      <c r="A215" s="86">
        <v>44177</v>
      </c>
      <c r="B215" s="92"/>
      <c r="C215" s="92"/>
      <c r="D215" s="89">
        <f t="shared" si="5"/>
        <v>12636</v>
      </c>
      <c r="K215" s="46">
        <v>50</v>
      </c>
    </row>
    <row r="216" spans="1:11" x14ac:dyDescent="0.3">
      <c r="A216" s="86">
        <v>44178</v>
      </c>
      <c r="B216" s="92"/>
      <c r="C216" s="92"/>
      <c r="D216" s="89">
        <f t="shared" si="5"/>
        <v>12636</v>
      </c>
      <c r="K216" s="46">
        <v>18</v>
      </c>
    </row>
    <row r="217" spans="1:11" x14ac:dyDescent="0.3">
      <c r="A217" s="86">
        <v>44179</v>
      </c>
      <c r="B217" s="92">
        <v>11</v>
      </c>
      <c r="C217" s="92">
        <v>23</v>
      </c>
      <c r="D217" s="89">
        <f t="shared" si="5"/>
        <v>12647</v>
      </c>
    </row>
    <row r="218" spans="1:11" x14ac:dyDescent="0.3">
      <c r="A218" s="86">
        <v>44180</v>
      </c>
      <c r="B218" s="92">
        <v>6</v>
      </c>
      <c r="C218" s="92">
        <v>29</v>
      </c>
      <c r="D218" s="89">
        <f t="shared" si="5"/>
        <v>12653</v>
      </c>
    </row>
    <row r="219" spans="1:11" x14ac:dyDescent="0.3">
      <c r="A219" s="86">
        <v>44181</v>
      </c>
      <c r="B219" s="92">
        <v>7</v>
      </c>
      <c r="C219" s="92">
        <v>36</v>
      </c>
      <c r="D219" s="89">
        <f t="shared" si="5"/>
        <v>12660</v>
      </c>
    </row>
    <row r="220" spans="1:11" x14ac:dyDescent="0.3">
      <c r="A220" s="86">
        <v>44182</v>
      </c>
      <c r="B220" s="92">
        <v>36</v>
      </c>
      <c r="C220" s="92">
        <v>63</v>
      </c>
      <c r="D220" s="89">
        <f t="shared" si="5"/>
        <v>12696</v>
      </c>
    </row>
    <row r="221" spans="1:11" x14ac:dyDescent="0.3">
      <c r="A221" s="86">
        <v>44183</v>
      </c>
      <c r="B221" s="132">
        <v>16</v>
      </c>
      <c r="C221" s="132">
        <v>78</v>
      </c>
      <c r="D221" s="158">
        <f t="shared" si="5"/>
        <v>12712</v>
      </c>
    </row>
    <row r="222" spans="1:11" x14ac:dyDescent="0.3">
      <c r="A222" s="86">
        <v>44184</v>
      </c>
      <c r="B222" s="92"/>
      <c r="C222" s="92"/>
      <c r="D222" s="89">
        <f t="shared" si="5"/>
        <v>12712</v>
      </c>
    </row>
    <row r="223" spans="1:11" x14ac:dyDescent="0.3">
      <c r="A223" s="86">
        <v>44185</v>
      </c>
      <c r="B223" s="92"/>
      <c r="C223" s="92"/>
      <c r="D223" s="89">
        <f t="shared" si="5"/>
        <v>12712</v>
      </c>
    </row>
    <row r="224" spans="1:11" x14ac:dyDescent="0.3">
      <c r="A224" s="86">
        <v>44186</v>
      </c>
      <c r="B224" s="92">
        <v>31</v>
      </c>
      <c r="C224" s="92">
        <v>107</v>
      </c>
      <c r="D224" s="89">
        <f t="shared" si="5"/>
        <v>12743</v>
      </c>
    </row>
    <row r="225" spans="1:6" x14ac:dyDescent="0.3">
      <c r="A225" s="86">
        <v>44187</v>
      </c>
      <c r="B225" s="92">
        <v>98</v>
      </c>
      <c r="C225" s="92">
        <v>205</v>
      </c>
      <c r="D225" s="89">
        <f t="shared" si="5"/>
        <v>12841</v>
      </c>
      <c r="F225" s="166"/>
    </row>
    <row r="226" spans="1:6" x14ac:dyDescent="0.3">
      <c r="A226" s="86">
        <v>44188</v>
      </c>
      <c r="B226" s="92">
        <v>40</v>
      </c>
      <c r="C226" s="92">
        <v>245</v>
      </c>
      <c r="D226" s="89">
        <f t="shared" si="5"/>
        <v>12881</v>
      </c>
      <c r="F226" s="166"/>
    </row>
    <row r="227" spans="1:6" x14ac:dyDescent="0.3">
      <c r="A227" s="86">
        <v>44189</v>
      </c>
      <c r="B227" s="92">
        <v>27</v>
      </c>
      <c r="C227" s="92">
        <v>261</v>
      </c>
      <c r="D227" s="89">
        <f t="shared" si="5"/>
        <v>12908</v>
      </c>
    </row>
    <row r="228" spans="1:6" x14ac:dyDescent="0.3">
      <c r="A228" s="86">
        <v>44190</v>
      </c>
      <c r="B228" s="92">
        <v>16</v>
      </c>
      <c r="C228" s="92">
        <v>271</v>
      </c>
      <c r="D228" s="89">
        <f t="shared" si="5"/>
        <v>12924</v>
      </c>
    </row>
    <row r="229" spans="1:6" x14ac:dyDescent="0.3">
      <c r="A229" s="86">
        <v>44191</v>
      </c>
      <c r="B229" s="92"/>
      <c r="C229" s="92"/>
      <c r="D229" s="89">
        <f t="shared" si="5"/>
        <v>12924</v>
      </c>
    </row>
    <row r="230" spans="1:6" x14ac:dyDescent="0.3">
      <c r="A230" s="86">
        <v>44192</v>
      </c>
      <c r="B230" s="92"/>
      <c r="C230" s="92"/>
      <c r="D230" s="89">
        <f t="shared" si="5"/>
        <v>12924</v>
      </c>
    </row>
    <row r="231" spans="1:6" x14ac:dyDescent="0.3">
      <c r="A231" s="86">
        <v>44193</v>
      </c>
      <c r="B231" s="92">
        <v>71</v>
      </c>
      <c r="C231" s="92">
        <v>283</v>
      </c>
      <c r="D231" s="89">
        <f t="shared" si="5"/>
        <v>12995</v>
      </c>
    </row>
    <row r="232" spans="1:6" x14ac:dyDescent="0.3">
      <c r="A232" s="86">
        <v>44194</v>
      </c>
      <c r="B232" s="92">
        <v>18</v>
      </c>
      <c r="C232" s="92">
        <v>301</v>
      </c>
      <c r="D232" s="89">
        <f t="shared" si="5"/>
        <v>13013</v>
      </c>
    </row>
    <row r="233" spans="1:6" x14ac:dyDescent="0.3">
      <c r="A233" s="86">
        <v>44195</v>
      </c>
      <c r="B233" s="92">
        <v>35</v>
      </c>
      <c r="C233" s="92">
        <v>336</v>
      </c>
      <c r="D233" s="89">
        <f t="shared" si="5"/>
        <v>13048</v>
      </c>
    </row>
    <row r="234" spans="1:6" x14ac:dyDescent="0.3">
      <c r="A234" s="86">
        <v>44196</v>
      </c>
      <c r="B234" s="92">
        <v>21</v>
      </c>
      <c r="C234" s="92">
        <v>326</v>
      </c>
      <c r="D234" s="89">
        <f t="shared" si="5"/>
        <v>13069</v>
      </c>
    </row>
    <row r="235" spans="1:6" x14ac:dyDescent="0.3">
      <c r="A235" s="86">
        <v>44197</v>
      </c>
      <c r="B235" s="92">
        <v>32</v>
      </c>
      <c r="C235" s="92">
        <v>260</v>
      </c>
      <c r="D235" s="89">
        <f t="shared" si="5"/>
        <v>13101</v>
      </c>
    </row>
    <row r="236" spans="1:6" x14ac:dyDescent="0.3">
      <c r="A236" s="86">
        <v>44198</v>
      </c>
      <c r="B236" s="92"/>
      <c r="C236" s="92"/>
      <c r="D236" s="89">
        <f t="shared" si="5"/>
        <v>13101</v>
      </c>
    </row>
    <row r="237" spans="1:6" x14ac:dyDescent="0.3">
      <c r="A237" s="86">
        <v>44199</v>
      </c>
      <c r="B237" s="92"/>
      <c r="C237" s="92"/>
      <c r="D237" s="89">
        <f t="shared" si="5"/>
        <v>13101</v>
      </c>
    </row>
    <row r="238" spans="1:6" x14ac:dyDescent="0.3">
      <c r="A238" s="86">
        <v>44200</v>
      </c>
      <c r="B238" s="92">
        <v>200</v>
      </c>
      <c r="C238" s="92">
        <v>337</v>
      </c>
      <c r="D238" s="89">
        <f t="shared" si="5"/>
        <v>13301</v>
      </c>
    </row>
    <row r="239" spans="1:6" x14ac:dyDescent="0.3">
      <c r="A239" s="86">
        <v>44201</v>
      </c>
      <c r="B239" s="92">
        <v>49</v>
      </c>
      <c r="C239" s="92">
        <v>426</v>
      </c>
      <c r="D239" s="89">
        <f t="shared" si="5"/>
        <v>13350</v>
      </c>
    </row>
    <row r="240" spans="1:6" x14ac:dyDescent="0.3">
      <c r="A240" s="86">
        <v>44202</v>
      </c>
      <c r="B240" s="92">
        <v>21</v>
      </c>
      <c r="C240" s="92">
        <v>447</v>
      </c>
      <c r="D240" s="89">
        <f t="shared" si="5"/>
        <v>13371</v>
      </c>
    </row>
    <row r="241" spans="1:4" x14ac:dyDescent="0.3">
      <c r="A241" s="86">
        <v>44203</v>
      </c>
      <c r="B241" s="92"/>
      <c r="C241" s="92"/>
      <c r="D241" s="93"/>
    </row>
    <row r="242" spans="1:4" x14ac:dyDescent="0.3">
      <c r="A242" s="86">
        <v>44204</v>
      </c>
      <c r="B242" s="92"/>
      <c r="C242" s="92"/>
      <c r="D242" s="93"/>
    </row>
    <row r="243" spans="1:4" x14ac:dyDescent="0.3">
      <c r="A243" s="86">
        <v>44205</v>
      </c>
      <c r="B243" s="92"/>
      <c r="C243" s="92"/>
      <c r="D243" s="93"/>
    </row>
    <row r="244" spans="1:4" x14ac:dyDescent="0.3">
      <c r="A244" s="86">
        <v>44206</v>
      </c>
      <c r="B244" s="92"/>
      <c r="C244" s="92"/>
      <c r="D244" s="93"/>
    </row>
    <row r="245" spans="1:4" x14ac:dyDescent="0.3">
      <c r="A245" s="140"/>
      <c r="B245" s="92"/>
      <c r="C245" s="92"/>
      <c r="D245" s="93"/>
    </row>
    <row r="246" spans="1:4" ht="14.5" thickBot="1" x14ac:dyDescent="0.35">
      <c r="A246" s="94" t="s">
        <v>87</v>
      </c>
      <c r="B246" s="95"/>
      <c r="C246" s="95"/>
      <c r="D246" s="96">
        <f>MAX(D4:D245)</f>
        <v>13371</v>
      </c>
    </row>
    <row r="247" spans="1:4" ht="14.5" thickTop="1" x14ac:dyDescent="0.3">
      <c r="B247" s="42"/>
      <c r="C247" s="42"/>
      <c r="D247" s="42"/>
    </row>
    <row r="248" spans="1:4" x14ac:dyDescent="0.3">
      <c r="B248" s="42"/>
      <c r="C248" s="42"/>
      <c r="D248" s="42"/>
    </row>
    <row r="249" spans="1:4" x14ac:dyDescent="0.3">
      <c r="B249" s="42"/>
      <c r="C249" s="42"/>
      <c r="D249" s="42"/>
    </row>
    <row r="250" spans="1:4" x14ac:dyDescent="0.3">
      <c r="B250" s="42"/>
      <c r="C250" s="42"/>
      <c r="D250" s="42"/>
    </row>
    <row r="251" spans="1:4" x14ac:dyDescent="0.3">
      <c r="B251" s="42"/>
      <c r="C251" s="42"/>
      <c r="D251" s="42"/>
    </row>
    <row r="252" spans="1:4" x14ac:dyDescent="0.3">
      <c r="B252" s="42"/>
      <c r="C252" s="42"/>
      <c r="D252" s="42"/>
    </row>
    <row r="253" spans="1:4" x14ac:dyDescent="0.3">
      <c r="B253" s="42"/>
      <c r="C253" s="42"/>
      <c r="D253" s="42"/>
    </row>
    <row r="254" spans="1:4" x14ac:dyDescent="0.3">
      <c r="B254" s="42"/>
      <c r="C254" s="42"/>
      <c r="D254" s="42"/>
    </row>
    <row r="255" spans="1:4" x14ac:dyDescent="0.3">
      <c r="B255" s="42"/>
      <c r="C255" s="42"/>
      <c r="D255" s="42"/>
    </row>
    <row r="256" spans="1:4" x14ac:dyDescent="0.3">
      <c r="B256" s="42"/>
      <c r="C256" s="42"/>
      <c r="D256" s="42"/>
    </row>
    <row r="257" spans="2:4" x14ac:dyDescent="0.3">
      <c r="B257" s="42"/>
      <c r="C257" s="42"/>
      <c r="D257" s="42"/>
    </row>
    <row r="258" spans="2:4" x14ac:dyDescent="0.3">
      <c r="B258" s="42"/>
      <c r="C258" s="42"/>
      <c r="D258" s="42"/>
    </row>
    <row r="259" spans="2:4" x14ac:dyDescent="0.3">
      <c r="B259" s="42"/>
      <c r="C259" s="42"/>
      <c r="D259" s="42"/>
    </row>
    <row r="260" spans="2:4" x14ac:dyDescent="0.3">
      <c r="B260" s="42"/>
      <c r="C260" s="42"/>
      <c r="D260" s="42"/>
    </row>
    <row r="261" spans="2:4" x14ac:dyDescent="0.3">
      <c r="B261" s="42"/>
      <c r="C261" s="42"/>
      <c r="D261" s="42"/>
    </row>
    <row r="262" spans="2:4" x14ac:dyDescent="0.3">
      <c r="B262" s="42"/>
      <c r="C262" s="42"/>
      <c r="D262" s="42"/>
    </row>
    <row r="263" spans="2:4" x14ac:dyDescent="0.3">
      <c r="B263" s="42"/>
      <c r="C263" s="42"/>
      <c r="D263" s="42"/>
    </row>
    <row r="264" spans="2:4" x14ac:dyDescent="0.3">
      <c r="B264" s="42"/>
      <c r="C264" s="42"/>
      <c r="D264" s="42"/>
    </row>
    <row r="265" spans="2:4" x14ac:dyDescent="0.3">
      <c r="B265" s="42"/>
      <c r="C265" s="42"/>
      <c r="D265" s="42"/>
    </row>
    <row r="266" spans="2:4" x14ac:dyDescent="0.3">
      <c r="B266" s="42"/>
      <c r="C266" s="42"/>
      <c r="D266" s="42"/>
    </row>
    <row r="267" spans="2:4" x14ac:dyDescent="0.3">
      <c r="B267" s="42"/>
      <c r="C267" s="42"/>
      <c r="D267" s="42"/>
    </row>
    <row r="268" spans="2:4" x14ac:dyDescent="0.3">
      <c r="B268" s="42"/>
      <c r="C268" s="42"/>
      <c r="D268" s="42"/>
    </row>
    <row r="269" spans="2:4" x14ac:dyDescent="0.3">
      <c r="B269" s="42"/>
      <c r="C269" s="42"/>
      <c r="D269" s="42"/>
    </row>
    <row r="270" spans="2:4" x14ac:dyDescent="0.3">
      <c r="B270" s="42"/>
      <c r="C270" s="42"/>
      <c r="D270" s="42"/>
    </row>
    <row r="271" spans="2:4" x14ac:dyDescent="0.3">
      <c r="B271" s="42"/>
      <c r="C271" s="42"/>
      <c r="D271" s="42"/>
    </row>
    <row r="272" spans="2:4" x14ac:dyDescent="0.3">
      <c r="B272" s="42"/>
      <c r="C272" s="42"/>
      <c r="D272" s="42"/>
    </row>
    <row r="273" spans="2:4" x14ac:dyDescent="0.3">
      <c r="B273" s="42"/>
      <c r="C273" s="42"/>
      <c r="D273" s="42"/>
    </row>
    <row r="274" spans="2:4" x14ac:dyDescent="0.3">
      <c r="B274" s="42"/>
      <c r="C274" s="42"/>
      <c r="D274" s="42"/>
    </row>
    <row r="275" spans="2:4" x14ac:dyDescent="0.3">
      <c r="B275" s="42"/>
      <c r="C275" s="42"/>
      <c r="D275" s="42"/>
    </row>
    <row r="276" spans="2:4" x14ac:dyDescent="0.3">
      <c r="B276" s="42"/>
      <c r="C276" s="42"/>
      <c r="D276" s="42"/>
    </row>
    <row r="277" spans="2:4" x14ac:dyDescent="0.3">
      <c r="B277" s="42"/>
      <c r="C277" s="42"/>
      <c r="D277" s="42"/>
    </row>
    <row r="278" spans="2:4" x14ac:dyDescent="0.3">
      <c r="B278" s="42"/>
      <c r="C278" s="42"/>
      <c r="D278" s="42"/>
    </row>
    <row r="279" spans="2:4" x14ac:dyDescent="0.3">
      <c r="B279" s="42"/>
      <c r="C279" s="42"/>
      <c r="D279" s="42"/>
    </row>
    <row r="280" spans="2:4" x14ac:dyDescent="0.3">
      <c r="B280" s="42"/>
      <c r="C280" s="42"/>
      <c r="D280" s="42"/>
    </row>
    <row r="281" spans="2:4" x14ac:dyDescent="0.3">
      <c r="B281" s="42"/>
      <c r="C281" s="42"/>
      <c r="D281" s="42"/>
    </row>
    <row r="282" spans="2:4" x14ac:dyDescent="0.3">
      <c r="B282" s="42"/>
      <c r="C282" s="42"/>
      <c r="D282" s="42"/>
    </row>
    <row r="283" spans="2:4" x14ac:dyDescent="0.3">
      <c r="B283" s="42"/>
      <c r="C283" s="42"/>
      <c r="D283" s="42"/>
    </row>
    <row r="284" spans="2:4" x14ac:dyDescent="0.3">
      <c r="B284" s="42"/>
      <c r="C284" s="42"/>
      <c r="D284" s="42"/>
    </row>
    <row r="285" spans="2:4" x14ac:dyDescent="0.3">
      <c r="B285" s="42"/>
      <c r="C285" s="42"/>
      <c r="D285" s="42"/>
    </row>
    <row r="286" spans="2:4" x14ac:dyDescent="0.3">
      <c r="B286" s="42"/>
      <c r="C286" s="42"/>
      <c r="D286" s="42"/>
    </row>
    <row r="287" spans="2:4" x14ac:dyDescent="0.3">
      <c r="B287" s="42"/>
      <c r="C287" s="42"/>
      <c r="D287" s="42"/>
    </row>
    <row r="288" spans="2:4" x14ac:dyDescent="0.3">
      <c r="B288" s="42"/>
      <c r="C288" s="42"/>
      <c r="D288" s="42"/>
    </row>
    <row r="289" spans="2:4" x14ac:dyDescent="0.3">
      <c r="B289" s="42"/>
      <c r="C289" s="42"/>
      <c r="D289" s="42"/>
    </row>
    <row r="290" spans="2:4" x14ac:dyDescent="0.3">
      <c r="B290" s="42"/>
      <c r="C290" s="42"/>
      <c r="D290" s="42"/>
    </row>
    <row r="291" spans="2:4" x14ac:dyDescent="0.3">
      <c r="B291" s="42"/>
      <c r="C291" s="42"/>
      <c r="D291" s="42"/>
    </row>
    <row r="292" spans="2:4" x14ac:dyDescent="0.3">
      <c r="B292" s="42"/>
      <c r="C292" s="42"/>
      <c r="D292" s="42"/>
    </row>
    <row r="293" spans="2:4" x14ac:dyDescent="0.3">
      <c r="B293" s="42"/>
      <c r="C293" s="42"/>
      <c r="D293" s="42"/>
    </row>
    <row r="294" spans="2:4" x14ac:dyDescent="0.3">
      <c r="B294" s="42"/>
      <c r="C294" s="42"/>
      <c r="D294" s="42"/>
    </row>
    <row r="295" spans="2:4" x14ac:dyDescent="0.3">
      <c r="B295" s="42"/>
      <c r="C295" s="42"/>
      <c r="D295" s="42"/>
    </row>
    <row r="296" spans="2:4" x14ac:dyDescent="0.3">
      <c r="B296" s="42"/>
      <c r="C296" s="42"/>
      <c r="D296" s="42"/>
    </row>
    <row r="297" spans="2:4" x14ac:dyDescent="0.3">
      <c r="B297" s="42"/>
      <c r="C297" s="42"/>
      <c r="D297" s="42"/>
    </row>
    <row r="298" spans="2:4" x14ac:dyDescent="0.3">
      <c r="B298" s="42"/>
      <c r="C298" s="42"/>
      <c r="D298" s="42"/>
    </row>
    <row r="299" spans="2:4" x14ac:dyDescent="0.3">
      <c r="B299" s="42"/>
      <c r="C299" s="42"/>
      <c r="D299" s="42"/>
    </row>
    <row r="300" spans="2:4" x14ac:dyDescent="0.3">
      <c r="B300" s="42"/>
      <c r="C300" s="42"/>
      <c r="D300" s="42"/>
    </row>
    <row r="301" spans="2:4" x14ac:dyDescent="0.3">
      <c r="B301" s="42"/>
      <c r="C301" s="42"/>
      <c r="D301" s="42"/>
    </row>
    <row r="302" spans="2:4" x14ac:dyDescent="0.3">
      <c r="B302" s="42"/>
      <c r="C302" s="42"/>
      <c r="D302" s="42"/>
    </row>
    <row r="303" spans="2:4" x14ac:dyDescent="0.3">
      <c r="B303" s="42"/>
      <c r="C303" s="42"/>
      <c r="D303" s="42"/>
    </row>
    <row r="304" spans="2:4" x14ac:dyDescent="0.3">
      <c r="B304" s="42"/>
      <c r="C304" s="42"/>
      <c r="D304" s="42"/>
    </row>
    <row r="305" spans="2:4" x14ac:dyDescent="0.3">
      <c r="B305" s="42"/>
      <c r="C305" s="42"/>
      <c r="D305" s="42"/>
    </row>
    <row r="306" spans="2:4" x14ac:dyDescent="0.3">
      <c r="B306" s="42"/>
      <c r="C306" s="42"/>
      <c r="D306" s="42"/>
    </row>
    <row r="307" spans="2:4" x14ac:dyDescent="0.3">
      <c r="B307" s="42"/>
      <c r="C307" s="42"/>
      <c r="D307" s="42"/>
    </row>
    <row r="308" spans="2:4" x14ac:dyDescent="0.3">
      <c r="B308" s="42"/>
      <c r="C308" s="42"/>
      <c r="D308" s="42"/>
    </row>
    <row r="309" spans="2:4" x14ac:dyDescent="0.3">
      <c r="B309" s="42"/>
      <c r="C309" s="42"/>
      <c r="D309" s="42"/>
    </row>
    <row r="310" spans="2:4" x14ac:dyDescent="0.3">
      <c r="B310" s="42"/>
      <c r="C310" s="42"/>
      <c r="D310" s="42"/>
    </row>
    <row r="311" spans="2:4" x14ac:dyDescent="0.3">
      <c r="B311" s="42"/>
      <c r="C311" s="42"/>
      <c r="D311" s="42"/>
    </row>
    <row r="312" spans="2:4" x14ac:dyDescent="0.3">
      <c r="B312" s="42"/>
      <c r="C312" s="42"/>
      <c r="D312" s="42"/>
    </row>
    <row r="313" spans="2:4" x14ac:dyDescent="0.3">
      <c r="B313" s="42"/>
      <c r="C313" s="42"/>
      <c r="D313" s="42"/>
    </row>
    <row r="314" spans="2:4" x14ac:dyDescent="0.3">
      <c r="B314" s="42"/>
      <c r="C314" s="42"/>
      <c r="D314" s="42"/>
    </row>
    <row r="315" spans="2:4" x14ac:dyDescent="0.3">
      <c r="B315" s="42"/>
      <c r="C315" s="42"/>
      <c r="D315" s="42"/>
    </row>
    <row r="316" spans="2:4" x14ac:dyDescent="0.3">
      <c r="B316" s="42"/>
      <c r="C316" s="42"/>
      <c r="D316" s="42"/>
    </row>
    <row r="317" spans="2:4" x14ac:dyDescent="0.3">
      <c r="B317" s="42"/>
      <c r="C317" s="42"/>
      <c r="D317" s="42"/>
    </row>
    <row r="318" spans="2:4" x14ac:dyDescent="0.3">
      <c r="B318" s="42"/>
      <c r="C318" s="42"/>
      <c r="D318" s="42"/>
    </row>
    <row r="319" spans="2:4" x14ac:dyDescent="0.3">
      <c r="B319" s="42"/>
      <c r="C319" s="42"/>
      <c r="D319" s="42"/>
    </row>
    <row r="320" spans="2:4" x14ac:dyDescent="0.3">
      <c r="B320" s="42"/>
      <c r="C320" s="42"/>
      <c r="D320" s="42"/>
    </row>
    <row r="321" spans="2:4" x14ac:dyDescent="0.3">
      <c r="B321" s="42"/>
      <c r="C321" s="42"/>
      <c r="D321" s="42"/>
    </row>
    <row r="322" spans="2:4" x14ac:dyDescent="0.3">
      <c r="B322" s="42"/>
      <c r="C322" s="42"/>
      <c r="D322" s="42"/>
    </row>
    <row r="323" spans="2:4" x14ac:dyDescent="0.3">
      <c r="B323" s="42"/>
      <c r="C323" s="42"/>
      <c r="D323" s="42"/>
    </row>
    <row r="324" spans="2:4" x14ac:dyDescent="0.3">
      <c r="B324" s="42"/>
      <c r="C324" s="42"/>
      <c r="D324" s="42"/>
    </row>
    <row r="325" spans="2:4" x14ac:dyDescent="0.3">
      <c r="B325" s="42"/>
      <c r="C325" s="42"/>
      <c r="D325" s="42"/>
    </row>
    <row r="326" spans="2:4" x14ac:dyDescent="0.3">
      <c r="B326" s="42"/>
      <c r="C326" s="42"/>
      <c r="D326" s="42"/>
    </row>
    <row r="327" spans="2:4" x14ac:dyDescent="0.3">
      <c r="B327" s="42"/>
      <c r="C327" s="42"/>
      <c r="D327" s="42"/>
    </row>
    <row r="328" spans="2:4" x14ac:dyDescent="0.3">
      <c r="B328" s="42"/>
      <c r="C328" s="42"/>
      <c r="D328" s="42"/>
    </row>
    <row r="329" spans="2:4" x14ac:dyDescent="0.3">
      <c r="B329" s="42"/>
      <c r="C329" s="42"/>
      <c r="D329" s="42"/>
    </row>
    <row r="330" spans="2:4" x14ac:dyDescent="0.3">
      <c r="B330" s="42"/>
      <c r="C330" s="42"/>
      <c r="D330" s="42"/>
    </row>
    <row r="331" spans="2:4" x14ac:dyDescent="0.3">
      <c r="B331" s="42"/>
      <c r="C331" s="42"/>
      <c r="D331" s="42"/>
    </row>
    <row r="332" spans="2:4" x14ac:dyDescent="0.3">
      <c r="B332" s="42"/>
      <c r="C332" s="42"/>
      <c r="D332" s="42"/>
    </row>
    <row r="333" spans="2:4" x14ac:dyDescent="0.3">
      <c r="B333" s="42"/>
      <c r="C333" s="42"/>
      <c r="D333" s="42"/>
    </row>
    <row r="334" spans="2:4" x14ac:dyDescent="0.3">
      <c r="B334" s="42"/>
      <c r="C334" s="42"/>
      <c r="D334" s="42"/>
    </row>
    <row r="335" spans="2:4" x14ac:dyDescent="0.3">
      <c r="B335" s="42"/>
      <c r="C335" s="42"/>
      <c r="D335" s="42"/>
    </row>
    <row r="336" spans="2:4" x14ac:dyDescent="0.3">
      <c r="B336" s="42"/>
      <c r="C336" s="42"/>
      <c r="D336" s="42"/>
    </row>
    <row r="337" spans="2:4" x14ac:dyDescent="0.3">
      <c r="B337" s="42"/>
      <c r="C337" s="42"/>
      <c r="D337" s="42"/>
    </row>
    <row r="338" spans="2:4" x14ac:dyDescent="0.3">
      <c r="B338" s="42"/>
      <c r="C338" s="42"/>
      <c r="D338" s="42"/>
    </row>
    <row r="339" spans="2:4" x14ac:dyDescent="0.3">
      <c r="B339" s="42"/>
      <c r="C339" s="42"/>
      <c r="D339" s="42"/>
    </row>
    <row r="340" spans="2:4" x14ac:dyDescent="0.3">
      <c r="B340" s="42"/>
      <c r="C340" s="42"/>
      <c r="D340" s="42"/>
    </row>
    <row r="341" spans="2:4" x14ac:dyDescent="0.3">
      <c r="B341" s="42"/>
      <c r="C341" s="42"/>
      <c r="D341" s="42"/>
    </row>
    <row r="342" spans="2:4" x14ac:dyDescent="0.3">
      <c r="B342" s="42"/>
      <c r="C342" s="42"/>
      <c r="D342" s="42"/>
    </row>
    <row r="343" spans="2:4" x14ac:dyDescent="0.3">
      <c r="B343" s="42"/>
      <c r="C343" s="42"/>
      <c r="D343" s="42"/>
    </row>
    <row r="344" spans="2:4" x14ac:dyDescent="0.3">
      <c r="B344" s="42"/>
      <c r="C344" s="42"/>
      <c r="D344" s="42"/>
    </row>
    <row r="345" spans="2:4" x14ac:dyDescent="0.3">
      <c r="B345" s="42"/>
      <c r="C345" s="42"/>
      <c r="D345" s="42"/>
    </row>
    <row r="346" spans="2:4" x14ac:dyDescent="0.3">
      <c r="B346" s="42"/>
      <c r="C346" s="42"/>
      <c r="D346" s="42"/>
    </row>
    <row r="347" spans="2:4" x14ac:dyDescent="0.3">
      <c r="B347" s="42"/>
      <c r="C347" s="42"/>
      <c r="D347" s="42"/>
    </row>
    <row r="348" spans="2:4" x14ac:dyDescent="0.3">
      <c r="B348" s="42"/>
      <c r="C348" s="42"/>
      <c r="D348" s="42"/>
    </row>
    <row r="349" spans="2:4" x14ac:dyDescent="0.3">
      <c r="B349" s="42"/>
      <c r="C349" s="42"/>
      <c r="D349" s="42"/>
    </row>
    <row r="350" spans="2:4" x14ac:dyDescent="0.3">
      <c r="B350" s="42"/>
      <c r="C350" s="42"/>
      <c r="D350" s="42"/>
    </row>
    <row r="351" spans="2:4" x14ac:dyDescent="0.3">
      <c r="B351" s="42"/>
      <c r="C351" s="42"/>
      <c r="D351" s="42"/>
    </row>
    <row r="352" spans="2:4" x14ac:dyDescent="0.3">
      <c r="B352" s="42"/>
      <c r="C352" s="42"/>
      <c r="D352" s="42"/>
    </row>
    <row r="353" spans="2:4" x14ac:dyDescent="0.3">
      <c r="B353" s="42"/>
      <c r="C353" s="42"/>
      <c r="D353" s="42"/>
    </row>
    <row r="354" spans="2:4" x14ac:dyDescent="0.3">
      <c r="B354" s="42"/>
      <c r="C354" s="42"/>
      <c r="D354" s="42"/>
    </row>
    <row r="355" spans="2:4" x14ac:dyDescent="0.3">
      <c r="B355" s="42"/>
      <c r="C355" s="42"/>
      <c r="D355" s="42"/>
    </row>
    <row r="356" spans="2:4" x14ac:dyDescent="0.3">
      <c r="B356" s="42"/>
      <c r="C356" s="42"/>
      <c r="D356" s="42"/>
    </row>
    <row r="357" spans="2:4" x14ac:dyDescent="0.3">
      <c r="B357" s="42"/>
      <c r="C357" s="42"/>
      <c r="D357" s="42"/>
    </row>
    <row r="358" spans="2:4" x14ac:dyDescent="0.3">
      <c r="B358" s="42"/>
      <c r="C358" s="42"/>
      <c r="D358" s="42"/>
    </row>
    <row r="359" spans="2:4" x14ac:dyDescent="0.3">
      <c r="B359" s="42"/>
      <c r="C359" s="42"/>
      <c r="D359" s="42"/>
    </row>
    <row r="360" spans="2:4" x14ac:dyDescent="0.3">
      <c r="B360" s="42"/>
      <c r="C360" s="42"/>
      <c r="D360" s="42"/>
    </row>
    <row r="361" spans="2:4" x14ac:dyDescent="0.3">
      <c r="B361" s="42"/>
      <c r="C361" s="42"/>
      <c r="D361" s="42"/>
    </row>
    <row r="362" spans="2:4" x14ac:dyDescent="0.3">
      <c r="B362" s="42"/>
      <c r="C362" s="42"/>
      <c r="D362" s="42"/>
    </row>
    <row r="363" spans="2:4" x14ac:dyDescent="0.3">
      <c r="B363" s="42"/>
      <c r="C363" s="42"/>
      <c r="D363" s="42"/>
    </row>
    <row r="364" spans="2:4" x14ac:dyDescent="0.3">
      <c r="B364" s="42"/>
      <c r="C364" s="42"/>
      <c r="D364" s="42"/>
    </row>
    <row r="365" spans="2:4" x14ac:dyDescent="0.3">
      <c r="B365" s="42"/>
      <c r="C365" s="42"/>
      <c r="D365"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247"/>
  <sheetViews>
    <sheetView zoomScaleNormal="100" workbookViewId="0">
      <pane xSplit="1" ySplit="1" topLeftCell="GC229" activePane="bottomRight" state="frozen"/>
      <selection pane="topRight" activeCell="B1" sqref="B1"/>
      <selection pane="bottomLeft" activeCell="A3" sqref="A3"/>
      <selection pane="bottomRight" activeCell="FW237" sqref="FW237"/>
    </sheetView>
  </sheetViews>
  <sheetFormatPr baseColWidth="10" defaultColWidth="11" defaultRowHeight="14" x14ac:dyDescent="0.3"/>
  <cols>
    <col min="1" max="1" width="26" style="34" customWidth="1"/>
    <col min="2" max="193" width="11" style="46"/>
    <col min="196" max="16384" width="11" style="46"/>
  </cols>
  <sheetData>
    <row r="1" spans="1:193" s="98" customFormat="1" ht="29.25" customHeight="1" x14ac:dyDescent="0.3">
      <c r="A1" s="97"/>
      <c r="B1" s="252" t="s">
        <v>58</v>
      </c>
      <c r="C1" s="252"/>
      <c r="D1" s="252" t="s">
        <v>63</v>
      </c>
      <c r="E1" s="252"/>
      <c r="F1" s="254" t="s">
        <v>123</v>
      </c>
      <c r="G1" s="253"/>
      <c r="H1" s="252" t="s">
        <v>79</v>
      </c>
      <c r="I1" s="252"/>
      <c r="J1" s="252" t="s">
        <v>124</v>
      </c>
      <c r="K1" s="252"/>
      <c r="L1" s="254" t="s">
        <v>107</v>
      </c>
      <c r="M1" s="253"/>
      <c r="N1" s="252" t="s">
        <v>64</v>
      </c>
      <c r="O1" s="252"/>
      <c r="P1" s="252" t="s">
        <v>188</v>
      </c>
      <c r="Q1" s="252"/>
      <c r="R1" s="254" t="s">
        <v>112</v>
      </c>
      <c r="S1" s="253"/>
      <c r="T1" s="252" t="s">
        <v>29</v>
      </c>
      <c r="U1" s="252"/>
      <c r="V1" s="254" t="s">
        <v>65</v>
      </c>
      <c r="W1" s="253"/>
      <c r="X1" s="254" t="s">
        <v>154</v>
      </c>
      <c r="Y1" s="253"/>
      <c r="Z1" s="254" t="s">
        <v>147</v>
      </c>
      <c r="AA1" s="253"/>
      <c r="AB1" s="254" t="s">
        <v>118</v>
      </c>
      <c r="AC1" s="253"/>
      <c r="AD1" s="254" t="s">
        <v>141</v>
      </c>
      <c r="AE1" s="253"/>
      <c r="AF1" s="252" t="s">
        <v>135</v>
      </c>
      <c r="AG1" s="252"/>
      <c r="AH1" s="252" t="s">
        <v>120</v>
      </c>
      <c r="AI1" s="252"/>
      <c r="AJ1" s="252" t="s">
        <v>11</v>
      </c>
      <c r="AK1" s="257"/>
      <c r="AL1" s="253" t="s">
        <v>57</v>
      </c>
      <c r="AM1" s="252"/>
      <c r="AN1" s="252" t="s">
        <v>148</v>
      </c>
      <c r="AO1" s="252"/>
      <c r="AP1" s="252" t="s">
        <v>44</v>
      </c>
      <c r="AQ1" s="252"/>
      <c r="AR1" s="252" t="s">
        <v>32</v>
      </c>
      <c r="AS1" s="252"/>
      <c r="AT1" s="252" t="s">
        <v>132</v>
      </c>
      <c r="AU1" s="252"/>
      <c r="AV1" s="252" t="s">
        <v>56</v>
      </c>
      <c r="AW1" s="252"/>
      <c r="AX1" s="252" t="s">
        <v>33</v>
      </c>
      <c r="AY1" s="252"/>
      <c r="AZ1" s="254" t="s">
        <v>153</v>
      </c>
      <c r="BA1" s="253"/>
      <c r="BB1" s="252" t="s">
        <v>105</v>
      </c>
      <c r="BC1" s="252"/>
      <c r="BD1" s="252" t="s">
        <v>34</v>
      </c>
      <c r="BE1" s="252"/>
      <c r="BF1" s="252" t="s">
        <v>45</v>
      </c>
      <c r="BG1" s="252"/>
      <c r="BH1" s="252" t="s">
        <v>27</v>
      </c>
      <c r="BI1" s="252"/>
      <c r="BJ1" s="252" t="s">
        <v>46</v>
      </c>
      <c r="BK1" s="252"/>
      <c r="BL1" s="252" t="s">
        <v>133</v>
      </c>
      <c r="BM1" s="252"/>
      <c r="BN1" s="252" t="s">
        <v>51</v>
      </c>
      <c r="BO1" s="252"/>
      <c r="BP1" s="252" t="s">
        <v>47</v>
      </c>
      <c r="BQ1" s="252"/>
      <c r="BR1" s="252" t="s">
        <v>40</v>
      </c>
      <c r="BS1" s="252"/>
      <c r="BT1" s="254" t="s">
        <v>106</v>
      </c>
      <c r="BU1" s="253"/>
      <c r="BV1" s="252" t="s">
        <v>41</v>
      </c>
      <c r="BW1" s="252"/>
      <c r="BX1" s="254" t="s">
        <v>108</v>
      </c>
      <c r="BY1" s="253"/>
      <c r="BZ1" s="254" t="s">
        <v>142</v>
      </c>
      <c r="CA1" s="253"/>
      <c r="CB1" s="254" t="s">
        <v>143</v>
      </c>
      <c r="CC1" s="253"/>
      <c r="CD1" s="254" t="s">
        <v>139</v>
      </c>
      <c r="CE1" s="253"/>
      <c r="CF1" s="254" t="s">
        <v>138</v>
      </c>
      <c r="CG1" s="253"/>
      <c r="CH1" s="254" t="s">
        <v>134</v>
      </c>
      <c r="CI1" s="253"/>
      <c r="CJ1" s="254" t="s">
        <v>140</v>
      </c>
      <c r="CK1" s="253"/>
      <c r="CL1" s="252" t="s">
        <v>70</v>
      </c>
      <c r="CM1" s="252"/>
      <c r="CN1" s="252" t="s">
        <v>42</v>
      </c>
      <c r="CO1" s="252"/>
      <c r="CP1" s="252" t="s">
        <v>62</v>
      </c>
      <c r="CQ1" s="252"/>
      <c r="CR1" s="252" t="s">
        <v>35</v>
      </c>
      <c r="CS1" s="252"/>
      <c r="CT1" s="254" t="s">
        <v>125</v>
      </c>
      <c r="CU1" s="253"/>
      <c r="CV1" s="254" t="s">
        <v>109</v>
      </c>
      <c r="CW1" s="253"/>
      <c r="CX1" s="254" t="s">
        <v>110</v>
      </c>
      <c r="CY1" s="253"/>
      <c r="CZ1" s="252" t="s">
        <v>36</v>
      </c>
      <c r="DA1" s="252"/>
      <c r="DB1" s="254" t="s">
        <v>111</v>
      </c>
      <c r="DC1" s="253"/>
      <c r="DD1" s="254" t="s">
        <v>126</v>
      </c>
      <c r="DE1" s="253"/>
      <c r="DF1" s="254" t="s">
        <v>127</v>
      </c>
      <c r="DG1" s="253"/>
      <c r="DH1" s="254" t="s">
        <v>144</v>
      </c>
      <c r="DI1" s="253"/>
      <c r="DJ1" s="252" t="s">
        <v>37</v>
      </c>
      <c r="DK1" s="252"/>
      <c r="DL1" s="254" t="s">
        <v>145</v>
      </c>
      <c r="DM1" s="253"/>
      <c r="DN1" s="252" t="s">
        <v>48</v>
      </c>
      <c r="DO1" s="252"/>
      <c r="DP1" s="254" t="s">
        <v>28</v>
      </c>
      <c r="DQ1" s="253"/>
      <c r="DR1" s="252" t="s">
        <v>38</v>
      </c>
      <c r="DS1" s="252"/>
      <c r="DT1" s="252" t="s">
        <v>68</v>
      </c>
      <c r="DU1" s="252"/>
      <c r="DV1" s="252" t="s">
        <v>67</v>
      </c>
      <c r="DW1" s="252"/>
      <c r="DX1" s="252" t="s">
        <v>39</v>
      </c>
      <c r="DY1" s="252"/>
      <c r="DZ1" s="252" t="s">
        <v>59</v>
      </c>
      <c r="EA1" s="252"/>
      <c r="EB1" s="254" t="s">
        <v>113</v>
      </c>
      <c r="EC1" s="253"/>
      <c r="ED1" s="254" t="s">
        <v>146</v>
      </c>
      <c r="EE1" s="253"/>
      <c r="EF1" s="252" t="s">
        <v>31</v>
      </c>
      <c r="EG1" s="252"/>
      <c r="EH1" s="252" t="s">
        <v>60</v>
      </c>
      <c r="EI1" s="252"/>
      <c r="EJ1" s="252" t="s">
        <v>61</v>
      </c>
      <c r="EK1" s="252"/>
      <c r="EL1" s="254" t="s">
        <v>114</v>
      </c>
      <c r="EM1" s="253"/>
      <c r="EN1" s="254" t="s">
        <v>115</v>
      </c>
      <c r="EO1" s="253"/>
      <c r="EP1" s="252" t="s">
        <v>30</v>
      </c>
      <c r="EQ1" s="252"/>
      <c r="ER1" s="254" t="s">
        <v>116</v>
      </c>
      <c r="ES1" s="253"/>
      <c r="ET1" s="252" t="s">
        <v>80</v>
      </c>
      <c r="EU1" s="252"/>
      <c r="EV1" s="252" t="s">
        <v>43</v>
      </c>
      <c r="EW1" s="252"/>
      <c r="EX1" s="252" t="s">
        <v>71</v>
      </c>
      <c r="EY1" s="252"/>
      <c r="EZ1" s="252" t="s">
        <v>49</v>
      </c>
      <c r="FA1" s="252"/>
      <c r="FB1" s="252" t="s">
        <v>189</v>
      </c>
      <c r="FC1" s="252"/>
      <c r="FD1" s="254" t="s">
        <v>117</v>
      </c>
      <c r="FE1" s="253"/>
      <c r="FF1" s="252" t="s">
        <v>54</v>
      </c>
      <c r="FG1" s="252"/>
      <c r="FH1" s="254" t="s">
        <v>152</v>
      </c>
      <c r="FI1" s="253"/>
      <c r="FJ1" s="254" t="s">
        <v>149</v>
      </c>
      <c r="FK1" s="253"/>
      <c r="FL1" s="254" t="s">
        <v>150</v>
      </c>
      <c r="FM1" s="253"/>
      <c r="FN1" s="254" t="s">
        <v>151</v>
      </c>
      <c r="FO1" s="253"/>
      <c r="FP1" s="254" t="s">
        <v>137</v>
      </c>
      <c r="FQ1" s="253"/>
      <c r="FR1" s="254" t="s">
        <v>128</v>
      </c>
      <c r="FS1" s="253"/>
      <c r="FT1" s="252" t="s">
        <v>55</v>
      </c>
      <c r="FU1" s="252"/>
      <c r="FV1" s="252" t="s">
        <v>50</v>
      </c>
      <c r="FW1" s="252"/>
      <c r="FX1" s="252" t="s">
        <v>72</v>
      </c>
      <c r="FY1" s="252"/>
      <c r="FZ1" s="252" t="s">
        <v>73</v>
      </c>
      <c r="GA1" s="252"/>
      <c r="GB1" s="254" t="s">
        <v>129</v>
      </c>
      <c r="GC1" s="253"/>
      <c r="GD1" s="254" t="s">
        <v>136</v>
      </c>
      <c r="GE1" s="253"/>
      <c r="GF1" s="252" t="s">
        <v>66</v>
      </c>
      <c r="GG1" s="252"/>
      <c r="GH1" s="254" t="s">
        <v>119</v>
      </c>
      <c r="GI1" s="253"/>
      <c r="GJ1" s="252" t="s">
        <v>69</v>
      </c>
      <c r="GK1" s="252"/>
    </row>
    <row r="2" spans="1:193" x14ac:dyDescent="0.3">
      <c r="A2" s="9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7" t="s">
        <v>2</v>
      </c>
      <c r="AF2" s="7" t="s">
        <v>3</v>
      </c>
      <c r="AG2" s="7" t="s">
        <v>2</v>
      </c>
      <c r="AH2" s="7" t="s">
        <v>3</v>
      </c>
      <c r="AI2" s="7" t="s">
        <v>2</v>
      </c>
      <c r="AJ2" s="7" t="s">
        <v>3</v>
      </c>
      <c r="AK2" s="100" t="s">
        <v>2</v>
      </c>
      <c r="AL2" s="7" t="s">
        <v>3</v>
      </c>
      <c r="AM2" s="7" t="s">
        <v>2</v>
      </c>
      <c r="AN2" s="7"/>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row>
    <row r="3" spans="1:193" ht="14.25" customHeight="1" x14ac:dyDescent="0.3">
      <c r="A3" s="10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10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row>
    <row r="4" spans="1:193" ht="14.25" customHeight="1" x14ac:dyDescent="0.3">
      <c r="A4" s="10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10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row>
    <row r="5" spans="1:193" ht="14.25" customHeight="1" x14ac:dyDescent="0.3">
      <c r="A5" s="10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0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1:193" ht="14.25" customHeight="1" x14ac:dyDescent="0.3">
      <c r="A6" s="10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10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1:193" ht="14.25" customHeight="1" x14ac:dyDescent="0.3">
      <c r="A7" s="10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102"/>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1:193" ht="14.25" customHeight="1" x14ac:dyDescent="0.3">
      <c r="A8" s="10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0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1:193" ht="14.25" customHeight="1" x14ac:dyDescent="0.3">
      <c r="A9" s="10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10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1:193" ht="14.25" customHeight="1" x14ac:dyDescent="0.3">
      <c r="A10" s="10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102"/>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1:193" ht="14.25" customHeight="1" x14ac:dyDescent="0.3">
      <c r="A11" s="10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10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1:193" ht="14.25" customHeight="1" x14ac:dyDescent="0.3">
      <c r="A12" s="10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02"/>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1:193" ht="14.25" customHeight="1" x14ac:dyDescent="0.3">
      <c r="A13" s="10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02"/>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1:193" ht="14.25" customHeight="1" x14ac:dyDescent="0.3">
      <c r="A14" s="10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0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1:193" ht="14.25" customHeight="1" x14ac:dyDescent="0.3">
      <c r="A15" s="10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0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1:193" ht="14.25" customHeight="1" x14ac:dyDescent="0.3">
      <c r="A16" s="10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0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193" ht="14.25" customHeight="1" x14ac:dyDescent="0.3">
      <c r="A17" s="10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10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193" ht="14.25" customHeight="1" x14ac:dyDescent="0.3">
      <c r="A18" s="10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10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193" ht="14.25" customHeight="1" x14ac:dyDescent="0.3">
      <c r="A19" s="10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10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193" ht="14.25" customHeight="1" x14ac:dyDescent="0.3">
      <c r="A20" s="10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0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193" ht="14.25" customHeight="1" x14ac:dyDescent="0.3">
      <c r="A21" s="10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0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193" ht="14.25" customHeight="1" x14ac:dyDescent="0.3">
      <c r="A22" s="10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0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193" ht="14.25" customHeight="1" x14ac:dyDescent="0.3">
      <c r="A23" s="10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0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193" ht="14.25" customHeight="1" x14ac:dyDescent="0.3">
      <c r="A24" s="10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10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row>
    <row r="25" spans="1:193" ht="14.25" customHeight="1" x14ac:dyDescent="0.3">
      <c r="A25" s="10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0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row>
    <row r="26" spans="1:193" ht="14.25" customHeight="1" x14ac:dyDescent="0.3">
      <c r="A26" s="10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10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row>
    <row r="27" spans="1:193" ht="14.25" customHeight="1" x14ac:dyDescent="0.3">
      <c r="A27" s="10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0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row>
    <row r="28" spans="1:193" ht="14.25" customHeight="1" x14ac:dyDescent="0.3">
      <c r="A28" s="10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10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row>
    <row r="29" spans="1:193" ht="14.25" customHeight="1" x14ac:dyDescent="0.3">
      <c r="A29" s="10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0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row>
    <row r="30" spans="1:193" ht="14.25" customHeight="1" x14ac:dyDescent="0.3">
      <c r="A30" s="10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0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row>
    <row r="31" spans="1:193" ht="14.25" customHeight="1" x14ac:dyDescent="0.3">
      <c r="A31" s="10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10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row>
    <row r="32" spans="1:193" ht="14.25" customHeight="1" x14ac:dyDescent="0.3">
      <c r="A32" s="10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10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row>
    <row r="33" spans="1:193" ht="14.25" customHeight="1" x14ac:dyDescent="0.3">
      <c r="A33" s="10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10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row>
    <row r="34" spans="1:193" ht="14.25" customHeight="1" x14ac:dyDescent="0.3">
      <c r="A34" s="10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10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1:193" ht="14.25" customHeight="1" x14ac:dyDescent="0.3">
      <c r="A35" s="10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10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1:193" ht="14.25" customHeight="1" x14ac:dyDescent="0.3">
      <c r="A36" s="10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0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1:193" ht="14.25" customHeight="1" x14ac:dyDescent="0.3">
      <c r="A37" s="10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0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1:193" ht="14.25" customHeight="1" x14ac:dyDescent="0.3">
      <c r="A38" s="10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0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1:193" ht="14.25" customHeight="1" x14ac:dyDescent="0.3">
      <c r="A39" s="10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0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row>
    <row r="40" spans="1:193" ht="14.25" customHeight="1" x14ac:dyDescent="0.3">
      <c r="A40" s="10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10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row>
    <row r="41" spans="1:193" ht="14.25" customHeight="1" x14ac:dyDescent="0.3">
      <c r="A41" s="10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10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row>
    <row r="42" spans="1:193" ht="14.25" customHeight="1" x14ac:dyDescent="0.3">
      <c r="A42" s="10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10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row>
    <row r="43" spans="1:193" ht="14.25" customHeight="1" x14ac:dyDescent="0.3">
      <c r="A43" s="10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10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row>
    <row r="44" spans="1:193" ht="14.25" customHeight="1" x14ac:dyDescent="0.3">
      <c r="A44" s="10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0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row>
    <row r="45" spans="1:193" ht="14.25" customHeight="1" x14ac:dyDescent="0.3">
      <c r="A45" s="101">
        <v>43994.333333333336</v>
      </c>
      <c r="B45" s="8"/>
      <c r="C45" s="8"/>
      <c r="D45" s="8"/>
      <c r="E45" s="8"/>
      <c r="F45" s="8"/>
      <c r="G45" s="8"/>
      <c r="H45" s="8"/>
      <c r="I45" s="8"/>
      <c r="J45" s="8"/>
      <c r="K45" s="8"/>
      <c r="L45" s="8"/>
      <c r="M45" s="8"/>
      <c r="N45" s="8"/>
      <c r="O45" s="8"/>
      <c r="P45" s="8"/>
      <c r="Q45" s="8"/>
      <c r="R45" s="8"/>
      <c r="S45" s="8"/>
      <c r="T45" s="8"/>
      <c r="U45" s="8"/>
      <c r="V45" s="8"/>
      <c r="W45" s="8"/>
      <c r="X45" s="10"/>
      <c r="Y45" s="10"/>
      <c r="Z45" s="10"/>
      <c r="AA45" s="11"/>
      <c r="AB45" s="8"/>
      <c r="AC45" s="8"/>
      <c r="AD45" s="10"/>
      <c r="AE45" s="10"/>
      <c r="AF45" s="8"/>
      <c r="AG45" s="8"/>
      <c r="AH45" s="8"/>
      <c r="AI45" s="8"/>
      <c r="AJ45" s="8"/>
      <c r="AK45" s="102"/>
      <c r="AL45" s="8"/>
      <c r="AM45" s="9"/>
      <c r="AN45" s="9"/>
      <c r="AO45" s="9"/>
      <c r="AP45" s="8"/>
      <c r="AQ45" s="8"/>
      <c r="AR45" s="8"/>
      <c r="AS45" s="8"/>
      <c r="AT45" s="8"/>
      <c r="AU45" s="8"/>
      <c r="AV45" s="8"/>
      <c r="AW45" s="8"/>
      <c r="AX45" s="8"/>
      <c r="AY45" s="8"/>
      <c r="AZ45" s="9"/>
      <c r="BA45" s="9"/>
      <c r="BB45" s="8"/>
      <c r="BC45" s="8"/>
      <c r="BD45" s="8"/>
      <c r="BE45" s="8"/>
      <c r="BF45" s="8"/>
      <c r="BG45" s="8"/>
      <c r="BH45" s="8"/>
      <c r="BI45" s="8"/>
      <c r="BJ45" s="8"/>
      <c r="BK45" s="8"/>
      <c r="BL45" s="8"/>
      <c r="BM45" s="8"/>
      <c r="BN45" s="8"/>
      <c r="BO45" s="8"/>
      <c r="BP45" s="8"/>
      <c r="BQ45" s="8"/>
      <c r="BR45" s="8"/>
      <c r="BS45" s="8"/>
      <c r="BT45" s="8"/>
      <c r="BU45" s="8"/>
      <c r="BV45" s="8"/>
      <c r="BW45" s="8"/>
      <c r="BX45" s="8"/>
      <c r="BY45" s="8"/>
      <c r="BZ45" s="10"/>
      <c r="CA45" s="10"/>
      <c r="CB45" s="10"/>
      <c r="CC45" s="10"/>
      <c r="CD45" s="10"/>
      <c r="CE45" s="10"/>
      <c r="CF45" s="8"/>
      <c r="CG45" s="8"/>
      <c r="CH45" s="8"/>
      <c r="CI45" s="8"/>
      <c r="CJ45" s="10"/>
      <c r="CK45" s="10"/>
      <c r="CL45" s="8"/>
      <c r="CM45" s="8"/>
      <c r="CN45" s="8"/>
      <c r="CO45" s="8"/>
      <c r="CP45" s="8"/>
      <c r="CQ45" s="8"/>
      <c r="CR45" s="8"/>
      <c r="CS45" s="8"/>
      <c r="CT45" s="8"/>
      <c r="CU45" s="8"/>
      <c r="CV45" s="8"/>
      <c r="CW45" s="8"/>
      <c r="CX45" s="8"/>
      <c r="CY45" s="8"/>
      <c r="CZ45" s="8"/>
      <c r="DA45" s="8"/>
      <c r="DB45" s="8"/>
      <c r="DC45" s="8"/>
      <c r="DD45" s="8"/>
      <c r="DE45" s="8"/>
      <c r="DF45" s="8"/>
      <c r="DG45" s="8"/>
      <c r="DH45" s="9"/>
      <c r="DI45" s="10"/>
      <c r="DJ45" s="8"/>
      <c r="DK45" s="8"/>
      <c r="DL45" s="10"/>
      <c r="DM45" s="10"/>
      <c r="DN45" s="8"/>
      <c r="DO45" s="8"/>
      <c r="DP45" s="8"/>
      <c r="DQ45" s="8"/>
      <c r="DR45" s="8"/>
      <c r="DS45" s="8"/>
      <c r="DT45" s="8"/>
      <c r="DU45" s="8"/>
      <c r="DV45" s="8"/>
      <c r="DW45" s="8"/>
      <c r="DX45" s="8"/>
      <c r="DY45" s="8"/>
      <c r="DZ45" s="8"/>
      <c r="EA45" s="8"/>
      <c r="EB45" s="8"/>
      <c r="EC45" s="8"/>
      <c r="ED45" s="10"/>
      <c r="EE45" s="10"/>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row>
    <row r="46" spans="1:193" ht="14.25" customHeight="1" x14ac:dyDescent="0.3">
      <c r="A46" s="103">
        <v>43997.333333333336</v>
      </c>
      <c r="B46" s="8"/>
      <c r="C46" s="8"/>
      <c r="D46" s="8"/>
      <c r="E46" s="8"/>
      <c r="F46" s="8"/>
      <c r="G46" s="8"/>
      <c r="H46" s="8"/>
      <c r="I46" s="8"/>
      <c r="J46" s="8"/>
      <c r="K46" s="8"/>
      <c r="L46" s="8"/>
      <c r="M46" s="8"/>
      <c r="N46" s="8"/>
      <c r="O46" s="8"/>
      <c r="P46" s="8"/>
      <c r="Q46" s="8"/>
      <c r="R46" s="8"/>
      <c r="S46" s="8"/>
      <c r="T46" s="8"/>
      <c r="U46" s="8"/>
      <c r="V46" s="8"/>
      <c r="W46" s="8"/>
      <c r="X46" s="10"/>
      <c r="Y46" s="10"/>
      <c r="Z46" s="10"/>
      <c r="AA46" s="11"/>
      <c r="AB46" s="8"/>
      <c r="AC46" s="8"/>
      <c r="AD46" s="10"/>
      <c r="AE46" s="10"/>
      <c r="AF46" s="8"/>
      <c r="AG46" s="8"/>
      <c r="AH46" s="8"/>
      <c r="AI46" s="8"/>
      <c r="AJ46" s="8"/>
      <c r="AK46" s="102"/>
      <c r="AL46" s="8"/>
      <c r="AM46" s="9"/>
      <c r="AN46" s="9"/>
      <c r="AO46" s="9"/>
      <c r="AP46" s="8"/>
      <c r="AQ46" s="8"/>
      <c r="AR46" s="8"/>
      <c r="AS46" s="8"/>
      <c r="AT46" s="8"/>
      <c r="AU46" s="8"/>
      <c r="AV46" s="8"/>
      <c r="AW46" s="8"/>
      <c r="AX46" s="8"/>
      <c r="AY46" s="8"/>
      <c r="AZ46" s="9"/>
      <c r="BA46" s="9"/>
      <c r="BB46" s="8"/>
      <c r="BC46" s="8"/>
      <c r="BD46" s="8"/>
      <c r="BE46" s="8"/>
      <c r="BF46" s="8"/>
      <c r="BG46" s="8"/>
      <c r="BH46" s="8"/>
      <c r="BI46" s="8"/>
      <c r="BJ46" s="8"/>
      <c r="BK46" s="8"/>
      <c r="BL46" s="8"/>
      <c r="BM46" s="8"/>
      <c r="BN46" s="8"/>
      <c r="BO46" s="8"/>
      <c r="BP46" s="8"/>
      <c r="BQ46" s="8"/>
      <c r="BR46" s="8"/>
      <c r="BS46" s="8"/>
      <c r="BT46" s="8"/>
      <c r="BU46" s="8"/>
      <c r="BV46" s="8"/>
      <c r="BW46" s="8"/>
      <c r="BX46" s="8"/>
      <c r="BY46" s="8"/>
      <c r="BZ46" s="10"/>
      <c r="CA46" s="10"/>
      <c r="CB46" s="10"/>
      <c r="CC46" s="10"/>
      <c r="CD46" s="10"/>
      <c r="CE46" s="10"/>
      <c r="CF46" s="8"/>
      <c r="CG46" s="8"/>
      <c r="CH46" s="8"/>
      <c r="CI46" s="8"/>
      <c r="CJ46" s="10"/>
      <c r="CK46" s="10"/>
      <c r="CL46" s="8"/>
      <c r="CM46" s="8"/>
      <c r="CN46" s="8"/>
      <c r="CO46" s="8"/>
      <c r="CP46" s="8"/>
      <c r="CQ46" s="8"/>
      <c r="CR46" s="8"/>
      <c r="CS46" s="8"/>
      <c r="CT46" s="8"/>
      <c r="CU46" s="8"/>
      <c r="CV46" s="8"/>
      <c r="CW46" s="8"/>
      <c r="CX46" s="8"/>
      <c r="CY46" s="8"/>
      <c r="CZ46" s="8"/>
      <c r="DA46" s="8"/>
      <c r="DB46" s="8"/>
      <c r="DC46" s="8"/>
      <c r="DD46" s="8"/>
      <c r="DE46" s="8"/>
      <c r="DF46" s="8"/>
      <c r="DG46" s="8"/>
      <c r="DH46" s="9"/>
      <c r="DI46" s="10"/>
      <c r="DJ46" s="8"/>
      <c r="DK46" s="8"/>
      <c r="DL46" s="10"/>
      <c r="DM46" s="10"/>
      <c r="DN46" s="8"/>
      <c r="DO46" s="8"/>
      <c r="DP46" s="8"/>
      <c r="DQ46" s="8"/>
      <c r="DR46" s="8"/>
      <c r="DS46" s="8"/>
      <c r="DT46" s="8"/>
      <c r="DU46" s="8"/>
      <c r="DV46" s="8"/>
      <c r="DW46" s="8"/>
      <c r="DX46" s="8"/>
      <c r="DY46" s="8"/>
      <c r="DZ46" s="8"/>
      <c r="EA46" s="8"/>
      <c r="EB46" s="8"/>
      <c r="EC46" s="8"/>
      <c r="ED46" s="10"/>
      <c r="EE46" s="10"/>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row>
    <row r="47" spans="1:193" ht="14.25" customHeight="1" x14ac:dyDescent="0.3">
      <c r="A47" s="103">
        <v>43998.333333333336</v>
      </c>
      <c r="B47" s="8"/>
      <c r="C47" s="8"/>
      <c r="D47" s="8"/>
      <c r="E47" s="8"/>
      <c r="F47" s="8"/>
      <c r="G47" s="8"/>
      <c r="H47" s="8"/>
      <c r="I47" s="8"/>
      <c r="J47" s="8"/>
      <c r="K47" s="8"/>
      <c r="L47" s="8"/>
      <c r="M47" s="8"/>
      <c r="N47" s="8"/>
      <c r="O47" s="8"/>
      <c r="P47" s="8"/>
      <c r="Q47" s="8"/>
      <c r="R47" s="8"/>
      <c r="S47" s="8"/>
      <c r="T47" s="8"/>
      <c r="U47" s="8"/>
      <c r="V47" s="8"/>
      <c r="W47" s="8"/>
      <c r="X47" s="10"/>
      <c r="Y47" s="10"/>
      <c r="Z47" s="10"/>
      <c r="AA47" s="11"/>
      <c r="AB47" s="8"/>
      <c r="AC47" s="8"/>
      <c r="AD47" s="10"/>
      <c r="AE47" s="10"/>
      <c r="AF47" s="8"/>
      <c r="AG47" s="8"/>
      <c r="AH47" s="8"/>
      <c r="AI47" s="8"/>
      <c r="AJ47" s="8"/>
      <c r="AK47" s="102"/>
      <c r="AL47" s="8"/>
      <c r="AM47" s="9"/>
      <c r="AN47" s="9"/>
      <c r="AO47" s="9"/>
      <c r="AP47" s="8"/>
      <c r="AQ47" s="8"/>
      <c r="AR47" s="8"/>
      <c r="AS47" s="8"/>
      <c r="AT47" s="8"/>
      <c r="AU47" s="8"/>
      <c r="AV47" s="8"/>
      <c r="AW47" s="8"/>
      <c r="AX47" s="8"/>
      <c r="AY47" s="8"/>
      <c r="AZ47" s="9"/>
      <c r="BA47" s="9"/>
      <c r="BB47" s="8"/>
      <c r="BC47" s="8"/>
      <c r="BD47" s="8"/>
      <c r="BE47" s="8"/>
      <c r="BF47" s="8"/>
      <c r="BG47" s="8"/>
      <c r="BH47" s="8"/>
      <c r="BI47" s="8"/>
      <c r="BJ47" s="8"/>
      <c r="BK47" s="8"/>
      <c r="BL47" s="8"/>
      <c r="BM47" s="8"/>
      <c r="BN47" s="8"/>
      <c r="BO47" s="8"/>
      <c r="BP47" s="8"/>
      <c r="BQ47" s="8"/>
      <c r="BR47" s="8"/>
      <c r="BS47" s="8"/>
      <c r="BT47" s="8"/>
      <c r="BU47" s="8"/>
      <c r="BV47" s="8"/>
      <c r="BW47" s="8"/>
      <c r="BX47" s="8"/>
      <c r="BY47" s="8"/>
      <c r="BZ47" s="10"/>
      <c r="CA47" s="10"/>
      <c r="CB47" s="10"/>
      <c r="CC47" s="10"/>
      <c r="CD47" s="10"/>
      <c r="CE47" s="10"/>
      <c r="CF47" s="8"/>
      <c r="CG47" s="8"/>
      <c r="CH47" s="8"/>
      <c r="CI47" s="8"/>
      <c r="CJ47" s="10"/>
      <c r="CK47" s="10"/>
      <c r="CL47" s="8"/>
      <c r="CM47" s="8"/>
      <c r="CN47" s="8"/>
      <c r="CO47" s="8"/>
      <c r="CP47" s="8"/>
      <c r="CQ47" s="8"/>
      <c r="CR47" s="8"/>
      <c r="CS47" s="8"/>
      <c r="CT47" s="8"/>
      <c r="CU47" s="8"/>
      <c r="CV47" s="8"/>
      <c r="CW47" s="8"/>
      <c r="CX47" s="8"/>
      <c r="CY47" s="8"/>
      <c r="CZ47" s="8"/>
      <c r="DA47" s="8"/>
      <c r="DB47" s="8"/>
      <c r="DC47" s="8"/>
      <c r="DD47" s="8"/>
      <c r="DE47" s="8"/>
      <c r="DF47" s="8"/>
      <c r="DG47" s="8"/>
      <c r="DH47" s="9"/>
      <c r="DI47" s="10"/>
      <c r="DJ47" s="8"/>
      <c r="DK47" s="8"/>
      <c r="DL47" s="10"/>
      <c r="DM47" s="10"/>
      <c r="DN47" s="8"/>
      <c r="DO47" s="8"/>
      <c r="DP47" s="8"/>
      <c r="DQ47" s="8"/>
      <c r="DR47" s="8"/>
      <c r="DS47" s="8"/>
      <c r="DT47" s="8"/>
      <c r="DU47" s="8"/>
      <c r="DV47" s="8"/>
      <c r="DW47" s="8"/>
      <c r="DX47" s="8"/>
      <c r="DY47" s="8"/>
      <c r="DZ47" s="8"/>
      <c r="EA47" s="8"/>
      <c r="EB47" s="8"/>
      <c r="EC47" s="8"/>
      <c r="ED47" s="10"/>
      <c r="EE47" s="10"/>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row>
    <row r="48" spans="1:193" ht="14.25" customHeight="1" x14ac:dyDescent="0.3">
      <c r="A48" s="103">
        <v>43999.333333333336</v>
      </c>
      <c r="B48" s="8"/>
      <c r="C48" s="8"/>
      <c r="D48" s="8"/>
      <c r="E48" s="8"/>
      <c r="F48" s="8"/>
      <c r="G48" s="8"/>
      <c r="H48" s="8"/>
      <c r="I48" s="8"/>
      <c r="J48" s="8"/>
      <c r="K48" s="8"/>
      <c r="L48" s="8"/>
      <c r="M48" s="8"/>
      <c r="N48" s="8"/>
      <c r="O48" s="8"/>
      <c r="P48" s="8"/>
      <c r="Q48" s="8"/>
      <c r="R48" s="8"/>
      <c r="S48" s="8"/>
      <c r="T48" s="8"/>
      <c r="U48" s="8"/>
      <c r="V48" s="8"/>
      <c r="W48" s="8"/>
      <c r="X48" s="10"/>
      <c r="Y48" s="10"/>
      <c r="Z48" s="10"/>
      <c r="AA48" s="11"/>
      <c r="AB48" s="8"/>
      <c r="AC48" s="8"/>
      <c r="AD48" s="10"/>
      <c r="AE48" s="10"/>
      <c r="AF48" s="8"/>
      <c r="AG48" s="8"/>
      <c r="AH48" s="8"/>
      <c r="AI48" s="8"/>
      <c r="AJ48" s="8"/>
      <c r="AK48" s="102"/>
      <c r="AL48" s="8"/>
      <c r="AM48" s="9"/>
      <c r="AN48" s="9"/>
      <c r="AO48" s="9"/>
      <c r="AP48" s="8"/>
      <c r="AQ48" s="8"/>
      <c r="AR48" s="8"/>
      <c r="AS48" s="8"/>
      <c r="AT48" s="8"/>
      <c r="AU48" s="8"/>
      <c r="AV48" s="8"/>
      <c r="AW48" s="8"/>
      <c r="AX48" s="8"/>
      <c r="AY48" s="8"/>
      <c r="AZ48" s="9"/>
      <c r="BA48" s="9"/>
      <c r="BB48" s="8"/>
      <c r="BC48" s="8"/>
      <c r="BD48" s="8"/>
      <c r="BE48" s="8"/>
      <c r="BF48" s="8"/>
      <c r="BG48" s="8"/>
      <c r="BH48" s="8"/>
      <c r="BI48" s="8"/>
      <c r="BJ48" s="8"/>
      <c r="BK48" s="8"/>
      <c r="BL48" s="8"/>
      <c r="BM48" s="8"/>
      <c r="BN48" s="8"/>
      <c r="BO48" s="8"/>
      <c r="BP48" s="8"/>
      <c r="BQ48" s="8"/>
      <c r="BR48" s="8"/>
      <c r="BS48" s="8"/>
      <c r="BT48" s="8"/>
      <c r="BU48" s="8"/>
      <c r="BV48" s="8"/>
      <c r="BW48" s="8"/>
      <c r="BX48" s="8"/>
      <c r="BY48" s="8"/>
      <c r="BZ48" s="10"/>
      <c r="CA48" s="10"/>
      <c r="CB48" s="10"/>
      <c r="CC48" s="10"/>
      <c r="CD48" s="10"/>
      <c r="CE48" s="10"/>
      <c r="CF48" s="8"/>
      <c r="CG48" s="8"/>
      <c r="CH48" s="8"/>
      <c r="CI48" s="8"/>
      <c r="CJ48" s="10"/>
      <c r="CK48" s="10"/>
      <c r="CL48" s="8"/>
      <c r="CM48" s="8"/>
      <c r="CN48" s="8"/>
      <c r="CO48" s="8"/>
      <c r="CP48" s="8"/>
      <c r="CQ48" s="8"/>
      <c r="CR48" s="8"/>
      <c r="CS48" s="8"/>
      <c r="CT48" s="8"/>
      <c r="CU48" s="8"/>
      <c r="CV48" s="8"/>
      <c r="CW48" s="8"/>
      <c r="CX48" s="8"/>
      <c r="CY48" s="8"/>
      <c r="CZ48" s="8"/>
      <c r="DA48" s="8"/>
      <c r="DB48" s="8"/>
      <c r="DC48" s="8"/>
      <c r="DD48" s="8"/>
      <c r="DE48" s="8"/>
      <c r="DF48" s="8"/>
      <c r="DG48" s="8"/>
      <c r="DH48" s="9"/>
      <c r="DI48" s="10"/>
      <c r="DJ48" s="8"/>
      <c r="DK48" s="8"/>
      <c r="DL48" s="10"/>
      <c r="DM48" s="10"/>
      <c r="DN48" s="8"/>
      <c r="DO48" s="8"/>
      <c r="DP48" s="8"/>
      <c r="DQ48" s="8"/>
      <c r="DR48" s="8"/>
      <c r="DS48" s="8"/>
      <c r="DT48" s="8"/>
      <c r="DU48" s="8"/>
      <c r="DV48" s="8"/>
      <c r="DW48" s="8"/>
      <c r="DX48" s="8"/>
      <c r="DY48" s="8"/>
      <c r="DZ48" s="8"/>
      <c r="EA48" s="8"/>
      <c r="EB48" s="8"/>
      <c r="EC48" s="8"/>
      <c r="ED48" s="10"/>
      <c r="EE48" s="10"/>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row>
    <row r="49" spans="1:193" ht="14.25" customHeight="1" x14ac:dyDescent="0.3">
      <c r="A49" s="103">
        <v>44000</v>
      </c>
      <c r="B49" s="8"/>
      <c r="C49" s="8"/>
      <c r="D49" s="8"/>
      <c r="E49" s="8"/>
      <c r="F49" s="8"/>
      <c r="G49" s="8"/>
      <c r="H49" s="8"/>
      <c r="I49" s="8"/>
      <c r="J49" s="8"/>
      <c r="K49" s="8"/>
      <c r="L49" s="8"/>
      <c r="M49" s="8"/>
      <c r="N49" s="8"/>
      <c r="O49" s="8"/>
      <c r="P49" s="8"/>
      <c r="Q49" s="8"/>
      <c r="R49" s="8"/>
      <c r="S49" s="8"/>
      <c r="T49" s="8"/>
      <c r="U49" s="8"/>
      <c r="V49" s="8"/>
      <c r="W49" s="8"/>
      <c r="X49" s="10"/>
      <c r="Y49" s="10"/>
      <c r="Z49" s="10"/>
      <c r="AA49" s="11"/>
      <c r="AB49" s="8"/>
      <c r="AC49" s="8"/>
      <c r="AD49" s="10"/>
      <c r="AE49" s="10"/>
      <c r="AF49" s="8"/>
      <c r="AG49" s="8"/>
      <c r="AH49" s="8"/>
      <c r="AI49" s="8"/>
      <c r="AJ49" s="8"/>
      <c r="AK49" s="102"/>
      <c r="AL49" s="8"/>
      <c r="AM49" s="9"/>
      <c r="AN49" s="9"/>
      <c r="AO49" s="9"/>
      <c r="AP49" s="8"/>
      <c r="AQ49" s="8"/>
      <c r="AR49" s="8"/>
      <c r="AS49" s="8"/>
      <c r="AT49" s="8"/>
      <c r="AU49" s="8"/>
      <c r="AV49" s="8"/>
      <c r="AW49" s="8"/>
      <c r="AX49" s="8"/>
      <c r="AY49" s="8"/>
      <c r="AZ49" s="9"/>
      <c r="BA49" s="9"/>
      <c r="BB49" s="8"/>
      <c r="BC49" s="8"/>
      <c r="BD49" s="8"/>
      <c r="BE49" s="8"/>
      <c r="BF49" s="8"/>
      <c r="BG49" s="8"/>
      <c r="BH49" s="8"/>
      <c r="BI49" s="8"/>
      <c r="BJ49" s="8"/>
      <c r="BK49" s="8"/>
      <c r="BL49" s="8"/>
      <c r="BM49" s="8"/>
      <c r="BN49" s="8"/>
      <c r="BO49" s="8"/>
      <c r="BP49" s="8"/>
      <c r="BQ49" s="8"/>
      <c r="BR49" s="8"/>
      <c r="BS49" s="8"/>
      <c r="BT49" s="8"/>
      <c r="BU49" s="8"/>
      <c r="BV49" s="8"/>
      <c r="BW49" s="8"/>
      <c r="BX49" s="8"/>
      <c r="BY49" s="8"/>
      <c r="BZ49" s="10"/>
      <c r="CA49" s="10"/>
      <c r="CB49" s="10"/>
      <c r="CC49" s="10"/>
      <c r="CD49" s="10"/>
      <c r="CE49" s="10"/>
      <c r="CF49" s="8"/>
      <c r="CG49" s="8"/>
      <c r="CH49" s="8"/>
      <c r="CI49" s="8"/>
      <c r="CJ49" s="10"/>
      <c r="CK49" s="10"/>
      <c r="CL49" s="8"/>
      <c r="CM49" s="8"/>
      <c r="CN49" s="8"/>
      <c r="CO49" s="8"/>
      <c r="CP49" s="8"/>
      <c r="CQ49" s="8"/>
      <c r="CR49" s="8"/>
      <c r="CS49" s="8"/>
      <c r="CT49" s="8"/>
      <c r="CU49" s="8"/>
      <c r="CV49" s="8"/>
      <c r="CW49" s="8"/>
      <c r="CX49" s="8"/>
      <c r="CY49" s="8"/>
      <c r="CZ49" s="8"/>
      <c r="DA49" s="8"/>
      <c r="DB49" s="8"/>
      <c r="DC49" s="8"/>
      <c r="DD49" s="8"/>
      <c r="DE49" s="8"/>
      <c r="DF49" s="8"/>
      <c r="DG49" s="8"/>
      <c r="DH49" s="9"/>
      <c r="DI49" s="10"/>
      <c r="DJ49" s="8"/>
      <c r="DK49" s="8"/>
      <c r="DL49" s="10"/>
      <c r="DM49" s="10"/>
      <c r="DN49" s="8"/>
      <c r="DO49" s="8"/>
      <c r="DP49" s="8"/>
      <c r="DQ49" s="8"/>
      <c r="DR49" s="8"/>
      <c r="DS49" s="8"/>
      <c r="DT49" s="8"/>
      <c r="DU49" s="8"/>
      <c r="DV49" s="8"/>
      <c r="DW49" s="8"/>
      <c r="DX49" s="8"/>
      <c r="DY49" s="8"/>
      <c r="DZ49" s="8"/>
      <c r="EA49" s="8"/>
      <c r="EB49" s="8"/>
      <c r="EC49" s="8"/>
      <c r="ED49" s="10"/>
      <c r="EE49" s="10"/>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row>
    <row r="50" spans="1:193" ht="14.25" customHeight="1" x14ac:dyDescent="0.3">
      <c r="A50" s="103">
        <v>44001</v>
      </c>
      <c r="B50" s="8"/>
      <c r="C50" s="8"/>
      <c r="D50" s="8"/>
      <c r="E50" s="8"/>
      <c r="F50" s="8"/>
      <c r="G50" s="8"/>
      <c r="H50" s="8"/>
      <c r="I50" s="8"/>
      <c r="J50" s="8"/>
      <c r="K50" s="8"/>
      <c r="L50" s="8"/>
      <c r="M50" s="8"/>
      <c r="N50" s="8"/>
      <c r="O50" s="8"/>
      <c r="P50" s="8"/>
      <c r="Q50" s="8"/>
      <c r="R50" s="8"/>
      <c r="S50" s="8"/>
      <c r="T50" s="8"/>
      <c r="U50" s="8"/>
      <c r="V50" s="8"/>
      <c r="W50" s="8"/>
      <c r="X50" s="10"/>
      <c r="Y50" s="10"/>
      <c r="Z50" s="10"/>
      <c r="AA50" s="11"/>
      <c r="AB50" s="8"/>
      <c r="AC50" s="8"/>
      <c r="AD50" s="10"/>
      <c r="AE50" s="10"/>
      <c r="AF50" s="8"/>
      <c r="AG50" s="8"/>
      <c r="AH50" s="8"/>
      <c r="AI50" s="8"/>
      <c r="AJ50" s="8"/>
      <c r="AK50" s="102"/>
      <c r="AL50" s="8"/>
      <c r="AM50" s="9"/>
      <c r="AN50" s="9"/>
      <c r="AO50" s="9"/>
      <c r="AP50" s="8"/>
      <c r="AQ50" s="8"/>
      <c r="AR50" s="8"/>
      <c r="AS50" s="8"/>
      <c r="AT50" s="8"/>
      <c r="AU50" s="8"/>
      <c r="AV50" s="8"/>
      <c r="AW50" s="8"/>
      <c r="AX50" s="8"/>
      <c r="AY50" s="8"/>
      <c r="AZ50" s="9"/>
      <c r="BA50" s="9"/>
      <c r="BB50" s="8"/>
      <c r="BC50" s="8"/>
      <c r="BD50" s="8"/>
      <c r="BE50" s="8"/>
      <c r="BF50" s="8"/>
      <c r="BG50" s="8"/>
      <c r="BH50" s="8"/>
      <c r="BI50" s="8"/>
      <c r="BJ50" s="8"/>
      <c r="BK50" s="8"/>
      <c r="BL50" s="8"/>
      <c r="BM50" s="8"/>
      <c r="BN50" s="8"/>
      <c r="BO50" s="8"/>
      <c r="BP50" s="8"/>
      <c r="BQ50" s="8"/>
      <c r="BR50" s="8"/>
      <c r="BS50" s="8"/>
      <c r="BT50" s="8"/>
      <c r="BU50" s="8"/>
      <c r="BV50" s="8"/>
      <c r="BW50" s="8"/>
      <c r="BX50" s="8"/>
      <c r="BY50" s="8"/>
      <c r="BZ50" s="10"/>
      <c r="CA50" s="10"/>
      <c r="CB50" s="10"/>
      <c r="CC50" s="10"/>
      <c r="CD50" s="10"/>
      <c r="CE50" s="10"/>
      <c r="CF50" s="8"/>
      <c r="CG50" s="8"/>
      <c r="CH50" s="8"/>
      <c r="CI50" s="8"/>
      <c r="CJ50" s="10"/>
      <c r="CK50" s="10"/>
      <c r="CL50" s="8"/>
      <c r="CM50" s="8"/>
      <c r="CN50" s="8"/>
      <c r="CO50" s="8"/>
      <c r="CP50" s="8"/>
      <c r="CQ50" s="8"/>
      <c r="CR50" s="8"/>
      <c r="CS50" s="8"/>
      <c r="CT50" s="8"/>
      <c r="CU50" s="8"/>
      <c r="CV50" s="8"/>
      <c r="CW50" s="8"/>
      <c r="CX50" s="8"/>
      <c r="CY50" s="8"/>
      <c r="CZ50" s="8"/>
      <c r="DA50" s="8"/>
      <c r="DB50" s="8"/>
      <c r="DC50" s="8"/>
      <c r="DD50" s="8"/>
      <c r="DE50" s="8"/>
      <c r="DF50" s="8"/>
      <c r="DG50" s="8"/>
      <c r="DH50" s="9"/>
      <c r="DI50" s="10"/>
      <c r="DJ50" s="8"/>
      <c r="DK50" s="8"/>
      <c r="DL50" s="10"/>
      <c r="DM50" s="10"/>
      <c r="DN50" s="8"/>
      <c r="DO50" s="8"/>
      <c r="DP50" s="8"/>
      <c r="DQ50" s="8"/>
      <c r="DR50" s="8"/>
      <c r="DS50" s="8"/>
      <c r="DT50" s="8"/>
      <c r="DU50" s="8"/>
      <c r="DV50" s="8"/>
      <c r="DW50" s="8"/>
      <c r="DX50" s="8"/>
      <c r="DY50" s="8"/>
      <c r="DZ50" s="8"/>
      <c r="EA50" s="8"/>
      <c r="EB50" s="8"/>
      <c r="EC50" s="8"/>
      <c r="ED50" s="10"/>
      <c r="EE50" s="10"/>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row>
    <row r="51" spans="1:193" ht="14.25" customHeight="1" x14ac:dyDescent="0.3">
      <c r="A51" s="103">
        <v>44004</v>
      </c>
      <c r="B51" s="8"/>
      <c r="C51" s="8"/>
      <c r="D51" s="8"/>
      <c r="E51" s="8"/>
      <c r="F51" s="8"/>
      <c r="G51" s="8"/>
      <c r="H51" s="8"/>
      <c r="I51" s="8"/>
      <c r="J51" s="8"/>
      <c r="K51" s="8"/>
      <c r="L51" s="8"/>
      <c r="M51" s="8"/>
      <c r="N51" s="8"/>
      <c r="O51" s="8"/>
      <c r="P51" s="8"/>
      <c r="Q51" s="8"/>
      <c r="R51" s="8"/>
      <c r="S51" s="8"/>
      <c r="T51" s="8"/>
      <c r="U51" s="8"/>
      <c r="V51" s="8"/>
      <c r="W51" s="8"/>
      <c r="X51" s="10"/>
      <c r="Y51" s="10"/>
      <c r="Z51" s="10"/>
      <c r="AA51" s="11"/>
      <c r="AB51" s="8"/>
      <c r="AC51" s="8"/>
      <c r="AD51" s="10"/>
      <c r="AE51" s="10"/>
      <c r="AF51" s="8"/>
      <c r="AG51" s="8"/>
      <c r="AH51" s="8"/>
      <c r="AI51" s="8"/>
      <c r="AJ51" s="8"/>
      <c r="AK51" s="102"/>
      <c r="AL51" s="8"/>
      <c r="AM51" s="9"/>
      <c r="AN51" s="9"/>
      <c r="AO51" s="9"/>
      <c r="AP51" s="8"/>
      <c r="AQ51" s="8"/>
      <c r="AR51" s="8"/>
      <c r="AS51" s="8"/>
      <c r="AT51" s="8"/>
      <c r="AU51" s="8"/>
      <c r="AV51" s="8"/>
      <c r="AW51" s="8"/>
      <c r="AX51" s="8"/>
      <c r="AY51" s="8"/>
      <c r="AZ51" s="9"/>
      <c r="BA51" s="9"/>
      <c r="BB51" s="8"/>
      <c r="BC51" s="8"/>
      <c r="BD51" s="8"/>
      <c r="BE51" s="8"/>
      <c r="BF51" s="8"/>
      <c r="BG51" s="8"/>
      <c r="BH51" s="8"/>
      <c r="BI51" s="8"/>
      <c r="BJ51" s="8"/>
      <c r="BK51" s="8"/>
      <c r="BL51" s="8"/>
      <c r="BM51" s="8"/>
      <c r="BN51" s="8"/>
      <c r="BO51" s="8"/>
      <c r="BP51" s="8"/>
      <c r="BQ51" s="8"/>
      <c r="BR51" s="8"/>
      <c r="BS51" s="8"/>
      <c r="BT51" s="8"/>
      <c r="BU51" s="8"/>
      <c r="BV51" s="8"/>
      <c r="BW51" s="8"/>
      <c r="BX51" s="8"/>
      <c r="BY51" s="8"/>
      <c r="BZ51" s="10"/>
      <c r="CA51" s="10"/>
      <c r="CB51" s="10"/>
      <c r="CC51" s="10"/>
      <c r="CD51" s="10"/>
      <c r="CE51" s="10"/>
      <c r="CF51" s="8"/>
      <c r="CG51" s="8"/>
      <c r="CH51" s="8"/>
      <c r="CI51" s="8"/>
      <c r="CJ51" s="10"/>
      <c r="CK51" s="10"/>
      <c r="CL51" s="8"/>
      <c r="CM51" s="8"/>
      <c r="CN51" s="8"/>
      <c r="CO51" s="8"/>
      <c r="CP51" s="8"/>
      <c r="CQ51" s="8"/>
      <c r="CR51" s="8"/>
      <c r="CS51" s="8"/>
      <c r="CT51" s="8"/>
      <c r="CU51" s="8"/>
      <c r="CV51" s="8"/>
      <c r="CW51" s="8"/>
      <c r="CX51" s="8"/>
      <c r="CY51" s="8"/>
      <c r="CZ51" s="8"/>
      <c r="DA51" s="8"/>
      <c r="DB51" s="8"/>
      <c r="DC51" s="8"/>
      <c r="DD51" s="8"/>
      <c r="DE51" s="8"/>
      <c r="DF51" s="8"/>
      <c r="DG51" s="8"/>
      <c r="DH51" s="9"/>
      <c r="DI51" s="10"/>
      <c r="DJ51" s="8"/>
      <c r="DK51" s="8"/>
      <c r="DL51" s="10"/>
      <c r="DM51" s="10"/>
      <c r="DN51" s="8"/>
      <c r="DO51" s="8"/>
      <c r="DP51" s="8"/>
      <c r="DQ51" s="8"/>
      <c r="DR51" s="8"/>
      <c r="DS51" s="8"/>
      <c r="DT51" s="8"/>
      <c r="DU51" s="8"/>
      <c r="DV51" s="8"/>
      <c r="DW51" s="8"/>
      <c r="DX51" s="8"/>
      <c r="DY51" s="8"/>
      <c r="DZ51" s="8"/>
      <c r="EA51" s="8"/>
      <c r="EB51" s="8"/>
      <c r="EC51" s="8"/>
      <c r="ED51" s="10"/>
      <c r="EE51" s="10"/>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row>
    <row r="52" spans="1:193" ht="14.25" customHeight="1" x14ac:dyDescent="0.3">
      <c r="A52" s="103">
        <v>44005</v>
      </c>
      <c r="B52" s="8"/>
      <c r="C52" s="8"/>
      <c r="D52" s="8"/>
      <c r="E52" s="8"/>
      <c r="F52" s="8"/>
      <c r="G52" s="8"/>
      <c r="H52" s="8"/>
      <c r="I52" s="8"/>
      <c r="J52" s="8"/>
      <c r="K52" s="8"/>
      <c r="L52" s="8"/>
      <c r="M52" s="8"/>
      <c r="N52" s="8"/>
      <c r="O52" s="8"/>
      <c r="P52" s="8"/>
      <c r="Q52" s="8"/>
      <c r="R52" s="8"/>
      <c r="S52" s="8"/>
      <c r="T52" s="8"/>
      <c r="U52" s="8"/>
      <c r="V52" s="8"/>
      <c r="W52" s="8"/>
      <c r="X52" s="10"/>
      <c r="Y52" s="10"/>
      <c r="Z52" s="10"/>
      <c r="AA52" s="11"/>
      <c r="AB52" s="8"/>
      <c r="AC52" s="8"/>
      <c r="AD52" s="10"/>
      <c r="AE52" s="10"/>
      <c r="AF52" s="8"/>
      <c r="AG52" s="8"/>
      <c r="AH52" s="8"/>
      <c r="AI52" s="8"/>
      <c r="AJ52" s="8"/>
      <c r="AK52" s="102"/>
      <c r="AL52" s="8"/>
      <c r="AM52" s="9"/>
      <c r="AN52" s="9"/>
      <c r="AO52" s="9"/>
      <c r="AP52" s="8"/>
      <c r="AQ52" s="8"/>
      <c r="AR52" s="8"/>
      <c r="AS52" s="8"/>
      <c r="AT52" s="8"/>
      <c r="AU52" s="8"/>
      <c r="AV52" s="8"/>
      <c r="AW52" s="8"/>
      <c r="AX52" s="8"/>
      <c r="AY52" s="8"/>
      <c r="AZ52" s="9"/>
      <c r="BA52" s="9"/>
      <c r="BB52" s="8"/>
      <c r="BC52" s="8"/>
      <c r="BD52" s="8"/>
      <c r="BE52" s="8"/>
      <c r="BF52" s="8"/>
      <c r="BG52" s="8"/>
      <c r="BH52" s="8"/>
      <c r="BI52" s="8"/>
      <c r="BJ52" s="8"/>
      <c r="BK52" s="8"/>
      <c r="BL52" s="8"/>
      <c r="BM52" s="8"/>
      <c r="BN52" s="8"/>
      <c r="BO52" s="8"/>
      <c r="BP52" s="8"/>
      <c r="BQ52" s="8"/>
      <c r="BR52" s="8"/>
      <c r="BS52" s="8"/>
      <c r="BT52" s="8"/>
      <c r="BU52" s="8"/>
      <c r="BV52" s="8"/>
      <c r="BW52" s="8"/>
      <c r="BX52" s="8"/>
      <c r="BY52" s="8"/>
      <c r="BZ52" s="10"/>
      <c r="CA52" s="10"/>
      <c r="CB52" s="10"/>
      <c r="CC52" s="10"/>
      <c r="CD52" s="10"/>
      <c r="CE52" s="10"/>
      <c r="CF52" s="8"/>
      <c r="CG52" s="8"/>
      <c r="CH52" s="8"/>
      <c r="CI52" s="8"/>
      <c r="CJ52" s="10"/>
      <c r="CK52" s="10"/>
      <c r="CL52" s="8"/>
      <c r="CM52" s="8"/>
      <c r="CN52" s="8"/>
      <c r="CO52" s="8"/>
      <c r="CP52" s="8"/>
      <c r="CQ52" s="8"/>
      <c r="CR52" s="8"/>
      <c r="CS52" s="8"/>
      <c r="CT52" s="8"/>
      <c r="CU52" s="8"/>
      <c r="CV52" s="8"/>
      <c r="CW52" s="8"/>
      <c r="CX52" s="8"/>
      <c r="CY52" s="8"/>
      <c r="CZ52" s="8"/>
      <c r="DA52" s="8"/>
      <c r="DB52" s="8"/>
      <c r="DC52" s="8"/>
      <c r="DD52" s="8"/>
      <c r="DE52" s="8"/>
      <c r="DF52" s="8"/>
      <c r="DG52" s="8"/>
      <c r="DH52" s="9"/>
      <c r="DI52" s="10"/>
      <c r="DJ52" s="8"/>
      <c r="DK52" s="8"/>
      <c r="DL52" s="10"/>
      <c r="DM52" s="10"/>
      <c r="DN52" s="8"/>
      <c r="DO52" s="8"/>
      <c r="DP52" s="8"/>
      <c r="DQ52" s="8"/>
      <c r="DR52" s="8"/>
      <c r="DS52" s="8"/>
      <c r="DT52" s="8"/>
      <c r="DU52" s="8"/>
      <c r="DV52" s="8"/>
      <c r="DW52" s="8"/>
      <c r="DX52" s="8"/>
      <c r="DY52" s="8"/>
      <c r="DZ52" s="8"/>
      <c r="EA52" s="8"/>
      <c r="EB52" s="8"/>
      <c r="EC52" s="8"/>
      <c r="ED52" s="10"/>
      <c r="EE52" s="10"/>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row>
    <row r="53" spans="1:193" ht="14.25" customHeight="1" x14ac:dyDescent="0.3">
      <c r="A53" s="103">
        <v>44006</v>
      </c>
      <c r="B53" s="8"/>
      <c r="C53" s="8"/>
      <c r="D53" s="8"/>
      <c r="E53" s="8"/>
      <c r="F53" s="8"/>
      <c r="G53" s="8"/>
      <c r="H53" s="8"/>
      <c r="I53" s="8"/>
      <c r="J53" s="8"/>
      <c r="K53" s="8"/>
      <c r="L53" s="8"/>
      <c r="M53" s="8"/>
      <c r="N53" s="8"/>
      <c r="O53" s="8"/>
      <c r="P53" s="8"/>
      <c r="Q53" s="8"/>
      <c r="R53" s="8"/>
      <c r="S53" s="8"/>
      <c r="T53" s="8"/>
      <c r="U53" s="8"/>
      <c r="V53" s="8"/>
      <c r="W53" s="8"/>
      <c r="X53" s="10"/>
      <c r="Y53" s="10"/>
      <c r="Z53" s="10"/>
      <c r="AA53" s="11"/>
      <c r="AB53" s="8"/>
      <c r="AC53" s="8"/>
      <c r="AD53" s="10"/>
      <c r="AE53" s="10"/>
      <c r="AF53" s="8"/>
      <c r="AG53" s="8"/>
      <c r="AH53" s="8"/>
      <c r="AI53" s="8"/>
      <c r="AJ53" s="8"/>
      <c r="AK53" s="102"/>
      <c r="AL53" s="8"/>
      <c r="AM53" s="9"/>
      <c r="AN53" s="9"/>
      <c r="AO53" s="9"/>
      <c r="AP53" s="8"/>
      <c r="AQ53" s="8"/>
      <c r="AR53" s="8"/>
      <c r="AS53" s="8"/>
      <c r="AT53" s="8"/>
      <c r="AU53" s="8"/>
      <c r="AV53" s="8"/>
      <c r="AW53" s="8"/>
      <c r="AX53" s="8"/>
      <c r="AY53" s="8"/>
      <c r="AZ53" s="9"/>
      <c r="BA53" s="9"/>
      <c r="BB53" s="8"/>
      <c r="BC53" s="8"/>
      <c r="BD53" s="8"/>
      <c r="BE53" s="8"/>
      <c r="BF53" s="8"/>
      <c r="BG53" s="8"/>
      <c r="BH53" s="8"/>
      <c r="BI53" s="8"/>
      <c r="BJ53" s="8"/>
      <c r="BK53" s="8"/>
      <c r="BL53" s="8"/>
      <c r="BM53" s="8"/>
      <c r="BN53" s="8"/>
      <c r="BO53" s="8"/>
      <c r="BP53" s="8"/>
      <c r="BQ53" s="8"/>
      <c r="BR53" s="8"/>
      <c r="BS53" s="8"/>
      <c r="BT53" s="8"/>
      <c r="BU53" s="8"/>
      <c r="BV53" s="8"/>
      <c r="BW53" s="8"/>
      <c r="BX53" s="8"/>
      <c r="BY53" s="8"/>
      <c r="BZ53" s="10"/>
      <c r="CA53" s="10"/>
      <c r="CB53" s="10"/>
      <c r="CC53" s="10"/>
      <c r="CD53" s="10"/>
      <c r="CE53" s="10"/>
      <c r="CF53" s="8"/>
      <c r="CG53" s="8"/>
      <c r="CH53" s="8"/>
      <c r="CI53" s="8"/>
      <c r="CJ53" s="10"/>
      <c r="CK53" s="10"/>
      <c r="CL53" s="8"/>
      <c r="CM53" s="8"/>
      <c r="CN53" s="8"/>
      <c r="CO53" s="8"/>
      <c r="CP53" s="8"/>
      <c r="CQ53" s="8"/>
      <c r="CR53" s="8"/>
      <c r="CS53" s="8"/>
      <c r="CT53" s="8"/>
      <c r="CU53" s="8"/>
      <c r="CV53" s="8"/>
      <c r="CW53" s="8"/>
      <c r="CX53" s="8"/>
      <c r="CY53" s="8"/>
      <c r="CZ53" s="8"/>
      <c r="DA53" s="8"/>
      <c r="DB53" s="8"/>
      <c r="DC53" s="8"/>
      <c r="DD53" s="8"/>
      <c r="DE53" s="8"/>
      <c r="DF53" s="8"/>
      <c r="DG53" s="8"/>
      <c r="DH53" s="9"/>
      <c r="DI53" s="10"/>
      <c r="DJ53" s="8"/>
      <c r="DK53" s="8"/>
      <c r="DL53" s="10"/>
      <c r="DM53" s="10"/>
      <c r="DN53" s="8"/>
      <c r="DO53" s="8"/>
      <c r="DP53" s="8"/>
      <c r="DQ53" s="8"/>
      <c r="DR53" s="8"/>
      <c r="DS53" s="8"/>
      <c r="DT53" s="8"/>
      <c r="DU53" s="8"/>
      <c r="DV53" s="8"/>
      <c r="DW53" s="8"/>
      <c r="DX53" s="8"/>
      <c r="DY53" s="8"/>
      <c r="DZ53" s="8"/>
      <c r="EA53" s="8"/>
      <c r="EB53" s="8"/>
      <c r="EC53" s="8"/>
      <c r="ED53" s="10"/>
      <c r="EE53" s="10"/>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row>
    <row r="54" spans="1:193" ht="14.25" customHeight="1" x14ac:dyDescent="0.3">
      <c r="A54" s="103">
        <v>44007</v>
      </c>
      <c r="B54" s="8"/>
      <c r="C54" s="8"/>
      <c r="D54" s="8"/>
      <c r="E54" s="8"/>
      <c r="F54" s="8"/>
      <c r="G54" s="8"/>
      <c r="H54" s="8"/>
      <c r="I54" s="8"/>
      <c r="J54" s="8"/>
      <c r="K54" s="8"/>
      <c r="L54" s="8"/>
      <c r="M54" s="8"/>
      <c r="N54" s="8"/>
      <c r="O54" s="8"/>
      <c r="P54" s="8"/>
      <c r="Q54" s="8"/>
      <c r="R54" s="8"/>
      <c r="S54" s="8"/>
      <c r="T54" s="8"/>
      <c r="U54" s="8"/>
      <c r="V54" s="8"/>
      <c r="W54" s="8"/>
      <c r="X54" s="10"/>
      <c r="Y54" s="10"/>
      <c r="Z54" s="10"/>
      <c r="AA54" s="11"/>
      <c r="AB54" s="8"/>
      <c r="AC54" s="8"/>
      <c r="AD54" s="10"/>
      <c r="AE54" s="10"/>
      <c r="AF54" s="8"/>
      <c r="AG54" s="8"/>
      <c r="AH54" s="8"/>
      <c r="AI54" s="8"/>
      <c r="AJ54" s="8"/>
      <c r="AK54" s="102"/>
      <c r="AL54" s="8"/>
      <c r="AM54" s="9"/>
      <c r="AN54" s="9"/>
      <c r="AO54" s="9"/>
      <c r="AP54" s="8"/>
      <c r="AQ54" s="8"/>
      <c r="AR54" s="8"/>
      <c r="AS54" s="8"/>
      <c r="AT54" s="8"/>
      <c r="AU54" s="8"/>
      <c r="AV54" s="8"/>
      <c r="AW54" s="8"/>
      <c r="AX54" s="8"/>
      <c r="AY54" s="8"/>
      <c r="AZ54" s="9"/>
      <c r="BA54" s="9"/>
      <c r="BB54" s="8"/>
      <c r="BC54" s="8"/>
      <c r="BD54" s="8"/>
      <c r="BE54" s="8"/>
      <c r="BF54" s="8"/>
      <c r="BG54" s="8"/>
      <c r="BH54" s="8"/>
      <c r="BI54" s="8"/>
      <c r="BJ54" s="8"/>
      <c r="BK54" s="8"/>
      <c r="BL54" s="8"/>
      <c r="BM54" s="8"/>
      <c r="BN54" s="8"/>
      <c r="BO54" s="8"/>
      <c r="BP54" s="8"/>
      <c r="BQ54" s="8"/>
      <c r="BR54" s="8"/>
      <c r="BS54" s="8"/>
      <c r="BT54" s="8"/>
      <c r="BU54" s="8"/>
      <c r="BV54" s="8"/>
      <c r="BW54" s="8"/>
      <c r="BX54" s="8"/>
      <c r="BY54" s="8"/>
      <c r="BZ54" s="10"/>
      <c r="CA54" s="10"/>
      <c r="CB54" s="10"/>
      <c r="CC54" s="10"/>
      <c r="CD54" s="10"/>
      <c r="CE54" s="10"/>
      <c r="CF54" s="8"/>
      <c r="CG54" s="8"/>
      <c r="CH54" s="8"/>
      <c r="CI54" s="8"/>
      <c r="CJ54" s="10"/>
      <c r="CK54" s="10"/>
      <c r="CL54" s="8"/>
      <c r="CM54" s="8"/>
      <c r="CN54" s="8"/>
      <c r="CO54" s="8"/>
      <c r="CP54" s="8"/>
      <c r="CQ54" s="8"/>
      <c r="CR54" s="8"/>
      <c r="CS54" s="8"/>
      <c r="CT54" s="8"/>
      <c r="CU54" s="8"/>
      <c r="CV54" s="8"/>
      <c r="CW54" s="8"/>
      <c r="CX54" s="8"/>
      <c r="CY54" s="8"/>
      <c r="CZ54" s="8"/>
      <c r="DA54" s="8"/>
      <c r="DB54" s="8"/>
      <c r="DC54" s="8"/>
      <c r="DD54" s="8"/>
      <c r="DE54" s="8"/>
      <c r="DF54" s="8"/>
      <c r="DG54" s="8"/>
      <c r="DH54" s="9"/>
      <c r="DI54" s="10"/>
      <c r="DJ54" s="8"/>
      <c r="DK54" s="8"/>
      <c r="DL54" s="10"/>
      <c r="DM54" s="10"/>
      <c r="DN54" s="8"/>
      <c r="DO54" s="8"/>
      <c r="DP54" s="8"/>
      <c r="DQ54" s="8"/>
      <c r="DR54" s="8"/>
      <c r="DS54" s="8"/>
      <c r="DT54" s="8"/>
      <c r="DU54" s="8"/>
      <c r="DV54" s="8"/>
      <c r="DW54" s="8"/>
      <c r="DX54" s="8"/>
      <c r="DY54" s="8"/>
      <c r="DZ54" s="8"/>
      <c r="EA54" s="8"/>
      <c r="EB54" s="8"/>
      <c r="EC54" s="8"/>
      <c r="ED54" s="10"/>
      <c r="EE54" s="10"/>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row>
    <row r="55" spans="1:193" ht="14.25" customHeight="1" x14ac:dyDescent="0.3">
      <c r="A55" s="103">
        <v>44008</v>
      </c>
      <c r="B55" s="8"/>
      <c r="C55" s="8"/>
      <c r="D55" s="8"/>
      <c r="E55" s="8"/>
      <c r="F55" s="8"/>
      <c r="G55" s="8"/>
      <c r="H55" s="8"/>
      <c r="I55" s="8"/>
      <c r="J55" s="8"/>
      <c r="K55" s="8"/>
      <c r="L55" s="8"/>
      <c r="M55" s="8"/>
      <c r="N55" s="8"/>
      <c r="O55" s="8"/>
      <c r="P55" s="8"/>
      <c r="Q55" s="8"/>
      <c r="R55" s="8"/>
      <c r="S55" s="8"/>
      <c r="T55" s="8"/>
      <c r="U55" s="8"/>
      <c r="V55" s="8"/>
      <c r="W55" s="8"/>
      <c r="X55" s="10"/>
      <c r="Y55" s="10"/>
      <c r="Z55" s="10"/>
      <c r="AA55" s="11"/>
      <c r="AB55" s="8"/>
      <c r="AC55" s="8"/>
      <c r="AD55" s="10"/>
      <c r="AE55" s="10"/>
      <c r="AF55" s="8"/>
      <c r="AG55" s="8"/>
      <c r="AH55" s="8"/>
      <c r="AI55" s="8"/>
      <c r="AJ55" s="8"/>
      <c r="AK55" s="102"/>
      <c r="AL55" s="8"/>
      <c r="AM55" s="9"/>
      <c r="AN55" s="9"/>
      <c r="AO55" s="9"/>
      <c r="AP55" s="8"/>
      <c r="AQ55" s="8"/>
      <c r="AR55" s="8"/>
      <c r="AS55" s="8"/>
      <c r="AT55" s="8"/>
      <c r="AU55" s="8"/>
      <c r="AV55" s="8"/>
      <c r="AW55" s="8"/>
      <c r="AX55" s="8"/>
      <c r="AY55" s="8"/>
      <c r="AZ55" s="9"/>
      <c r="BA55" s="9"/>
      <c r="BB55" s="8"/>
      <c r="BC55" s="8"/>
      <c r="BD55" s="8"/>
      <c r="BE55" s="8"/>
      <c r="BF55" s="8"/>
      <c r="BG55" s="8"/>
      <c r="BH55" s="8"/>
      <c r="BI55" s="8"/>
      <c r="BJ55" s="8"/>
      <c r="BK55" s="8"/>
      <c r="BL55" s="8"/>
      <c r="BM55" s="8"/>
      <c r="BN55" s="8"/>
      <c r="BO55" s="8"/>
      <c r="BP55" s="8"/>
      <c r="BQ55" s="8"/>
      <c r="BR55" s="8"/>
      <c r="BS55" s="8"/>
      <c r="BT55" s="8"/>
      <c r="BU55" s="8"/>
      <c r="BV55" s="8"/>
      <c r="BW55" s="8"/>
      <c r="BX55" s="8"/>
      <c r="BY55" s="8"/>
      <c r="BZ55" s="10"/>
      <c r="CA55" s="10"/>
      <c r="CB55" s="10"/>
      <c r="CC55" s="10"/>
      <c r="CD55" s="10"/>
      <c r="CE55" s="10"/>
      <c r="CF55" s="8"/>
      <c r="CG55" s="8"/>
      <c r="CH55" s="8"/>
      <c r="CI55" s="8"/>
      <c r="CJ55" s="10"/>
      <c r="CK55" s="10"/>
      <c r="CL55" s="8"/>
      <c r="CM55" s="8"/>
      <c r="CN55" s="8"/>
      <c r="CO55" s="8"/>
      <c r="CP55" s="8"/>
      <c r="CQ55" s="8"/>
      <c r="CR55" s="8"/>
      <c r="CS55" s="8"/>
      <c r="CT55" s="8"/>
      <c r="CU55" s="8"/>
      <c r="CV55" s="8"/>
      <c r="CW55" s="8"/>
      <c r="CX55" s="8"/>
      <c r="CY55" s="8"/>
      <c r="CZ55" s="8"/>
      <c r="DA55" s="8"/>
      <c r="DB55" s="8"/>
      <c r="DC55" s="8"/>
      <c r="DD55" s="8"/>
      <c r="DE55" s="8"/>
      <c r="DF55" s="8"/>
      <c r="DG55" s="8"/>
      <c r="DH55" s="9"/>
      <c r="DI55" s="10"/>
      <c r="DJ55" s="8"/>
      <c r="DK55" s="8"/>
      <c r="DL55" s="10"/>
      <c r="DM55" s="10"/>
      <c r="DN55" s="8"/>
      <c r="DO55" s="8"/>
      <c r="DP55" s="8"/>
      <c r="DQ55" s="8"/>
      <c r="DR55" s="8"/>
      <c r="DS55" s="8"/>
      <c r="DT55" s="8"/>
      <c r="DU55" s="8"/>
      <c r="DV55" s="8"/>
      <c r="DW55" s="8"/>
      <c r="DX55" s="8"/>
      <c r="DY55" s="8"/>
      <c r="DZ55" s="8"/>
      <c r="EA55" s="8"/>
      <c r="EB55" s="8"/>
      <c r="EC55" s="8"/>
      <c r="ED55" s="10"/>
      <c r="EE55" s="10"/>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row>
    <row r="56" spans="1:193" ht="14.25" customHeight="1" x14ac:dyDescent="0.3">
      <c r="A56" s="103">
        <v>44011</v>
      </c>
      <c r="B56" s="8"/>
      <c r="C56" s="8"/>
      <c r="D56" s="8"/>
      <c r="E56" s="8"/>
      <c r="F56" s="8"/>
      <c r="G56" s="8"/>
      <c r="H56" s="8"/>
      <c r="I56" s="8"/>
      <c r="J56" s="8"/>
      <c r="K56" s="8"/>
      <c r="L56" s="8"/>
      <c r="M56" s="8"/>
      <c r="N56" s="8"/>
      <c r="O56" s="8"/>
      <c r="P56" s="8"/>
      <c r="Q56" s="8"/>
      <c r="R56" s="8"/>
      <c r="S56" s="8"/>
      <c r="T56" s="8"/>
      <c r="U56" s="8"/>
      <c r="V56" s="8"/>
      <c r="W56" s="8"/>
      <c r="X56" s="10"/>
      <c r="Y56" s="10"/>
      <c r="Z56" s="10"/>
      <c r="AA56" s="11"/>
      <c r="AB56" s="8"/>
      <c r="AC56" s="8"/>
      <c r="AD56" s="10"/>
      <c r="AE56" s="10"/>
      <c r="AF56" s="8"/>
      <c r="AG56" s="8"/>
      <c r="AH56" s="8"/>
      <c r="AI56" s="8"/>
      <c r="AJ56" s="8"/>
      <c r="AK56" s="102"/>
      <c r="AL56" s="8"/>
      <c r="AM56" s="9"/>
      <c r="AN56" s="9"/>
      <c r="AO56" s="9"/>
      <c r="AP56" s="8"/>
      <c r="AQ56" s="8"/>
      <c r="AR56" s="8"/>
      <c r="AS56" s="8"/>
      <c r="AT56" s="8"/>
      <c r="AU56" s="8"/>
      <c r="AV56" s="8"/>
      <c r="AW56" s="8"/>
      <c r="AX56" s="8"/>
      <c r="AY56" s="8"/>
      <c r="AZ56" s="9"/>
      <c r="BA56" s="9"/>
      <c r="BB56" s="8"/>
      <c r="BC56" s="8"/>
      <c r="BD56" s="8"/>
      <c r="BE56" s="8"/>
      <c r="BF56" s="8"/>
      <c r="BG56" s="8"/>
      <c r="BH56" s="8"/>
      <c r="BI56" s="8"/>
      <c r="BJ56" s="8"/>
      <c r="BK56" s="8"/>
      <c r="BL56" s="8"/>
      <c r="BM56" s="8"/>
      <c r="BN56" s="8"/>
      <c r="BO56" s="8"/>
      <c r="BP56" s="8"/>
      <c r="BQ56" s="8"/>
      <c r="BR56" s="8"/>
      <c r="BS56" s="8"/>
      <c r="BT56" s="8"/>
      <c r="BU56" s="8"/>
      <c r="BV56" s="8"/>
      <c r="BW56" s="8"/>
      <c r="BX56" s="8"/>
      <c r="BY56" s="8"/>
      <c r="BZ56" s="10"/>
      <c r="CA56" s="10"/>
      <c r="CB56" s="10"/>
      <c r="CC56" s="10"/>
      <c r="CD56" s="10"/>
      <c r="CE56" s="10"/>
      <c r="CF56" s="8"/>
      <c r="CG56" s="8"/>
      <c r="CH56" s="8"/>
      <c r="CI56" s="8"/>
      <c r="CJ56" s="10"/>
      <c r="CK56" s="10"/>
      <c r="CL56" s="8"/>
      <c r="CM56" s="8"/>
      <c r="CN56" s="8"/>
      <c r="CO56" s="8"/>
      <c r="CP56" s="8"/>
      <c r="CQ56" s="8"/>
      <c r="CR56" s="8"/>
      <c r="CS56" s="8"/>
      <c r="CT56" s="8"/>
      <c r="CU56" s="8"/>
      <c r="CV56" s="8"/>
      <c r="CW56" s="8"/>
      <c r="CX56" s="8"/>
      <c r="CY56" s="8"/>
      <c r="CZ56" s="8"/>
      <c r="DA56" s="8"/>
      <c r="DB56" s="8"/>
      <c r="DC56" s="8"/>
      <c r="DD56" s="8"/>
      <c r="DE56" s="8"/>
      <c r="DF56" s="8"/>
      <c r="DG56" s="8"/>
      <c r="DH56" s="9"/>
      <c r="DI56" s="10"/>
      <c r="DJ56" s="8"/>
      <c r="DK56" s="8"/>
      <c r="DL56" s="10"/>
      <c r="DM56" s="10"/>
      <c r="DN56" s="8"/>
      <c r="DO56" s="8"/>
      <c r="DP56" s="8"/>
      <c r="DQ56" s="8"/>
      <c r="DR56" s="8"/>
      <c r="DS56" s="8"/>
      <c r="DT56" s="8"/>
      <c r="DU56" s="8"/>
      <c r="DV56" s="8"/>
      <c r="DW56" s="8"/>
      <c r="DX56" s="8"/>
      <c r="DY56" s="8"/>
      <c r="DZ56" s="8"/>
      <c r="EA56" s="8"/>
      <c r="EB56" s="8"/>
      <c r="EC56" s="8"/>
      <c r="ED56" s="10"/>
      <c r="EE56" s="10"/>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row>
    <row r="57" spans="1:193" ht="14.25" customHeight="1" x14ac:dyDescent="0.3">
      <c r="A57" s="103">
        <v>44012</v>
      </c>
      <c r="B57" s="8"/>
      <c r="C57" s="8"/>
      <c r="D57" s="8"/>
      <c r="E57" s="8"/>
      <c r="F57" s="8"/>
      <c r="G57" s="8"/>
      <c r="H57" s="8"/>
      <c r="I57" s="8"/>
      <c r="J57" s="8"/>
      <c r="K57" s="8"/>
      <c r="L57" s="8"/>
      <c r="M57" s="8"/>
      <c r="N57" s="8"/>
      <c r="O57" s="8"/>
      <c r="P57" s="8"/>
      <c r="Q57" s="8"/>
      <c r="R57" s="8"/>
      <c r="S57" s="8"/>
      <c r="T57" s="8"/>
      <c r="U57" s="8"/>
      <c r="V57" s="8"/>
      <c r="W57" s="8"/>
      <c r="X57" s="10"/>
      <c r="Y57" s="10"/>
      <c r="Z57" s="10"/>
      <c r="AA57" s="11"/>
      <c r="AB57" s="8"/>
      <c r="AC57" s="8"/>
      <c r="AD57" s="10"/>
      <c r="AE57" s="10"/>
      <c r="AF57" s="8"/>
      <c r="AG57" s="8"/>
      <c r="AH57" s="8"/>
      <c r="AI57" s="8"/>
      <c r="AJ57" s="8"/>
      <c r="AK57" s="102"/>
      <c r="AL57" s="8"/>
      <c r="AM57" s="9"/>
      <c r="AN57" s="9"/>
      <c r="AO57" s="9"/>
      <c r="AP57" s="8"/>
      <c r="AQ57" s="8"/>
      <c r="AR57" s="8"/>
      <c r="AS57" s="8"/>
      <c r="AT57" s="8"/>
      <c r="AU57" s="8"/>
      <c r="AV57" s="8"/>
      <c r="AW57" s="8"/>
      <c r="AX57" s="8"/>
      <c r="AY57" s="8"/>
      <c r="AZ57" s="9"/>
      <c r="BA57" s="9"/>
      <c r="BB57" s="8"/>
      <c r="BC57" s="8"/>
      <c r="BD57" s="8"/>
      <c r="BE57" s="8"/>
      <c r="BF57" s="8"/>
      <c r="BG57" s="8"/>
      <c r="BH57" s="8"/>
      <c r="BI57" s="8"/>
      <c r="BJ57" s="8"/>
      <c r="BK57" s="8"/>
      <c r="BL57" s="8"/>
      <c r="BM57" s="8"/>
      <c r="BN57" s="8"/>
      <c r="BO57" s="8"/>
      <c r="BP57" s="8"/>
      <c r="BQ57" s="8"/>
      <c r="BR57" s="8"/>
      <c r="BS57" s="8"/>
      <c r="BT57" s="8"/>
      <c r="BU57" s="8"/>
      <c r="BV57" s="8"/>
      <c r="BW57" s="8"/>
      <c r="BX57" s="8"/>
      <c r="BY57" s="8"/>
      <c r="BZ57" s="10"/>
      <c r="CA57" s="10"/>
      <c r="CB57" s="10"/>
      <c r="CC57" s="10"/>
      <c r="CD57" s="10"/>
      <c r="CE57" s="10"/>
      <c r="CF57" s="8"/>
      <c r="CG57" s="8"/>
      <c r="CH57" s="8"/>
      <c r="CI57" s="8"/>
      <c r="CJ57" s="10"/>
      <c r="CK57" s="10"/>
      <c r="CL57" s="8"/>
      <c r="CM57" s="8"/>
      <c r="CN57" s="8"/>
      <c r="CO57" s="8"/>
      <c r="CP57" s="8"/>
      <c r="CQ57" s="8"/>
      <c r="CR57" s="8"/>
      <c r="CS57" s="8"/>
      <c r="CT57" s="8"/>
      <c r="CU57" s="8"/>
      <c r="CV57" s="8"/>
      <c r="CW57" s="8"/>
      <c r="CX57" s="8"/>
      <c r="CY57" s="8"/>
      <c r="CZ57" s="8"/>
      <c r="DA57" s="8"/>
      <c r="DB57" s="8"/>
      <c r="DC57" s="8"/>
      <c r="DD57" s="8"/>
      <c r="DE57" s="8"/>
      <c r="DF57" s="8"/>
      <c r="DG57" s="8"/>
      <c r="DH57" s="9"/>
      <c r="DI57" s="10"/>
      <c r="DJ57" s="8"/>
      <c r="DK57" s="8"/>
      <c r="DL57" s="10"/>
      <c r="DM57" s="10"/>
      <c r="DN57" s="8"/>
      <c r="DO57" s="8"/>
      <c r="DP57" s="8"/>
      <c r="DQ57" s="8"/>
      <c r="DR57" s="8"/>
      <c r="DS57" s="8"/>
      <c r="DT57" s="8"/>
      <c r="DU57" s="8"/>
      <c r="DV57" s="8"/>
      <c r="DW57" s="8"/>
      <c r="DX57" s="8"/>
      <c r="DY57" s="8"/>
      <c r="DZ57" s="8"/>
      <c r="EA57" s="8"/>
      <c r="EB57" s="8"/>
      <c r="EC57" s="8"/>
      <c r="ED57" s="10"/>
      <c r="EE57" s="10"/>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row>
    <row r="58" spans="1:193" ht="14.25" customHeight="1" x14ac:dyDescent="0.3">
      <c r="A58" s="103">
        <v>44013</v>
      </c>
      <c r="B58" s="8"/>
      <c r="C58" s="8"/>
      <c r="D58" s="8"/>
      <c r="E58" s="8"/>
      <c r="F58" s="8"/>
      <c r="G58" s="8"/>
      <c r="H58" s="8"/>
      <c r="I58" s="8"/>
      <c r="J58" s="8"/>
      <c r="K58" s="8"/>
      <c r="L58" s="8"/>
      <c r="M58" s="8"/>
      <c r="N58" s="8"/>
      <c r="O58" s="8"/>
      <c r="P58" s="8"/>
      <c r="Q58" s="8"/>
      <c r="R58" s="8"/>
      <c r="S58" s="8"/>
      <c r="T58" s="8"/>
      <c r="U58" s="8"/>
      <c r="V58" s="8"/>
      <c r="W58" s="8"/>
      <c r="X58" s="10"/>
      <c r="Y58" s="10"/>
      <c r="Z58" s="10"/>
      <c r="AA58" s="11"/>
      <c r="AB58" s="8"/>
      <c r="AC58" s="8"/>
      <c r="AD58" s="10"/>
      <c r="AE58" s="10"/>
      <c r="AF58" s="8"/>
      <c r="AG58" s="8"/>
      <c r="AH58" s="8"/>
      <c r="AI58" s="8"/>
      <c r="AJ58" s="8"/>
      <c r="AK58" s="102"/>
      <c r="AL58" s="8"/>
      <c r="AM58" s="9"/>
      <c r="AN58" s="9"/>
      <c r="AO58" s="9"/>
      <c r="AP58" s="8"/>
      <c r="AQ58" s="8"/>
      <c r="AR58" s="8"/>
      <c r="AS58" s="8"/>
      <c r="AT58" s="8"/>
      <c r="AU58" s="8"/>
      <c r="AV58" s="8"/>
      <c r="AW58" s="8"/>
      <c r="AX58" s="8"/>
      <c r="AY58" s="8"/>
      <c r="AZ58" s="9"/>
      <c r="BA58" s="9"/>
      <c r="BB58" s="8"/>
      <c r="BC58" s="8"/>
      <c r="BD58" s="8"/>
      <c r="BE58" s="8"/>
      <c r="BF58" s="8"/>
      <c r="BG58" s="8"/>
      <c r="BH58" s="8"/>
      <c r="BI58" s="8"/>
      <c r="BJ58" s="8"/>
      <c r="BK58" s="8"/>
      <c r="BL58" s="8"/>
      <c r="BM58" s="8"/>
      <c r="BN58" s="8"/>
      <c r="BO58" s="8"/>
      <c r="BP58" s="8"/>
      <c r="BQ58" s="8"/>
      <c r="BR58" s="8"/>
      <c r="BS58" s="8"/>
      <c r="BT58" s="8"/>
      <c r="BU58" s="8"/>
      <c r="BV58" s="8"/>
      <c r="BW58" s="8"/>
      <c r="BX58" s="8"/>
      <c r="BY58" s="8"/>
      <c r="BZ58" s="10"/>
      <c r="CA58" s="10"/>
      <c r="CB58" s="10"/>
      <c r="CC58" s="10"/>
      <c r="CD58" s="10"/>
      <c r="CE58" s="10"/>
      <c r="CF58" s="8"/>
      <c r="CG58" s="8"/>
      <c r="CH58" s="8"/>
      <c r="CI58" s="8"/>
      <c r="CJ58" s="10"/>
      <c r="CK58" s="10"/>
      <c r="CL58" s="8"/>
      <c r="CM58" s="8"/>
      <c r="CN58" s="8"/>
      <c r="CO58" s="8"/>
      <c r="CP58" s="8"/>
      <c r="CQ58" s="8"/>
      <c r="CR58" s="8"/>
      <c r="CS58" s="8"/>
      <c r="CT58" s="8"/>
      <c r="CU58" s="8"/>
      <c r="CV58" s="8"/>
      <c r="CW58" s="8"/>
      <c r="CX58" s="8"/>
      <c r="CY58" s="8"/>
      <c r="CZ58" s="8"/>
      <c r="DA58" s="8"/>
      <c r="DB58" s="8"/>
      <c r="DC58" s="8"/>
      <c r="DD58" s="8"/>
      <c r="DE58" s="8"/>
      <c r="DF58" s="8"/>
      <c r="DG58" s="8"/>
      <c r="DH58" s="9"/>
      <c r="DI58" s="10"/>
      <c r="DJ58" s="8"/>
      <c r="DK58" s="8"/>
      <c r="DL58" s="10"/>
      <c r="DM58" s="10"/>
      <c r="DN58" s="8"/>
      <c r="DO58" s="8"/>
      <c r="DP58" s="8"/>
      <c r="DQ58" s="8"/>
      <c r="DR58" s="8"/>
      <c r="DS58" s="8"/>
      <c r="DT58" s="8"/>
      <c r="DU58" s="8"/>
      <c r="DV58" s="8"/>
      <c r="DW58" s="8"/>
      <c r="DX58" s="8"/>
      <c r="DY58" s="8"/>
      <c r="DZ58" s="8"/>
      <c r="EA58" s="8"/>
      <c r="EB58" s="8"/>
      <c r="EC58" s="8"/>
      <c r="ED58" s="10"/>
      <c r="EE58" s="10"/>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row>
    <row r="59" spans="1:193" ht="14.25" customHeight="1" x14ac:dyDescent="0.3">
      <c r="A59" s="103">
        <v>44014</v>
      </c>
      <c r="B59" s="8"/>
      <c r="C59" s="8"/>
      <c r="D59" s="8"/>
      <c r="E59" s="8"/>
      <c r="F59" s="8"/>
      <c r="G59" s="8"/>
      <c r="H59" s="8"/>
      <c r="I59" s="8"/>
      <c r="J59" s="8"/>
      <c r="K59" s="8"/>
      <c r="L59" s="8"/>
      <c r="M59" s="8"/>
      <c r="N59" s="8"/>
      <c r="O59" s="8"/>
      <c r="P59" s="8"/>
      <c r="Q59" s="8"/>
      <c r="R59" s="8"/>
      <c r="S59" s="8"/>
      <c r="T59" s="8"/>
      <c r="U59" s="8"/>
      <c r="V59" s="8"/>
      <c r="W59" s="8"/>
      <c r="X59" s="10"/>
      <c r="Y59" s="10"/>
      <c r="Z59" s="10"/>
      <c r="AA59" s="11"/>
      <c r="AB59" s="8"/>
      <c r="AC59" s="8"/>
      <c r="AD59" s="10"/>
      <c r="AE59" s="10"/>
      <c r="AF59" s="8"/>
      <c r="AG59" s="8"/>
      <c r="AH59" s="8"/>
      <c r="AI59" s="8"/>
      <c r="AJ59" s="8"/>
      <c r="AK59" s="102"/>
      <c r="AL59" s="8"/>
      <c r="AM59" s="9"/>
      <c r="AN59" s="9"/>
      <c r="AO59" s="9"/>
      <c r="AP59" s="8"/>
      <c r="AQ59" s="8"/>
      <c r="AR59" s="8"/>
      <c r="AS59" s="8"/>
      <c r="AT59" s="8"/>
      <c r="AU59" s="8"/>
      <c r="AV59" s="8"/>
      <c r="AW59" s="8"/>
      <c r="AX59" s="8"/>
      <c r="AY59" s="8"/>
      <c r="AZ59" s="9"/>
      <c r="BA59" s="9"/>
      <c r="BB59" s="8"/>
      <c r="BC59" s="8"/>
      <c r="BD59" s="8"/>
      <c r="BE59" s="8"/>
      <c r="BF59" s="8"/>
      <c r="BG59" s="8"/>
      <c r="BH59" s="8"/>
      <c r="BI59" s="8"/>
      <c r="BJ59" s="8"/>
      <c r="BK59" s="8"/>
      <c r="BL59" s="8"/>
      <c r="BM59" s="8"/>
      <c r="BN59" s="8"/>
      <c r="BO59" s="8"/>
      <c r="BP59" s="8"/>
      <c r="BQ59" s="8"/>
      <c r="BR59" s="8"/>
      <c r="BS59" s="8"/>
      <c r="BT59" s="8"/>
      <c r="BU59" s="8"/>
      <c r="BV59" s="8"/>
      <c r="BW59" s="8"/>
      <c r="BX59" s="8"/>
      <c r="BY59" s="8"/>
      <c r="BZ59" s="10"/>
      <c r="CA59" s="10"/>
      <c r="CB59" s="10"/>
      <c r="CC59" s="10"/>
      <c r="CD59" s="10"/>
      <c r="CE59" s="10"/>
      <c r="CF59" s="8"/>
      <c r="CG59" s="8"/>
      <c r="CH59" s="8"/>
      <c r="CI59" s="8"/>
      <c r="CJ59" s="10"/>
      <c r="CK59" s="10"/>
      <c r="CL59" s="8"/>
      <c r="CM59" s="8"/>
      <c r="CN59" s="8"/>
      <c r="CO59" s="8"/>
      <c r="CP59" s="8"/>
      <c r="CQ59" s="8"/>
      <c r="CR59" s="8"/>
      <c r="CS59" s="8"/>
      <c r="CT59" s="8"/>
      <c r="CU59" s="8"/>
      <c r="CV59" s="8"/>
      <c r="CW59" s="8"/>
      <c r="CX59" s="8"/>
      <c r="CY59" s="8"/>
      <c r="CZ59" s="8"/>
      <c r="DA59" s="8"/>
      <c r="DB59" s="8"/>
      <c r="DC59" s="8"/>
      <c r="DD59" s="8"/>
      <c r="DE59" s="8"/>
      <c r="DF59" s="8"/>
      <c r="DG59" s="8"/>
      <c r="DH59" s="9"/>
      <c r="DI59" s="10"/>
      <c r="DJ59" s="8"/>
      <c r="DK59" s="8"/>
      <c r="DL59" s="10"/>
      <c r="DM59" s="10"/>
      <c r="DN59" s="8"/>
      <c r="DO59" s="8"/>
      <c r="DP59" s="8"/>
      <c r="DQ59" s="8"/>
      <c r="DR59" s="8"/>
      <c r="DS59" s="8"/>
      <c r="DT59" s="8"/>
      <c r="DU59" s="8"/>
      <c r="DV59" s="8"/>
      <c r="DW59" s="8"/>
      <c r="DX59" s="8"/>
      <c r="DY59" s="8"/>
      <c r="DZ59" s="8"/>
      <c r="EA59" s="8"/>
      <c r="EB59" s="8"/>
      <c r="EC59" s="8"/>
      <c r="ED59" s="10"/>
      <c r="EE59" s="10"/>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row>
    <row r="60" spans="1:193" ht="14.25" customHeight="1" x14ac:dyDescent="0.3">
      <c r="A60" s="103">
        <v>44015</v>
      </c>
      <c r="B60" s="8"/>
      <c r="C60" s="8"/>
      <c r="D60" s="8"/>
      <c r="E60" s="8"/>
      <c r="F60" s="8"/>
      <c r="G60" s="8"/>
      <c r="H60" s="8"/>
      <c r="I60" s="8"/>
      <c r="J60" s="8"/>
      <c r="K60" s="8"/>
      <c r="L60" s="8"/>
      <c r="M60" s="8"/>
      <c r="N60" s="8"/>
      <c r="O60" s="8"/>
      <c r="P60" s="8"/>
      <c r="Q60" s="8"/>
      <c r="R60" s="8"/>
      <c r="S60" s="8"/>
      <c r="T60" s="8"/>
      <c r="U60" s="8"/>
      <c r="V60" s="8"/>
      <c r="W60" s="8"/>
      <c r="X60" s="10"/>
      <c r="Y60" s="10"/>
      <c r="Z60" s="10"/>
      <c r="AA60" s="11"/>
      <c r="AB60" s="8"/>
      <c r="AC60" s="8"/>
      <c r="AD60" s="10"/>
      <c r="AE60" s="10"/>
      <c r="AF60" s="8"/>
      <c r="AG60" s="8"/>
      <c r="AH60" s="8"/>
      <c r="AI60" s="8"/>
      <c r="AJ60" s="8"/>
      <c r="AK60" s="102"/>
      <c r="AL60" s="8"/>
      <c r="AM60" s="9"/>
      <c r="AN60" s="9"/>
      <c r="AO60" s="9"/>
      <c r="AP60" s="8"/>
      <c r="AQ60" s="8"/>
      <c r="AR60" s="8"/>
      <c r="AS60" s="8"/>
      <c r="AT60" s="8"/>
      <c r="AU60" s="8"/>
      <c r="AV60" s="8"/>
      <c r="AW60" s="8"/>
      <c r="AX60" s="8"/>
      <c r="AY60" s="8"/>
      <c r="AZ60" s="9"/>
      <c r="BA60" s="9"/>
      <c r="BB60" s="8"/>
      <c r="BC60" s="8"/>
      <c r="BD60" s="8"/>
      <c r="BE60" s="8"/>
      <c r="BF60" s="8"/>
      <c r="BG60" s="8"/>
      <c r="BH60" s="8"/>
      <c r="BI60" s="8"/>
      <c r="BJ60" s="8"/>
      <c r="BK60" s="8"/>
      <c r="BL60" s="8"/>
      <c r="BM60" s="8"/>
      <c r="BN60" s="8"/>
      <c r="BO60" s="8"/>
      <c r="BP60" s="8"/>
      <c r="BQ60" s="8"/>
      <c r="BR60" s="8"/>
      <c r="BS60" s="8"/>
      <c r="BT60" s="8"/>
      <c r="BU60" s="8"/>
      <c r="BV60" s="8"/>
      <c r="BW60" s="8"/>
      <c r="BX60" s="8"/>
      <c r="BY60" s="8"/>
      <c r="BZ60" s="10"/>
      <c r="CA60" s="10"/>
      <c r="CB60" s="10"/>
      <c r="CC60" s="10"/>
      <c r="CD60" s="10"/>
      <c r="CE60" s="10"/>
      <c r="CF60" s="8"/>
      <c r="CG60" s="8"/>
      <c r="CH60" s="8"/>
      <c r="CI60" s="8"/>
      <c r="CJ60" s="10"/>
      <c r="CK60" s="10"/>
      <c r="CL60" s="8"/>
      <c r="CM60" s="8"/>
      <c r="CN60" s="8"/>
      <c r="CO60" s="8"/>
      <c r="CP60" s="8"/>
      <c r="CQ60" s="8"/>
      <c r="CR60" s="8"/>
      <c r="CS60" s="8"/>
      <c r="CT60" s="8"/>
      <c r="CU60" s="8"/>
      <c r="CV60" s="8"/>
      <c r="CW60" s="8"/>
      <c r="CX60" s="8"/>
      <c r="CY60" s="8"/>
      <c r="CZ60" s="8"/>
      <c r="DA60" s="8"/>
      <c r="DB60" s="8"/>
      <c r="DC60" s="8"/>
      <c r="DD60" s="8"/>
      <c r="DE60" s="8"/>
      <c r="DF60" s="8"/>
      <c r="DG60" s="8"/>
      <c r="DH60" s="9"/>
      <c r="DI60" s="10"/>
      <c r="DJ60" s="8"/>
      <c r="DK60" s="8"/>
      <c r="DL60" s="10"/>
      <c r="DM60" s="10"/>
      <c r="DN60" s="8"/>
      <c r="DO60" s="8"/>
      <c r="DP60" s="8"/>
      <c r="DQ60" s="8"/>
      <c r="DR60" s="8"/>
      <c r="DS60" s="8"/>
      <c r="DT60" s="8"/>
      <c r="DU60" s="8"/>
      <c r="DV60" s="8"/>
      <c r="DW60" s="8"/>
      <c r="DX60" s="8"/>
      <c r="DY60" s="8"/>
      <c r="DZ60" s="8"/>
      <c r="EA60" s="8"/>
      <c r="EB60" s="8"/>
      <c r="EC60" s="8"/>
      <c r="ED60" s="10"/>
      <c r="EE60" s="10"/>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row>
    <row r="61" spans="1:193" ht="14.25" customHeight="1" x14ac:dyDescent="0.3">
      <c r="A61" s="103">
        <v>44018</v>
      </c>
      <c r="B61" s="8"/>
      <c r="C61" s="8"/>
      <c r="D61" s="8"/>
      <c r="E61" s="8"/>
      <c r="F61" s="8"/>
      <c r="G61" s="8"/>
      <c r="H61" s="8"/>
      <c r="I61" s="8"/>
      <c r="J61" s="8"/>
      <c r="K61" s="8"/>
      <c r="L61" s="8"/>
      <c r="M61" s="8"/>
      <c r="N61" s="8"/>
      <c r="O61" s="8"/>
      <c r="P61" s="8"/>
      <c r="Q61" s="8"/>
      <c r="R61" s="8"/>
      <c r="S61" s="8"/>
      <c r="T61" s="8"/>
      <c r="U61" s="8"/>
      <c r="V61" s="8"/>
      <c r="W61" s="8"/>
      <c r="X61" s="10"/>
      <c r="Y61" s="10"/>
      <c r="Z61" s="10"/>
      <c r="AA61" s="11"/>
      <c r="AB61" s="8"/>
      <c r="AC61" s="8"/>
      <c r="AD61" s="10"/>
      <c r="AE61" s="10"/>
      <c r="AF61" s="8"/>
      <c r="AG61" s="8"/>
      <c r="AH61" s="8"/>
      <c r="AI61" s="8"/>
      <c r="AJ61" s="8"/>
      <c r="AK61" s="102"/>
      <c r="AL61" s="8"/>
      <c r="AM61" s="9"/>
      <c r="AN61" s="9"/>
      <c r="AO61" s="9"/>
      <c r="AP61" s="8"/>
      <c r="AQ61" s="8"/>
      <c r="AR61" s="8"/>
      <c r="AS61" s="8"/>
      <c r="AT61" s="8"/>
      <c r="AU61" s="8"/>
      <c r="AV61" s="8"/>
      <c r="AW61" s="8"/>
      <c r="AX61" s="8"/>
      <c r="AY61" s="8"/>
      <c r="AZ61" s="9"/>
      <c r="BA61" s="9"/>
      <c r="BB61" s="8"/>
      <c r="BC61" s="8"/>
      <c r="BD61" s="8"/>
      <c r="BE61" s="8"/>
      <c r="BF61" s="8"/>
      <c r="BG61" s="8"/>
      <c r="BH61" s="8"/>
      <c r="BI61" s="8"/>
      <c r="BJ61" s="8"/>
      <c r="BK61" s="8"/>
      <c r="BL61" s="8"/>
      <c r="BM61" s="8"/>
      <c r="BN61" s="8"/>
      <c r="BO61" s="8"/>
      <c r="BP61" s="8"/>
      <c r="BQ61" s="8"/>
      <c r="BR61" s="8"/>
      <c r="BS61" s="8"/>
      <c r="BT61" s="8"/>
      <c r="BU61" s="8"/>
      <c r="BV61" s="8"/>
      <c r="BW61" s="8"/>
      <c r="BX61" s="8"/>
      <c r="BY61" s="8"/>
      <c r="BZ61" s="10"/>
      <c r="CA61" s="10"/>
      <c r="CB61" s="10"/>
      <c r="CC61" s="10"/>
      <c r="CD61" s="10"/>
      <c r="CE61" s="10"/>
      <c r="CF61" s="8"/>
      <c r="CG61" s="8"/>
      <c r="CH61" s="8"/>
      <c r="CI61" s="8"/>
      <c r="CJ61" s="10"/>
      <c r="CK61" s="10"/>
      <c r="CL61" s="8"/>
      <c r="CM61" s="8"/>
      <c r="CN61" s="8"/>
      <c r="CO61" s="8"/>
      <c r="CP61" s="8"/>
      <c r="CQ61" s="8"/>
      <c r="CR61" s="8"/>
      <c r="CS61" s="8"/>
      <c r="CT61" s="8"/>
      <c r="CU61" s="8"/>
      <c r="CV61" s="8"/>
      <c r="CW61" s="8"/>
      <c r="CX61" s="8"/>
      <c r="CY61" s="8"/>
      <c r="CZ61" s="8"/>
      <c r="DA61" s="8"/>
      <c r="DB61" s="8"/>
      <c r="DC61" s="8"/>
      <c r="DD61" s="8"/>
      <c r="DE61" s="8"/>
      <c r="DF61" s="8"/>
      <c r="DG61" s="8"/>
      <c r="DH61" s="9"/>
      <c r="DI61" s="10"/>
      <c r="DJ61" s="8"/>
      <c r="DK61" s="8"/>
      <c r="DL61" s="10"/>
      <c r="DM61" s="10"/>
      <c r="DN61" s="8"/>
      <c r="DO61" s="8"/>
      <c r="DP61" s="8"/>
      <c r="DQ61" s="8"/>
      <c r="DR61" s="8"/>
      <c r="DS61" s="8"/>
      <c r="DT61" s="8"/>
      <c r="DU61" s="8"/>
      <c r="DV61" s="8"/>
      <c r="DW61" s="8"/>
      <c r="DX61" s="8"/>
      <c r="DY61" s="8"/>
      <c r="DZ61" s="8"/>
      <c r="EA61" s="8"/>
      <c r="EB61" s="8"/>
      <c r="EC61" s="8"/>
      <c r="ED61" s="10"/>
      <c r="EE61" s="10"/>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row>
    <row r="62" spans="1:193" ht="14.25" customHeight="1" x14ac:dyDescent="0.3">
      <c r="A62" s="103">
        <v>44019</v>
      </c>
      <c r="B62" s="8"/>
      <c r="C62" s="8"/>
      <c r="D62" s="8"/>
      <c r="E62" s="8"/>
      <c r="F62" s="8"/>
      <c r="G62" s="8"/>
      <c r="H62" s="8"/>
      <c r="I62" s="8"/>
      <c r="J62" s="8"/>
      <c r="K62" s="8"/>
      <c r="L62" s="8"/>
      <c r="M62" s="8"/>
      <c r="N62" s="8"/>
      <c r="O62" s="8"/>
      <c r="P62" s="8"/>
      <c r="Q62" s="8"/>
      <c r="R62" s="8"/>
      <c r="S62" s="8"/>
      <c r="T62" s="8"/>
      <c r="U62" s="8"/>
      <c r="V62" s="8"/>
      <c r="W62" s="8"/>
      <c r="X62" s="10"/>
      <c r="Y62" s="10"/>
      <c r="Z62" s="10"/>
      <c r="AA62" s="11"/>
      <c r="AB62" s="8"/>
      <c r="AC62" s="8"/>
      <c r="AD62" s="10"/>
      <c r="AE62" s="10"/>
      <c r="AF62" s="8"/>
      <c r="AG62" s="8"/>
      <c r="AH62" s="8"/>
      <c r="AI62" s="8"/>
      <c r="AJ62" s="8"/>
      <c r="AK62" s="102"/>
      <c r="AL62" s="8"/>
      <c r="AM62" s="9"/>
      <c r="AN62" s="9"/>
      <c r="AO62" s="9"/>
      <c r="AP62" s="8"/>
      <c r="AQ62" s="8"/>
      <c r="AR62" s="8"/>
      <c r="AS62" s="8"/>
      <c r="AT62" s="8"/>
      <c r="AU62" s="8"/>
      <c r="AV62" s="8"/>
      <c r="AW62" s="8"/>
      <c r="AX62" s="8"/>
      <c r="AY62" s="8"/>
      <c r="AZ62" s="9"/>
      <c r="BA62" s="9"/>
      <c r="BB62" s="8"/>
      <c r="BC62" s="8"/>
      <c r="BD62" s="8"/>
      <c r="BE62" s="8"/>
      <c r="BF62" s="8"/>
      <c r="BG62" s="8"/>
      <c r="BH62" s="8"/>
      <c r="BI62" s="8"/>
      <c r="BJ62" s="8"/>
      <c r="BK62" s="8"/>
      <c r="BL62" s="8"/>
      <c r="BM62" s="8"/>
      <c r="BN62" s="8"/>
      <c r="BO62" s="8"/>
      <c r="BP62" s="8"/>
      <c r="BQ62" s="8"/>
      <c r="BR62" s="8"/>
      <c r="BS62" s="8"/>
      <c r="BT62" s="8"/>
      <c r="BU62" s="8"/>
      <c r="BV62" s="8"/>
      <c r="BW62" s="8"/>
      <c r="BX62" s="8"/>
      <c r="BY62" s="8"/>
      <c r="BZ62" s="10"/>
      <c r="CA62" s="10"/>
      <c r="CB62" s="10"/>
      <c r="CC62" s="10"/>
      <c r="CD62" s="10"/>
      <c r="CE62" s="10"/>
      <c r="CF62" s="8"/>
      <c r="CG62" s="8"/>
      <c r="CH62" s="8"/>
      <c r="CI62" s="8"/>
      <c r="CJ62" s="10"/>
      <c r="CK62" s="10"/>
      <c r="CL62" s="8"/>
      <c r="CM62" s="8"/>
      <c r="CN62" s="8"/>
      <c r="CO62" s="8"/>
      <c r="CP62" s="8"/>
      <c r="CQ62" s="8"/>
      <c r="CR62" s="8"/>
      <c r="CS62" s="8"/>
      <c r="CT62" s="8"/>
      <c r="CU62" s="8"/>
      <c r="CV62" s="8"/>
      <c r="CW62" s="8"/>
      <c r="CX62" s="8"/>
      <c r="CY62" s="8"/>
      <c r="CZ62" s="8"/>
      <c r="DA62" s="8"/>
      <c r="DB62" s="8"/>
      <c r="DC62" s="8"/>
      <c r="DD62" s="8"/>
      <c r="DE62" s="8"/>
      <c r="DF62" s="8"/>
      <c r="DG62" s="8"/>
      <c r="DH62" s="9"/>
      <c r="DI62" s="10"/>
      <c r="DJ62" s="8"/>
      <c r="DK62" s="8"/>
      <c r="DL62" s="10"/>
      <c r="DM62" s="10"/>
      <c r="DN62" s="8"/>
      <c r="DO62" s="8"/>
      <c r="DP62" s="8"/>
      <c r="DQ62" s="8"/>
      <c r="DR62" s="8"/>
      <c r="DS62" s="8"/>
      <c r="DT62" s="8"/>
      <c r="DU62" s="8"/>
      <c r="DV62" s="8"/>
      <c r="DW62" s="8"/>
      <c r="DX62" s="8"/>
      <c r="DY62" s="8"/>
      <c r="DZ62" s="8"/>
      <c r="EA62" s="8"/>
      <c r="EB62" s="8"/>
      <c r="EC62" s="8"/>
      <c r="ED62" s="10"/>
      <c r="EE62" s="10"/>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row>
    <row r="63" spans="1:193" ht="14.25" customHeight="1" x14ac:dyDescent="0.3">
      <c r="A63" s="103">
        <v>44020</v>
      </c>
      <c r="B63" s="8"/>
      <c r="C63" s="8"/>
      <c r="D63" s="8"/>
      <c r="E63" s="8"/>
      <c r="F63" s="8"/>
      <c r="G63" s="8"/>
      <c r="H63" s="8"/>
      <c r="I63" s="8"/>
      <c r="J63" s="8"/>
      <c r="K63" s="8"/>
      <c r="L63" s="8"/>
      <c r="M63" s="8"/>
      <c r="N63" s="8"/>
      <c r="O63" s="8"/>
      <c r="P63" s="8"/>
      <c r="Q63" s="8"/>
      <c r="R63" s="8"/>
      <c r="S63" s="8"/>
      <c r="T63" s="8"/>
      <c r="U63" s="8"/>
      <c r="V63" s="8"/>
      <c r="W63" s="8"/>
      <c r="X63" s="10"/>
      <c r="Y63" s="10"/>
      <c r="Z63" s="10"/>
      <c r="AA63" s="11"/>
      <c r="AB63" s="8"/>
      <c r="AC63" s="8"/>
      <c r="AD63" s="10"/>
      <c r="AE63" s="10"/>
      <c r="AF63" s="8"/>
      <c r="AG63" s="8"/>
      <c r="AH63" s="8"/>
      <c r="AI63" s="8"/>
      <c r="AJ63" s="8"/>
      <c r="AK63" s="102"/>
      <c r="AL63" s="8"/>
      <c r="AM63" s="9"/>
      <c r="AN63" s="9"/>
      <c r="AO63" s="9"/>
      <c r="AP63" s="8"/>
      <c r="AQ63" s="8"/>
      <c r="AR63" s="8"/>
      <c r="AS63" s="8"/>
      <c r="AT63" s="8"/>
      <c r="AU63" s="8"/>
      <c r="AV63" s="8"/>
      <c r="AW63" s="8"/>
      <c r="AX63" s="8"/>
      <c r="AY63" s="8"/>
      <c r="AZ63" s="9"/>
      <c r="BA63" s="9"/>
      <c r="BB63" s="8"/>
      <c r="BC63" s="8"/>
      <c r="BD63" s="8"/>
      <c r="BE63" s="8"/>
      <c r="BF63" s="8"/>
      <c r="BG63" s="8"/>
      <c r="BH63" s="8"/>
      <c r="BI63" s="8"/>
      <c r="BJ63" s="8"/>
      <c r="BK63" s="8"/>
      <c r="BL63" s="8"/>
      <c r="BM63" s="8"/>
      <c r="BN63" s="8"/>
      <c r="BO63" s="8"/>
      <c r="BP63" s="8"/>
      <c r="BQ63" s="8"/>
      <c r="BR63" s="8"/>
      <c r="BS63" s="8"/>
      <c r="BT63" s="8"/>
      <c r="BU63" s="8"/>
      <c r="BV63" s="8"/>
      <c r="BW63" s="8"/>
      <c r="BX63" s="8"/>
      <c r="BY63" s="8"/>
      <c r="BZ63" s="10"/>
      <c r="CA63" s="10"/>
      <c r="CB63" s="10"/>
      <c r="CC63" s="10"/>
      <c r="CD63" s="10"/>
      <c r="CE63" s="10"/>
      <c r="CF63" s="8"/>
      <c r="CG63" s="8"/>
      <c r="CH63" s="8"/>
      <c r="CI63" s="8"/>
      <c r="CJ63" s="10"/>
      <c r="CK63" s="10"/>
      <c r="CL63" s="8"/>
      <c r="CM63" s="8"/>
      <c r="CN63" s="8"/>
      <c r="CO63" s="8"/>
      <c r="CP63" s="8"/>
      <c r="CQ63" s="8"/>
      <c r="CR63" s="8"/>
      <c r="CS63" s="8"/>
      <c r="CT63" s="8"/>
      <c r="CU63" s="8"/>
      <c r="CV63" s="8"/>
      <c r="CW63" s="8"/>
      <c r="CX63" s="8"/>
      <c r="CY63" s="8"/>
      <c r="CZ63" s="8"/>
      <c r="DA63" s="8"/>
      <c r="DB63" s="8"/>
      <c r="DC63" s="8"/>
      <c r="DD63" s="8"/>
      <c r="DE63" s="8"/>
      <c r="DF63" s="8"/>
      <c r="DG63" s="8"/>
      <c r="DH63" s="9"/>
      <c r="DI63" s="10"/>
      <c r="DJ63" s="8"/>
      <c r="DK63" s="8"/>
      <c r="DL63" s="10"/>
      <c r="DM63" s="10"/>
      <c r="DN63" s="8"/>
      <c r="DO63" s="8"/>
      <c r="DP63" s="8"/>
      <c r="DQ63" s="8"/>
      <c r="DR63" s="8"/>
      <c r="DS63" s="8"/>
      <c r="DT63" s="8"/>
      <c r="DU63" s="8"/>
      <c r="DV63" s="8"/>
      <c r="DW63" s="8"/>
      <c r="DX63" s="8"/>
      <c r="DY63" s="8"/>
      <c r="DZ63" s="8"/>
      <c r="EA63" s="8"/>
      <c r="EB63" s="8"/>
      <c r="EC63" s="8"/>
      <c r="ED63" s="10"/>
      <c r="EE63" s="10"/>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row>
    <row r="64" spans="1:193" ht="14.25" customHeight="1" x14ac:dyDescent="0.3">
      <c r="A64" s="103">
        <v>44021</v>
      </c>
      <c r="B64" s="8"/>
      <c r="C64" s="8"/>
      <c r="D64" s="8"/>
      <c r="E64" s="8"/>
      <c r="F64" s="8"/>
      <c r="G64" s="8"/>
      <c r="H64" s="8"/>
      <c r="I64" s="8"/>
      <c r="J64" s="8"/>
      <c r="K64" s="8"/>
      <c r="L64" s="8"/>
      <c r="M64" s="8"/>
      <c r="N64" s="8"/>
      <c r="O64" s="8"/>
      <c r="P64" s="8"/>
      <c r="Q64" s="8"/>
      <c r="R64" s="8"/>
      <c r="S64" s="8"/>
      <c r="T64" s="8"/>
      <c r="U64" s="8"/>
      <c r="V64" s="8"/>
      <c r="W64" s="8"/>
      <c r="X64" s="10"/>
      <c r="Y64" s="10"/>
      <c r="Z64" s="10"/>
      <c r="AA64" s="11"/>
      <c r="AB64" s="8"/>
      <c r="AC64" s="8"/>
      <c r="AD64" s="10"/>
      <c r="AE64" s="10"/>
      <c r="AF64" s="8"/>
      <c r="AG64" s="8"/>
      <c r="AH64" s="8"/>
      <c r="AI64" s="8"/>
      <c r="AJ64" s="8"/>
      <c r="AK64" s="102"/>
      <c r="AL64" s="8"/>
      <c r="AM64" s="9"/>
      <c r="AN64" s="9"/>
      <c r="AO64" s="9"/>
      <c r="AP64" s="8"/>
      <c r="AQ64" s="8"/>
      <c r="AR64" s="8"/>
      <c r="AS64" s="8"/>
      <c r="AT64" s="8"/>
      <c r="AU64" s="8"/>
      <c r="AV64" s="8"/>
      <c r="AW64" s="8"/>
      <c r="AX64" s="8"/>
      <c r="AY64" s="8"/>
      <c r="AZ64" s="9"/>
      <c r="BA64" s="9"/>
      <c r="BB64" s="8"/>
      <c r="BC64" s="8"/>
      <c r="BD64" s="8"/>
      <c r="BE64" s="8"/>
      <c r="BF64" s="8"/>
      <c r="BG64" s="8"/>
      <c r="BH64" s="8"/>
      <c r="BI64" s="8"/>
      <c r="BJ64" s="8"/>
      <c r="BK64" s="8"/>
      <c r="BL64" s="8"/>
      <c r="BM64" s="8"/>
      <c r="BN64" s="8"/>
      <c r="BO64" s="8"/>
      <c r="BP64" s="8"/>
      <c r="BQ64" s="8"/>
      <c r="BR64" s="8"/>
      <c r="BS64" s="8"/>
      <c r="BT64" s="8"/>
      <c r="BU64" s="8"/>
      <c r="BV64" s="8"/>
      <c r="BW64" s="8"/>
      <c r="BX64" s="8"/>
      <c r="BY64" s="8"/>
      <c r="BZ64" s="10"/>
      <c r="CA64" s="10"/>
      <c r="CB64" s="10"/>
      <c r="CC64" s="10"/>
      <c r="CD64" s="10"/>
      <c r="CE64" s="10"/>
      <c r="CF64" s="8"/>
      <c r="CG64" s="8"/>
      <c r="CH64" s="8"/>
      <c r="CI64" s="8"/>
      <c r="CJ64" s="10"/>
      <c r="CK64" s="10"/>
      <c r="CL64" s="8"/>
      <c r="CM64" s="8"/>
      <c r="CN64" s="8"/>
      <c r="CO64" s="8"/>
      <c r="CP64" s="8"/>
      <c r="CQ64" s="8"/>
      <c r="CR64" s="8"/>
      <c r="CS64" s="8"/>
      <c r="CT64" s="8"/>
      <c r="CU64" s="8"/>
      <c r="CV64" s="8"/>
      <c r="CW64" s="8"/>
      <c r="CX64" s="8"/>
      <c r="CY64" s="8"/>
      <c r="CZ64" s="8"/>
      <c r="DA64" s="8"/>
      <c r="DB64" s="8"/>
      <c r="DC64" s="8"/>
      <c r="DD64" s="8"/>
      <c r="DE64" s="8"/>
      <c r="DF64" s="8"/>
      <c r="DG64" s="8"/>
      <c r="DH64" s="9"/>
      <c r="DI64" s="10"/>
      <c r="DJ64" s="8"/>
      <c r="DK64" s="8"/>
      <c r="DL64" s="10"/>
      <c r="DM64" s="10"/>
      <c r="DN64" s="8"/>
      <c r="DO64" s="8"/>
      <c r="DP64" s="8"/>
      <c r="DQ64" s="8"/>
      <c r="DR64" s="8"/>
      <c r="DS64" s="8"/>
      <c r="DT64" s="8"/>
      <c r="DU64" s="8"/>
      <c r="DV64" s="8"/>
      <c r="DW64" s="8"/>
      <c r="DX64" s="8"/>
      <c r="DY64" s="8"/>
      <c r="DZ64" s="8"/>
      <c r="EA64" s="8"/>
      <c r="EB64" s="8"/>
      <c r="EC64" s="8"/>
      <c r="ED64" s="10"/>
      <c r="EE64" s="10"/>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row>
    <row r="65" spans="1:193" ht="14.25" customHeight="1" x14ac:dyDescent="0.3">
      <c r="A65" s="103">
        <v>44022</v>
      </c>
      <c r="B65" s="8"/>
      <c r="C65" s="8"/>
      <c r="D65" s="8"/>
      <c r="E65" s="8"/>
      <c r="F65" s="8"/>
      <c r="G65" s="8"/>
      <c r="H65" s="8"/>
      <c r="I65" s="8"/>
      <c r="J65" s="8"/>
      <c r="K65" s="8"/>
      <c r="L65" s="8"/>
      <c r="M65" s="8"/>
      <c r="N65" s="8"/>
      <c r="O65" s="8"/>
      <c r="P65" s="8"/>
      <c r="Q65" s="8"/>
      <c r="R65" s="8"/>
      <c r="S65" s="8"/>
      <c r="T65" s="8"/>
      <c r="U65" s="8"/>
      <c r="V65" s="8"/>
      <c r="W65" s="8"/>
      <c r="X65" s="10"/>
      <c r="Y65" s="10"/>
      <c r="Z65" s="10"/>
      <c r="AA65" s="11"/>
      <c r="AB65" s="8"/>
      <c r="AC65" s="8"/>
      <c r="AD65" s="10"/>
      <c r="AE65" s="10"/>
      <c r="AF65" s="8"/>
      <c r="AG65" s="8"/>
      <c r="AH65" s="8"/>
      <c r="AI65" s="8"/>
      <c r="AJ65" s="8"/>
      <c r="AK65" s="102"/>
      <c r="AL65" s="8"/>
      <c r="AM65" s="9"/>
      <c r="AN65" s="9"/>
      <c r="AO65" s="9"/>
      <c r="AP65" s="8"/>
      <c r="AQ65" s="8"/>
      <c r="AR65" s="8"/>
      <c r="AS65" s="8"/>
      <c r="AT65" s="8"/>
      <c r="AU65" s="8"/>
      <c r="AV65" s="8"/>
      <c r="AW65" s="8"/>
      <c r="AX65" s="8"/>
      <c r="AY65" s="8"/>
      <c r="AZ65" s="9"/>
      <c r="BA65" s="9"/>
      <c r="BB65" s="8"/>
      <c r="BC65" s="8"/>
      <c r="BD65" s="8"/>
      <c r="BE65" s="8"/>
      <c r="BF65" s="8"/>
      <c r="BG65" s="8"/>
      <c r="BH65" s="8"/>
      <c r="BI65" s="8"/>
      <c r="BJ65" s="8"/>
      <c r="BK65" s="8"/>
      <c r="BL65" s="8"/>
      <c r="BM65" s="8"/>
      <c r="BN65" s="8"/>
      <c r="BO65" s="8"/>
      <c r="BP65" s="8"/>
      <c r="BQ65" s="8"/>
      <c r="BR65" s="8"/>
      <c r="BS65" s="8"/>
      <c r="BT65" s="8"/>
      <c r="BU65" s="8"/>
      <c r="BV65" s="8"/>
      <c r="BW65" s="8"/>
      <c r="BX65" s="8"/>
      <c r="BY65" s="8"/>
      <c r="BZ65" s="10"/>
      <c r="CA65" s="10"/>
      <c r="CB65" s="10"/>
      <c r="CC65" s="10"/>
      <c r="CD65" s="10"/>
      <c r="CE65" s="10"/>
      <c r="CF65" s="8"/>
      <c r="CG65" s="8"/>
      <c r="CH65" s="8"/>
      <c r="CI65" s="8"/>
      <c r="CJ65" s="10"/>
      <c r="CK65" s="10"/>
      <c r="CL65" s="8"/>
      <c r="CM65" s="8"/>
      <c r="CN65" s="8"/>
      <c r="CO65" s="8"/>
      <c r="CP65" s="8"/>
      <c r="CQ65" s="8"/>
      <c r="CR65" s="8"/>
      <c r="CS65" s="8"/>
      <c r="CT65" s="8"/>
      <c r="CU65" s="8"/>
      <c r="CV65" s="8"/>
      <c r="CW65" s="8"/>
      <c r="CX65" s="8"/>
      <c r="CY65" s="8"/>
      <c r="CZ65" s="8"/>
      <c r="DA65" s="8"/>
      <c r="DB65" s="8"/>
      <c r="DC65" s="8"/>
      <c r="DD65" s="8"/>
      <c r="DE65" s="8"/>
      <c r="DF65" s="8"/>
      <c r="DG65" s="8"/>
      <c r="DH65" s="9"/>
      <c r="DI65" s="10"/>
      <c r="DJ65" s="8"/>
      <c r="DK65" s="8"/>
      <c r="DL65" s="10"/>
      <c r="DM65" s="10"/>
      <c r="DN65" s="8"/>
      <c r="DO65" s="8"/>
      <c r="DP65" s="8"/>
      <c r="DQ65" s="8"/>
      <c r="DR65" s="8"/>
      <c r="DS65" s="8"/>
      <c r="DT65" s="8"/>
      <c r="DU65" s="8"/>
      <c r="DV65" s="8"/>
      <c r="DW65" s="8"/>
      <c r="DX65" s="8"/>
      <c r="DY65" s="8"/>
      <c r="DZ65" s="8"/>
      <c r="EA65" s="8"/>
      <c r="EB65" s="8"/>
      <c r="EC65" s="8"/>
      <c r="ED65" s="10"/>
      <c r="EE65" s="10"/>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row>
    <row r="66" spans="1:193" ht="14.25" customHeight="1" x14ac:dyDescent="0.3">
      <c r="A66" s="103">
        <v>44025</v>
      </c>
      <c r="B66" s="8"/>
      <c r="C66" s="8"/>
      <c r="D66" s="8"/>
      <c r="E66" s="8"/>
      <c r="F66" s="8"/>
      <c r="G66" s="8"/>
      <c r="H66" s="8"/>
      <c r="I66" s="8"/>
      <c r="J66" s="8"/>
      <c r="K66" s="8"/>
      <c r="L66" s="8"/>
      <c r="M66" s="8"/>
      <c r="N66" s="8"/>
      <c r="O66" s="8"/>
      <c r="P66" s="8"/>
      <c r="Q66" s="8"/>
      <c r="R66" s="8"/>
      <c r="S66" s="8"/>
      <c r="T66" s="8"/>
      <c r="U66" s="8"/>
      <c r="V66" s="8"/>
      <c r="W66" s="8"/>
      <c r="X66" s="10">
        <v>25</v>
      </c>
      <c r="Y66" s="10">
        <v>25</v>
      </c>
      <c r="Z66" s="10">
        <v>60</v>
      </c>
      <c r="AA66" s="11">
        <v>60</v>
      </c>
      <c r="AB66" s="8"/>
      <c r="AC66" s="8"/>
      <c r="AD66" s="10"/>
      <c r="AE66" s="10"/>
      <c r="AF66" s="8">
        <v>3</v>
      </c>
      <c r="AG66" s="8">
        <v>3</v>
      </c>
      <c r="AH66" s="8"/>
      <c r="AI66" s="8"/>
      <c r="AJ66" s="8"/>
      <c r="AK66" s="102"/>
      <c r="AL66" s="8"/>
      <c r="AM66" s="9"/>
      <c r="AN66" s="9"/>
      <c r="AO66" s="9"/>
      <c r="AP66" s="8"/>
      <c r="AQ66" s="8"/>
      <c r="AR66" s="8"/>
      <c r="AS66" s="8"/>
      <c r="AT66" s="8"/>
      <c r="AU66" s="8"/>
      <c r="AV66" s="8"/>
      <c r="AW66" s="8"/>
      <c r="AX66" s="8"/>
      <c r="AY66" s="8"/>
      <c r="AZ66" s="9">
        <v>1</v>
      </c>
      <c r="BA66" s="9">
        <v>1</v>
      </c>
      <c r="BB66" s="8"/>
      <c r="BC66" s="8"/>
      <c r="BD66" s="8"/>
      <c r="BE66" s="8"/>
      <c r="BF66" s="8">
        <v>2</v>
      </c>
      <c r="BG66" s="8">
        <v>2</v>
      </c>
      <c r="BH66" s="8"/>
      <c r="BI66" s="8"/>
      <c r="BJ66" s="8">
        <v>7</v>
      </c>
      <c r="BK66" s="8">
        <v>7</v>
      </c>
      <c r="BL66" s="8"/>
      <c r="BM66" s="8"/>
      <c r="BN66" s="8"/>
      <c r="BO66" s="8"/>
      <c r="BP66" s="8">
        <v>1</v>
      </c>
      <c r="BQ66" s="8">
        <v>1</v>
      </c>
      <c r="BR66" s="8"/>
      <c r="BS66" s="8"/>
      <c r="BT66" s="8"/>
      <c r="BU66" s="8"/>
      <c r="BV66" s="8">
        <v>2</v>
      </c>
      <c r="BW66" s="8">
        <v>2</v>
      </c>
      <c r="BX66" s="8"/>
      <c r="BY66" s="8"/>
      <c r="BZ66" s="10"/>
      <c r="CA66" s="10"/>
      <c r="CB66" s="10"/>
      <c r="CC66" s="10"/>
      <c r="CD66" s="10"/>
      <c r="CE66" s="10"/>
      <c r="CF66" s="8"/>
      <c r="CG66" s="8"/>
      <c r="CH66" s="8"/>
      <c r="CI66" s="8"/>
      <c r="CJ66" s="10"/>
      <c r="CK66" s="10"/>
      <c r="CL66" s="8"/>
      <c r="CM66" s="8"/>
      <c r="CN66" s="8"/>
      <c r="CO66" s="8"/>
      <c r="CP66" s="8"/>
      <c r="CQ66" s="8"/>
      <c r="CR66" s="8"/>
      <c r="CS66" s="8"/>
      <c r="CT66" s="8"/>
      <c r="CU66" s="8"/>
      <c r="CV66" s="8"/>
      <c r="CW66" s="8"/>
      <c r="CX66" s="8"/>
      <c r="CY66" s="8"/>
      <c r="CZ66" s="8"/>
      <c r="DA66" s="8"/>
      <c r="DB66" s="8"/>
      <c r="DC66" s="8"/>
      <c r="DD66" s="8"/>
      <c r="DE66" s="8"/>
      <c r="DF66" s="8"/>
      <c r="DG66" s="8"/>
      <c r="DH66" s="9"/>
      <c r="DI66" s="10"/>
      <c r="DJ66" s="8"/>
      <c r="DK66" s="8"/>
      <c r="DL66" s="10"/>
      <c r="DM66" s="10"/>
      <c r="DN66" s="8"/>
      <c r="DO66" s="8"/>
      <c r="DP66" s="8">
        <v>98</v>
      </c>
      <c r="DQ66" s="8">
        <v>98</v>
      </c>
      <c r="DR66" s="8"/>
      <c r="DS66" s="8"/>
      <c r="DT66" s="8"/>
      <c r="DU66" s="8"/>
      <c r="DV66" s="8"/>
      <c r="DW66" s="8"/>
      <c r="DX66" s="8"/>
      <c r="DY66" s="8"/>
      <c r="DZ66" s="8"/>
      <c r="EA66" s="8"/>
      <c r="EB66" s="8"/>
      <c r="EC66" s="8"/>
      <c r="ED66" s="10"/>
      <c r="EE66" s="10"/>
      <c r="EF66" s="8"/>
      <c r="EG66" s="8"/>
      <c r="EH66" s="8"/>
      <c r="EI66" s="8"/>
      <c r="EJ66" s="8"/>
      <c r="EK66" s="8"/>
      <c r="EL66" s="8"/>
      <c r="EM66" s="8"/>
      <c r="EN66" s="8"/>
      <c r="EO66" s="8"/>
      <c r="EP66" s="8">
        <v>24</v>
      </c>
      <c r="EQ66" s="8">
        <v>24</v>
      </c>
      <c r="ER66" s="8"/>
      <c r="ES66" s="8"/>
      <c r="ET66" s="8"/>
      <c r="EU66" s="8"/>
      <c r="EV66" s="8"/>
      <c r="EW66" s="8"/>
      <c r="EX66" s="8"/>
      <c r="EY66" s="8"/>
      <c r="EZ66" s="8"/>
      <c r="FA66" s="8"/>
      <c r="FB66" s="8"/>
      <c r="FC66" s="8"/>
      <c r="FD66" s="8"/>
      <c r="FE66" s="8"/>
      <c r="FF66" s="8"/>
      <c r="FG66" s="8"/>
      <c r="FH66" s="8"/>
      <c r="FI66" s="8"/>
      <c r="FJ66" s="10"/>
      <c r="FK66" s="10"/>
      <c r="FL66" s="10"/>
      <c r="FM66" s="10"/>
      <c r="FN66" s="11"/>
      <c r="FO66" s="10"/>
      <c r="FP66" s="8"/>
      <c r="FQ66" s="8"/>
      <c r="FR66" s="8"/>
      <c r="FS66" s="8"/>
      <c r="FT66" s="8"/>
      <c r="FU66" s="8"/>
      <c r="FV66" s="8"/>
      <c r="FW66" s="8"/>
      <c r="FX66" s="8"/>
      <c r="FY66" s="8"/>
      <c r="FZ66" s="8"/>
      <c r="GA66" s="8"/>
      <c r="GB66" s="8"/>
      <c r="GC66" s="8"/>
      <c r="GD66" s="8"/>
      <c r="GE66" s="8"/>
      <c r="GF66" s="8"/>
      <c r="GG66" s="8"/>
      <c r="GH66" s="8"/>
      <c r="GI66" s="8"/>
      <c r="GJ66" s="8"/>
      <c r="GK66" s="8"/>
    </row>
    <row r="67" spans="1:193" ht="14.25" customHeight="1" x14ac:dyDescent="0.3">
      <c r="A67" s="103">
        <v>44026</v>
      </c>
      <c r="B67" s="8"/>
      <c r="C67" s="8"/>
      <c r="D67" s="8"/>
      <c r="E67" s="8"/>
      <c r="F67" s="8"/>
      <c r="G67" s="8"/>
      <c r="H67" s="8"/>
      <c r="I67" s="8"/>
      <c r="J67" s="8"/>
      <c r="K67" s="8"/>
      <c r="L67" s="8"/>
      <c r="M67" s="8"/>
      <c r="N67" s="8"/>
      <c r="O67" s="8"/>
      <c r="P67" s="8"/>
      <c r="Q67" s="8"/>
      <c r="R67" s="8"/>
      <c r="S67" s="8"/>
      <c r="T67" s="8"/>
      <c r="U67" s="8"/>
      <c r="V67" s="8"/>
      <c r="W67" s="8"/>
      <c r="X67" s="10">
        <v>4</v>
      </c>
      <c r="Y67" s="10">
        <f>SUM(Y66,X67)</f>
        <v>29</v>
      </c>
      <c r="Z67" s="10">
        <v>24</v>
      </c>
      <c r="AA67" s="11">
        <f>SUM(AA66,Z67)</f>
        <v>84</v>
      </c>
      <c r="AB67" s="8"/>
      <c r="AC67" s="8"/>
      <c r="AD67" s="10"/>
      <c r="AE67" s="10"/>
      <c r="AF67" s="8">
        <v>12</v>
      </c>
      <c r="AG67" s="8">
        <f>SUM(AG66+AF67)</f>
        <v>15</v>
      </c>
      <c r="AH67" s="8"/>
      <c r="AI67" s="8"/>
      <c r="AJ67" s="8"/>
      <c r="AK67" s="102"/>
      <c r="AL67" s="8"/>
      <c r="AM67" s="9"/>
      <c r="AN67" s="9"/>
      <c r="AO67" s="9"/>
      <c r="AP67" s="8"/>
      <c r="AQ67" s="8"/>
      <c r="AR67" s="8"/>
      <c r="AS67" s="8"/>
      <c r="AT67" s="8"/>
      <c r="AU67" s="8"/>
      <c r="AV67" s="8"/>
      <c r="AW67" s="8"/>
      <c r="AX67" s="8"/>
      <c r="AY67" s="8"/>
      <c r="AZ67" s="9">
        <v>0</v>
      </c>
      <c r="BA67" s="9">
        <f>SUM(BA66,AZ67)</f>
        <v>1</v>
      </c>
      <c r="BB67" s="8"/>
      <c r="BC67" s="8"/>
      <c r="BD67" s="8"/>
      <c r="BE67" s="8"/>
      <c r="BF67" s="8">
        <v>0</v>
      </c>
      <c r="BG67" s="8">
        <v>2</v>
      </c>
      <c r="BH67" s="8"/>
      <c r="BI67" s="8"/>
      <c r="BJ67" s="8">
        <v>0</v>
      </c>
      <c r="BK67" s="8">
        <v>7</v>
      </c>
      <c r="BL67" s="8"/>
      <c r="BM67" s="8"/>
      <c r="BN67" s="8"/>
      <c r="BO67" s="8"/>
      <c r="BP67" s="8">
        <v>0</v>
      </c>
      <c r="BQ67" s="8">
        <v>1</v>
      </c>
      <c r="BR67" s="8"/>
      <c r="BS67" s="8"/>
      <c r="BT67" s="8"/>
      <c r="BU67" s="8"/>
      <c r="BV67" s="8">
        <v>1</v>
      </c>
      <c r="BW67" s="8">
        <f>SUM(BW66+BV67)</f>
        <v>3</v>
      </c>
      <c r="BX67" s="8"/>
      <c r="BY67" s="8"/>
      <c r="BZ67" s="10"/>
      <c r="CA67" s="10"/>
      <c r="CB67" s="10"/>
      <c r="CC67" s="10"/>
      <c r="CD67" s="10"/>
      <c r="CE67" s="10"/>
      <c r="CF67" s="8"/>
      <c r="CG67" s="8"/>
      <c r="CH67" s="8"/>
      <c r="CI67" s="8"/>
      <c r="CJ67" s="10"/>
      <c r="CK67" s="10"/>
      <c r="CL67" s="8"/>
      <c r="CM67" s="8"/>
      <c r="CN67" s="8"/>
      <c r="CO67" s="8"/>
      <c r="CP67" s="8"/>
      <c r="CQ67" s="8"/>
      <c r="CR67" s="8"/>
      <c r="CS67" s="8"/>
      <c r="CT67" s="8"/>
      <c r="CU67" s="8"/>
      <c r="CV67" s="8"/>
      <c r="CW67" s="8"/>
      <c r="CX67" s="8"/>
      <c r="CY67" s="8"/>
      <c r="CZ67" s="8"/>
      <c r="DA67" s="8"/>
      <c r="DB67" s="8"/>
      <c r="DC67" s="8"/>
      <c r="DD67" s="8"/>
      <c r="DE67" s="8"/>
      <c r="DF67" s="8"/>
      <c r="DG67" s="8"/>
      <c r="DH67" s="9"/>
      <c r="DI67" s="10"/>
      <c r="DJ67" s="8"/>
      <c r="DK67" s="8"/>
      <c r="DL67" s="10"/>
      <c r="DM67" s="10"/>
      <c r="DN67" s="8"/>
      <c r="DO67" s="8"/>
      <c r="DP67" s="8">
        <v>50</v>
      </c>
      <c r="DQ67" s="8">
        <f t="shared" ref="DQ67:DQ98" si="0">SUM(DQ66,DP67)</f>
        <v>148</v>
      </c>
      <c r="DR67" s="8"/>
      <c r="DS67" s="8"/>
      <c r="DT67" s="8"/>
      <c r="DU67" s="8"/>
      <c r="DV67" s="8"/>
      <c r="DW67" s="8"/>
      <c r="DX67" s="8"/>
      <c r="DY67" s="8"/>
      <c r="DZ67" s="8"/>
      <c r="EA67" s="8"/>
      <c r="EB67" s="8"/>
      <c r="EC67" s="8"/>
      <c r="ED67" s="10"/>
      <c r="EE67" s="10"/>
      <c r="EF67" s="8"/>
      <c r="EG67" s="8"/>
      <c r="EH67" s="8"/>
      <c r="EI67" s="8"/>
      <c r="EJ67" s="8"/>
      <c r="EK67" s="8"/>
      <c r="EL67" s="8"/>
      <c r="EM67" s="8"/>
      <c r="EN67" s="8"/>
      <c r="EO67" s="8"/>
      <c r="EP67" s="8">
        <v>0</v>
      </c>
      <c r="EQ67" s="8">
        <f>SUM(EQ66,EP67)</f>
        <v>24</v>
      </c>
      <c r="ER67" s="8"/>
      <c r="ES67" s="8"/>
      <c r="ET67" s="8"/>
      <c r="EU67" s="8"/>
      <c r="EV67" s="8"/>
      <c r="EW67" s="8"/>
      <c r="EX67" s="8"/>
      <c r="EY67" s="8"/>
      <c r="EZ67" s="8"/>
      <c r="FA67" s="8"/>
      <c r="FB67" s="8"/>
      <c r="FC67" s="8"/>
      <c r="FD67" s="8"/>
      <c r="FE67" s="8"/>
      <c r="FF67" s="8"/>
      <c r="FG67" s="8"/>
      <c r="FH67" s="8"/>
      <c r="FI67" s="8"/>
      <c r="FJ67" s="10"/>
      <c r="FK67" s="10"/>
      <c r="FL67" s="10"/>
      <c r="FM67" s="10"/>
      <c r="FN67" s="11"/>
      <c r="FO67" s="10"/>
      <c r="FP67" s="8"/>
      <c r="FQ67" s="8"/>
      <c r="FR67" s="8"/>
      <c r="FS67" s="8"/>
      <c r="FT67" s="8"/>
      <c r="FU67" s="8"/>
      <c r="FV67" s="8"/>
      <c r="FW67" s="8"/>
      <c r="FX67" s="8"/>
      <c r="FY67" s="8"/>
      <c r="FZ67" s="8"/>
      <c r="GA67" s="8"/>
      <c r="GB67" s="8"/>
      <c r="GC67" s="8"/>
      <c r="GD67" s="8"/>
      <c r="GE67" s="8"/>
      <c r="GF67" s="8"/>
      <c r="GG67" s="8"/>
      <c r="GH67" s="8"/>
      <c r="GI67" s="8"/>
      <c r="GJ67" s="8"/>
      <c r="GK67" s="8"/>
    </row>
    <row r="68" spans="1:193" ht="14.25" customHeight="1" x14ac:dyDescent="0.3">
      <c r="A68" s="103">
        <v>44027</v>
      </c>
      <c r="B68" s="8"/>
      <c r="C68" s="8"/>
      <c r="D68" s="8"/>
      <c r="E68" s="8"/>
      <c r="F68" s="8"/>
      <c r="G68" s="8"/>
      <c r="H68" s="8"/>
      <c r="I68" s="8"/>
      <c r="J68" s="8"/>
      <c r="K68" s="8"/>
      <c r="L68" s="8"/>
      <c r="M68" s="8"/>
      <c r="N68" s="8"/>
      <c r="O68" s="8"/>
      <c r="P68" s="8"/>
      <c r="Q68" s="8"/>
      <c r="R68" s="8"/>
      <c r="S68" s="8"/>
      <c r="T68" s="8"/>
      <c r="U68" s="8"/>
      <c r="V68" s="8"/>
      <c r="W68" s="8"/>
      <c r="X68" s="10">
        <v>1</v>
      </c>
      <c r="Y68" s="10">
        <f t="shared" ref="Y68:Y75" si="1">SUM(Y67,X68)</f>
        <v>30</v>
      </c>
      <c r="Z68" s="10">
        <v>24</v>
      </c>
      <c r="AA68" s="11">
        <f t="shared" ref="AA68:AA105" si="2">SUM(AA67,Z68)</f>
        <v>108</v>
      </c>
      <c r="AB68" s="8"/>
      <c r="AC68" s="8"/>
      <c r="AD68" s="10"/>
      <c r="AE68" s="10"/>
      <c r="AF68" s="8">
        <v>0</v>
      </c>
      <c r="AG68" s="8">
        <f t="shared" ref="AG68:AG131" si="3">SUM(AG67+AF68)</f>
        <v>15</v>
      </c>
      <c r="AH68" s="8"/>
      <c r="AI68" s="8"/>
      <c r="AJ68" s="8"/>
      <c r="AK68" s="102"/>
      <c r="AL68" s="8"/>
      <c r="AM68" s="9"/>
      <c r="AN68" s="9"/>
      <c r="AO68" s="9"/>
      <c r="AP68" s="8"/>
      <c r="AQ68" s="8"/>
      <c r="AR68" s="8"/>
      <c r="AS68" s="8"/>
      <c r="AT68" s="8"/>
      <c r="AU68" s="8"/>
      <c r="AV68" s="8"/>
      <c r="AW68" s="8"/>
      <c r="AX68" s="8"/>
      <c r="AY68" s="8"/>
      <c r="AZ68" s="9">
        <v>0</v>
      </c>
      <c r="BA68" s="9">
        <f t="shared" ref="BA68:BA71" si="4">SUM(BA67,AZ68)</f>
        <v>1</v>
      </c>
      <c r="BB68" s="8"/>
      <c r="BC68" s="8"/>
      <c r="BD68" s="8"/>
      <c r="BE68" s="8"/>
      <c r="BF68" s="8">
        <v>0</v>
      </c>
      <c r="BG68" s="8">
        <v>2</v>
      </c>
      <c r="BH68" s="8"/>
      <c r="BI68" s="8"/>
      <c r="BJ68" s="8">
        <v>0</v>
      </c>
      <c r="BK68" s="8">
        <v>7</v>
      </c>
      <c r="BL68" s="8"/>
      <c r="BM68" s="8"/>
      <c r="BN68" s="8"/>
      <c r="BO68" s="8"/>
      <c r="BP68" s="8">
        <v>0</v>
      </c>
      <c r="BQ68" s="8">
        <v>1</v>
      </c>
      <c r="BR68" s="8"/>
      <c r="BS68" s="8"/>
      <c r="BT68" s="8"/>
      <c r="BU68" s="8"/>
      <c r="BV68" s="8">
        <v>0</v>
      </c>
      <c r="BW68" s="8">
        <f t="shared" ref="BW68:BW131" si="5">SUM(BW67+BV68)</f>
        <v>3</v>
      </c>
      <c r="BX68" s="8"/>
      <c r="BY68" s="8"/>
      <c r="BZ68" s="10"/>
      <c r="CA68" s="10"/>
      <c r="CB68" s="10"/>
      <c r="CC68" s="10"/>
      <c r="CD68" s="10"/>
      <c r="CE68" s="10"/>
      <c r="CF68" s="8"/>
      <c r="CG68" s="8"/>
      <c r="CH68" s="8"/>
      <c r="CI68" s="8"/>
      <c r="CJ68" s="10"/>
      <c r="CK68" s="10"/>
      <c r="CL68" s="8"/>
      <c r="CM68" s="8"/>
      <c r="CN68" s="8"/>
      <c r="CO68" s="8"/>
      <c r="CP68" s="8"/>
      <c r="CQ68" s="8"/>
      <c r="CR68" s="8"/>
      <c r="CS68" s="8"/>
      <c r="CT68" s="8"/>
      <c r="CU68" s="8"/>
      <c r="CV68" s="8"/>
      <c r="CW68" s="8"/>
      <c r="CX68" s="8"/>
      <c r="CY68" s="8"/>
      <c r="CZ68" s="8"/>
      <c r="DA68" s="8"/>
      <c r="DB68" s="8"/>
      <c r="DC68" s="8"/>
      <c r="DD68" s="8"/>
      <c r="DE68" s="8"/>
      <c r="DF68" s="8"/>
      <c r="DG68" s="8"/>
      <c r="DH68" s="9"/>
      <c r="DI68" s="10"/>
      <c r="DJ68" s="8"/>
      <c r="DK68" s="8"/>
      <c r="DL68" s="10"/>
      <c r="DM68" s="10"/>
      <c r="DN68" s="8">
        <v>2</v>
      </c>
      <c r="DO68" s="8">
        <v>2</v>
      </c>
      <c r="DP68" s="8">
        <v>1</v>
      </c>
      <c r="DQ68" s="8">
        <f t="shared" si="0"/>
        <v>149</v>
      </c>
      <c r="DR68" s="8"/>
      <c r="DS68" s="8"/>
      <c r="DT68" s="8"/>
      <c r="DU68" s="8"/>
      <c r="DV68" s="8"/>
      <c r="DW68" s="8"/>
      <c r="DX68" s="8"/>
      <c r="DY68" s="8"/>
      <c r="DZ68" s="8"/>
      <c r="EA68" s="8"/>
      <c r="EB68" s="8"/>
      <c r="EC68" s="8"/>
      <c r="ED68" s="10"/>
      <c r="EE68" s="10"/>
      <c r="EF68" s="8"/>
      <c r="EG68" s="8"/>
      <c r="EH68" s="8"/>
      <c r="EI68" s="8"/>
      <c r="EJ68" s="8"/>
      <c r="EK68" s="8"/>
      <c r="EL68" s="8"/>
      <c r="EM68" s="8"/>
      <c r="EN68" s="8"/>
      <c r="EO68" s="8"/>
      <c r="EP68" s="8">
        <v>15</v>
      </c>
      <c r="EQ68" s="8">
        <f t="shared" ref="EQ68:EQ104" si="6">SUM(EQ67,EP68)</f>
        <v>39</v>
      </c>
      <c r="ER68" s="8"/>
      <c r="ES68" s="8"/>
      <c r="ET68" s="8"/>
      <c r="EU68" s="8"/>
      <c r="EV68" s="8"/>
      <c r="EW68" s="8"/>
      <c r="EX68" s="8"/>
      <c r="EY68" s="8"/>
      <c r="EZ68" s="8"/>
      <c r="FA68" s="8"/>
      <c r="FB68" s="8"/>
      <c r="FC68" s="8"/>
      <c r="FD68" s="8"/>
      <c r="FE68" s="8"/>
      <c r="FF68" s="8"/>
      <c r="FG68" s="8"/>
      <c r="FH68" s="8"/>
      <c r="FI68" s="8"/>
      <c r="FJ68" s="10"/>
      <c r="FK68" s="10"/>
      <c r="FL68" s="10"/>
      <c r="FM68" s="10"/>
      <c r="FN68" s="11"/>
      <c r="FO68" s="10"/>
      <c r="FP68" s="8"/>
      <c r="FQ68" s="8"/>
      <c r="FR68" s="8"/>
      <c r="FS68" s="8"/>
      <c r="FT68" s="8"/>
      <c r="FU68" s="8"/>
      <c r="FV68" s="8"/>
      <c r="FW68" s="8"/>
      <c r="FX68" s="8"/>
      <c r="FY68" s="8"/>
      <c r="FZ68" s="8"/>
      <c r="GA68" s="8"/>
      <c r="GB68" s="8"/>
      <c r="GC68" s="8"/>
      <c r="GD68" s="8"/>
      <c r="GE68" s="8"/>
      <c r="GF68" s="8"/>
      <c r="GG68" s="8"/>
      <c r="GH68" s="8"/>
      <c r="GI68" s="8"/>
      <c r="GJ68" s="8"/>
      <c r="GK68" s="8"/>
    </row>
    <row r="69" spans="1:193" ht="14.25" customHeight="1" x14ac:dyDescent="0.3">
      <c r="A69" s="103">
        <v>44028</v>
      </c>
      <c r="B69" s="8"/>
      <c r="C69" s="8"/>
      <c r="D69" s="8"/>
      <c r="E69" s="8"/>
      <c r="F69" s="8"/>
      <c r="G69" s="8"/>
      <c r="H69" s="8"/>
      <c r="I69" s="8"/>
      <c r="J69" s="8"/>
      <c r="K69" s="8"/>
      <c r="L69" s="8"/>
      <c r="M69" s="8"/>
      <c r="N69" s="8"/>
      <c r="O69" s="8"/>
      <c r="P69" s="8"/>
      <c r="Q69" s="8"/>
      <c r="R69" s="8"/>
      <c r="S69" s="8"/>
      <c r="T69" s="8"/>
      <c r="U69" s="8"/>
      <c r="V69" s="8"/>
      <c r="W69" s="8"/>
      <c r="X69" s="10">
        <v>1</v>
      </c>
      <c r="Y69" s="10">
        <f t="shared" si="1"/>
        <v>31</v>
      </c>
      <c r="Z69" s="10">
        <v>13</v>
      </c>
      <c r="AA69" s="11">
        <f t="shared" si="2"/>
        <v>121</v>
      </c>
      <c r="AB69" s="8"/>
      <c r="AC69" s="8"/>
      <c r="AD69" s="10"/>
      <c r="AE69" s="10"/>
      <c r="AF69" s="8">
        <v>4</v>
      </c>
      <c r="AG69" s="8">
        <f t="shared" si="3"/>
        <v>19</v>
      </c>
      <c r="AH69" s="8"/>
      <c r="AI69" s="8"/>
      <c r="AJ69" s="8"/>
      <c r="AK69" s="102"/>
      <c r="AL69" s="8"/>
      <c r="AM69" s="9"/>
      <c r="AN69" s="9"/>
      <c r="AO69" s="9"/>
      <c r="AP69" s="8"/>
      <c r="AQ69" s="8"/>
      <c r="AR69" s="8"/>
      <c r="AS69" s="8"/>
      <c r="AT69" s="8"/>
      <c r="AU69" s="8"/>
      <c r="AV69" s="8"/>
      <c r="AW69" s="8"/>
      <c r="AX69" s="8"/>
      <c r="AY69" s="8"/>
      <c r="AZ69" s="9">
        <v>0</v>
      </c>
      <c r="BA69" s="9">
        <f t="shared" si="4"/>
        <v>1</v>
      </c>
      <c r="BB69" s="8"/>
      <c r="BC69" s="8"/>
      <c r="BD69" s="8"/>
      <c r="BE69" s="8"/>
      <c r="BF69" s="8">
        <v>0</v>
      </c>
      <c r="BG69" s="8">
        <v>2</v>
      </c>
      <c r="BH69" s="8"/>
      <c r="BI69" s="8"/>
      <c r="BJ69" s="8">
        <v>1</v>
      </c>
      <c r="BK69" s="8">
        <v>8</v>
      </c>
      <c r="BL69" s="8"/>
      <c r="BM69" s="8"/>
      <c r="BN69" s="8"/>
      <c r="BO69" s="8"/>
      <c r="BP69" s="8">
        <v>0</v>
      </c>
      <c r="BQ69" s="8">
        <v>1</v>
      </c>
      <c r="BR69" s="8"/>
      <c r="BS69" s="8"/>
      <c r="BT69" s="8"/>
      <c r="BU69" s="8"/>
      <c r="BV69" s="8">
        <v>0</v>
      </c>
      <c r="BW69" s="8">
        <f t="shared" si="5"/>
        <v>3</v>
      </c>
      <c r="BX69" s="8"/>
      <c r="BY69" s="8"/>
      <c r="BZ69" s="10"/>
      <c r="CA69" s="10"/>
      <c r="CB69" s="10"/>
      <c r="CC69" s="10"/>
      <c r="CD69" s="10"/>
      <c r="CE69" s="10"/>
      <c r="CF69" s="8"/>
      <c r="CG69" s="8"/>
      <c r="CH69" s="8"/>
      <c r="CI69" s="8"/>
      <c r="CJ69" s="10"/>
      <c r="CK69" s="10"/>
      <c r="CL69" s="8"/>
      <c r="CM69" s="8"/>
      <c r="CN69" s="8"/>
      <c r="CO69" s="8"/>
      <c r="CP69" s="8"/>
      <c r="CQ69" s="8"/>
      <c r="CR69" s="8"/>
      <c r="CS69" s="8"/>
      <c r="CT69" s="8"/>
      <c r="CU69" s="8"/>
      <c r="CV69" s="8"/>
      <c r="CW69" s="8"/>
      <c r="CX69" s="8"/>
      <c r="CY69" s="8"/>
      <c r="CZ69" s="8"/>
      <c r="DA69" s="8"/>
      <c r="DB69" s="8"/>
      <c r="DC69" s="8"/>
      <c r="DD69" s="8"/>
      <c r="DE69" s="8"/>
      <c r="DF69" s="8"/>
      <c r="DG69" s="8"/>
      <c r="DH69" s="9"/>
      <c r="DI69" s="10"/>
      <c r="DJ69" s="8"/>
      <c r="DK69" s="8"/>
      <c r="DL69" s="10"/>
      <c r="DM69" s="10"/>
      <c r="DN69" s="8">
        <v>0</v>
      </c>
      <c r="DO69" s="8">
        <v>2</v>
      </c>
      <c r="DP69" s="8">
        <v>66</v>
      </c>
      <c r="DQ69" s="8">
        <f t="shared" si="0"/>
        <v>215</v>
      </c>
      <c r="DR69" s="8"/>
      <c r="DS69" s="8"/>
      <c r="DT69" s="8"/>
      <c r="DU69" s="8"/>
      <c r="DV69" s="8"/>
      <c r="DW69" s="8"/>
      <c r="DX69" s="8"/>
      <c r="DY69" s="8"/>
      <c r="DZ69" s="8"/>
      <c r="EA69" s="8"/>
      <c r="EB69" s="8"/>
      <c r="EC69" s="8"/>
      <c r="ED69" s="10"/>
      <c r="EE69" s="10"/>
      <c r="EF69" s="8"/>
      <c r="EG69" s="8"/>
      <c r="EH69" s="8"/>
      <c r="EI69" s="8"/>
      <c r="EJ69" s="8"/>
      <c r="EK69" s="8"/>
      <c r="EL69" s="8"/>
      <c r="EM69" s="8"/>
      <c r="EN69" s="8"/>
      <c r="EO69" s="8"/>
      <c r="EP69" s="8">
        <v>19</v>
      </c>
      <c r="EQ69" s="8">
        <f t="shared" si="6"/>
        <v>58</v>
      </c>
      <c r="ER69" s="8"/>
      <c r="ES69" s="8"/>
      <c r="ET69" s="8"/>
      <c r="EU69" s="8"/>
      <c r="EV69" s="8"/>
      <c r="EW69" s="8"/>
      <c r="EX69" s="8"/>
      <c r="EY69" s="8"/>
      <c r="EZ69" s="8"/>
      <c r="FA69" s="8"/>
      <c r="FB69" s="8"/>
      <c r="FC69" s="8"/>
      <c r="FD69" s="8"/>
      <c r="FE69" s="8"/>
      <c r="FF69" s="8"/>
      <c r="FG69" s="8"/>
      <c r="FH69" s="8"/>
      <c r="FI69" s="8"/>
      <c r="FJ69" s="10"/>
      <c r="FK69" s="10"/>
      <c r="FL69" s="10"/>
      <c r="FM69" s="10"/>
      <c r="FN69" s="11"/>
      <c r="FO69" s="10"/>
      <c r="FP69" s="8"/>
      <c r="FQ69" s="8"/>
      <c r="FR69" s="8"/>
      <c r="FS69" s="8"/>
      <c r="FT69" s="8"/>
      <c r="FU69" s="8"/>
      <c r="FV69" s="8"/>
      <c r="FW69" s="8"/>
      <c r="FX69" s="8"/>
      <c r="FY69" s="8"/>
      <c r="FZ69" s="8"/>
      <c r="GA69" s="8"/>
      <c r="GB69" s="8"/>
      <c r="GC69" s="8"/>
      <c r="GD69" s="8"/>
      <c r="GE69" s="8"/>
      <c r="GF69" s="8"/>
      <c r="GG69" s="8"/>
      <c r="GH69" s="8"/>
      <c r="GI69" s="8"/>
      <c r="GJ69" s="8"/>
      <c r="GK69" s="8"/>
    </row>
    <row r="70" spans="1:193" ht="14.25" customHeight="1" x14ac:dyDescent="0.3">
      <c r="A70" s="103">
        <v>44029</v>
      </c>
      <c r="B70" s="8"/>
      <c r="C70" s="8"/>
      <c r="D70" s="8"/>
      <c r="E70" s="8"/>
      <c r="F70" s="8"/>
      <c r="G70" s="8"/>
      <c r="H70" s="8"/>
      <c r="I70" s="8"/>
      <c r="J70" s="8"/>
      <c r="K70" s="8"/>
      <c r="L70" s="8"/>
      <c r="M70" s="8"/>
      <c r="N70" s="8"/>
      <c r="O70" s="8"/>
      <c r="P70" s="8"/>
      <c r="Q70" s="8"/>
      <c r="R70" s="8"/>
      <c r="S70" s="8"/>
      <c r="T70" s="8"/>
      <c r="U70" s="8"/>
      <c r="V70" s="8"/>
      <c r="W70" s="8"/>
      <c r="X70" s="10">
        <v>1</v>
      </c>
      <c r="Y70" s="10">
        <f t="shared" si="1"/>
        <v>32</v>
      </c>
      <c r="Z70" s="10">
        <v>8</v>
      </c>
      <c r="AA70" s="11">
        <f t="shared" si="2"/>
        <v>129</v>
      </c>
      <c r="AB70" s="8"/>
      <c r="AC70" s="8"/>
      <c r="AD70" s="10"/>
      <c r="AE70" s="10"/>
      <c r="AF70" s="8">
        <v>1</v>
      </c>
      <c r="AG70" s="8">
        <f t="shared" si="3"/>
        <v>20</v>
      </c>
      <c r="AH70" s="8"/>
      <c r="AI70" s="8"/>
      <c r="AJ70" s="8"/>
      <c r="AK70" s="102"/>
      <c r="AL70" s="8"/>
      <c r="AM70" s="9"/>
      <c r="AN70" s="9"/>
      <c r="AO70" s="9"/>
      <c r="AP70" s="8"/>
      <c r="AQ70" s="8"/>
      <c r="AR70" s="8"/>
      <c r="AS70" s="8"/>
      <c r="AT70" s="8"/>
      <c r="AU70" s="8"/>
      <c r="AV70" s="8"/>
      <c r="AW70" s="8"/>
      <c r="AX70" s="8"/>
      <c r="AY70" s="8"/>
      <c r="AZ70" s="9">
        <v>0</v>
      </c>
      <c r="BA70" s="9">
        <f t="shared" si="4"/>
        <v>1</v>
      </c>
      <c r="BB70" s="8"/>
      <c r="BC70" s="8"/>
      <c r="BD70" s="8"/>
      <c r="BE70" s="8"/>
      <c r="BF70" s="8">
        <v>0</v>
      </c>
      <c r="BG70" s="8">
        <v>2</v>
      </c>
      <c r="BH70" s="8"/>
      <c r="BI70" s="8"/>
      <c r="BJ70" s="8">
        <v>6</v>
      </c>
      <c r="BK70" s="8">
        <v>14</v>
      </c>
      <c r="BL70" s="8"/>
      <c r="BM70" s="8"/>
      <c r="BN70" s="8"/>
      <c r="BO70" s="8"/>
      <c r="BP70" s="8">
        <v>0</v>
      </c>
      <c r="BQ70" s="8">
        <v>1</v>
      </c>
      <c r="BR70" s="8"/>
      <c r="BS70" s="8"/>
      <c r="BT70" s="8"/>
      <c r="BU70" s="8"/>
      <c r="BV70" s="8">
        <v>1</v>
      </c>
      <c r="BW70" s="8">
        <f t="shared" si="5"/>
        <v>4</v>
      </c>
      <c r="BX70" s="8"/>
      <c r="BY70" s="8"/>
      <c r="BZ70" s="10"/>
      <c r="CA70" s="10"/>
      <c r="CB70" s="10"/>
      <c r="CC70" s="10"/>
      <c r="CD70" s="10"/>
      <c r="CE70" s="10"/>
      <c r="CF70" s="8"/>
      <c r="CG70" s="8"/>
      <c r="CH70" s="8"/>
      <c r="CI70" s="8"/>
      <c r="CJ70" s="10"/>
      <c r="CK70" s="10"/>
      <c r="CL70" s="8"/>
      <c r="CM70" s="8"/>
      <c r="CN70" s="8"/>
      <c r="CO70" s="8"/>
      <c r="CP70" s="8"/>
      <c r="CQ70" s="8"/>
      <c r="CR70" s="8"/>
      <c r="CS70" s="8"/>
      <c r="CT70" s="8"/>
      <c r="CU70" s="8"/>
      <c r="CV70" s="8"/>
      <c r="CW70" s="8"/>
      <c r="CX70" s="8"/>
      <c r="CY70" s="8"/>
      <c r="CZ70" s="8"/>
      <c r="DA70" s="8"/>
      <c r="DB70" s="8"/>
      <c r="DC70" s="8"/>
      <c r="DD70" s="8"/>
      <c r="DE70" s="8"/>
      <c r="DF70" s="8"/>
      <c r="DG70" s="8"/>
      <c r="DH70" s="9"/>
      <c r="DI70" s="10"/>
      <c r="DJ70" s="8"/>
      <c r="DK70" s="8"/>
      <c r="DL70" s="10"/>
      <c r="DM70" s="10"/>
      <c r="DN70" s="8">
        <v>0</v>
      </c>
      <c r="DO70" s="8">
        <v>2</v>
      </c>
      <c r="DP70" s="8">
        <v>43</v>
      </c>
      <c r="DQ70" s="8">
        <f t="shared" si="0"/>
        <v>258</v>
      </c>
      <c r="DR70" s="8"/>
      <c r="DS70" s="8"/>
      <c r="DT70" s="8"/>
      <c r="DU70" s="8"/>
      <c r="DV70" s="8"/>
      <c r="DW70" s="8"/>
      <c r="DX70" s="8"/>
      <c r="DY70" s="8"/>
      <c r="DZ70" s="8"/>
      <c r="EA70" s="8"/>
      <c r="EB70" s="8"/>
      <c r="EC70" s="8"/>
      <c r="ED70" s="10"/>
      <c r="EE70" s="10"/>
      <c r="EF70" s="8"/>
      <c r="EG70" s="8"/>
      <c r="EH70" s="8"/>
      <c r="EI70" s="8"/>
      <c r="EJ70" s="8"/>
      <c r="EK70" s="8"/>
      <c r="EL70" s="8"/>
      <c r="EM70" s="8"/>
      <c r="EN70" s="8"/>
      <c r="EO70" s="8"/>
      <c r="EP70" s="8">
        <v>20</v>
      </c>
      <c r="EQ70" s="8">
        <f t="shared" si="6"/>
        <v>78</v>
      </c>
      <c r="ER70" s="8"/>
      <c r="ES70" s="8"/>
      <c r="ET70" s="8"/>
      <c r="EU70" s="8"/>
      <c r="EV70" s="8"/>
      <c r="EW70" s="8"/>
      <c r="EX70" s="8"/>
      <c r="EY70" s="8"/>
      <c r="EZ70" s="8"/>
      <c r="FA70" s="8"/>
      <c r="FB70" s="8"/>
      <c r="FC70" s="8"/>
      <c r="FD70" s="8"/>
      <c r="FE70" s="8"/>
      <c r="FF70" s="8"/>
      <c r="FG70" s="8"/>
      <c r="FH70" s="8"/>
      <c r="FI70" s="8"/>
      <c r="FJ70" s="10"/>
      <c r="FK70" s="10"/>
      <c r="FL70" s="10"/>
      <c r="FM70" s="10"/>
      <c r="FN70" s="11"/>
      <c r="FO70" s="10"/>
      <c r="FP70" s="8"/>
      <c r="FQ70" s="8"/>
      <c r="FR70" s="8"/>
      <c r="FS70" s="8"/>
      <c r="FT70" s="8"/>
      <c r="FU70" s="8"/>
      <c r="FV70" s="8"/>
      <c r="FW70" s="8"/>
      <c r="FX70" s="8"/>
      <c r="FY70" s="8"/>
      <c r="FZ70" s="8"/>
      <c r="GA70" s="8"/>
      <c r="GB70" s="8"/>
      <c r="GC70" s="8"/>
      <c r="GD70" s="8"/>
      <c r="GE70" s="8"/>
      <c r="GF70" s="8"/>
      <c r="GG70" s="8"/>
      <c r="GH70" s="8"/>
      <c r="GI70" s="8"/>
      <c r="GJ70" s="8"/>
      <c r="GK70" s="8"/>
    </row>
    <row r="71" spans="1:193" ht="14.25" customHeight="1" x14ac:dyDescent="0.3">
      <c r="A71" s="103">
        <v>44032</v>
      </c>
      <c r="B71" s="8"/>
      <c r="C71" s="8"/>
      <c r="D71" s="8"/>
      <c r="E71" s="8"/>
      <c r="F71" s="8"/>
      <c r="G71" s="8"/>
      <c r="H71" s="8"/>
      <c r="I71" s="8"/>
      <c r="J71" s="8"/>
      <c r="K71" s="8"/>
      <c r="L71" s="8"/>
      <c r="M71" s="8"/>
      <c r="N71" s="8"/>
      <c r="O71" s="8"/>
      <c r="P71" s="8"/>
      <c r="Q71" s="8"/>
      <c r="R71" s="8"/>
      <c r="S71" s="8"/>
      <c r="T71" s="8"/>
      <c r="U71" s="8"/>
      <c r="V71" s="8"/>
      <c r="W71" s="8"/>
      <c r="X71" s="10">
        <v>22</v>
      </c>
      <c r="Y71" s="10">
        <f t="shared" si="1"/>
        <v>54</v>
      </c>
      <c r="Z71" s="10">
        <v>95</v>
      </c>
      <c r="AA71" s="11">
        <f t="shared" si="2"/>
        <v>224</v>
      </c>
      <c r="AB71" s="8"/>
      <c r="AC71" s="8"/>
      <c r="AD71" s="10">
        <v>1</v>
      </c>
      <c r="AE71" s="10">
        <v>1</v>
      </c>
      <c r="AF71" s="8">
        <v>14</v>
      </c>
      <c r="AG71" s="8">
        <f t="shared" si="3"/>
        <v>34</v>
      </c>
      <c r="AH71" s="8"/>
      <c r="AI71" s="8"/>
      <c r="AJ71" s="8"/>
      <c r="AK71" s="102"/>
      <c r="AL71" s="8"/>
      <c r="AM71" s="9"/>
      <c r="AN71" s="9"/>
      <c r="AO71" s="9"/>
      <c r="AP71" s="8"/>
      <c r="AQ71" s="8"/>
      <c r="AR71" s="8"/>
      <c r="AS71" s="8"/>
      <c r="AT71" s="8"/>
      <c r="AU71" s="8"/>
      <c r="AV71" s="8"/>
      <c r="AW71" s="8"/>
      <c r="AX71" s="8"/>
      <c r="AY71" s="8"/>
      <c r="AZ71" s="9">
        <v>2</v>
      </c>
      <c r="BA71" s="9">
        <f t="shared" si="4"/>
        <v>3</v>
      </c>
      <c r="BB71" s="8"/>
      <c r="BC71" s="8"/>
      <c r="BD71" s="8"/>
      <c r="BE71" s="8"/>
      <c r="BF71" s="8">
        <v>0</v>
      </c>
      <c r="BG71" s="8">
        <v>2</v>
      </c>
      <c r="BH71" s="8"/>
      <c r="BI71" s="8"/>
      <c r="BJ71" s="8">
        <v>2</v>
      </c>
      <c r="BK71" s="8">
        <v>16</v>
      </c>
      <c r="BL71" s="8"/>
      <c r="BM71" s="8"/>
      <c r="BN71" s="8"/>
      <c r="BO71" s="8"/>
      <c r="BP71" s="8">
        <v>0</v>
      </c>
      <c r="BQ71" s="8">
        <v>1</v>
      </c>
      <c r="BR71" s="8"/>
      <c r="BS71" s="8"/>
      <c r="BT71" s="8"/>
      <c r="BU71" s="8"/>
      <c r="BV71" s="8">
        <v>0</v>
      </c>
      <c r="BW71" s="8">
        <f t="shared" si="5"/>
        <v>4</v>
      </c>
      <c r="BX71" s="8"/>
      <c r="BY71" s="8"/>
      <c r="BZ71" s="10"/>
      <c r="CA71" s="10"/>
      <c r="CB71" s="10"/>
      <c r="CC71" s="10"/>
      <c r="CD71" s="10"/>
      <c r="CE71" s="10"/>
      <c r="CF71" s="8"/>
      <c r="CG71" s="8"/>
      <c r="CH71" s="8"/>
      <c r="CI71" s="8"/>
      <c r="CJ71" s="10"/>
      <c r="CK71" s="10"/>
      <c r="CL71" s="8"/>
      <c r="CM71" s="8"/>
      <c r="CN71" s="8">
        <v>2</v>
      </c>
      <c r="CO71" s="8">
        <v>2</v>
      </c>
      <c r="CP71" s="8"/>
      <c r="CQ71" s="8"/>
      <c r="CR71" s="8"/>
      <c r="CS71" s="8"/>
      <c r="CT71" s="8"/>
      <c r="CU71" s="8"/>
      <c r="CV71" s="8"/>
      <c r="CW71" s="8"/>
      <c r="CX71" s="8"/>
      <c r="CY71" s="8"/>
      <c r="CZ71" s="8"/>
      <c r="DA71" s="8"/>
      <c r="DB71" s="8"/>
      <c r="DC71" s="8"/>
      <c r="DD71" s="8"/>
      <c r="DE71" s="8"/>
      <c r="DF71" s="8"/>
      <c r="DG71" s="8"/>
      <c r="DH71" s="9"/>
      <c r="DI71" s="10"/>
      <c r="DJ71" s="8"/>
      <c r="DK71" s="8"/>
      <c r="DL71" s="10"/>
      <c r="DM71" s="10"/>
      <c r="DN71" s="8">
        <v>1</v>
      </c>
      <c r="DO71" s="8">
        <v>3</v>
      </c>
      <c r="DP71" s="8">
        <v>231</v>
      </c>
      <c r="DQ71" s="8">
        <f t="shared" si="0"/>
        <v>489</v>
      </c>
      <c r="DR71" s="8"/>
      <c r="DS71" s="8"/>
      <c r="DT71" s="8"/>
      <c r="DU71" s="8"/>
      <c r="DV71" s="8"/>
      <c r="DW71" s="8"/>
      <c r="DX71" s="8"/>
      <c r="DY71" s="8"/>
      <c r="DZ71" s="8"/>
      <c r="EA71" s="8"/>
      <c r="EB71" s="8"/>
      <c r="EC71" s="8"/>
      <c r="ED71" s="10"/>
      <c r="EE71" s="10"/>
      <c r="EF71" s="8"/>
      <c r="EG71" s="8"/>
      <c r="EH71" s="8"/>
      <c r="EI71" s="8"/>
      <c r="EJ71" s="8"/>
      <c r="EK71" s="8"/>
      <c r="EL71" s="8"/>
      <c r="EM71" s="8"/>
      <c r="EN71" s="8"/>
      <c r="EO71" s="8"/>
      <c r="EP71" s="8">
        <v>61</v>
      </c>
      <c r="EQ71" s="8">
        <f t="shared" si="6"/>
        <v>139</v>
      </c>
      <c r="ER71" s="8"/>
      <c r="ES71" s="8"/>
      <c r="ET71" s="8"/>
      <c r="EU71" s="8"/>
      <c r="EV71" s="8">
        <v>1</v>
      </c>
      <c r="EW71" s="8">
        <v>1</v>
      </c>
      <c r="EX71" s="8"/>
      <c r="EY71" s="8"/>
      <c r="EZ71" s="8"/>
      <c r="FA71" s="8"/>
      <c r="FB71" s="8"/>
      <c r="FC71" s="8"/>
      <c r="FD71" s="8"/>
      <c r="FE71" s="8"/>
      <c r="FF71" s="8"/>
      <c r="FG71" s="8"/>
      <c r="FH71" s="8"/>
      <c r="FI71" s="8"/>
      <c r="FJ71" s="10"/>
      <c r="FK71" s="10"/>
      <c r="FL71" s="10">
        <v>1</v>
      </c>
      <c r="FM71" s="10">
        <v>1</v>
      </c>
      <c r="FN71" s="11"/>
      <c r="FO71" s="10"/>
      <c r="FP71" s="8"/>
      <c r="FQ71" s="8"/>
      <c r="FR71" s="8"/>
      <c r="FS71" s="8"/>
      <c r="FT71" s="8"/>
      <c r="FU71" s="8"/>
      <c r="FV71" s="8"/>
      <c r="FW71" s="8"/>
      <c r="FX71" s="8"/>
      <c r="FY71" s="8"/>
      <c r="FZ71" s="8"/>
      <c r="GA71" s="8"/>
      <c r="GB71" s="8"/>
      <c r="GC71" s="8"/>
      <c r="GD71" s="8"/>
      <c r="GE71" s="8"/>
      <c r="GF71" s="8"/>
      <c r="GG71" s="8"/>
      <c r="GH71" s="8"/>
      <c r="GI71" s="8"/>
      <c r="GJ71" s="8"/>
      <c r="GK71" s="8"/>
    </row>
    <row r="72" spans="1:193" ht="14.25" customHeight="1" x14ac:dyDescent="0.3">
      <c r="A72" s="103">
        <v>44033</v>
      </c>
      <c r="B72" s="8"/>
      <c r="C72" s="8"/>
      <c r="D72" s="8"/>
      <c r="E72" s="8"/>
      <c r="F72" s="8"/>
      <c r="G72" s="8"/>
      <c r="H72" s="8"/>
      <c r="I72" s="8"/>
      <c r="J72" s="8"/>
      <c r="K72" s="8"/>
      <c r="L72" s="8"/>
      <c r="M72" s="8"/>
      <c r="N72" s="8"/>
      <c r="O72" s="8"/>
      <c r="P72" s="8"/>
      <c r="Q72" s="8"/>
      <c r="R72" s="8"/>
      <c r="S72" s="8"/>
      <c r="T72" s="8"/>
      <c r="U72" s="8"/>
      <c r="V72" s="8"/>
      <c r="W72" s="8"/>
      <c r="X72" s="10">
        <v>4</v>
      </c>
      <c r="Y72" s="10">
        <f t="shared" si="1"/>
        <v>58</v>
      </c>
      <c r="Z72" s="10">
        <v>31</v>
      </c>
      <c r="AA72" s="11">
        <f t="shared" si="2"/>
        <v>255</v>
      </c>
      <c r="AB72" s="8"/>
      <c r="AC72" s="8"/>
      <c r="AD72" s="10">
        <v>0</v>
      </c>
      <c r="AE72" s="10">
        <v>1</v>
      </c>
      <c r="AF72" s="8">
        <v>2</v>
      </c>
      <c r="AG72" s="8">
        <f t="shared" si="3"/>
        <v>36</v>
      </c>
      <c r="AH72" s="8"/>
      <c r="AI72" s="8"/>
      <c r="AJ72" s="8">
        <v>1</v>
      </c>
      <c r="AK72" s="102">
        <v>1</v>
      </c>
      <c r="AL72" s="8"/>
      <c r="AM72" s="9"/>
      <c r="AN72" s="9"/>
      <c r="AO72" s="9"/>
      <c r="AP72" s="8"/>
      <c r="AQ72" s="8"/>
      <c r="AR72" s="8"/>
      <c r="AS72" s="8"/>
      <c r="AT72" s="8"/>
      <c r="AU72" s="8"/>
      <c r="AV72" s="8"/>
      <c r="AW72" s="8"/>
      <c r="AX72" s="8"/>
      <c r="AY72" s="8"/>
      <c r="AZ72" s="9"/>
      <c r="BA72" s="9"/>
      <c r="BB72" s="8"/>
      <c r="BC72" s="8"/>
      <c r="BD72" s="8"/>
      <c r="BE72" s="8"/>
      <c r="BF72" s="8">
        <v>0</v>
      </c>
      <c r="BG72" s="8">
        <v>2</v>
      </c>
      <c r="BH72" s="8"/>
      <c r="BI72" s="8"/>
      <c r="BJ72" s="8">
        <v>0</v>
      </c>
      <c r="BK72" s="8">
        <v>16</v>
      </c>
      <c r="BL72" s="8"/>
      <c r="BM72" s="8"/>
      <c r="BN72" s="8"/>
      <c r="BO72" s="8"/>
      <c r="BP72" s="8">
        <v>0</v>
      </c>
      <c r="BQ72" s="8">
        <v>1</v>
      </c>
      <c r="BR72" s="8"/>
      <c r="BS72" s="8"/>
      <c r="BT72" s="8"/>
      <c r="BU72" s="8"/>
      <c r="BV72" s="8">
        <v>4</v>
      </c>
      <c r="BW72" s="8">
        <f t="shared" si="5"/>
        <v>8</v>
      </c>
      <c r="BX72" s="8"/>
      <c r="BY72" s="8"/>
      <c r="BZ72" s="10"/>
      <c r="CA72" s="10"/>
      <c r="CB72" s="10"/>
      <c r="CC72" s="10"/>
      <c r="CD72" s="10"/>
      <c r="CE72" s="10"/>
      <c r="CF72" s="8"/>
      <c r="CG72" s="8"/>
      <c r="CH72" s="8"/>
      <c r="CI72" s="8"/>
      <c r="CJ72" s="10"/>
      <c r="CK72" s="10"/>
      <c r="CL72" s="8"/>
      <c r="CM72" s="8"/>
      <c r="CN72" s="8">
        <v>0</v>
      </c>
      <c r="CO72" s="8">
        <v>2</v>
      </c>
      <c r="CP72" s="8"/>
      <c r="CQ72" s="8"/>
      <c r="CR72" s="8">
        <v>2</v>
      </c>
      <c r="CS72" s="8">
        <v>2</v>
      </c>
      <c r="CT72" s="8"/>
      <c r="CU72" s="8"/>
      <c r="CV72" s="8"/>
      <c r="CW72" s="8"/>
      <c r="CX72" s="8"/>
      <c r="CY72" s="8"/>
      <c r="CZ72" s="8"/>
      <c r="DA72" s="8"/>
      <c r="DB72" s="8"/>
      <c r="DC72" s="8"/>
      <c r="DD72" s="8"/>
      <c r="DE72" s="8"/>
      <c r="DF72" s="8"/>
      <c r="DG72" s="8"/>
      <c r="DH72" s="9"/>
      <c r="DI72" s="10"/>
      <c r="DJ72" s="8"/>
      <c r="DK72" s="8"/>
      <c r="DL72" s="10"/>
      <c r="DM72" s="10"/>
      <c r="DN72" s="8">
        <v>0</v>
      </c>
      <c r="DO72" s="8">
        <v>3</v>
      </c>
      <c r="DP72" s="8">
        <v>46</v>
      </c>
      <c r="DQ72" s="8">
        <f t="shared" si="0"/>
        <v>535</v>
      </c>
      <c r="DR72" s="8"/>
      <c r="DS72" s="8"/>
      <c r="DT72" s="8"/>
      <c r="DU72" s="8"/>
      <c r="DV72" s="8"/>
      <c r="DW72" s="8"/>
      <c r="DX72" s="8"/>
      <c r="DY72" s="8"/>
      <c r="DZ72" s="8"/>
      <c r="EA72" s="8"/>
      <c r="EB72" s="8"/>
      <c r="EC72" s="8"/>
      <c r="ED72" s="10"/>
      <c r="EE72" s="10"/>
      <c r="EF72" s="8"/>
      <c r="EG72" s="8"/>
      <c r="EH72" s="8"/>
      <c r="EI72" s="8"/>
      <c r="EJ72" s="8"/>
      <c r="EK72" s="8"/>
      <c r="EL72" s="8"/>
      <c r="EM72" s="8"/>
      <c r="EN72" s="8"/>
      <c r="EO72" s="8"/>
      <c r="EP72" s="8">
        <v>6</v>
      </c>
      <c r="EQ72" s="8">
        <f t="shared" si="6"/>
        <v>145</v>
      </c>
      <c r="ER72" s="8"/>
      <c r="ES72" s="8"/>
      <c r="ET72" s="8"/>
      <c r="EU72" s="8"/>
      <c r="EV72" s="8">
        <v>0</v>
      </c>
      <c r="EW72" s="8">
        <v>1</v>
      </c>
      <c r="EX72" s="8"/>
      <c r="EY72" s="8"/>
      <c r="EZ72" s="8"/>
      <c r="FA72" s="8"/>
      <c r="FB72" s="8"/>
      <c r="FC72" s="8"/>
      <c r="FD72" s="8"/>
      <c r="FE72" s="8"/>
      <c r="FF72" s="8"/>
      <c r="FG72" s="8"/>
      <c r="FH72" s="8"/>
      <c r="FI72" s="8"/>
      <c r="FJ72" s="10"/>
      <c r="FK72" s="10"/>
      <c r="FL72" s="10">
        <v>0</v>
      </c>
      <c r="FM72" s="10">
        <v>1</v>
      </c>
      <c r="FN72" s="11"/>
      <c r="FO72" s="10"/>
      <c r="FP72" s="8"/>
      <c r="FQ72" s="8"/>
      <c r="FR72" s="8"/>
      <c r="FS72" s="8"/>
      <c r="FT72" s="8"/>
      <c r="FU72" s="8"/>
      <c r="FV72" s="8"/>
      <c r="FW72" s="8"/>
      <c r="FX72" s="8"/>
      <c r="FY72" s="8"/>
      <c r="FZ72" s="8"/>
      <c r="GA72" s="8"/>
      <c r="GB72" s="8"/>
      <c r="GC72" s="8"/>
      <c r="GD72" s="8"/>
      <c r="GE72" s="8"/>
      <c r="GF72" s="8"/>
      <c r="GG72" s="8"/>
      <c r="GH72" s="8"/>
      <c r="GI72" s="8"/>
      <c r="GJ72" s="8"/>
      <c r="GK72" s="8"/>
    </row>
    <row r="73" spans="1:193" ht="14.25" customHeight="1" x14ac:dyDescent="0.3">
      <c r="A73" s="103">
        <v>44034</v>
      </c>
      <c r="B73" s="8"/>
      <c r="C73" s="8"/>
      <c r="D73" s="8"/>
      <c r="E73" s="8"/>
      <c r="F73" s="8"/>
      <c r="G73" s="8"/>
      <c r="H73" s="8"/>
      <c r="I73" s="8"/>
      <c r="J73" s="8"/>
      <c r="K73" s="8"/>
      <c r="L73" s="8"/>
      <c r="M73" s="8"/>
      <c r="N73" s="8"/>
      <c r="O73" s="8"/>
      <c r="P73" s="8"/>
      <c r="Q73" s="8"/>
      <c r="R73" s="8">
        <v>0</v>
      </c>
      <c r="S73" s="8">
        <v>0</v>
      </c>
      <c r="T73" s="8"/>
      <c r="U73" s="8"/>
      <c r="V73" s="8"/>
      <c r="W73" s="8"/>
      <c r="X73" s="10">
        <v>1</v>
      </c>
      <c r="Y73" s="10">
        <f t="shared" si="1"/>
        <v>59</v>
      </c>
      <c r="Z73" s="10">
        <v>24</v>
      </c>
      <c r="AA73" s="11">
        <f t="shared" si="2"/>
        <v>279</v>
      </c>
      <c r="AB73" s="8"/>
      <c r="AC73" s="8"/>
      <c r="AD73" s="10">
        <v>0</v>
      </c>
      <c r="AE73" s="10">
        <v>1</v>
      </c>
      <c r="AF73" s="8">
        <v>1</v>
      </c>
      <c r="AG73" s="8">
        <f t="shared" si="3"/>
        <v>37</v>
      </c>
      <c r="AH73" s="8"/>
      <c r="AI73" s="8"/>
      <c r="AJ73" s="8">
        <v>0</v>
      </c>
      <c r="AK73" s="102">
        <v>1</v>
      </c>
      <c r="AL73" s="8"/>
      <c r="AM73" s="9"/>
      <c r="AN73" s="9"/>
      <c r="AO73" s="9"/>
      <c r="AP73" s="8"/>
      <c r="AQ73" s="8"/>
      <c r="AR73" s="8"/>
      <c r="AS73" s="8"/>
      <c r="AT73" s="8"/>
      <c r="AU73" s="8"/>
      <c r="AV73" s="8"/>
      <c r="AW73" s="8"/>
      <c r="AX73" s="8"/>
      <c r="AY73" s="8"/>
      <c r="AZ73" s="9"/>
      <c r="BA73" s="9"/>
      <c r="BB73" s="8"/>
      <c r="BC73" s="8"/>
      <c r="BD73" s="8"/>
      <c r="BE73" s="8"/>
      <c r="BF73" s="8">
        <v>0</v>
      </c>
      <c r="BG73" s="8">
        <v>2</v>
      </c>
      <c r="BH73" s="8"/>
      <c r="BI73" s="8"/>
      <c r="BJ73" s="8">
        <v>1</v>
      </c>
      <c r="BK73" s="8">
        <v>17</v>
      </c>
      <c r="BL73" s="8"/>
      <c r="BM73" s="8"/>
      <c r="BN73" s="8"/>
      <c r="BO73" s="8"/>
      <c r="BP73" s="8">
        <v>1</v>
      </c>
      <c r="BQ73" s="8">
        <v>2</v>
      </c>
      <c r="BR73" s="8"/>
      <c r="BS73" s="8"/>
      <c r="BT73" s="8"/>
      <c r="BU73" s="8"/>
      <c r="BV73" s="8">
        <v>0</v>
      </c>
      <c r="BW73" s="8">
        <f t="shared" si="5"/>
        <v>8</v>
      </c>
      <c r="BX73" s="8"/>
      <c r="BY73" s="8"/>
      <c r="BZ73" s="10"/>
      <c r="CA73" s="10"/>
      <c r="CB73" s="10"/>
      <c r="CC73" s="10"/>
      <c r="CD73" s="10"/>
      <c r="CE73" s="10"/>
      <c r="CF73" s="8"/>
      <c r="CG73" s="8"/>
      <c r="CH73" s="8"/>
      <c r="CI73" s="8"/>
      <c r="CJ73" s="10"/>
      <c r="CK73" s="10"/>
      <c r="CL73" s="8"/>
      <c r="CM73" s="8"/>
      <c r="CN73" s="8">
        <v>0</v>
      </c>
      <c r="CO73" s="8">
        <v>2</v>
      </c>
      <c r="CP73" s="8"/>
      <c r="CQ73" s="8"/>
      <c r="CR73" s="8">
        <v>0</v>
      </c>
      <c r="CS73" s="8">
        <f>SUM(CS72+CR73)</f>
        <v>2</v>
      </c>
      <c r="CT73" s="8"/>
      <c r="CU73" s="8"/>
      <c r="CV73" s="8"/>
      <c r="CW73" s="8"/>
      <c r="CX73" s="8"/>
      <c r="CY73" s="8"/>
      <c r="CZ73" s="8"/>
      <c r="DA73" s="8"/>
      <c r="DB73" s="8"/>
      <c r="DC73" s="8"/>
      <c r="DD73" s="8"/>
      <c r="DE73" s="8"/>
      <c r="DF73" s="8"/>
      <c r="DG73" s="8"/>
      <c r="DH73" s="9"/>
      <c r="DI73" s="10"/>
      <c r="DJ73" s="8"/>
      <c r="DK73" s="8"/>
      <c r="DL73" s="10"/>
      <c r="DM73" s="10"/>
      <c r="DN73" s="8">
        <v>0</v>
      </c>
      <c r="DO73" s="8">
        <v>3</v>
      </c>
      <c r="DP73" s="8">
        <v>33</v>
      </c>
      <c r="DQ73" s="8">
        <f t="shared" si="0"/>
        <v>568</v>
      </c>
      <c r="DR73" s="8"/>
      <c r="DS73" s="8"/>
      <c r="DT73" s="8"/>
      <c r="DU73" s="8"/>
      <c r="DV73" s="8"/>
      <c r="DW73" s="8"/>
      <c r="DX73" s="8"/>
      <c r="DY73" s="8"/>
      <c r="DZ73" s="8"/>
      <c r="EA73" s="8"/>
      <c r="EB73" s="8"/>
      <c r="EC73" s="8"/>
      <c r="ED73" s="10"/>
      <c r="EE73" s="10"/>
      <c r="EF73" s="8"/>
      <c r="EG73" s="8"/>
      <c r="EH73" s="8"/>
      <c r="EI73" s="8"/>
      <c r="EJ73" s="8"/>
      <c r="EK73" s="8"/>
      <c r="EL73" s="8"/>
      <c r="EM73" s="8"/>
      <c r="EN73" s="8"/>
      <c r="EO73" s="8"/>
      <c r="EP73" s="8">
        <v>15</v>
      </c>
      <c r="EQ73" s="8">
        <f t="shared" si="6"/>
        <v>160</v>
      </c>
      <c r="ER73" s="8"/>
      <c r="ES73" s="8"/>
      <c r="ET73" s="8"/>
      <c r="EU73" s="8"/>
      <c r="EV73" s="8">
        <v>0</v>
      </c>
      <c r="EW73" s="8">
        <v>1</v>
      </c>
      <c r="EX73" s="8"/>
      <c r="EY73" s="8"/>
      <c r="EZ73" s="8"/>
      <c r="FA73" s="8"/>
      <c r="FB73" s="8"/>
      <c r="FC73" s="8"/>
      <c r="FD73" s="8"/>
      <c r="FE73" s="8"/>
      <c r="FF73" s="8"/>
      <c r="FG73" s="8"/>
      <c r="FH73" s="8"/>
      <c r="FI73" s="8"/>
      <c r="FJ73" s="10"/>
      <c r="FK73" s="10"/>
      <c r="FL73" s="10">
        <v>0</v>
      </c>
      <c r="FM73" s="10">
        <v>1</v>
      </c>
      <c r="FN73" s="11"/>
      <c r="FO73" s="10"/>
      <c r="FP73" s="8"/>
      <c r="FQ73" s="8"/>
      <c r="FR73" s="8"/>
      <c r="FS73" s="8"/>
      <c r="FT73" s="8"/>
      <c r="FU73" s="8"/>
      <c r="FV73" s="8"/>
      <c r="FW73" s="8"/>
      <c r="FX73" s="8"/>
      <c r="FY73" s="8"/>
      <c r="FZ73" s="8"/>
      <c r="GA73" s="8"/>
      <c r="GB73" s="8"/>
      <c r="GC73" s="8"/>
      <c r="GD73" s="8"/>
      <c r="GE73" s="8"/>
      <c r="GF73" s="8"/>
      <c r="GG73" s="8"/>
      <c r="GH73" s="8"/>
      <c r="GI73" s="8"/>
      <c r="GJ73" s="8"/>
      <c r="GK73" s="8"/>
    </row>
    <row r="74" spans="1:193" ht="14.25" customHeight="1" x14ac:dyDescent="0.3">
      <c r="A74" s="103">
        <v>44035</v>
      </c>
      <c r="B74" s="8"/>
      <c r="C74" s="8"/>
      <c r="D74" s="8"/>
      <c r="E74" s="8"/>
      <c r="F74" s="8"/>
      <c r="G74" s="8"/>
      <c r="H74" s="8"/>
      <c r="I74" s="8"/>
      <c r="J74" s="8"/>
      <c r="K74" s="8"/>
      <c r="L74" s="8"/>
      <c r="M74" s="8"/>
      <c r="N74" s="8"/>
      <c r="O74" s="8"/>
      <c r="P74" s="8"/>
      <c r="Q74" s="8"/>
      <c r="R74" s="8">
        <v>1</v>
      </c>
      <c r="S74" s="8">
        <f>SUM(S73,R74)</f>
        <v>1</v>
      </c>
      <c r="T74" s="8">
        <v>0</v>
      </c>
      <c r="U74" s="8"/>
      <c r="V74" s="8"/>
      <c r="W74" s="8"/>
      <c r="X74" s="10">
        <v>2</v>
      </c>
      <c r="Y74" s="10">
        <f t="shared" si="1"/>
        <v>61</v>
      </c>
      <c r="Z74" s="10">
        <v>22</v>
      </c>
      <c r="AA74" s="11">
        <f t="shared" si="2"/>
        <v>301</v>
      </c>
      <c r="AB74" s="8"/>
      <c r="AC74" s="8"/>
      <c r="AD74" s="10">
        <v>0</v>
      </c>
      <c r="AE74" s="10">
        <v>1</v>
      </c>
      <c r="AF74" s="8">
        <v>2</v>
      </c>
      <c r="AG74" s="8">
        <f t="shared" si="3"/>
        <v>39</v>
      </c>
      <c r="AH74" s="8"/>
      <c r="AI74" s="8"/>
      <c r="AJ74" s="8">
        <v>0</v>
      </c>
      <c r="AK74" s="102">
        <v>1</v>
      </c>
      <c r="AL74" s="8"/>
      <c r="AM74" s="9"/>
      <c r="AN74" s="9"/>
      <c r="AO74" s="9"/>
      <c r="AP74" s="8">
        <v>0</v>
      </c>
      <c r="AQ74" s="8"/>
      <c r="AR74" s="8">
        <v>0</v>
      </c>
      <c r="AS74" s="8">
        <f>SUM(AR74)</f>
        <v>0</v>
      </c>
      <c r="AT74" s="8"/>
      <c r="AU74" s="8"/>
      <c r="AV74" s="8"/>
      <c r="AW74" s="8"/>
      <c r="AX74" s="8">
        <v>0</v>
      </c>
      <c r="AY74" s="8">
        <v>0</v>
      </c>
      <c r="AZ74" s="9"/>
      <c r="BA74" s="9"/>
      <c r="BB74" s="8"/>
      <c r="BC74" s="8"/>
      <c r="BD74" s="8">
        <v>0</v>
      </c>
      <c r="BE74" s="8">
        <v>0</v>
      </c>
      <c r="BF74" s="8">
        <v>0</v>
      </c>
      <c r="BG74" s="8">
        <v>2</v>
      </c>
      <c r="BH74" s="8">
        <v>62</v>
      </c>
      <c r="BI74" s="8">
        <v>62</v>
      </c>
      <c r="BJ74" s="8">
        <v>1</v>
      </c>
      <c r="BK74" s="8">
        <v>18</v>
      </c>
      <c r="BL74" s="8"/>
      <c r="BM74" s="8"/>
      <c r="BN74" s="8">
        <v>0</v>
      </c>
      <c r="BO74" s="8"/>
      <c r="BP74" s="8">
        <v>0</v>
      </c>
      <c r="BQ74" s="8">
        <v>2</v>
      </c>
      <c r="BR74" s="8">
        <v>0</v>
      </c>
      <c r="BS74" s="8">
        <f t="shared" ref="BS74:BS76" si="7">SUM(BS73,BR74)</f>
        <v>0</v>
      </c>
      <c r="BT74" s="8"/>
      <c r="BU74" s="8"/>
      <c r="BV74" s="8">
        <v>1</v>
      </c>
      <c r="BW74" s="8">
        <f t="shared" si="5"/>
        <v>9</v>
      </c>
      <c r="BX74" s="8">
        <v>0</v>
      </c>
      <c r="BY74" s="8">
        <v>0</v>
      </c>
      <c r="BZ74" s="10">
        <v>0</v>
      </c>
      <c r="CA74" s="10"/>
      <c r="CB74" s="10">
        <v>0</v>
      </c>
      <c r="CC74" s="10"/>
      <c r="CD74" s="10"/>
      <c r="CE74" s="10"/>
      <c r="CF74" s="8"/>
      <c r="CG74" s="8"/>
      <c r="CH74" s="8"/>
      <c r="CI74" s="8"/>
      <c r="CJ74" s="10">
        <v>0</v>
      </c>
      <c r="CK74" s="10">
        <v>0</v>
      </c>
      <c r="CL74" s="8"/>
      <c r="CM74" s="8"/>
      <c r="CN74" s="8">
        <v>0</v>
      </c>
      <c r="CO74" s="8">
        <v>2</v>
      </c>
      <c r="CP74" s="8"/>
      <c r="CQ74" s="8"/>
      <c r="CR74" s="8">
        <v>0</v>
      </c>
      <c r="CS74" s="8">
        <f t="shared" ref="CS74:CS117" si="8">SUM(CS73+CR74)</f>
        <v>2</v>
      </c>
      <c r="CT74" s="8"/>
      <c r="CU74" s="8"/>
      <c r="CV74" s="8"/>
      <c r="CW74" s="8"/>
      <c r="CX74" s="8"/>
      <c r="CY74" s="8"/>
      <c r="CZ74" s="8">
        <v>0</v>
      </c>
      <c r="DA74" s="8">
        <v>0</v>
      </c>
      <c r="DB74" s="8"/>
      <c r="DC74" s="8"/>
      <c r="DD74" s="8"/>
      <c r="DE74" s="8"/>
      <c r="DF74" s="8"/>
      <c r="DG74" s="8"/>
      <c r="DH74" s="9">
        <v>0</v>
      </c>
      <c r="DI74" s="10"/>
      <c r="DJ74" s="8">
        <v>1</v>
      </c>
      <c r="DK74" s="8">
        <v>1</v>
      </c>
      <c r="DL74" s="10">
        <v>0</v>
      </c>
      <c r="DM74" s="10">
        <v>0</v>
      </c>
      <c r="DN74" s="8">
        <v>0</v>
      </c>
      <c r="DO74" s="8">
        <v>3</v>
      </c>
      <c r="DP74" s="8">
        <v>66</v>
      </c>
      <c r="DQ74" s="8">
        <f t="shared" si="0"/>
        <v>634</v>
      </c>
      <c r="DR74" s="8">
        <v>0</v>
      </c>
      <c r="DS74" s="8"/>
      <c r="DT74" s="8"/>
      <c r="DU74" s="8"/>
      <c r="DV74" s="8"/>
      <c r="DW74" s="8"/>
      <c r="DX74" s="8">
        <v>0</v>
      </c>
      <c r="DY74" s="8">
        <v>0</v>
      </c>
      <c r="DZ74" s="8"/>
      <c r="EA74" s="8"/>
      <c r="EB74" s="8"/>
      <c r="EC74" s="8"/>
      <c r="ED74" s="10">
        <v>0</v>
      </c>
      <c r="EE74" s="10">
        <v>0</v>
      </c>
      <c r="EF74" s="8">
        <v>0</v>
      </c>
      <c r="EG74" s="8">
        <f>SUM(EG73,EF74)</f>
        <v>0</v>
      </c>
      <c r="EH74" s="8"/>
      <c r="EI74" s="8"/>
      <c r="EJ74" s="8"/>
      <c r="EK74" s="8"/>
      <c r="EL74" s="8"/>
      <c r="EM74" s="8"/>
      <c r="EN74" s="8"/>
      <c r="EO74" s="8"/>
      <c r="EP74" s="8">
        <v>25</v>
      </c>
      <c r="EQ74" s="8">
        <f t="shared" si="6"/>
        <v>185</v>
      </c>
      <c r="ER74" s="8"/>
      <c r="ES74" s="8"/>
      <c r="ET74" s="8"/>
      <c r="EU74" s="8"/>
      <c r="EV74" s="8">
        <v>1</v>
      </c>
      <c r="EW74" s="8">
        <v>2</v>
      </c>
      <c r="EX74" s="8"/>
      <c r="EY74" s="8"/>
      <c r="EZ74" s="8">
        <v>0</v>
      </c>
      <c r="FA74" s="8"/>
      <c r="FB74" s="8"/>
      <c r="FC74" s="8"/>
      <c r="FD74" s="8"/>
      <c r="FE74" s="8"/>
      <c r="FF74" s="8"/>
      <c r="FG74" s="8"/>
      <c r="FH74" s="8"/>
      <c r="FI74" s="8"/>
      <c r="FJ74" s="10"/>
      <c r="FK74" s="10"/>
      <c r="FL74" s="10">
        <v>0</v>
      </c>
      <c r="FM74" s="10">
        <v>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row>
    <row r="75" spans="1:193" ht="14.25" customHeight="1" x14ac:dyDescent="0.3">
      <c r="A75" s="103">
        <v>44036</v>
      </c>
      <c r="B75" s="8"/>
      <c r="C75" s="8"/>
      <c r="D75" s="8"/>
      <c r="E75" s="8"/>
      <c r="F75" s="8"/>
      <c r="G75" s="8"/>
      <c r="H75" s="8"/>
      <c r="I75" s="8"/>
      <c r="J75" s="8"/>
      <c r="K75" s="8"/>
      <c r="L75" s="8"/>
      <c r="M75" s="8"/>
      <c r="N75" s="8"/>
      <c r="O75" s="8"/>
      <c r="P75" s="8"/>
      <c r="Q75" s="8"/>
      <c r="R75" s="8">
        <v>2</v>
      </c>
      <c r="S75" s="8">
        <f t="shared" ref="S75:S138" si="9">SUM(S74,R75)</f>
        <v>3</v>
      </c>
      <c r="T75" s="8">
        <v>26</v>
      </c>
      <c r="U75" s="8">
        <v>26</v>
      </c>
      <c r="V75" s="8"/>
      <c r="W75" s="8"/>
      <c r="X75" s="10">
        <v>1</v>
      </c>
      <c r="Y75" s="10">
        <f t="shared" si="1"/>
        <v>62</v>
      </c>
      <c r="Z75" s="10">
        <v>18</v>
      </c>
      <c r="AA75" s="11">
        <f t="shared" si="2"/>
        <v>319</v>
      </c>
      <c r="AB75" s="8"/>
      <c r="AC75" s="8"/>
      <c r="AD75" s="10">
        <v>0</v>
      </c>
      <c r="AE75" s="10">
        <v>1</v>
      </c>
      <c r="AF75" s="8">
        <v>8</v>
      </c>
      <c r="AG75" s="8">
        <f t="shared" si="3"/>
        <v>47</v>
      </c>
      <c r="AH75" s="8"/>
      <c r="AI75" s="8"/>
      <c r="AJ75" s="8">
        <v>2</v>
      </c>
      <c r="AK75" s="102">
        <v>3</v>
      </c>
      <c r="AL75" s="8"/>
      <c r="AM75" s="9"/>
      <c r="AN75" s="9"/>
      <c r="AO75" s="9"/>
      <c r="AP75" s="8">
        <v>0</v>
      </c>
      <c r="AQ75" s="8"/>
      <c r="AR75" s="8">
        <v>0</v>
      </c>
      <c r="AS75" s="8">
        <f>SUM(AS74+AR75)</f>
        <v>0</v>
      </c>
      <c r="AT75" s="8"/>
      <c r="AU75" s="8"/>
      <c r="AV75" s="8"/>
      <c r="AW75" s="8"/>
      <c r="AX75" s="8">
        <v>0</v>
      </c>
      <c r="AY75" s="8">
        <f>SUM(AY74+AX75)</f>
        <v>0</v>
      </c>
      <c r="AZ75" s="9"/>
      <c r="BA75" s="9"/>
      <c r="BB75" s="8"/>
      <c r="BC75" s="8"/>
      <c r="BD75" s="8">
        <v>0</v>
      </c>
      <c r="BE75" s="8">
        <f>SUM(BE74+BD75)</f>
        <v>0</v>
      </c>
      <c r="BF75" s="8">
        <v>0</v>
      </c>
      <c r="BG75" s="8">
        <v>2</v>
      </c>
      <c r="BH75" s="8">
        <v>150</v>
      </c>
      <c r="BI75" s="8">
        <f>SUM(BI74,BH75)</f>
        <v>212</v>
      </c>
      <c r="BJ75" s="8">
        <v>0</v>
      </c>
      <c r="BK75" s="8">
        <v>18</v>
      </c>
      <c r="BL75" s="8"/>
      <c r="BM75" s="8"/>
      <c r="BN75" s="8">
        <v>0</v>
      </c>
      <c r="BO75" s="8"/>
      <c r="BP75" s="8">
        <v>0</v>
      </c>
      <c r="BQ75" s="8">
        <v>2</v>
      </c>
      <c r="BR75" s="8">
        <v>0</v>
      </c>
      <c r="BS75" s="8">
        <f t="shared" si="7"/>
        <v>0</v>
      </c>
      <c r="BT75" s="8"/>
      <c r="BU75" s="8"/>
      <c r="BV75" s="8">
        <v>0</v>
      </c>
      <c r="BW75" s="8">
        <f t="shared" si="5"/>
        <v>9</v>
      </c>
      <c r="BX75" s="8">
        <v>0</v>
      </c>
      <c r="BY75" s="8">
        <f t="shared" ref="BY75:BY97" si="10">SUM(BY74,BX75)</f>
        <v>0</v>
      </c>
      <c r="BZ75" s="10">
        <v>0</v>
      </c>
      <c r="CA75" s="10"/>
      <c r="CB75" s="10">
        <v>0</v>
      </c>
      <c r="CC75" s="10"/>
      <c r="CD75" s="10"/>
      <c r="CE75" s="10"/>
      <c r="CF75" s="8"/>
      <c r="CG75" s="8"/>
      <c r="CH75" s="8"/>
      <c r="CI75" s="8"/>
      <c r="CJ75" s="10">
        <v>0</v>
      </c>
      <c r="CK75" s="10">
        <f>SUM(CK74+CJ75)</f>
        <v>0</v>
      </c>
      <c r="CL75" s="8"/>
      <c r="CM75" s="8"/>
      <c r="CN75" s="8">
        <v>0</v>
      </c>
      <c r="CO75" s="8">
        <v>2</v>
      </c>
      <c r="CP75" s="8"/>
      <c r="CQ75" s="8"/>
      <c r="CR75" s="8">
        <v>0</v>
      </c>
      <c r="CS75" s="8">
        <f t="shared" si="8"/>
        <v>2</v>
      </c>
      <c r="CT75" s="8"/>
      <c r="CU75" s="8"/>
      <c r="CV75" s="8"/>
      <c r="CW75" s="8"/>
      <c r="CX75" s="8"/>
      <c r="CY75" s="8"/>
      <c r="CZ75" s="8">
        <v>0</v>
      </c>
      <c r="DA75" s="8">
        <f>DA74+CZ75</f>
        <v>0</v>
      </c>
      <c r="DB75" s="8"/>
      <c r="DC75" s="8"/>
      <c r="DD75" s="8"/>
      <c r="DE75" s="8"/>
      <c r="DF75" s="8"/>
      <c r="DG75" s="8"/>
      <c r="DH75" s="9">
        <v>0</v>
      </c>
      <c r="DI75" s="10"/>
      <c r="DJ75" s="8">
        <v>1</v>
      </c>
      <c r="DK75" s="8">
        <f>SUM(DK74+DJ75)</f>
        <v>2</v>
      </c>
      <c r="DL75" s="10">
        <v>0</v>
      </c>
      <c r="DM75" s="10">
        <f>SUM(DM74+DL75)</f>
        <v>0</v>
      </c>
      <c r="DN75" s="8">
        <v>0</v>
      </c>
      <c r="DO75" s="8">
        <v>3</v>
      </c>
      <c r="DP75" s="8">
        <v>74</v>
      </c>
      <c r="DQ75" s="8">
        <f t="shared" si="0"/>
        <v>708</v>
      </c>
      <c r="DR75" s="8">
        <v>0</v>
      </c>
      <c r="DS75" s="8"/>
      <c r="DT75" s="8"/>
      <c r="DU75" s="8"/>
      <c r="DV75" s="8"/>
      <c r="DW75" s="8"/>
      <c r="DX75" s="8">
        <v>0</v>
      </c>
      <c r="DY75" s="8">
        <f>SUM(DY74+DX75)</f>
        <v>0</v>
      </c>
      <c r="DZ75" s="8"/>
      <c r="EA75" s="8"/>
      <c r="EB75" s="8"/>
      <c r="EC75" s="8"/>
      <c r="ED75" s="10">
        <v>1</v>
      </c>
      <c r="EE75" s="10">
        <f>SUM(EE74+ED75)</f>
        <v>1</v>
      </c>
      <c r="EF75" s="8">
        <v>0</v>
      </c>
      <c r="EG75" s="8">
        <f t="shared" ref="EG75:EG138" si="11">SUM(EG74,EF75)</f>
        <v>0</v>
      </c>
      <c r="EH75" s="8"/>
      <c r="EI75" s="8"/>
      <c r="EJ75" s="8"/>
      <c r="EK75" s="8"/>
      <c r="EL75" s="8"/>
      <c r="EM75" s="8"/>
      <c r="EN75" s="8"/>
      <c r="EO75" s="8"/>
      <c r="EP75" s="8">
        <v>31</v>
      </c>
      <c r="EQ75" s="8">
        <f t="shared" si="6"/>
        <v>216</v>
      </c>
      <c r="ER75" s="8"/>
      <c r="ES75" s="8"/>
      <c r="ET75" s="8"/>
      <c r="EU75" s="8"/>
      <c r="EV75" s="8">
        <v>0</v>
      </c>
      <c r="EW75" s="8">
        <v>2</v>
      </c>
      <c r="EX75" s="8"/>
      <c r="EY75" s="8"/>
      <c r="EZ75" s="8">
        <v>0</v>
      </c>
      <c r="FA75" s="8"/>
      <c r="FB75" s="8"/>
      <c r="FC75" s="8"/>
      <c r="FD75" s="8"/>
      <c r="FE75" s="8"/>
      <c r="FF75" s="8"/>
      <c r="FG75" s="8"/>
      <c r="FH75" s="8"/>
      <c r="FI75" s="8"/>
      <c r="FJ75" s="10"/>
      <c r="FK75" s="10"/>
      <c r="FL75" s="10">
        <v>0</v>
      </c>
      <c r="FM75" s="10">
        <v>1</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row>
    <row r="76" spans="1:193" ht="14.25" customHeight="1" x14ac:dyDescent="0.3">
      <c r="A76" s="103">
        <v>44039</v>
      </c>
      <c r="B76" s="8"/>
      <c r="C76" s="8"/>
      <c r="D76" s="8"/>
      <c r="E76" s="8"/>
      <c r="F76" s="8"/>
      <c r="G76" s="8"/>
      <c r="H76" s="8"/>
      <c r="I76" s="8"/>
      <c r="J76" s="8"/>
      <c r="K76" s="8"/>
      <c r="L76" s="8"/>
      <c r="M76" s="8"/>
      <c r="N76" s="8"/>
      <c r="O76" s="8"/>
      <c r="P76" s="8"/>
      <c r="Q76" s="8"/>
      <c r="R76" s="8">
        <v>4</v>
      </c>
      <c r="S76" s="8">
        <f t="shared" si="9"/>
        <v>7</v>
      </c>
      <c r="T76" s="8">
        <v>52</v>
      </c>
      <c r="U76" s="8">
        <f>SUM(U75,T76)</f>
        <v>78</v>
      </c>
      <c r="V76" s="8"/>
      <c r="W76" s="8"/>
      <c r="X76" s="10"/>
      <c r="Y76" s="10"/>
      <c r="Z76" s="10">
        <v>109</v>
      </c>
      <c r="AA76" s="11">
        <f t="shared" si="2"/>
        <v>428</v>
      </c>
      <c r="AB76" s="8"/>
      <c r="AC76" s="8"/>
      <c r="AD76" s="10">
        <v>0</v>
      </c>
      <c r="AE76" s="10">
        <v>1</v>
      </c>
      <c r="AF76" s="8">
        <v>7</v>
      </c>
      <c r="AG76" s="8">
        <f t="shared" si="3"/>
        <v>54</v>
      </c>
      <c r="AH76" s="8"/>
      <c r="AI76" s="8"/>
      <c r="AJ76" s="8">
        <v>0</v>
      </c>
      <c r="AK76" s="102">
        <v>3</v>
      </c>
      <c r="AL76" s="8"/>
      <c r="AM76" s="9"/>
      <c r="AN76" s="9"/>
      <c r="AO76" s="9"/>
      <c r="AP76" s="8">
        <v>0</v>
      </c>
      <c r="AQ76" s="8"/>
      <c r="AR76" s="8">
        <v>0</v>
      </c>
      <c r="AS76" s="8">
        <f t="shared" ref="AS76:AS82" si="12">SUM(AS75+AR76)</f>
        <v>0</v>
      </c>
      <c r="AT76" s="8"/>
      <c r="AU76" s="8"/>
      <c r="AV76" s="8"/>
      <c r="AW76" s="8"/>
      <c r="AX76" s="8">
        <v>0</v>
      </c>
      <c r="AY76" s="8">
        <f t="shared" ref="AY76:AY144" si="13">SUM(AY75+AX76)</f>
        <v>0</v>
      </c>
      <c r="AZ76" s="9"/>
      <c r="BA76" s="9"/>
      <c r="BB76" s="8"/>
      <c r="BC76" s="8"/>
      <c r="BD76" s="8">
        <v>0</v>
      </c>
      <c r="BE76" s="8">
        <f t="shared" ref="BE76:BE131" si="14">SUM(BE75+BD76)</f>
        <v>0</v>
      </c>
      <c r="BF76" s="8">
        <v>0</v>
      </c>
      <c r="BG76" s="8">
        <v>2</v>
      </c>
      <c r="BH76" s="8">
        <v>194</v>
      </c>
      <c r="BI76" s="8">
        <f t="shared" ref="BI76:BI139" si="15">SUM(BI75,BH76)</f>
        <v>406</v>
      </c>
      <c r="BJ76" s="8">
        <v>4</v>
      </c>
      <c r="BK76" s="8">
        <v>22</v>
      </c>
      <c r="BL76" s="8"/>
      <c r="BM76" s="8"/>
      <c r="BN76" s="8">
        <v>0</v>
      </c>
      <c r="BO76" s="8"/>
      <c r="BP76" s="8">
        <v>6</v>
      </c>
      <c r="BQ76" s="8">
        <v>8</v>
      </c>
      <c r="BR76" s="8">
        <v>0</v>
      </c>
      <c r="BS76" s="8">
        <f t="shared" si="7"/>
        <v>0</v>
      </c>
      <c r="BT76" s="8"/>
      <c r="BU76" s="8"/>
      <c r="BV76" s="8">
        <v>1</v>
      </c>
      <c r="BW76" s="8">
        <f t="shared" si="5"/>
        <v>10</v>
      </c>
      <c r="BX76" s="8">
        <v>0</v>
      </c>
      <c r="BY76" s="8">
        <f t="shared" si="10"/>
        <v>0</v>
      </c>
      <c r="BZ76" s="10">
        <v>0</v>
      </c>
      <c r="CA76" s="10"/>
      <c r="CB76" s="10">
        <v>0</v>
      </c>
      <c r="CC76" s="10"/>
      <c r="CD76" s="10"/>
      <c r="CE76" s="10"/>
      <c r="CF76" s="8"/>
      <c r="CG76" s="8"/>
      <c r="CH76" s="8"/>
      <c r="CI76" s="8"/>
      <c r="CJ76" s="10">
        <v>0</v>
      </c>
      <c r="CK76" s="10">
        <f t="shared" ref="CK76:CK122" si="16">SUM(CK75+CJ76)</f>
        <v>0</v>
      </c>
      <c r="CL76" s="8"/>
      <c r="CM76" s="8"/>
      <c r="CN76" s="8">
        <v>0</v>
      </c>
      <c r="CO76" s="8">
        <v>2</v>
      </c>
      <c r="CP76" s="8"/>
      <c r="CQ76" s="8"/>
      <c r="CR76" s="8">
        <v>0</v>
      </c>
      <c r="CS76" s="8">
        <f t="shared" si="8"/>
        <v>2</v>
      </c>
      <c r="CT76" s="8"/>
      <c r="CU76" s="8"/>
      <c r="CV76" s="8"/>
      <c r="CW76" s="8"/>
      <c r="CX76" s="8"/>
      <c r="CY76" s="8"/>
      <c r="CZ76" s="8">
        <v>4</v>
      </c>
      <c r="DA76" s="8">
        <f t="shared" ref="DA76:DA144" si="17">DA75+CZ76</f>
        <v>4</v>
      </c>
      <c r="DB76" s="8"/>
      <c r="DC76" s="8"/>
      <c r="DD76" s="8"/>
      <c r="DE76" s="8"/>
      <c r="DF76" s="8"/>
      <c r="DG76" s="8"/>
      <c r="DH76" s="9">
        <v>0</v>
      </c>
      <c r="DI76" s="10"/>
      <c r="DJ76" s="8">
        <v>0</v>
      </c>
      <c r="DK76" s="8">
        <f t="shared" ref="DK76:DK144" si="18">SUM(DK75+DJ76)</f>
        <v>2</v>
      </c>
      <c r="DL76" s="10">
        <v>0</v>
      </c>
      <c r="DM76" s="10">
        <f t="shared" ref="DM76:DM116" si="19">SUM(DM75+DL76)</f>
        <v>0</v>
      </c>
      <c r="DN76" s="8">
        <v>1</v>
      </c>
      <c r="DO76" s="8">
        <v>4</v>
      </c>
      <c r="DP76" s="8">
        <v>269</v>
      </c>
      <c r="DQ76" s="8">
        <f t="shared" si="0"/>
        <v>977</v>
      </c>
      <c r="DR76" s="8">
        <v>0</v>
      </c>
      <c r="DS76" s="8"/>
      <c r="DT76" s="8"/>
      <c r="DU76" s="8"/>
      <c r="DV76" s="8"/>
      <c r="DW76" s="8"/>
      <c r="DX76" s="8">
        <v>0</v>
      </c>
      <c r="DY76" s="8">
        <f t="shared" ref="DY76:DY144" si="20">SUM(DY75+DX76)</f>
        <v>0</v>
      </c>
      <c r="DZ76" s="8"/>
      <c r="EA76" s="8"/>
      <c r="EB76" s="8"/>
      <c r="EC76" s="8"/>
      <c r="ED76" s="10">
        <v>0</v>
      </c>
      <c r="EE76" s="10">
        <f t="shared" ref="EE76:EE117" si="21">SUM(EE75+ED76)</f>
        <v>1</v>
      </c>
      <c r="EF76" s="8">
        <v>7</v>
      </c>
      <c r="EG76" s="8">
        <f t="shared" si="11"/>
        <v>7</v>
      </c>
      <c r="EH76" s="8"/>
      <c r="EI76" s="8"/>
      <c r="EJ76" s="8"/>
      <c r="EK76" s="8"/>
      <c r="EL76" s="8"/>
      <c r="EM76" s="8"/>
      <c r="EN76" s="8"/>
      <c r="EO76" s="8"/>
      <c r="EP76" s="8">
        <v>63</v>
      </c>
      <c r="EQ76" s="8">
        <f t="shared" si="6"/>
        <v>279</v>
      </c>
      <c r="ER76" s="8"/>
      <c r="ES76" s="8"/>
      <c r="ET76" s="8"/>
      <c r="EU76" s="8"/>
      <c r="EV76" s="8">
        <v>0</v>
      </c>
      <c r="EW76" s="8">
        <v>2</v>
      </c>
      <c r="EX76" s="8"/>
      <c r="EY76" s="8"/>
      <c r="EZ76" s="8">
        <v>0</v>
      </c>
      <c r="FA76" s="8"/>
      <c r="FB76" s="8"/>
      <c r="FC76" s="8"/>
      <c r="FD76" s="8"/>
      <c r="FE76" s="8"/>
      <c r="FF76" s="8"/>
      <c r="FG76" s="8"/>
      <c r="FH76" s="8"/>
      <c r="FI76" s="8"/>
      <c r="FJ76" s="10"/>
      <c r="FK76" s="10"/>
      <c r="FL76" s="10">
        <v>0</v>
      </c>
      <c r="FM76" s="10">
        <v>1</v>
      </c>
      <c r="FN76" s="11"/>
      <c r="FO76" s="10"/>
      <c r="FP76" s="8"/>
      <c r="FQ76" s="8"/>
      <c r="FR76" s="8"/>
      <c r="FS76" s="8"/>
      <c r="FT76" s="8"/>
      <c r="FU76" s="8"/>
      <c r="FV76" s="8">
        <v>0</v>
      </c>
      <c r="FW76" s="8"/>
      <c r="FX76" s="8"/>
      <c r="FY76" s="8"/>
      <c r="FZ76" s="8"/>
      <c r="GA76" s="8"/>
      <c r="GB76" s="8"/>
      <c r="GC76" s="8"/>
      <c r="GD76" s="8">
        <v>0</v>
      </c>
      <c r="GE76" s="8"/>
      <c r="GF76" s="8"/>
      <c r="GG76" s="8"/>
      <c r="GH76" s="8"/>
      <c r="GI76" s="8"/>
      <c r="GJ76" s="8"/>
      <c r="GK76" s="8"/>
    </row>
    <row r="77" spans="1:193" ht="14.25" customHeight="1" x14ac:dyDescent="0.3">
      <c r="A77" s="103">
        <v>44040</v>
      </c>
      <c r="B77" s="8"/>
      <c r="C77" s="8"/>
      <c r="D77" s="8"/>
      <c r="E77" s="8"/>
      <c r="F77" s="8"/>
      <c r="G77" s="8"/>
      <c r="H77" s="8"/>
      <c r="I77" s="8"/>
      <c r="J77" s="8"/>
      <c r="K77" s="8"/>
      <c r="L77" s="8"/>
      <c r="M77" s="8"/>
      <c r="N77" s="8"/>
      <c r="O77" s="8"/>
      <c r="P77" s="8"/>
      <c r="Q77" s="8"/>
      <c r="R77" s="8">
        <v>0</v>
      </c>
      <c r="S77" s="8">
        <f t="shared" si="9"/>
        <v>7</v>
      </c>
      <c r="T77" s="8">
        <v>21</v>
      </c>
      <c r="U77" s="8">
        <f>SUM(U76,T77)</f>
        <v>99</v>
      </c>
      <c r="V77" s="8"/>
      <c r="W77" s="8"/>
      <c r="X77" s="10"/>
      <c r="Y77" s="10"/>
      <c r="Z77" s="10">
        <v>50</v>
      </c>
      <c r="AA77" s="11">
        <f t="shared" si="2"/>
        <v>478</v>
      </c>
      <c r="AB77" s="8"/>
      <c r="AC77" s="8"/>
      <c r="AD77" s="10">
        <v>1</v>
      </c>
      <c r="AE77" s="10">
        <v>2</v>
      </c>
      <c r="AF77" s="8">
        <v>6</v>
      </c>
      <c r="AG77" s="8">
        <f t="shared" si="3"/>
        <v>60</v>
      </c>
      <c r="AH77" s="8"/>
      <c r="AI77" s="8"/>
      <c r="AJ77" s="8">
        <v>0</v>
      </c>
      <c r="AK77" s="102">
        <v>3</v>
      </c>
      <c r="AL77" s="8"/>
      <c r="AM77" s="9"/>
      <c r="AN77" s="9"/>
      <c r="AO77" s="9"/>
      <c r="AP77" s="8">
        <v>0</v>
      </c>
      <c r="AQ77" s="8"/>
      <c r="AR77" s="8">
        <v>0</v>
      </c>
      <c r="AS77" s="8">
        <f t="shared" si="12"/>
        <v>0</v>
      </c>
      <c r="AT77" s="8"/>
      <c r="AU77" s="8"/>
      <c r="AV77" s="8"/>
      <c r="AW77" s="8"/>
      <c r="AX77" s="8">
        <v>0</v>
      </c>
      <c r="AY77" s="8">
        <f t="shared" si="13"/>
        <v>0</v>
      </c>
      <c r="AZ77" s="9"/>
      <c r="BA77" s="9"/>
      <c r="BB77" s="8"/>
      <c r="BC77" s="8"/>
      <c r="BD77" s="8">
        <v>0</v>
      </c>
      <c r="BE77" s="8">
        <f t="shared" si="14"/>
        <v>0</v>
      </c>
      <c r="BF77" s="8">
        <v>3</v>
      </c>
      <c r="BG77" s="8">
        <v>5</v>
      </c>
      <c r="BH77" s="8">
        <v>73</v>
      </c>
      <c r="BI77" s="8">
        <f t="shared" si="15"/>
        <v>479</v>
      </c>
      <c r="BJ77" s="8">
        <v>2</v>
      </c>
      <c r="BK77" s="8">
        <v>24</v>
      </c>
      <c r="BL77" s="8"/>
      <c r="BM77" s="8"/>
      <c r="BN77" s="8">
        <v>0</v>
      </c>
      <c r="BO77" s="8"/>
      <c r="BP77" s="8">
        <v>0</v>
      </c>
      <c r="BQ77" s="8">
        <v>8</v>
      </c>
      <c r="BR77" s="8">
        <v>1</v>
      </c>
      <c r="BS77" s="8">
        <f>SUM(BS76,BR77)</f>
        <v>1</v>
      </c>
      <c r="BT77" s="8"/>
      <c r="BU77" s="8"/>
      <c r="BV77" s="8">
        <v>3</v>
      </c>
      <c r="BW77" s="8">
        <f t="shared" si="5"/>
        <v>13</v>
      </c>
      <c r="BX77" s="8">
        <v>0</v>
      </c>
      <c r="BY77" s="8">
        <f t="shared" si="10"/>
        <v>0</v>
      </c>
      <c r="BZ77" s="10">
        <v>0</v>
      </c>
      <c r="CA77" s="10"/>
      <c r="CB77" s="10">
        <v>0</v>
      </c>
      <c r="CC77" s="10"/>
      <c r="CD77" s="10"/>
      <c r="CE77" s="10"/>
      <c r="CF77" s="8"/>
      <c r="CG77" s="8"/>
      <c r="CH77" s="8"/>
      <c r="CI77" s="8"/>
      <c r="CJ77" s="10">
        <v>0</v>
      </c>
      <c r="CK77" s="10">
        <f t="shared" si="16"/>
        <v>0</v>
      </c>
      <c r="CL77" s="8"/>
      <c r="CM77" s="8"/>
      <c r="CN77" s="8">
        <v>0</v>
      </c>
      <c r="CO77" s="8">
        <v>2</v>
      </c>
      <c r="CP77" s="8"/>
      <c r="CQ77" s="8"/>
      <c r="CR77" s="8">
        <v>0</v>
      </c>
      <c r="CS77" s="8">
        <f t="shared" si="8"/>
        <v>2</v>
      </c>
      <c r="CT77" s="8"/>
      <c r="CU77" s="8"/>
      <c r="CV77" s="8"/>
      <c r="CW77" s="8"/>
      <c r="CX77" s="8"/>
      <c r="CY77" s="8"/>
      <c r="CZ77" s="8">
        <v>0</v>
      </c>
      <c r="DA77" s="8">
        <f t="shared" si="17"/>
        <v>4</v>
      </c>
      <c r="DB77" s="8"/>
      <c r="DC77" s="8"/>
      <c r="DD77" s="8"/>
      <c r="DE77" s="8"/>
      <c r="DF77" s="8"/>
      <c r="DG77" s="8"/>
      <c r="DH77" s="9">
        <v>0</v>
      </c>
      <c r="DI77" s="10"/>
      <c r="DJ77" s="8">
        <v>0</v>
      </c>
      <c r="DK77" s="8">
        <f t="shared" si="18"/>
        <v>2</v>
      </c>
      <c r="DL77" s="10">
        <v>0</v>
      </c>
      <c r="DM77" s="10">
        <f t="shared" si="19"/>
        <v>0</v>
      </c>
      <c r="DN77" s="8">
        <v>0</v>
      </c>
      <c r="DO77" s="8">
        <v>4</v>
      </c>
      <c r="DP77" s="8">
        <v>73</v>
      </c>
      <c r="DQ77" s="8">
        <f t="shared" si="0"/>
        <v>1050</v>
      </c>
      <c r="DR77" s="8">
        <v>0</v>
      </c>
      <c r="DS77" s="8"/>
      <c r="DT77" s="8"/>
      <c r="DU77" s="8"/>
      <c r="DV77" s="8"/>
      <c r="DW77" s="8"/>
      <c r="DX77" s="8">
        <v>0</v>
      </c>
      <c r="DY77" s="8">
        <f t="shared" si="20"/>
        <v>0</v>
      </c>
      <c r="DZ77" s="8"/>
      <c r="EA77" s="8"/>
      <c r="EB77" s="8"/>
      <c r="EC77" s="8"/>
      <c r="ED77" s="10">
        <v>0</v>
      </c>
      <c r="EE77" s="10">
        <f t="shared" si="21"/>
        <v>1</v>
      </c>
      <c r="EF77" s="8">
        <v>1</v>
      </c>
      <c r="EG77" s="8">
        <f t="shared" si="11"/>
        <v>8</v>
      </c>
      <c r="EH77" s="8"/>
      <c r="EI77" s="8"/>
      <c r="EJ77" s="8"/>
      <c r="EK77" s="8"/>
      <c r="EL77" s="8"/>
      <c r="EM77" s="8"/>
      <c r="EN77" s="8"/>
      <c r="EO77" s="8"/>
      <c r="EP77" s="8">
        <v>22</v>
      </c>
      <c r="EQ77" s="8">
        <f t="shared" si="6"/>
        <v>301</v>
      </c>
      <c r="ER77" s="8"/>
      <c r="ES77" s="8"/>
      <c r="ET77" s="8"/>
      <c r="EU77" s="8"/>
      <c r="EV77" s="8">
        <v>0</v>
      </c>
      <c r="EW77" s="8">
        <v>2</v>
      </c>
      <c r="EX77" s="8"/>
      <c r="EY77" s="8"/>
      <c r="EZ77" s="8">
        <v>0</v>
      </c>
      <c r="FA77" s="8"/>
      <c r="FB77" s="8"/>
      <c r="FC77" s="8"/>
      <c r="FD77" s="8"/>
      <c r="FE77" s="8"/>
      <c r="FF77" s="8"/>
      <c r="FG77" s="8"/>
      <c r="FH77" s="8"/>
      <c r="FI77" s="8"/>
      <c r="FJ77" s="10"/>
      <c r="FK77" s="10"/>
      <c r="FL77" s="10">
        <v>0</v>
      </c>
      <c r="FM77" s="10">
        <v>1</v>
      </c>
      <c r="FN77" s="11"/>
      <c r="FO77" s="10"/>
      <c r="FP77" s="8"/>
      <c r="FQ77" s="8"/>
      <c r="FR77" s="8"/>
      <c r="FS77" s="8"/>
      <c r="FT77" s="8"/>
      <c r="FU77" s="8"/>
      <c r="FV77" s="8">
        <v>0</v>
      </c>
      <c r="FW77" s="8"/>
      <c r="FX77" s="8"/>
      <c r="FY77" s="8"/>
      <c r="FZ77" s="8"/>
      <c r="GA77" s="8"/>
      <c r="GB77" s="8"/>
      <c r="GC77" s="8"/>
      <c r="GD77" s="8">
        <v>0</v>
      </c>
      <c r="GE77" s="8"/>
      <c r="GF77" s="8"/>
      <c r="GG77" s="8"/>
      <c r="GH77" s="8"/>
      <c r="GI77" s="8"/>
      <c r="GJ77" s="8"/>
      <c r="GK77" s="8"/>
    </row>
    <row r="78" spans="1:193" ht="14.25" customHeight="1" x14ac:dyDescent="0.3">
      <c r="A78" s="103">
        <v>44041</v>
      </c>
      <c r="B78" s="8"/>
      <c r="C78" s="8"/>
      <c r="D78" s="8"/>
      <c r="E78" s="8"/>
      <c r="F78" s="8"/>
      <c r="G78" s="8"/>
      <c r="H78" s="8"/>
      <c r="I78" s="8"/>
      <c r="J78" s="8"/>
      <c r="K78" s="8"/>
      <c r="L78" s="8"/>
      <c r="M78" s="8"/>
      <c r="N78" s="8"/>
      <c r="O78" s="8"/>
      <c r="P78" s="8"/>
      <c r="Q78" s="8"/>
      <c r="R78" s="8">
        <v>0</v>
      </c>
      <c r="S78" s="8">
        <f t="shared" si="9"/>
        <v>7</v>
      </c>
      <c r="T78" s="8">
        <v>7</v>
      </c>
      <c r="U78" s="8">
        <f t="shared" ref="U78" si="22">SUM(U77,T78)</f>
        <v>106</v>
      </c>
      <c r="V78" s="8"/>
      <c r="W78" s="8"/>
      <c r="X78" s="10"/>
      <c r="Y78" s="10"/>
      <c r="Z78" s="10">
        <v>18</v>
      </c>
      <c r="AA78" s="11">
        <f t="shared" si="2"/>
        <v>496</v>
      </c>
      <c r="AB78" s="8"/>
      <c r="AC78" s="8"/>
      <c r="AD78" s="10">
        <v>0</v>
      </c>
      <c r="AE78" s="10">
        <v>2</v>
      </c>
      <c r="AF78" s="8">
        <v>8</v>
      </c>
      <c r="AG78" s="8">
        <f t="shared" si="3"/>
        <v>68</v>
      </c>
      <c r="AH78" s="8"/>
      <c r="AI78" s="8"/>
      <c r="AJ78" s="8">
        <v>0</v>
      </c>
      <c r="AK78" s="102">
        <v>3</v>
      </c>
      <c r="AL78" s="8"/>
      <c r="AM78" s="9"/>
      <c r="AN78" s="9"/>
      <c r="AO78" s="9"/>
      <c r="AP78" s="8">
        <v>0</v>
      </c>
      <c r="AQ78" s="8"/>
      <c r="AR78" s="8">
        <v>0</v>
      </c>
      <c r="AS78" s="8">
        <f t="shared" si="12"/>
        <v>0</v>
      </c>
      <c r="AT78" s="8"/>
      <c r="AU78" s="8"/>
      <c r="AV78" s="8"/>
      <c r="AW78" s="8"/>
      <c r="AX78" s="8">
        <v>0</v>
      </c>
      <c r="AY78" s="8">
        <f t="shared" si="13"/>
        <v>0</v>
      </c>
      <c r="AZ78" s="9"/>
      <c r="BA78" s="9"/>
      <c r="BB78" s="8"/>
      <c r="BC78" s="8"/>
      <c r="BD78" s="8">
        <v>0</v>
      </c>
      <c r="BE78" s="8">
        <f t="shared" si="14"/>
        <v>0</v>
      </c>
      <c r="BF78" s="8">
        <v>0</v>
      </c>
      <c r="BG78" s="8">
        <v>5</v>
      </c>
      <c r="BH78" s="8">
        <v>79</v>
      </c>
      <c r="BI78" s="8">
        <f t="shared" si="15"/>
        <v>558</v>
      </c>
      <c r="BJ78" s="8">
        <v>0</v>
      </c>
      <c r="BK78" s="8">
        <v>24</v>
      </c>
      <c r="BL78" s="8"/>
      <c r="BM78" s="8"/>
      <c r="BN78" s="8">
        <v>0</v>
      </c>
      <c r="BO78" s="8"/>
      <c r="BP78" s="8">
        <v>0</v>
      </c>
      <c r="BQ78" s="8">
        <v>8</v>
      </c>
      <c r="BR78" s="8">
        <v>0</v>
      </c>
      <c r="BS78" s="8">
        <f t="shared" ref="BS78:BS141" si="23">SUM(BS77,BR78)</f>
        <v>1</v>
      </c>
      <c r="BT78" s="8"/>
      <c r="BU78" s="8"/>
      <c r="BV78" s="8">
        <v>0</v>
      </c>
      <c r="BW78" s="8">
        <f t="shared" si="5"/>
        <v>13</v>
      </c>
      <c r="BX78" s="8">
        <v>0</v>
      </c>
      <c r="BY78" s="8">
        <f t="shared" si="10"/>
        <v>0</v>
      </c>
      <c r="BZ78" s="10">
        <v>0</v>
      </c>
      <c r="CA78" s="10"/>
      <c r="CB78" s="10">
        <v>0</v>
      </c>
      <c r="CC78" s="10"/>
      <c r="CD78" s="10"/>
      <c r="CE78" s="10"/>
      <c r="CF78" s="8"/>
      <c r="CG78" s="8"/>
      <c r="CH78" s="8"/>
      <c r="CI78" s="8"/>
      <c r="CJ78" s="10">
        <v>0</v>
      </c>
      <c r="CK78" s="10">
        <f t="shared" si="16"/>
        <v>0</v>
      </c>
      <c r="CL78" s="8"/>
      <c r="CM78" s="8"/>
      <c r="CN78" s="8">
        <v>0</v>
      </c>
      <c r="CO78" s="8">
        <v>2</v>
      </c>
      <c r="CP78" s="8"/>
      <c r="CQ78" s="8"/>
      <c r="CR78" s="8">
        <v>0</v>
      </c>
      <c r="CS78" s="8">
        <f t="shared" si="8"/>
        <v>2</v>
      </c>
      <c r="CT78" s="8"/>
      <c r="CU78" s="8"/>
      <c r="CV78" s="8"/>
      <c r="CW78" s="8"/>
      <c r="CX78" s="8"/>
      <c r="CY78" s="8"/>
      <c r="CZ78" s="8">
        <v>0</v>
      </c>
      <c r="DA78" s="8">
        <f t="shared" si="17"/>
        <v>4</v>
      </c>
      <c r="DB78" s="8"/>
      <c r="DC78" s="8"/>
      <c r="DD78" s="8"/>
      <c r="DE78" s="8"/>
      <c r="DF78" s="8"/>
      <c r="DG78" s="8"/>
      <c r="DH78" s="9">
        <v>0</v>
      </c>
      <c r="DI78" s="10"/>
      <c r="DJ78" s="8">
        <v>0</v>
      </c>
      <c r="DK78" s="8">
        <f t="shared" si="18"/>
        <v>2</v>
      </c>
      <c r="DL78" s="10">
        <v>0</v>
      </c>
      <c r="DM78" s="10">
        <f t="shared" si="19"/>
        <v>0</v>
      </c>
      <c r="DN78" s="8">
        <v>0</v>
      </c>
      <c r="DO78" s="8">
        <v>4</v>
      </c>
      <c r="DP78" s="8">
        <v>65</v>
      </c>
      <c r="DQ78" s="8">
        <f t="shared" si="0"/>
        <v>1115</v>
      </c>
      <c r="DR78" s="8">
        <v>0</v>
      </c>
      <c r="DS78" s="8"/>
      <c r="DT78" s="8"/>
      <c r="DU78" s="8"/>
      <c r="DV78" s="8"/>
      <c r="DW78" s="8"/>
      <c r="DX78" s="8">
        <v>0</v>
      </c>
      <c r="DY78" s="8">
        <f t="shared" si="20"/>
        <v>0</v>
      </c>
      <c r="DZ78" s="8"/>
      <c r="EA78" s="8"/>
      <c r="EB78" s="8"/>
      <c r="EC78" s="8"/>
      <c r="ED78" s="10">
        <v>0</v>
      </c>
      <c r="EE78" s="10">
        <f t="shared" si="21"/>
        <v>1</v>
      </c>
      <c r="EF78" s="8">
        <v>0</v>
      </c>
      <c r="EG78" s="8">
        <f t="shared" si="11"/>
        <v>8</v>
      </c>
      <c r="EH78" s="8"/>
      <c r="EI78" s="8"/>
      <c r="EJ78" s="8"/>
      <c r="EK78" s="8"/>
      <c r="EL78" s="8"/>
      <c r="EM78" s="8"/>
      <c r="EN78" s="8"/>
      <c r="EO78" s="8"/>
      <c r="EP78" s="8">
        <v>33</v>
      </c>
      <c r="EQ78" s="8">
        <f t="shared" si="6"/>
        <v>334</v>
      </c>
      <c r="ER78" s="8"/>
      <c r="ES78" s="8"/>
      <c r="ET78" s="8"/>
      <c r="EU78" s="8"/>
      <c r="EV78" s="8">
        <v>0</v>
      </c>
      <c r="EW78" s="8">
        <v>2</v>
      </c>
      <c r="EX78" s="8"/>
      <c r="EY78" s="8"/>
      <c r="EZ78" s="8">
        <v>0</v>
      </c>
      <c r="FA78" s="8"/>
      <c r="FB78" s="8"/>
      <c r="FC78" s="8"/>
      <c r="FD78" s="8"/>
      <c r="FE78" s="8"/>
      <c r="FF78" s="8"/>
      <c r="FG78" s="8"/>
      <c r="FH78" s="8"/>
      <c r="FI78" s="8"/>
      <c r="FJ78" s="10"/>
      <c r="FK78" s="10"/>
      <c r="FL78" s="10">
        <v>2</v>
      </c>
      <c r="FM78" s="10">
        <v>3</v>
      </c>
      <c r="FN78" s="11"/>
      <c r="FO78" s="10"/>
      <c r="FP78" s="8"/>
      <c r="FQ78" s="8"/>
      <c r="FR78" s="8"/>
      <c r="FS78" s="8"/>
      <c r="FT78" s="8"/>
      <c r="FU78" s="8"/>
      <c r="FV78" s="8">
        <v>0</v>
      </c>
      <c r="FW78" s="8"/>
      <c r="FX78" s="8"/>
      <c r="FY78" s="8"/>
      <c r="FZ78" s="8"/>
      <c r="GA78" s="8"/>
      <c r="GB78" s="8"/>
      <c r="GC78" s="8"/>
      <c r="GD78" s="8">
        <v>0</v>
      </c>
      <c r="GE78" s="8"/>
      <c r="GF78" s="8"/>
      <c r="GG78" s="8"/>
      <c r="GH78" s="8"/>
      <c r="GI78" s="8"/>
      <c r="GJ78" s="8"/>
      <c r="GK78" s="8"/>
    </row>
    <row r="79" spans="1:193" ht="14.25" customHeight="1" x14ac:dyDescent="0.3">
      <c r="A79" s="103">
        <v>44042</v>
      </c>
      <c r="B79" s="8"/>
      <c r="C79" s="8"/>
      <c r="D79" s="8"/>
      <c r="E79" s="8"/>
      <c r="F79" s="8"/>
      <c r="G79" s="8"/>
      <c r="H79" s="8"/>
      <c r="I79" s="8"/>
      <c r="J79" s="8"/>
      <c r="K79" s="8"/>
      <c r="L79" s="8"/>
      <c r="M79" s="8"/>
      <c r="N79" s="8"/>
      <c r="O79" s="8"/>
      <c r="P79" s="8"/>
      <c r="Q79" s="8"/>
      <c r="R79" s="8">
        <v>0</v>
      </c>
      <c r="S79" s="8">
        <f t="shared" si="9"/>
        <v>7</v>
      </c>
      <c r="T79" s="8">
        <v>4</v>
      </c>
      <c r="U79" s="8">
        <f>SUM(U78,T79)</f>
        <v>110</v>
      </c>
      <c r="V79" s="8"/>
      <c r="W79" s="8"/>
      <c r="X79" s="10"/>
      <c r="Y79" s="10"/>
      <c r="Z79" s="10">
        <v>51</v>
      </c>
      <c r="AA79" s="11">
        <f t="shared" si="2"/>
        <v>547</v>
      </c>
      <c r="AB79" s="8"/>
      <c r="AC79" s="8"/>
      <c r="AD79" s="10">
        <v>0</v>
      </c>
      <c r="AE79" s="10">
        <v>2</v>
      </c>
      <c r="AF79" s="8">
        <v>1</v>
      </c>
      <c r="AG79" s="8">
        <f t="shared" si="3"/>
        <v>69</v>
      </c>
      <c r="AH79" s="8"/>
      <c r="AI79" s="8"/>
      <c r="AJ79" s="8">
        <v>3</v>
      </c>
      <c r="AK79" s="102">
        <v>6</v>
      </c>
      <c r="AL79" s="8"/>
      <c r="AM79" s="9"/>
      <c r="AN79" s="9"/>
      <c r="AO79" s="9"/>
      <c r="AP79" s="8">
        <v>0</v>
      </c>
      <c r="AQ79" s="8"/>
      <c r="AR79" s="8">
        <v>0</v>
      </c>
      <c r="AS79" s="8">
        <f t="shared" si="12"/>
        <v>0</v>
      </c>
      <c r="AT79" s="8"/>
      <c r="AU79" s="8"/>
      <c r="AV79" s="8"/>
      <c r="AW79" s="8"/>
      <c r="AX79" s="8">
        <v>0</v>
      </c>
      <c r="AY79" s="8">
        <f t="shared" si="13"/>
        <v>0</v>
      </c>
      <c r="AZ79" s="9"/>
      <c r="BA79" s="9"/>
      <c r="BB79" s="8"/>
      <c r="BC79" s="8"/>
      <c r="BD79" s="8">
        <v>0</v>
      </c>
      <c r="BE79" s="8">
        <f t="shared" si="14"/>
        <v>0</v>
      </c>
      <c r="BF79" s="8">
        <v>0</v>
      </c>
      <c r="BG79" s="8">
        <v>5</v>
      </c>
      <c r="BH79" s="8">
        <v>80</v>
      </c>
      <c r="BI79" s="8">
        <f t="shared" si="15"/>
        <v>638</v>
      </c>
      <c r="BJ79" s="8">
        <v>4</v>
      </c>
      <c r="BK79" s="8">
        <v>28</v>
      </c>
      <c r="BL79" s="8"/>
      <c r="BM79" s="8"/>
      <c r="BN79" s="8">
        <v>0</v>
      </c>
      <c r="BO79" s="8"/>
      <c r="BP79" s="8">
        <v>0</v>
      </c>
      <c r="BQ79" s="8">
        <v>8</v>
      </c>
      <c r="BR79" s="8">
        <v>0</v>
      </c>
      <c r="BS79" s="8">
        <f t="shared" si="23"/>
        <v>1</v>
      </c>
      <c r="BT79" s="8"/>
      <c r="BU79" s="8"/>
      <c r="BV79" s="8">
        <v>0</v>
      </c>
      <c r="BW79" s="8">
        <f t="shared" si="5"/>
        <v>13</v>
      </c>
      <c r="BX79" s="8">
        <v>0</v>
      </c>
      <c r="BY79" s="8">
        <f t="shared" si="10"/>
        <v>0</v>
      </c>
      <c r="BZ79" s="10">
        <v>0</v>
      </c>
      <c r="CA79" s="10"/>
      <c r="CB79" s="10">
        <v>0</v>
      </c>
      <c r="CC79" s="10"/>
      <c r="CD79" s="10"/>
      <c r="CE79" s="10"/>
      <c r="CF79" s="8"/>
      <c r="CG79" s="8"/>
      <c r="CH79" s="8"/>
      <c r="CI79" s="8"/>
      <c r="CJ79" s="10">
        <v>0</v>
      </c>
      <c r="CK79" s="10">
        <f t="shared" si="16"/>
        <v>0</v>
      </c>
      <c r="CL79" s="8"/>
      <c r="CM79" s="8"/>
      <c r="CN79" s="8">
        <v>0</v>
      </c>
      <c r="CO79" s="8">
        <v>2</v>
      </c>
      <c r="CP79" s="8"/>
      <c r="CQ79" s="8"/>
      <c r="CR79" s="8">
        <v>0</v>
      </c>
      <c r="CS79" s="8">
        <f t="shared" si="8"/>
        <v>2</v>
      </c>
      <c r="CT79" s="8"/>
      <c r="CU79" s="8"/>
      <c r="CV79" s="8"/>
      <c r="CW79" s="8"/>
      <c r="CX79" s="8"/>
      <c r="CY79" s="8"/>
      <c r="CZ79" s="8">
        <v>0</v>
      </c>
      <c r="DA79" s="8">
        <f t="shared" si="17"/>
        <v>4</v>
      </c>
      <c r="DB79" s="8"/>
      <c r="DC79" s="8"/>
      <c r="DD79" s="8"/>
      <c r="DE79" s="8"/>
      <c r="DF79" s="8"/>
      <c r="DG79" s="8"/>
      <c r="DH79" s="9">
        <v>0</v>
      </c>
      <c r="DI79" s="10"/>
      <c r="DJ79" s="8">
        <v>0</v>
      </c>
      <c r="DK79" s="8">
        <f t="shared" si="18"/>
        <v>2</v>
      </c>
      <c r="DL79" s="10">
        <v>0</v>
      </c>
      <c r="DM79" s="10">
        <f t="shared" si="19"/>
        <v>0</v>
      </c>
      <c r="DN79" s="8">
        <v>1</v>
      </c>
      <c r="DO79" s="8">
        <v>5</v>
      </c>
      <c r="DP79" s="8">
        <v>120</v>
      </c>
      <c r="DQ79" s="8">
        <f t="shared" si="0"/>
        <v>1235</v>
      </c>
      <c r="DR79" s="8">
        <v>0</v>
      </c>
      <c r="DS79" s="8"/>
      <c r="DT79" s="8"/>
      <c r="DU79" s="8"/>
      <c r="DV79" s="8"/>
      <c r="DW79" s="8"/>
      <c r="DX79" s="8">
        <v>0</v>
      </c>
      <c r="DY79" s="8">
        <f t="shared" si="20"/>
        <v>0</v>
      </c>
      <c r="DZ79" s="8"/>
      <c r="EA79" s="8"/>
      <c r="EB79" s="8"/>
      <c r="EC79" s="8"/>
      <c r="ED79" s="10">
        <v>0</v>
      </c>
      <c r="EE79" s="10">
        <f t="shared" si="21"/>
        <v>1</v>
      </c>
      <c r="EF79" s="8">
        <v>0</v>
      </c>
      <c r="EG79" s="8">
        <f t="shared" si="11"/>
        <v>8</v>
      </c>
      <c r="EH79" s="8"/>
      <c r="EI79" s="8"/>
      <c r="EJ79" s="8"/>
      <c r="EK79" s="8"/>
      <c r="EL79" s="8"/>
      <c r="EM79" s="8"/>
      <c r="EN79" s="8"/>
      <c r="EO79" s="8"/>
      <c r="EP79" s="8">
        <v>18</v>
      </c>
      <c r="EQ79" s="8">
        <f t="shared" si="6"/>
        <v>352</v>
      </c>
      <c r="ER79" s="8"/>
      <c r="ES79" s="8"/>
      <c r="ET79" s="8"/>
      <c r="EU79" s="8"/>
      <c r="EV79" s="8">
        <v>0</v>
      </c>
      <c r="EW79" s="8">
        <v>2</v>
      </c>
      <c r="EX79" s="8"/>
      <c r="EY79" s="8"/>
      <c r="EZ79" s="8">
        <v>0</v>
      </c>
      <c r="FA79" s="8"/>
      <c r="FB79" s="8"/>
      <c r="FC79" s="8"/>
      <c r="FD79" s="8"/>
      <c r="FE79" s="8"/>
      <c r="FF79" s="8"/>
      <c r="FG79" s="8"/>
      <c r="FH79" s="8"/>
      <c r="FI79" s="8"/>
      <c r="FJ79" s="10"/>
      <c r="FK79" s="10"/>
      <c r="FL79" s="10">
        <v>0</v>
      </c>
      <c r="FM79" s="10">
        <v>3</v>
      </c>
      <c r="FN79" s="11"/>
      <c r="FO79" s="10"/>
      <c r="FP79" s="8"/>
      <c r="FQ79" s="8"/>
      <c r="FR79" s="8"/>
      <c r="FS79" s="8"/>
      <c r="FT79" s="8"/>
      <c r="FU79" s="8"/>
      <c r="FV79" s="8">
        <v>0</v>
      </c>
      <c r="FW79" s="8"/>
      <c r="FX79" s="8"/>
      <c r="FY79" s="8"/>
      <c r="FZ79" s="8"/>
      <c r="GA79" s="8"/>
      <c r="GB79" s="8"/>
      <c r="GC79" s="8"/>
      <c r="GD79" s="8">
        <v>0</v>
      </c>
      <c r="GE79" s="8"/>
      <c r="GF79" s="8"/>
      <c r="GG79" s="8"/>
      <c r="GH79" s="8"/>
      <c r="GI79" s="8"/>
      <c r="GJ79" s="8"/>
      <c r="GK79" s="8"/>
    </row>
    <row r="80" spans="1:193" ht="14.25" customHeight="1" x14ac:dyDescent="0.3">
      <c r="A80" s="103">
        <v>44043</v>
      </c>
      <c r="B80" s="8"/>
      <c r="C80" s="8"/>
      <c r="D80" s="8"/>
      <c r="E80" s="8"/>
      <c r="F80" s="8"/>
      <c r="G80" s="8"/>
      <c r="H80" s="8"/>
      <c r="I80" s="8"/>
      <c r="J80" s="8"/>
      <c r="K80" s="8"/>
      <c r="L80" s="8"/>
      <c r="M80" s="8"/>
      <c r="N80" s="8"/>
      <c r="O80" s="8"/>
      <c r="P80" s="8"/>
      <c r="Q80" s="8"/>
      <c r="R80" s="8">
        <v>2</v>
      </c>
      <c r="S80" s="8">
        <f t="shared" si="9"/>
        <v>9</v>
      </c>
      <c r="T80" s="8">
        <v>6</v>
      </c>
      <c r="U80" s="8">
        <f>SUM(U79,T80)</f>
        <v>116</v>
      </c>
      <c r="V80" s="8"/>
      <c r="W80" s="8"/>
      <c r="X80" s="10"/>
      <c r="Y80" s="10"/>
      <c r="Z80" s="10">
        <v>57</v>
      </c>
      <c r="AA80" s="11">
        <f t="shared" si="2"/>
        <v>604</v>
      </c>
      <c r="AB80" s="8"/>
      <c r="AC80" s="8"/>
      <c r="AD80" s="10">
        <v>0</v>
      </c>
      <c r="AE80" s="10">
        <v>2</v>
      </c>
      <c r="AF80" s="8">
        <v>4</v>
      </c>
      <c r="AG80" s="8">
        <f t="shared" si="3"/>
        <v>73</v>
      </c>
      <c r="AH80" s="8"/>
      <c r="AI80" s="8"/>
      <c r="AJ80" s="8">
        <v>0</v>
      </c>
      <c r="AK80" s="102">
        <v>6</v>
      </c>
      <c r="AL80" s="8"/>
      <c r="AM80" s="9"/>
      <c r="AN80" s="9"/>
      <c r="AO80" s="9"/>
      <c r="AP80" s="8">
        <v>0</v>
      </c>
      <c r="AQ80" s="8"/>
      <c r="AR80" s="8">
        <v>0</v>
      </c>
      <c r="AS80" s="8">
        <f t="shared" si="12"/>
        <v>0</v>
      </c>
      <c r="AT80" s="8"/>
      <c r="AU80" s="8"/>
      <c r="AV80" s="8"/>
      <c r="AW80" s="8"/>
      <c r="AX80" s="8">
        <v>0</v>
      </c>
      <c r="AY80" s="8">
        <f t="shared" si="13"/>
        <v>0</v>
      </c>
      <c r="AZ80" s="9"/>
      <c r="BA80" s="9"/>
      <c r="BB80" s="8"/>
      <c r="BC80" s="8"/>
      <c r="BD80" s="8">
        <v>0</v>
      </c>
      <c r="BE80" s="8">
        <f t="shared" si="14"/>
        <v>0</v>
      </c>
      <c r="BF80" s="8">
        <v>0</v>
      </c>
      <c r="BG80" s="8">
        <v>5</v>
      </c>
      <c r="BH80" s="8">
        <v>68</v>
      </c>
      <c r="BI80" s="8">
        <f t="shared" si="15"/>
        <v>706</v>
      </c>
      <c r="BJ80" s="8">
        <v>1</v>
      </c>
      <c r="BK80" s="8">
        <v>29</v>
      </c>
      <c r="BL80" s="8"/>
      <c r="BM80" s="8"/>
      <c r="BN80" s="8">
        <v>0</v>
      </c>
      <c r="BO80" s="8"/>
      <c r="BP80" s="8">
        <v>0</v>
      </c>
      <c r="BQ80" s="8">
        <v>8</v>
      </c>
      <c r="BR80" s="8">
        <v>0</v>
      </c>
      <c r="BS80" s="8">
        <f t="shared" si="23"/>
        <v>1</v>
      </c>
      <c r="BT80" s="8"/>
      <c r="BU80" s="8"/>
      <c r="BV80" s="8">
        <v>0</v>
      </c>
      <c r="BW80" s="8">
        <f t="shared" si="5"/>
        <v>13</v>
      </c>
      <c r="BX80" s="8">
        <v>0</v>
      </c>
      <c r="BY80" s="8">
        <f t="shared" si="10"/>
        <v>0</v>
      </c>
      <c r="BZ80" s="10">
        <v>0</v>
      </c>
      <c r="CA80" s="10"/>
      <c r="CB80" s="10">
        <v>0</v>
      </c>
      <c r="CC80" s="10"/>
      <c r="CD80" s="10"/>
      <c r="CE80" s="10"/>
      <c r="CF80" s="8"/>
      <c r="CG80" s="8"/>
      <c r="CH80" s="8"/>
      <c r="CI80" s="8"/>
      <c r="CJ80" s="10">
        <v>1</v>
      </c>
      <c r="CK80" s="10">
        <f t="shared" si="16"/>
        <v>1</v>
      </c>
      <c r="CL80" s="8"/>
      <c r="CM80" s="8"/>
      <c r="CN80" s="8">
        <v>0</v>
      </c>
      <c r="CO80" s="8">
        <v>2</v>
      </c>
      <c r="CP80" s="8"/>
      <c r="CQ80" s="8"/>
      <c r="CR80" s="8">
        <v>0</v>
      </c>
      <c r="CS80" s="8">
        <f t="shared" si="8"/>
        <v>2</v>
      </c>
      <c r="CT80" s="8"/>
      <c r="CU80" s="8"/>
      <c r="CV80" s="8"/>
      <c r="CW80" s="8"/>
      <c r="CX80" s="8"/>
      <c r="CY80" s="8"/>
      <c r="CZ80" s="8">
        <v>0</v>
      </c>
      <c r="DA80" s="8">
        <f t="shared" si="17"/>
        <v>4</v>
      </c>
      <c r="DB80" s="8"/>
      <c r="DC80" s="8"/>
      <c r="DD80" s="8"/>
      <c r="DE80" s="8"/>
      <c r="DF80" s="8"/>
      <c r="DG80" s="8"/>
      <c r="DH80" s="9">
        <v>0</v>
      </c>
      <c r="DI80" s="10"/>
      <c r="DJ80" s="8">
        <v>0</v>
      </c>
      <c r="DK80" s="8">
        <f t="shared" si="18"/>
        <v>2</v>
      </c>
      <c r="DL80" s="10">
        <v>0</v>
      </c>
      <c r="DM80" s="10">
        <f t="shared" si="19"/>
        <v>0</v>
      </c>
      <c r="DN80" s="8">
        <v>0</v>
      </c>
      <c r="DO80" s="8">
        <v>5</v>
      </c>
      <c r="DP80" s="8">
        <v>65</v>
      </c>
      <c r="DQ80" s="8">
        <f t="shared" si="0"/>
        <v>1300</v>
      </c>
      <c r="DR80" s="8">
        <v>0</v>
      </c>
      <c r="DS80" s="8"/>
      <c r="DT80" s="8"/>
      <c r="DU80" s="8"/>
      <c r="DV80" s="8"/>
      <c r="DW80" s="8"/>
      <c r="DX80" s="8">
        <v>2</v>
      </c>
      <c r="DY80" s="8">
        <f t="shared" si="20"/>
        <v>2</v>
      </c>
      <c r="DZ80" s="8"/>
      <c r="EA80" s="8"/>
      <c r="EB80" s="8"/>
      <c r="EC80" s="8"/>
      <c r="ED80" s="10">
        <v>5</v>
      </c>
      <c r="EE80" s="10">
        <f t="shared" si="21"/>
        <v>6</v>
      </c>
      <c r="EF80" s="8">
        <v>0</v>
      </c>
      <c r="EG80" s="8">
        <f t="shared" si="11"/>
        <v>8</v>
      </c>
      <c r="EH80" s="8"/>
      <c r="EI80" s="8"/>
      <c r="EJ80" s="8"/>
      <c r="EK80" s="8"/>
      <c r="EL80" s="8"/>
      <c r="EM80" s="8"/>
      <c r="EN80" s="8"/>
      <c r="EO80" s="8"/>
      <c r="EP80" s="8">
        <v>48</v>
      </c>
      <c r="EQ80" s="8">
        <f t="shared" si="6"/>
        <v>400</v>
      </c>
      <c r="ER80" s="8"/>
      <c r="ES80" s="8"/>
      <c r="ET80" s="8"/>
      <c r="EU80" s="8"/>
      <c r="EV80" s="8">
        <v>0</v>
      </c>
      <c r="EW80" s="8">
        <v>2</v>
      </c>
      <c r="EX80" s="8"/>
      <c r="EY80" s="8"/>
      <c r="EZ80" s="8">
        <v>0</v>
      </c>
      <c r="FA80" s="8"/>
      <c r="FB80" s="8"/>
      <c r="FC80" s="8"/>
      <c r="FD80" s="8"/>
      <c r="FE80" s="8"/>
      <c r="FF80" s="8"/>
      <c r="FG80" s="8"/>
      <c r="FH80" s="8"/>
      <c r="FI80" s="8"/>
      <c r="FJ80" s="10"/>
      <c r="FK80" s="10"/>
      <c r="FL80" s="10">
        <v>0</v>
      </c>
      <c r="FM80" s="10">
        <v>3</v>
      </c>
      <c r="FN80" s="11"/>
      <c r="FO80" s="10"/>
      <c r="FP80" s="8"/>
      <c r="FQ80" s="8"/>
      <c r="FR80" s="8"/>
      <c r="FS80" s="8"/>
      <c r="FT80" s="8"/>
      <c r="FU80" s="8"/>
      <c r="FV80" s="8">
        <v>0</v>
      </c>
      <c r="FW80" s="8"/>
      <c r="FX80" s="8"/>
      <c r="FY80" s="8"/>
      <c r="FZ80" s="8"/>
      <c r="GA80" s="8"/>
      <c r="GB80" s="8"/>
      <c r="GC80" s="8"/>
      <c r="GD80" s="8">
        <v>0</v>
      </c>
      <c r="GE80" s="8"/>
      <c r="GF80" s="8"/>
      <c r="GG80" s="8"/>
      <c r="GH80" s="8"/>
      <c r="GI80" s="8"/>
      <c r="GJ80" s="8"/>
      <c r="GK80" s="8"/>
    </row>
    <row r="81" spans="1:193" ht="14.25" customHeight="1" x14ac:dyDescent="0.3">
      <c r="A81" s="103">
        <v>44044</v>
      </c>
      <c r="B81" s="8"/>
      <c r="C81" s="8"/>
      <c r="D81" s="8"/>
      <c r="E81" s="8"/>
      <c r="F81" s="8"/>
      <c r="G81" s="8"/>
      <c r="H81" s="8"/>
      <c r="I81" s="8"/>
      <c r="J81" s="8"/>
      <c r="K81" s="8"/>
      <c r="L81" s="8"/>
      <c r="M81" s="8"/>
      <c r="N81" s="8"/>
      <c r="O81" s="8"/>
      <c r="P81" s="8"/>
      <c r="Q81" s="8"/>
      <c r="R81" s="8"/>
      <c r="S81" s="8">
        <f t="shared" si="9"/>
        <v>9</v>
      </c>
      <c r="T81" s="8"/>
      <c r="U81" s="8">
        <f t="shared" ref="U81:U131" si="24">SUM(U80,T81)</f>
        <v>116</v>
      </c>
      <c r="V81" s="8"/>
      <c r="W81" s="8"/>
      <c r="X81" s="10"/>
      <c r="Y81" s="10"/>
      <c r="Z81" s="10"/>
      <c r="AA81" s="11">
        <f t="shared" si="2"/>
        <v>604</v>
      </c>
      <c r="AB81" s="8"/>
      <c r="AC81" s="8"/>
      <c r="AD81" s="10"/>
      <c r="AE81" s="10"/>
      <c r="AF81" s="8"/>
      <c r="AG81" s="8">
        <f t="shared" si="3"/>
        <v>73</v>
      </c>
      <c r="AH81" s="8"/>
      <c r="AI81" s="8"/>
      <c r="AJ81" s="8"/>
      <c r="AK81" s="102"/>
      <c r="AL81" s="8"/>
      <c r="AM81" s="9"/>
      <c r="AN81" s="9"/>
      <c r="AO81" s="9"/>
      <c r="AP81" s="8"/>
      <c r="AQ81" s="8"/>
      <c r="AR81" s="8"/>
      <c r="AS81" s="8">
        <f t="shared" si="12"/>
        <v>0</v>
      </c>
      <c r="AT81" s="8"/>
      <c r="AU81" s="8"/>
      <c r="AV81" s="8"/>
      <c r="AW81" s="8"/>
      <c r="AX81" s="8"/>
      <c r="AY81" s="8">
        <f t="shared" si="13"/>
        <v>0</v>
      </c>
      <c r="AZ81" s="9"/>
      <c r="BA81" s="9"/>
      <c r="BB81" s="8"/>
      <c r="BC81" s="8"/>
      <c r="BD81" s="8"/>
      <c r="BE81" s="8">
        <f t="shared" si="14"/>
        <v>0</v>
      </c>
      <c r="BF81" s="8"/>
      <c r="BG81" s="8">
        <v>5</v>
      </c>
      <c r="BH81" s="8"/>
      <c r="BI81" s="8">
        <f t="shared" si="15"/>
        <v>706</v>
      </c>
      <c r="BJ81" s="8"/>
      <c r="BK81" s="8">
        <v>29</v>
      </c>
      <c r="BL81" s="8"/>
      <c r="BM81" s="8"/>
      <c r="BN81" s="8"/>
      <c r="BO81" s="8"/>
      <c r="BP81" s="8"/>
      <c r="BQ81" s="8">
        <v>8</v>
      </c>
      <c r="BR81" s="8"/>
      <c r="BS81" s="8">
        <f t="shared" si="23"/>
        <v>1</v>
      </c>
      <c r="BT81" s="8"/>
      <c r="BU81" s="8"/>
      <c r="BV81" s="8"/>
      <c r="BW81" s="8">
        <f t="shared" si="5"/>
        <v>13</v>
      </c>
      <c r="BX81" s="8"/>
      <c r="BY81" s="8">
        <f t="shared" si="10"/>
        <v>0</v>
      </c>
      <c r="BZ81" s="10"/>
      <c r="CA81" s="10"/>
      <c r="CB81" s="10"/>
      <c r="CC81" s="10"/>
      <c r="CD81" s="10"/>
      <c r="CE81" s="10"/>
      <c r="CF81" s="8"/>
      <c r="CG81" s="8"/>
      <c r="CH81" s="8"/>
      <c r="CI81" s="8"/>
      <c r="CJ81" s="10"/>
      <c r="CK81" s="10">
        <f t="shared" si="16"/>
        <v>1</v>
      </c>
      <c r="CL81" s="8"/>
      <c r="CM81" s="8"/>
      <c r="CN81" s="8"/>
      <c r="CO81" s="8">
        <v>2</v>
      </c>
      <c r="CP81" s="8"/>
      <c r="CQ81" s="8"/>
      <c r="CR81" s="8"/>
      <c r="CS81" s="8">
        <f t="shared" si="8"/>
        <v>2</v>
      </c>
      <c r="CT81" s="8"/>
      <c r="CU81" s="8"/>
      <c r="CV81" s="8"/>
      <c r="CW81" s="8"/>
      <c r="CX81" s="8"/>
      <c r="CY81" s="8"/>
      <c r="CZ81" s="8"/>
      <c r="DA81" s="8">
        <f t="shared" si="17"/>
        <v>4</v>
      </c>
      <c r="DB81" s="8"/>
      <c r="DC81" s="8"/>
      <c r="DD81" s="8"/>
      <c r="DE81" s="8"/>
      <c r="DF81" s="8"/>
      <c r="DG81" s="8"/>
      <c r="DH81" s="9"/>
      <c r="DI81" s="10"/>
      <c r="DJ81" s="8"/>
      <c r="DK81" s="8">
        <f t="shared" si="18"/>
        <v>2</v>
      </c>
      <c r="DL81" s="10"/>
      <c r="DM81" s="10">
        <f t="shared" si="19"/>
        <v>0</v>
      </c>
      <c r="DN81" s="8"/>
      <c r="DO81" s="8"/>
      <c r="DP81" s="8"/>
      <c r="DQ81" s="8">
        <f t="shared" si="0"/>
        <v>1300</v>
      </c>
      <c r="DR81" s="8"/>
      <c r="DS81" s="8"/>
      <c r="DT81" s="8"/>
      <c r="DU81" s="8"/>
      <c r="DV81" s="8"/>
      <c r="DW81" s="8"/>
      <c r="DX81" s="8"/>
      <c r="DY81" s="8">
        <f t="shared" si="20"/>
        <v>2</v>
      </c>
      <c r="DZ81" s="8"/>
      <c r="EA81" s="8"/>
      <c r="EB81" s="8"/>
      <c r="EC81" s="8"/>
      <c r="ED81" s="10"/>
      <c r="EE81" s="10">
        <f t="shared" si="21"/>
        <v>6</v>
      </c>
      <c r="EF81" s="8"/>
      <c r="EG81" s="8">
        <f t="shared" si="11"/>
        <v>8</v>
      </c>
      <c r="EH81" s="8"/>
      <c r="EI81" s="8"/>
      <c r="EJ81" s="8"/>
      <c r="EK81" s="8"/>
      <c r="EL81" s="8"/>
      <c r="EM81" s="8"/>
      <c r="EN81" s="8"/>
      <c r="EO81" s="8"/>
      <c r="EP81" s="8"/>
      <c r="EQ81" s="8">
        <f t="shared" si="6"/>
        <v>400</v>
      </c>
      <c r="ER81" s="8"/>
      <c r="ES81" s="8"/>
      <c r="ET81" s="8"/>
      <c r="EU81" s="8"/>
      <c r="EV81" s="8"/>
      <c r="EW81" s="8">
        <v>2</v>
      </c>
      <c r="EX81" s="8"/>
      <c r="EY81" s="8"/>
      <c r="EZ81" s="8"/>
      <c r="FA81" s="8"/>
      <c r="FB81" s="8"/>
      <c r="FC81" s="8"/>
      <c r="FD81" s="8"/>
      <c r="FE81" s="8"/>
      <c r="FF81" s="8"/>
      <c r="FG81" s="8"/>
      <c r="FH81" s="8"/>
      <c r="FI81" s="8"/>
      <c r="FJ81" s="10"/>
      <c r="FK81" s="10"/>
      <c r="FL81" s="10"/>
      <c r="FM81" s="10">
        <v>3</v>
      </c>
      <c r="FN81" s="11"/>
      <c r="FO81" s="10"/>
      <c r="FP81" s="8"/>
      <c r="FQ81" s="8"/>
      <c r="FR81" s="8"/>
      <c r="FS81" s="8"/>
      <c r="FT81" s="8"/>
      <c r="FU81" s="8"/>
      <c r="FV81" s="8"/>
      <c r="FW81" s="8"/>
      <c r="FX81" s="8"/>
      <c r="FY81" s="8"/>
      <c r="FZ81" s="8"/>
      <c r="GA81" s="8"/>
      <c r="GB81" s="8"/>
      <c r="GC81" s="8"/>
      <c r="GD81" s="8"/>
      <c r="GE81" s="8"/>
      <c r="GF81" s="8"/>
      <c r="GG81" s="8"/>
      <c r="GH81" s="8"/>
      <c r="GI81" s="8"/>
      <c r="GJ81" s="8"/>
      <c r="GK81" s="8"/>
    </row>
    <row r="82" spans="1:193" ht="14.25" customHeight="1" x14ac:dyDescent="0.3">
      <c r="A82" s="103">
        <v>44045</v>
      </c>
      <c r="B82" s="8"/>
      <c r="C82" s="8"/>
      <c r="D82" s="8"/>
      <c r="E82" s="8"/>
      <c r="F82" s="8"/>
      <c r="G82" s="8"/>
      <c r="H82" s="8"/>
      <c r="I82" s="8"/>
      <c r="J82" s="8"/>
      <c r="K82" s="8"/>
      <c r="L82" s="8"/>
      <c r="M82" s="8"/>
      <c r="N82" s="8"/>
      <c r="O82" s="8"/>
      <c r="P82" s="8"/>
      <c r="Q82" s="8"/>
      <c r="R82" s="8"/>
      <c r="S82" s="8">
        <f t="shared" si="9"/>
        <v>9</v>
      </c>
      <c r="T82" s="8"/>
      <c r="U82" s="8">
        <f t="shared" si="24"/>
        <v>116</v>
      </c>
      <c r="V82" s="8"/>
      <c r="W82" s="8"/>
      <c r="X82" s="10"/>
      <c r="Y82" s="10"/>
      <c r="Z82" s="10"/>
      <c r="AA82" s="11">
        <f t="shared" si="2"/>
        <v>604</v>
      </c>
      <c r="AB82" s="8"/>
      <c r="AC82" s="8"/>
      <c r="AD82" s="10"/>
      <c r="AE82" s="10"/>
      <c r="AF82" s="8"/>
      <c r="AG82" s="8">
        <f t="shared" si="3"/>
        <v>73</v>
      </c>
      <c r="AH82" s="8"/>
      <c r="AI82" s="8"/>
      <c r="AJ82" s="8"/>
      <c r="AK82" s="102"/>
      <c r="AL82" s="8"/>
      <c r="AM82" s="9"/>
      <c r="AN82" s="9"/>
      <c r="AO82" s="9"/>
      <c r="AP82" s="8"/>
      <c r="AQ82" s="8"/>
      <c r="AR82" s="8"/>
      <c r="AS82" s="8">
        <f t="shared" si="12"/>
        <v>0</v>
      </c>
      <c r="AT82" s="8"/>
      <c r="AU82" s="8"/>
      <c r="AV82" s="8"/>
      <c r="AW82" s="8"/>
      <c r="AX82" s="8"/>
      <c r="AY82" s="8">
        <f t="shared" si="13"/>
        <v>0</v>
      </c>
      <c r="AZ82" s="9"/>
      <c r="BA82" s="9"/>
      <c r="BB82" s="8"/>
      <c r="BC82" s="8"/>
      <c r="BD82" s="8"/>
      <c r="BE82" s="8">
        <f t="shared" si="14"/>
        <v>0</v>
      </c>
      <c r="BF82" s="8"/>
      <c r="BG82" s="8">
        <v>5</v>
      </c>
      <c r="BH82" s="8"/>
      <c r="BI82" s="8">
        <f t="shared" si="15"/>
        <v>706</v>
      </c>
      <c r="BJ82" s="8"/>
      <c r="BK82" s="8">
        <v>29</v>
      </c>
      <c r="BL82" s="8"/>
      <c r="BM82" s="8"/>
      <c r="BN82" s="8"/>
      <c r="BO82" s="8"/>
      <c r="BP82" s="8"/>
      <c r="BQ82" s="8">
        <v>8</v>
      </c>
      <c r="BR82" s="8"/>
      <c r="BS82" s="8">
        <f t="shared" si="23"/>
        <v>1</v>
      </c>
      <c r="BT82" s="8"/>
      <c r="BU82" s="8"/>
      <c r="BV82" s="8"/>
      <c r="BW82" s="8">
        <f t="shared" si="5"/>
        <v>13</v>
      </c>
      <c r="BX82" s="8"/>
      <c r="BY82" s="8">
        <f t="shared" si="10"/>
        <v>0</v>
      </c>
      <c r="BZ82" s="10"/>
      <c r="CA82" s="10"/>
      <c r="CB82" s="10"/>
      <c r="CC82" s="10"/>
      <c r="CD82" s="10"/>
      <c r="CE82" s="10"/>
      <c r="CF82" s="8"/>
      <c r="CG82" s="8"/>
      <c r="CH82" s="8"/>
      <c r="CI82" s="8"/>
      <c r="CJ82" s="10"/>
      <c r="CK82" s="10">
        <f t="shared" si="16"/>
        <v>1</v>
      </c>
      <c r="CL82" s="8"/>
      <c r="CM82" s="8"/>
      <c r="CN82" s="8"/>
      <c r="CO82" s="8">
        <v>2</v>
      </c>
      <c r="CP82" s="8"/>
      <c r="CQ82" s="8"/>
      <c r="CR82" s="8"/>
      <c r="CS82" s="8">
        <f t="shared" si="8"/>
        <v>2</v>
      </c>
      <c r="CT82" s="8"/>
      <c r="CU82" s="8"/>
      <c r="CV82" s="8"/>
      <c r="CW82" s="8"/>
      <c r="CX82" s="8"/>
      <c r="CY82" s="8"/>
      <c r="CZ82" s="8"/>
      <c r="DA82" s="8">
        <f t="shared" si="17"/>
        <v>4</v>
      </c>
      <c r="DB82" s="8"/>
      <c r="DC82" s="8"/>
      <c r="DD82" s="8"/>
      <c r="DE82" s="8"/>
      <c r="DF82" s="8"/>
      <c r="DG82" s="8"/>
      <c r="DH82" s="9"/>
      <c r="DI82" s="10"/>
      <c r="DJ82" s="8"/>
      <c r="DK82" s="8">
        <f t="shared" si="18"/>
        <v>2</v>
      </c>
      <c r="DL82" s="10"/>
      <c r="DM82" s="10">
        <f t="shared" si="19"/>
        <v>0</v>
      </c>
      <c r="DN82" s="8"/>
      <c r="DO82" s="8"/>
      <c r="DP82" s="8"/>
      <c r="DQ82" s="8">
        <f t="shared" si="0"/>
        <v>1300</v>
      </c>
      <c r="DR82" s="8"/>
      <c r="DS82" s="8"/>
      <c r="DT82" s="8"/>
      <c r="DU82" s="8"/>
      <c r="DV82" s="8"/>
      <c r="DW82" s="8"/>
      <c r="DX82" s="8"/>
      <c r="DY82" s="8">
        <f t="shared" si="20"/>
        <v>2</v>
      </c>
      <c r="DZ82" s="8"/>
      <c r="EA82" s="8"/>
      <c r="EB82" s="8"/>
      <c r="EC82" s="8"/>
      <c r="ED82" s="10"/>
      <c r="EE82" s="10">
        <f t="shared" si="21"/>
        <v>6</v>
      </c>
      <c r="EF82" s="8"/>
      <c r="EG82" s="8">
        <f t="shared" si="11"/>
        <v>8</v>
      </c>
      <c r="EH82" s="8"/>
      <c r="EI82" s="8"/>
      <c r="EJ82" s="8"/>
      <c r="EK82" s="8"/>
      <c r="EL82" s="8"/>
      <c r="EM82" s="8"/>
      <c r="EN82" s="8"/>
      <c r="EO82" s="8"/>
      <c r="EP82" s="8"/>
      <c r="EQ82" s="8">
        <f t="shared" si="6"/>
        <v>400</v>
      </c>
      <c r="ER82" s="8"/>
      <c r="ES82" s="8"/>
      <c r="ET82" s="8"/>
      <c r="EU82" s="8"/>
      <c r="EV82" s="8"/>
      <c r="EW82" s="8">
        <v>2</v>
      </c>
      <c r="EX82" s="8"/>
      <c r="EY82" s="8"/>
      <c r="EZ82" s="8"/>
      <c r="FA82" s="8"/>
      <c r="FB82" s="8"/>
      <c r="FC82" s="8"/>
      <c r="FD82" s="8"/>
      <c r="FE82" s="8"/>
      <c r="FF82" s="8"/>
      <c r="FG82" s="8"/>
      <c r="FH82" s="8"/>
      <c r="FI82" s="8"/>
      <c r="FJ82" s="10"/>
      <c r="FK82" s="10"/>
      <c r="FL82" s="10"/>
      <c r="FM82" s="10">
        <v>3</v>
      </c>
      <c r="FN82" s="11"/>
      <c r="FO82" s="10"/>
      <c r="FP82" s="8"/>
      <c r="FQ82" s="8"/>
      <c r="FR82" s="8"/>
      <c r="FS82" s="8"/>
      <c r="FT82" s="8"/>
      <c r="FU82" s="8"/>
      <c r="FV82" s="8"/>
      <c r="FW82" s="8"/>
      <c r="FX82" s="8"/>
      <c r="FY82" s="8"/>
      <c r="FZ82" s="8"/>
      <c r="GA82" s="8"/>
      <c r="GB82" s="8"/>
      <c r="GC82" s="8"/>
      <c r="GD82" s="8"/>
      <c r="GE82" s="8"/>
      <c r="GF82" s="8"/>
      <c r="GG82" s="8"/>
      <c r="GH82" s="8"/>
      <c r="GI82" s="8"/>
      <c r="GJ82" s="8"/>
      <c r="GK82" s="8"/>
    </row>
    <row r="83" spans="1:193" ht="14.25" customHeight="1" x14ac:dyDescent="0.3">
      <c r="A83" s="103">
        <v>44046</v>
      </c>
      <c r="B83" s="8"/>
      <c r="C83" s="8"/>
      <c r="D83" s="8"/>
      <c r="E83" s="8"/>
      <c r="F83" s="8"/>
      <c r="G83" s="8"/>
      <c r="H83" s="8"/>
      <c r="I83" s="8"/>
      <c r="J83" s="8"/>
      <c r="K83" s="8"/>
      <c r="L83" s="8"/>
      <c r="M83" s="8"/>
      <c r="N83" s="8"/>
      <c r="O83" s="8"/>
      <c r="P83" s="8"/>
      <c r="Q83" s="8"/>
      <c r="R83" s="8">
        <v>0</v>
      </c>
      <c r="S83" s="8">
        <f t="shared" si="9"/>
        <v>9</v>
      </c>
      <c r="T83" s="8">
        <v>25</v>
      </c>
      <c r="U83" s="8">
        <f t="shared" si="24"/>
        <v>141</v>
      </c>
      <c r="V83" s="8"/>
      <c r="W83" s="8"/>
      <c r="X83" s="10"/>
      <c r="Y83" s="10"/>
      <c r="Z83" s="10">
        <v>113</v>
      </c>
      <c r="AA83" s="11">
        <f t="shared" si="2"/>
        <v>717</v>
      </c>
      <c r="AB83" s="8"/>
      <c r="AC83" s="8"/>
      <c r="AD83" s="10">
        <v>1</v>
      </c>
      <c r="AE83" s="10">
        <v>3</v>
      </c>
      <c r="AF83" s="8">
        <v>7</v>
      </c>
      <c r="AG83" s="8">
        <f t="shared" si="3"/>
        <v>80</v>
      </c>
      <c r="AH83" s="8"/>
      <c r="AI83" s="8"/>
      <c r="AJ83" s="8">
        <v>0</v>
      </c>
      <c r="AK83" s="102">
        <v>6</v>
      </c>
      <c r="AL83" s="8"/>
      <c r="AM83" s="9"/>
      <c r="AN83" s="9"/>
      <c r="AO83" s="9"/>
      <c r="AP83" s="8">
        <v>1</v>
      </c>
      <c r="AQ83" s="8">
        <v>1</v>
      </c>
      <c r="AR83" s="8">
        <v>0</v>
      </c>
      <c r="AS83" s="8">
        <f>AS82+AR83</f>
        <v>0</v>
      </c>
      <c r="AT83" s="8"/>
      <c r="AU83" s="8"/>
      <c r="AV83" s="8"/>
      <c r="AW83" s="8"/>
      <c r="AX83" s="8">
        <v>1</v>
      </c>
      <c r="AY83" s="8">
        <f t="shared" si="13"/>
        <v>1</v>
      </c>
      <c r="AZ83" s="9"/>
      <c r="BA83" s="9"/>
      <c r="BB83" s="8"/>
      <c r="BC83" s="8"/>
      <c r="BD83" s="8">
        <v>0</v>
      </c>
      <c r="BE83" s="8">
        <f t="shared" si="14"/>
        <v>0</v>
      </c>
      <c r="BF83" s="8">
        <v>0</v>
      </c>
      <c r="BG83" s="8">
        <f>SUM(BF83+BG82)</f>
        <v>5</v>
      </c>
      <c r="BH83" s="8">
        <v>138</v>
      </c>
      <c r="BI83" s="8">
        <f t="shared" si="15"/>
        <v>844</v>
      </c>
      <c r="BJ83" s="8">
        <v>10</v>
      </c>
      <c r="BK83" s="8">
        <f>SUM(BK82+BJ83)</f>
        <v>39</v>
      </c>
      <c r="BL83" s="8"/>
      <c r="BM83" s="8"/>
      <c r="BN83" s="8">
        <v>0</v>
      </c>
      <c r="BO83" s="8">
        <v>0</v>
      </c>
      <c r="BP83" s="8">
        <v>0</v>
      </c>
      <c r="BQ83" s="8">
        <f>SUM(BQ82+BP83)</f>
        <v>8</v>
      </c>
      <c r="BR83" s="8">
        <v>0</v>
      </c>
      <c r="BS83" s="8">
        <f t="shared" si="23"/>
        <v>1</v>
      </c>
      <c r="BT83" s="8"/>
      <c r="BU83" s="8"/>
      <c r="BV83" s="8">
        <v>7</v>
      </c>
      <c r="BW83" s="8">
        <f t="shared" si="5"/>
        <v>20</v>
      </c>
      <c r="BX83" s="8">
        <v>3</v>
      </c>
      <c r="BY83" s="8">
        <f t="shared" si="10"/>
        <v>3</v>
      </c>
      <c r="BZ83" s="10">
        <v>0</v>
      </c>
      <c r="CA83" s="10">
        <v>0</v>
      </c>
      <c r="CB83" s="10">
        <v>0</v>
      </c>
      <c r="CC83" s="10">
        <v>0</v>
      </c>
      <c r="CD83" s="10"/>
      <c r="CE83" s="10"/>
      <c r="CF83" s="8"/>
      <c r="CG83" s="8"/>
      <c r="CH83" s="8"/>
      <c r="CI83" s="8"/>
      <c r="CJ83" s="10">
        <v>0</v>
      </c>
      <c r="CK83" s="10">
        <f t="shared" si="16"/>
        <v>1</v>
      </c>
      <c r="CL83" s="8"/>
      <c r="CM83" s="8"/>
      <c r="CN83" s="8">
        <v>0</v>
      </c>
      <c r="CO83" s="8">
        <v>2</v>
      </c>
      <c r="CP83" s="8"/>
      <c r="CQ83" s="8"/>
      <c r="CR83" s="8">
        <v>0</v>
      </c>
      <c r="CS83" s="8">
        <f t="shared" si="8"/>
        <v>2</v>
      </c>
      <c r="CT83" s="8"/>
      <c r="CU83" s="8"/>
      <c r="CV83" s="8"/>
      <c r="CW83" s="8"/>
      <c r="CX83" s="8"/>
      <c r="CY83" s="8"/>
      <c r="CZ83" s="8">
        <v>0</v>
      </c>
      <c r="DA83" s="8">
        <f t="shared" si="17"/>
        <v>4</v>
      </c>
      <c r="DB83" s="8"/>
      <c r="DC83" s="8"/>
      <c r="DD83" s="8"/>
      <c r="DE83" s="8"/>
      <c r="DF83" s="8"/>
      <c r="DG83" s="8"/>
      <c r="DH83" s="9">
        <v>0</v>
      </c>
      <c r="DI83" s="10">
        <v>0</v>
      </c>
      <c r="DJ83" s="8">
        <v>2</v>
      </c>
      <c r="DK83" s="8">
        <f t="shared" si="18"/>
        <v>4</v>
      </c>
      <c r="DL83" s="10">
        <v>2</v>
      </c>
      <c r="DM83" s="10">
        <f t="shared" si="19"/>
        <v>2</v>
      </c>
      <c r="DN83" s="8">
        <v>0</v>
      </c>
      <c r="DO83" s="8">
        <v>5</v>
      </c>
      <c r="DP83" s="8">
        <v>174</v>
      </c>
      <c r="DQ83" s="8">
        <f t="shared" si="0"/>
        <v>1474</v>
      </c>
      <c r="DR83" s="8">
        <v>0</v>
      </c>
      <c r="DS83" s="8">
        <v>0</v>
      </c>
      <c r="DT83" s="8"/>
      <c r="DU83" s="8"/>
      <c r="DV83" s="8"/>
      <c r="DW83" s="8"/>
      <c r="DX83" s="8">
        <v>2</v>
      </c>
      <c r="DY83" s="8">
        <f t="shared" si="20"/>
        <v>4</v>
      </c>
      <c r="DZ83" s="8"/>
      <c r="EA83" s="8"/>
      <c r="EB83" s="8"/>
      <c r="EC83" s="8"/>
      <c r="ED83" s="10">
        <v>2</v>
      </c>
      <c r="EE83" s="10">
        <f t="shared" si="21"/>
        <v>8</v>
      </c>
      <c r="EF83" s="8">
        <v>0</v>
      </c>
      <c r="EG83" s="8">
        <f t="shared" si="11"/>
        <v>8</v>
      </c>
      <c r="EH83" s="8"/>
      <c r="EI83" s="8"/>
      <c r="EJ83" s="8"/>
      <c r="EK83" s="8"/>
      <c r="EL83" s="8"/>
      <c r="EM83" s="8"/>
      <c r="EN83" s="8"/>
      <c r="EO83" s="8"/>
      <c r="EP83" s="8">
        <v>98</v>
      </c>
      <c r="EQ83" s="8">
        <f t="shared" si="6"/>
        <v>498</v>
      </c>
      <c r="ER83" s="8"/>
      <c r="ES83" s="8"/>
      <c r="ET83" s="8"/>
      <c r="EU83" s="8"/>
      <c r="EV83" s="8">
        <v>0</v>
      </c>
      <c r="EW83" s="8">
        <f>SUM(EV83+EW82)</f>
        <v>2</v>
      </c>
      <c r="EX83" s="8"/>
      <c r="EY83" s="8"/>
      <c r="EZ83" s="8">
        <v>0</v>
      </c>
      <c r="FA83" s="8">
        <v>0</v>
      </c>
      <c r="FB83" s="8"/>
      <c r="FC83" s="8"/>
      <c r="FD83" s="8"/>
      <c r="FE83" s="8"/>
      <c r="FF83" s="8"/>
      <c r="FG83" s="8"/>
      <c r="FH83" s="8"/>
      <c r="FI83" s="8"/>
      <c r="FJ83" s="10"/>
      <c r="FK83" s="10"/>
      <c r="FL83" s="10">
        <v>0</v>
      </c>
      <c r="FM83" s="10">
        <v>3</v>
      </c>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row>
    <row r="84" spans="1:193" ht="14.25" customHeight="1" x14ac:dyDescent="0.3">
      <c r="A84" s="103">
        <v>44047</v>
      </c>
      <c r="B84" s="8"/>
      <c r="C84" s="8"/>
      <c r="D84" s="8"/>
      <c r="E84" s="8"/>
      <c r="F84" s="8"/>
      <c r="G84" s="8"/>
      <c r="H84" s="8"/>
      <c r="I84" s="8"/>
      <c r="J84" s="8"/>
      <c r="K84" s="8"/>
      <c r="L84" s="8"/>
      <c r="M84" s="8"/>
      <c r="N84" s="8"/>
      <c r="O84" s="8"/>
      <c r="P84" s="8"/>
      <c r="Q84" s="8"/>
      <c r="R84" s="8">
        <v>0</v>
      </c>
      <c r="S84" s="8">
        <f t="shared" si="9"/>
        <v>9</v>
      </c>
      <c r="T84" s="8">
        <v>0</v>
      </c>
      <c r="U84" s="8">
        <f t="shared" si="24"/>
        <v>141</v>
      </c>
      <c r="V84" s="8"/>
      <c r="W84" s="8"/>
      <c r="X84" s="10"/>
      <c r="Y84" s="10"/>
      <c r="Z84" s="10">
        <v>18</v>
      </c>
      <c r="AA84" s="11">
        <f t="shared" si="2"/>
        <v>735</v>
      </c>
      <c r="AB84" s="8"/>
      <c r="AC84" s="8"/>
      <c r="AD84" s="10">
        <v>0</v>
      </c>
      <c r="AE84" s="10">
        <f>SUM(AD84+AE83)</f>
        <v>3</v>
      </c>
      <c r="AF84" s="8">
        <v>4</v>
      </c>
      <c r="AG84" s="8">
        <f t="shared" si="3"/>
        <v>84</v>
      </c>
      <c r="AH84" s="8"/>
      <c r="AI84" s="8"/>
      <c r="AJ84" s="8">
        <v>0</v>
      </c>
      <c r="AK84" s="102">
        <f>SUM(AJ84+AK83)</f>
        <v>6</v>
      </c>
      <c r="AL84" s="8"/>
      <c r="AM84" s="9"/>
      <c r="AN84" s="9"/>
      <c r="AO84" s="9"/>
      <c r="AP84" s="8">
        <v>0</v>
      </c>
      <c r="AQ84" s="8">
        <f>SUM(AP84+AQ83)</f>
        <v>1</v>
      </c>
      <c r="AR84" s="8">
        <v>0</v>
      </c>
      <c r="AS84" s="8">
        <f t="shared" ref="AS84:AS151" si="25">AS83+AR84</f>
        <v>0</v>
      </c>
      <c r="AT84" s="8"/>
      <c r="AU84" s="8"/>
      <c r="AV84" s="8"/>
      <c r="AW84" s="8"/>
      <c r="AX84" s="8">
        <v>0</v>
      </c>
      <c r="AY84" s="8">
        <f t="shared" si="13"/>
        <v>1</v>
      </c>
      <c r="AZ84" s="9"/>
      <c r="BA84" s="9"/>
      <c r="BB84" s="8"/>
      <c r="BC84" s="8"/>
      <c r="BD84" s="8">
        <v>0</v>
      </c>
      <c r="BE84" s="8">
        <f t="shared" si="14"/>
        <v>0</v>
      </c>
      <c r="BF84" s="8">
        <v>0</v>
      </c>
      <c r="BG84" s="8">
        <f t="shared" ref="BG84:BG147" si="26">SUM(BF84+BG83)</f>
        <v>5</v>
      </c>
      <c r="BH84" s="8">
        <v>40</v>
      </c>
      <c r="BI84" s="8">
        <f t="shared" si="15"/>
        <v>884</v>
      </c>
      <c r="BJ84" s="8">
        <v>1</v>
      </c>
      <c r="BK84" s="8">
        <f>SUM(BK83+BJ84)</f>
        <v>40</v>
      </c>
      <c r="BL84" s="8"/>
      <c r="BM84" s="8"/>
      <c r="BN84" s="8">
        <v>0</v>
      </c>
      <c r="BO84" s="8">
        <f>SUM(BN84+BO83)</f>
        <v>0</v>
      </c>
      <c r="BP84" s="8">
        <v>2</v>
      </c>
      <c r="BQ84" s="8">
        <f t="shared" ref="BQ84:BQ131" si="27">SUM(BQ83+BP84)</f>
        <v>10</v>
      </c>
      <c r="BR84" s="8">
        <v>0</v>
      </c>
      <c r="BS84" s="8">
        <f t="shared" si="23"/>
        <v>1</v>
      </c>
      <c r="BT84" s="8"/>
      <c r="BU84" s="8"/>
      <c r="BV84" s="8">
        <v>5</v>
      </c>
      <c r="BW84" s="8">
        <f t="shared" si="5"/>
        <v>25</v>
      </c>
      <c r="BX84" s="8">
        <v>0</v>
      </c>
      <c r="BY84" s="8">
        <f t="shared" si="10"/>
        <v>3</v>
      </c>
      <c r="BZ84" s="10">
        <v>0</v>
      </c>
      <c r="CA84" s="10">
        <f>SUM(BZ84+CA83)</f>
        <v>0</v>
      </c>
      <c r="CB84" s="10">
        <v>0</v>
      </c>
      <c r="CC84" s="10">
        <f>SUM(CB84+CC83)</f>
        <v>0</v>
      </c>
      <c r="CD84" s="10"/>
      <c r="CE84" s="10"/>
      <c r="CF84" s="8"/>
      <c r="CG84" s="8"/>
      <c r="CH84" s="8"/>
      <c r="CI84" s="8"/>
      <c r="CJ84" s="10">
        <v>0</v>
      </c>
      <c r="CK84" s="10">
        <f t="shared" si="16"/>
        <v>1</v>
      </c>
      <c r="CL84" s="8"/>
      <c r="CM84" s="8"/>
      <c r="CN84" s="8">
        <v>0</v>
      </c>
      <c r="CO84" s="8">
        <f>SUM(CN84+CO83)</f>
        <v>2</v>
      </c>
      <c r="CP84" s="8"/>
      <c r="CQ84" s="8"/>
      <c r="CR84" s="8">
        <v>0</v>
      </c>
      <c r="CS84" s="8">
        <f t="shared" si="8"/>
        <v>2</v>
      </c>
      <c r="CT84" s="8"/>
      <c r="CU84" s="8"/>
      <c r="CV84" s="8"/>
      <c r="CW84" s="8"/>
      <c r="CX84" s="8"/>
      <c r="CY84" s="8"/>
      <c r="CZ84" s="8">
        <v>4</v>
      </c>
      <c r="DA84" s="8">
        <f t="shared" si="17"/>
        <v>8</v>
      </c>
      <c r="DB84" s="8"/>
      <c r="DC84" s="8"/>
      <c r="DD84" s="8"/>
      <c r="DE84" s="8"/>
      <c r="DF84" s="8"/>
      <c r="DG84" s="8"/>
      <c r="DH84" s="9">
        <v>0</v>
      </c>
      <c r="DI84" s="10">
        <f>SUM(DH84+DI83)</f>
        <v>0</v>
      </c>
      <c r="DJ84" s="8">
        <v>0</v>
      </c>
      <c r="DK84" s="8">
        <f t="shared" si="18"/>
        <v>4</v>
      </c>
      <c r="DL84" s="10">
        <v>2</v>
      </c>
      <c r="DM84" s="10">
        <f t="shared" si="19"/>
        <v>4</v>
      </c>
      <c r="DN84" s="8">
        <v>0</v>
      </c>
      <c r="DO84" s="8">
        <f>SUM(DN84+DO83)</f>
        <v>5</v>
      </c>
      <c r="DP84" s="8">
        <v>70</v>
      </c>
      <c r="DQ84" s="8">
        <f t="shared" si="0"/>
        <v>1544</v>
      </c>
      <c r="DR84" s="8">
        <v>0</v>
      </c>
      <c r="DS84" s="8">
        <f>SUM(+DR84)</f>
        <v>0</v>
      </c>
      <c r="DT84" s="8"/>
      <c r="DU84" s="8"/>
      <c r="DV84" s="8"/>
      <c r="DW84" s="8"/>
      <c r="DX84" s="8">
        <v>0</v>
      </c>
      <c r="DY84" s="8">
        <f t="shared" si="20"/>
        <v>4</v>
      </c>
      <c r="DZ84" s="8"/>
      <c r="EA84" s="8"/>
      <c r="EB84" s="8"/>
      <c r="EC84" s="8"/>
      <c r="ED84" s="10">
        <v>4</v>
      </c>
      <c r="EE84" s="10">
        <f t="shared" si="21"/>
        <v>12</v>
      </c>
      <c r="EF84" s="8">
        <v>1</v>
      </c>
      <c r="EG84" s="8">
        <f t="shared" si="11"/>
        <v>9</v>
      </c>
      <c r="EH84" s="8"/>
      <c r="EI84" s="8"/>
      <c r="EJ84" s="8"/>
      <c r="EK84" s="8"/>
      <c r="EL84" s="8"/>
      <c r="EM84" s="8"/>
      <c r="EN84" s="8"/>
      <c r="EO84" s="8"/>
      <c r="EP84" s="8">
        <v>15</v>
      </c>
      <c r="EQ84" s="8">
        <f t="shared" si="6"/>
        <v>513</v>
      </c>
      <c r="ER84" s="8"/>
      <c r="ES84" s="8"/>
      <c r="ET84" s="8"/>
      <c r="EU84" s="8"/>
      <c r="EV84" s="8">
        <v>0</v>
      </c>
      <c r="EW84" s="8">
        <f t="shared" ref="EW84:EW97" si="28">SUM(EV84+EW83)</f>
        <v>2</v>
      </c>
      <c r="EX84" s="8"/>
      <c r="EY84" s="8"/>
      <c r="EZ84" s="8">
        <v>0</v>
      </c>
      <c r="FA84" s="8">
        <f>SUM(EZ84+FA83)</f>
        <v>0</v>
      </c>
      <c r="FB84" s="8"/>
      <c r="FC84" s="8"/>
      <c r="FD84" s="8"/>
      <c r="FE84" s="8"/>
      <c r="FF84" s="8"/>
      <c r="FG84" s="8"/>
      <c r="FH84" s="8"/>
      <c r="FI84" s="8"/>
      <c r="FJ84" s="10"/>
      <c r="FK84" s="10"/>
      <c r="FL84" s="10">
        <v>0</v>
      </c>
      <c r="FM84" s="10">
        <f>SUM(FL84+FM83)</f>
        <v>3</v>
      </c>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row>
    <row r="85" spans="1:193" ht="14.25" customHeight="1" x14ac:dyDescent="0.3">
      <c r="A85" s="103">
        <v>44048</v>
      </c>
      <c r="B85" s="8"/>
      <c r="C85" s="8"/>
      <c r="D85" s="8"/>
      <c r="E85" s="8"/>
      <c r="F85" s="8"/>
      <c r="G85" s="8"/>
      <c r="H85" s="8"/>
      <c r="I85" s="8"/>
      <c r="J85" s="8"/>
      <c r="K85" s="8"/>
      <c r="L85" s="8"/>
      <c r="M85" s="8"/>
      <c r="N85" s="8"/>
      <c r="O85" s="8"/>
      <c r="P85" s="8"/>
      <c r="Q85" s="8"/>
      <c r="R85" s="8">
        <v>0</v>
      </c>
      <c r="S85" s="8">
        <f t="shared" si="9"/>
        <v>9</v>
      </c>
      <c r="T85" s="8">
        <v>5</v>
      </c>
      <c r="U85" s="8">
        <f t="shared" si="24"/>
        <v>146</v>
      </c>
      <c r="V85" s="8"/>
      <c r="W85" s="8"/>
      <c r="X85" s="10"/>
      <c r="Y85" s="10"/>
      <c r="Z85" s="10">
        <v>10</v>
      </c>
      <c r="AA85" s="11">
        <f t="shared" si="2"/>
        <v>745</v>
      </c>
      <c r="AB85" s="8"/>
      <c r="AC85" s="8"/>
      <c r="AD85" s="10">
        <v>0</v>
      </c>
      <c r="AE85" s="10">
        <f t="shared" ref="AE85:AE122" si="29">SUM(AD85+AE84)</f>
        <v>3</v>
      </c>
      <c r="AF85" s="8">
        <v>9</v>
      </c>
      <c r="AG85" s="8">
        <f t="shared" si="3"/>
        <v>93</v>
      </c>
      <c r="AH85" s="8"/>
      <c r="AI85" s="8"/>
      <c r="AJ85" s="8">
        <v>0</v>
      </c>
      <c r="AK85" s="102">
        <f t="shared" ref="AK85:AK151" si="30">SUM(AJ85+AK84)</f>
        <v>6</v>
      </c>
      <c r="AL85" s="8"/>
      <c r="AM85" s="9"/>
      <c r="AN85" s="9"/>
      <c r="AO85" s="9"/>
      <c r="AP85" s="8">
        <v>0</v>
      </c>
      <c r="AQ85" s="8">
        <f t="shared" ref="AQ85:AQ151" si="31">SUM(AP85+AQ84)</f>
        <v>1</v>
      </c>
      <c r="AR85" s="8">
        <v>0</v>
      </c>
      <c r="AS85" s="8">
        <f t="shared" si="25"/>
        <v>0</v>
      </c>
      <c r="AT85" s="8"/>
      <c r="AU85" s="8"/>
      <c r="AV85" s="8"/>
      <c r="AW85" s="8"/>
      <c r="AX85" s="8">
        <v>0</v>
      </c>
      <c r="AY85" s="8">
        <f t="shared" si="13"/>
        <v>1</v>
      </c>
      <c r="AZ85" s="9"/>
      <c r="BA85" s="9"/>
      <c r="BB85" s="8"/>
      <c r="BC85" s="8"/>
      <c r="BD85" s="8">
        <v>0</v>
      </c>
      <c r="BE85" s="8">
        <f t="shared" si="14"/>
        <v>0</v>
      </c>
      <c r="BF85" s="8">
        <v>0</v>
      </c>
      <c r="BG85" s="8">
        <f t="shared" si="26"/>
        <v>5</v>
      </c>
      <c r="BH85" s="8">
        <v>12</v>
      </c>
      <c r="BI85" s="8">
        <f t="shared" si="15"/>
        <v>896</v>
      </c>
      <c r="BJ85" s="8">
        <v>2</v>
      </c>
      <c r="BK85" s="8">
        <f>SUM(BK84+BJ85)</f>
        <v>42</v>
      </c>
      <c r="BL85" s="8"/>
      <c r="BM85" s="8"/>
      <c r="BN85" s="8">
        <v>0</v>
      </c>
      <c r="BO85" s="8">
        <f t="shared" ref="BO85:BO98" si="32">SUM(BN85+BO84)</f>
        <v>0</v>
      </c>
      <c r="BP85" s="8">
        <v>0</v>
      </c>
      <c r="BQ85" s="8">
        <f t="shared" si="27"/>
        <v>10</v>
      </c>
      <c r="BR85" s="8">
        <v>0</v>
      </c>
      <c r="BS85" s="8">
        <f t="shared" si="23"/>
        <v>1</v>
      </c>
      <c r="BT85" s="8"/>
      <c r="BU85" s="8"/>
      <c r="BV85" s="8">
        <v>0</v>
      </c>
      <c r="BW85" s="8">
        <f t="shared" si="5"/>
        <v>25</v>
      </c>
      <c r="BX85" s="8">
        <v>0</v>
      </c>
      <c r="BY85" s="8">
        <f t="shared" si="10"/>
        <v>3</v>
      </c>
      <c r="BZ85" s="10">
        <v>0</v>
      </c>
      <c r="CA85" s="10">
        <f t="shared" ref="CA85:CA114" si="33">SUM(BZ85+CA84)</f>
        <v>0</v>
      </c>
      <c r="CB85" s="10">
        <v>0</v>
      </c>
      <c r="CC85" s="10">
        <f t="shared" ref="CC85:CC91" si="34">SUM(CB85+CC84)</f>
        <v>0</v>
      </c>
      <c r="CD85" s="10"/>
      <c r="CE85" s="10"/>
      <c r="CF85" s="8"/>
      <c r="CG85" s="8"/>
      <c r="CH85" s="8"/>
      <c r="CI85" s="8"/>
      <c r="CJ85" s="10">
        <v>0</v>
      </c>
      <c r="CK85" s="10">
        <f t="shared" si="16"/>
        <v>1</v>
      </c>
      <c r="CL85" s="8"/>
      <c r="CM85" s="8"/>
      <c r="CN85" s="8">
        <v>0</v>
      </c>
      <c r="CO85" s="8">
        <f t="shared" ref="CO85:CO151" si="35">SUM(CN85+CO84)</f>
        <v>2</v>
      </c>
      <c r="CP85" s="8"/>
      <c r="CQ85" s="8"/>
      <c r="CR85" s="8">
        <v>0</v>
      </c>
      <c r="CS85" s="8">
        <f t="shared" si="8"/>
        <v>2</v>
      </c>
      <c r="CT85" s="8"/>
      <c r="CU85" s="8"/>
      <c r="CV85" s="8"/>
      <c r="CW85" s="8"/>
      <c r="CX85" s="8"/>
      <c r="CY85" s="8"/>
      <c r="CZ85" s="8">
        <v>0</v>
      </c>
      <c r="DA85" s="8">
        <f t="shared" si="17"/>
        <v>8</v>
      </c>
      <c r="DB85" s="8"/>
      <c r="DC85" s="8"/>
      <c r="DD85" s="8"/>
      <c r="DE85" s="8"/>
      <c r="DF85" s="8"/>
      <c r="DG85" s="8"/>
      <c r="DH85" s="9">
        <v>0</v>
      </c>
      <c r="DI85" s="10">
        <f t="shared" ref="DI85:DI116" si="36">SUM(DH85+DI84)</f>
        <v>0</v>
      </c>
      <c r="DJ85" s="8">
        <v>0</v>
      </c>
      <c r="DK85" s="8">
        <f t="shared" si="18"/>
        <v>4</v>
      </c>
      <c r="DL85" s="10">
        <v>0</v>
      </c>
      <c r="DM85" s="10">
        <f t="shared" si="19"/>
        <v>4</v>
      </c>
      <c r="DN85" s="8">
        <v>0</v>
      </c>
      <c r="DO85" s="8">
        <f t="shared" ref="DO85:DO98" si="37">SUM(DN85+DO84)</f>
        <v>5</v>
      </c>
      <c r="DP85" s="8">
        <v>45</v>
      </c>
      <c r="DQ85" s="8">
        <f t="shared" si="0"/>
        <v>1589</v>
      </c>
      <c r="DR85" s="8">
        <v>0</v>
      </c>
      <c r="DS85" s="8">
        <f t="shared" ref="DS85:DS92" si="38">SUM(+DR85)</f>
        <v>0</v>
      </c>
      <c r="DT85" s="8"/>
      <c r="DU85" s="8"/>
      <c r="DV85" s="8"/>
      <c r="DW85" s="8"/>
      <c r="DX85" s="8">
        <v>0</v>
      </c>
      <c r="DY85" s="8">
        <f t="shared" si="20"/>
        <v>4</v>
      </c>
      <c r="DZ85" s="8"/>
      <c r="EA85" s="8"/>
      <c r="EB85" s="8"/>
      <c r="EC85" s="8"/>
      <c r="ED85" s="10">
        <v>0</v>
      </c>
      <c r="EE85" s="10">
        <f t="shared" si="21"/>
        <v>12</v>
      </c>
      <c r="EF85" s="8">
        <v>0</v>
      </c>
      <c r="EG85" s="8">
        <f t="shared" si="11"/>
        <v>9</v>
      </c>
      <c r="EH85" s="8"/>
      <c r="EI85" s="8"/>
      <c r="EJ85" s="8"/>
      <c r="EK85" s="8"/>
      <c r="EL85" s="8"/>
      <c r="EM85" s="8"/>
      <c r="EN85" s="8"/>
      <c r="EO85" s="8"/>
      <c r="EP85" s="8">
        <v>3</v>
      </c>
      <c r="EQ85" s="8">
        <f t="shared" si="6"/>
        <v>516</v>
      </c>
      <c r="ER85" s="8"/>
      <c r="ES85" s="8"/>
      <c r="ET85" s="8"/>
      <c r="EU85" s="8"/>
      <c r="EV85" s="8">
        <v>0</v>
      </c>
      <c r="EW85" s="8">
        <f t="shared" si="28"/>
        <v>2</v>
      </c>
      <c r="EX85" s="8"/>
      <c r="EY85" s="8"/>
      <c r="EZ85" s="8">
        <v>0</v>
      </c>
      <c r="FA85" s="8">
        <f t="shared" ref="FA85:FA151" si="39">SUM(EZ85+FA84)</f>
        <v>0</v>
      </c>
      <c r="FB85" s="8"/>
      <c r="FC85" s="8"/>
      <c r="FD85" s="8"/>
      <c r="FE85" s="8"/>
      <c r="FF85" s="8"/>
      <c r="FG85" s="8"/>
      <c r="FH85" s="8"/>
      <c r="FI85" s="8"/>
      <c r="FJ85" s="10"/>
      <c r="FK85" s="10"/>
      <c r="FL85" s="10">
        <v>0</v>
      </c>
      <c r="FM85" s="10">
        <f t="shared" ref="FM85:FM98" si="40">SUM(FL85+FM84)</f>
        <v>3</v>
      </c>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row>
    <row r="86" spans="1:193" ht="14.25" customHeight="1" x14ac:dyDescent="0.3">
      <c r="A86" s="103">
        <v>44049</v>
      </c>
      <c r="B86" s="8"/>
      <c r="C86" s="8"/>
      <c r="D86" s="8"/>
      <c r="E86" s="8"/>
      <c r="F86" s="8"/>
      <c r="G86" s="8"/>
      <c r="H86" s="8"/>
      <c r="I86" s="8"/>
      <c r="J86" s="8"/>
      <c r="K86" s="8"/>
      <c r="L86" s="8"/>
      <c r="M86" s="8"/>
      <c r="N86" s="8"/>
      <c r="O86" s="8"/>
      <c r="P86" s="8"/>
      <c r="Q86" s="8"/>
      <c r="R86" s="8">
        <v>1</v>
      </c>
      <c r="S86" s="8">
        <f t="shared" si="9"/>
        <v>10</v>
      </c>
      <c r="T86" s="8">
        <v>3</v>
      </c>
      <c r="U86" s="8">
        <f t="shared" si="24"/>
        <v>149</v>
      </c>
      <c r="V86" s="8"/>
      <c r="W86" s="8"/>
      <c r="X86" s="10"/>
      <c r="Y86" s="10"/>
      <c r="Z86" s="10">
        <v>15</v>
      </c>
      <c r="AA86" s="11">
        <f t="shared" si="2"/>
        <v>760</v>
      </c>
      <c r="AB86" s="8"/>
      <c r="AC86" s="8"/>
      <c r="AD86" s="10">
        <v>0</v>
      </c>
      <c r="AE86" s="10">
        <f t="shared" si="29"/>
        <v>3</v>
      </c>
      <c r="AF86" s="8">
        <v>0</v>
      </c>
      <c r="AG86" s="8">
        <f t="shared" si="3"/>
        <v>93</v>
      </c>
      <c r="AH86" s="8"/>
      <c r="AI86" s="8"/>
      <c r="AJ86" s="8">
        <v>0</v>
      </c>
      <c r="AK86" s="102">
        <f t="shared" si="30"/>
        <v>6</v>
      </c>
      <c r="AL86" s="8"/>
      <c r="AM86" s="9"/>
      <c r="AN86" s="9"/>
      <c r="AO86" s="9"/>
      <c r="AP86" s="8">
        <v>0</v>
      </c>
      <c r="AQ86" s="8">
        <f t="shared" si="31"/>
        <v>1</v>
      </c>
      <c r="AR86" s="8">
        <v>1</v>
      </c>
      <c r="AS86" s="8">
        <f t="shared" si="25"/>
        <v>1</v>
      </c>
      <c r="AT86" s="8"/>
      <c r="AU86" s="8"/>
      <c r="AV86" s="8"/>
      <c r="AW86" s="8"/>
      <c r="AX86" s="8">
        <v>0</v>
      </c>
      <c r="AY86" s="8">
        <f t="shared" si="13"/>
        <v>1</v>
      </c>
      <c r="AZ86" s="9"/>
      <c r="BA86" s="9"/>
      <c r="BB86" s="8"/>
      <c r="BC86" s="8"/>
      <c r="BD86" s="8">
        <v>0</v>
      </c>
      <c r="BE86" s="8">
        <f t="shared" si="14"/>
        <v>0</v>
      </c>
      <c r="BF86" s="8">
        <v>0</v>
      </c>
      <c r="BG86" s="8">
        <f t="shared" si="26"/>
        <v>5</v>
      </c>
      <c r="BH86" s="8">
        <v>25</v>
      </c>
      <c r="BI86" s="8">
        <f t="shared" si="15"/>
        <v>921</v>
      </c>
      <c r="BJ86" s="8">
        <v>2</v>
      </c>
      <c r="BK86" s="8">
        <f>SUM(BK85+BJ86)</f>
        <v>44</v>
      </c>
      <c r="BL86" s="8"/>
      <c r="BM86" s="8"/>
      <c r="BN86" s="8">
        <v>0</v>
      </c>
      <c r="BO86" s="8">
        <f t="shared" si="32"/>
        <v>0</v>
      </c>
      <c r="BP86" s="8">
        <v>0</v>
      </c>
      <c r="BQ86" s="8">
        <f t="shared" si="27"/>
        <v>10</v>
      </c>
      <c r="BR86" s="8">
        <v>0</v>
      </c>
      <c r="BS86" s="8">
        <f t="shared" si="23"/>
        <v>1</v>
      </c>
      <c r="BT86" s="8"/>
      <c r="BU86" s="8"/>
      <c r="BV86" s="8">
        <v>1</v>
      </c>
      <c r="BW86" s="8">
        <f t="shared" si="5"/>
        <v>26</v>
      </c>
      <c r="BX86" s="8">
        <v>0</v>
      </c>
      <c r="BY86" s="8">
        <f t="shared" si="10"/>
        <v>3</v>
      </c>
      <c r="BZ86" s="10">
        <v>0</v>
      </c>
      <c r="CA86" s="10">
        <f t="shared" si="33"/>
        <v>0</v>
      </c>
      <c r="CB86" s="10">
        <v>0</v>
      </c>
      <c r="CC86" s="10">
        <f t="shared" si="34"/>
        <v>0</v>
      </c>
      <c r="CD86" s="10"/>
      <c r="CE86" s="10"/>
      <c r="CF86" s="8"/>
      <c r="CG86" s="8"/>
      <c r="CH86" s="8"/>
      <c r="CI86" s="8"/>
      <c r="CJ86" s="10">
        <v>0</v>
      </c>
      <c r="CK86" s="10">
        <f t="shared" si="16"/>
        <v>1</v>
      </c>
      <c r="CL86" s="8"/>
      <c r="CM86" s="8"/>
      <c r="CN86" s="8">
        <v>0</v>
      </c>
      <c r="CO86" s="8">
        <f t="shared" si="35"/>
        <v>2</v>
      </c>
      <c r="CP86" s="8"/>
      <c r="CQ86" s="8"/>
      <c r="CR86" s="8">
        <v>0</v>
      </c>
      <c r="CS86" s="8">
        <f t="shared" si="8"/>
        <v>2</v>
      </c>
      <c r="CT86" s="8"/>
      <c r="CU86" s="8"/>
      <c r="CV86" s="8"/>
      <c r="CW86" s="8"/>
      <c r="CX86" s="8"/>
      <c r="CY86" s="8"/>
      <c r="CZ86" s="8">
        <v>0</v>
      </c>
      <c r="DA86" s="8">
        <f t="shared" si="17"/>
        <v>8</v>
      </c>
      <c r="DB86" s="8"/>
      <c r="DC86" s="8"/>
      <c r="DD86" s="8"/>
      <c r="DE86" s="8"/>
      <c r="DF86" s="8"/>
      <c r="DG86" s="8"/>
      <c r="DH86" s="9">
        <v>0</v>
      </c>
      <c r="DI86" s="10">
        <f t="shared" si="36"/>
        <v>0</v>
      </c>
      <c r="DJ86" s="8">
        <v>0</v>
      </c>
      <c r="DK86" s="8">
        <f t="shared" si="18"/>
        <v>4</v>
      </c>
      <c r="DL86" s="10">
        <v>0</v>
      </c>
      <c r="DM86" s="10">
        <f t="shared" si="19"/>
        <v>4</v>
      </c>
      <c r="DN86" s="8">
        <v>0</v>
      </c>
      <c r="DO86" s="8">
        <f t="shared" si="37"/>
        <v>5</v>
      </c>
      <c r="DP86" s="8">
        <v>49</v>
      </c>
      <c r="DQ86" s="8">
        <f t="shared" si="0"/>
        <v>1638</v>
      </c>
      <c r="DR86" s="8">
        <v>0</v>
      </c>
      <c r="DS86" s="8">
        <f t="shared" si="38"/>
        <v>0</v>
      </c>
      <c r="DT86" s="8"/>
      <c r="DU86" s="8"/>
      <c r="DV86" s="8"/>
      <c r="DW86" s="8"/>
      <c r="DX86" s="8">
        <v>0</v>
      </c>
      <c r="DY86" s="8">
        <f t="shared" si="20"/>
        <v>4</v>
      </c>
      <c r="DZ86" s="8"/>
      <c r="EA86" s="8"/>
      <c r="EB86" s="8"/>
      <c r="EC86" s="8"/>
      <c r="ED86" s="10">
        <v>3</v>
      </c>
      <c r="EE86" s="10">
        <f t="shared" si="21"/>
        <v>15</v>
      </c>
      <c r="EF86" s="8">
        <v>0</v>
      </c>
      <c r="EG86" s="8">
        <f t="shared" si="11"/>
        <v>9</v>
      </c>
      <c r="EH86" s="8"/>
      <c r="EI86" s="8"/>
      <c r="EJ86" s="8"/>
      <c r="EK86" s="8"/>
      <c r="EL86" s="8"/>
      <c r="EM86" s="8"/>
      <c r="EN86" s="8"/>
      <c r="EO86" s="8"/>
      <c r="EP86" s="8">
        <v>4</v>
      </c>
      <c r="EQ86" s="8">
        <f t="shared" si="6"/>
        <v>520</v>
      </c>
      <c r="ER86" s="8"/>
      <c r="ES86" s="8"/>
      <c r="ET86" s="8"/>
      <c r="EU86" s="8"/>
      <c r="EV86" s="8">
        <v>0</v>
      </c>
      <c r="EW86" s="8">
        <f t="shared" si="28"/>
        <v>2</v>
      </c>
      <c r="EX86" s="8"/>
      <c r="EY86" s="8"/>
      <c r="EZ86" s="8">
        <v>0</v>
      </c>
      <c r="FA86" s="8">
        <f t="shared" si="39"/>
        <v>0</v>
      </c>
      <c r="FB86" s="8"/>
      <c r="FC86" s="8"/>
      <c r="FD86" s="8"/>
      <c r="FE86" s="8"/>
      <c r="FF86" s="8"/>
      <c r="FG86" s="8"/>
      <c r="FH86" s="8"/>
      <c r="FI86" s="8"/>
      <c r="FJ86" s="10"/>
      <c r="FK86" s="10"/>
      <c r="FL86" s="10">
        <v>0</v>
      </c>
      <c r="FM86" s="10">
        <f t="shared" si="40"/>
        <v>3</v>
      </c>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row>
    <row r="87" spans="1:193" ht="14.25" customHeight="1" x14ac:dyDescent="0.3">
      <c r="A87" s="103">
        <v>44050</v>
      </c>
      <c r="B87" s="8"/>
      <c r="C87" s="8"/>
      <c r="D87" s="8"/>
      <c r="E87" s="8"/>
      <c r="F87" s="8"/>
      <c r="G87" s="8"/>
      <c r="H87" s="8"/>
      <c r="I87" s="8"/>
      <c r="J87" s="8"/>
      <c r="K87" s="8"/>
      <c r="L87" s="8"/>
      <c r="M87" s="8"/>
      <c r="N87" s="8"/>
      <c r="O87" s="8"/>
      <c r="P87" s="8"/>
      <c r="Q87" s="8"/>
      <c r="R87" s="8">
        <v>4</v>
      </c>
      <c r="S87" s="8">
        <f t="shared" si="9"/>
        <v>14</v>
      </c>
      <c r="T87" s="8">
        <v>3</v>
      </c>
      <c r="U87" s="8">
        <f t="shared" si="24"/>
        <v>152</v>
      </c>
      <c r="V87" s="8"/>
      <c r="W87" s="8"/>
      <c r="X87" s="10"/>
      <c r="Y87" s="10"/>
      <c r="Z87" s="10">
        <v>15</v>
      </c>
      <c r="AA87" s="11">
        <f t="shared" si="2"/>
        <v>775</v>
      </c>
      <c r="AB87" s="8"/>
      <c r="AC87" s="8"/>
      <c r="AD87" s="10">
        <v>0</v>
      </c>
      <c r="AE87" s="10">
        <f t="shared" si="29"/>
        <v>3</v>
      </c>
      <c r="AF87" s="8">
        <v>5</v>
      </c>
      <c r="AG87" s="8">
        <f t="shared" si="3"/>
        <v>98</v>
      </c>
      <c r="AH87" s="8"/>
      <c r="AI87" s="8"/>
      <c r="AJ87" s="8">
        <v>0</v>
      </c>
      <c r="AK87" s="102">
        <f t="shared" si="30"/>
        <v>6</v>
      </c>
      <c r="AL87" s="8"/>
      <c r="AM87" s="9"/>
      <c r="AN87" s="9">
        <v>0</v>
      </c>
      <c r="AO87" s="9">
        <v>0</v>
      </c>
      <c r="AP87" s="8">
        <v>0</v>
      </c>
      <c r="AQ87" s="8">
        <f t="shared" si="31"/>
        <v>1</v>
      </c>
      <c r="AR87" s="8">
        <v>0</v>
      </c>
      <c r="AS87" s="8">
        <f t="shared" si="25"/>
        <v>1</v>
      </c>
      <c r="AT87" s="8"/>
      <c r="AU87" s="8"/>
      <c r="AV87" s="8">
        <v>0</v>
      </c>
      <c r="AW87" s="8">
        <f>SUM(AW86,AV87)</f>
        <v>0</v>
      </c>
      <c r="AX87" s="8">
        <v>0</v>
      </c>
      <c r="AY87" s="8">
        <f t="shared" si="13"/>
        <v>1</v>
      </c>
      <c r="AZ87" s="9"/>
      <c r="BA87" s="9"/>
      <c r="BB87" s="8"/>
      <c r="BC87" s="8"/>
      <c r="BD87" s="8">
        <v>0</v>
      </c>
      <c r="BE87" s="8">
        <f t="shared" si="14"/>
        <v>0</v>
      </c>
      <c r="BF87" s="8">
        <v>0</v>
      </c>
      <c r="BG87" s="8">
        <f t="shared" si="26"/>
        <v>5</v>
      </c>
      <c r="BH87" s="8">
        <v>22</v>
      </c>
      <c r="BI87" s="8">
        <f t="shared" si="15"/>
        <v>943</v>
      </c>
      <c r="BJ87" s="8">
        <v>0</v>
      </c>
      <c r="BK87" s="8">
        <f>SUM(BK86+BJ87)</f>
        <v>44</v>
      </c>
      <c r="BL87" s="8"/>
      <c r="BM87" s="8"/>
      <c r="BN87" s="8">
        <v>0</v>
      </c>
      <c r="BO87" s="8">
        <f t="shared" si="32"/>
        <v>0</v>
      </c>
      <c r="BP87" s="8">
        <v>0</v>
      </c>
      <c r="BQ87" s="8">
        <f t="shared" si="27"/>
        <v>10</v>
      </c>
      <c r="BR87" s="8">
        <v>0</v>
      </c>
      <c r="BS87" s="8">
        <f t="shared" si="23"/>
        <v>1</v>
      </c>
      <c r="BT87" s="8"/>
      <c r="BU87" s="8"/>
      <c r="BV87" s="8">
        <v>0</v>
      </c>
      <c r="BW87" s="8">
        <f t="shared" si="5"/>
        <v>26</v>
      </c>
      <c r="BX87" s="8">
        <v>0</v>
      </c>
      <c r="BY87" s="8">
        <f t="shared" si="10"/>
        <v>3</v>
      </c>
      <c r="BZ87" s="10">
        <v>0</v>
      </c>
      <c r="CA87" s="10">
        <f t="shared" si="33"/>
        <v>0</v>
      </c>
      <c r="CB87" s="10">
        <v>0</v>
      </c>
      <c r="CC87" s="10">
        <f t="shared" si="34"/>
        <v>0</v>
      </c>
      <c r="CD87" s="10"/>
      <c r="CE87" s="10"/>
      <c r="CF87" s="8"/>
      <c r="CG87" s="8"/>
      <c r="CH87" s="8"/>
      <c r="CI87" s="8"/>
      <c r="CJ87" s="10">
        <v>0</v>
      </c>
      <c r="CK87" s="10">
        <f t="shared" si="16"/>
        <v>1</v>
      </c>
      <c r="CL87" s="8"/>
      <c r="CM87" s="8"/>
      <c r="CN87" s="8">
        <v>0</v>
      </c>
      <c r="CO87" s="8">
        <f t="shared" si="35"/>
        <v>2</v>
      </c>
      <c r="CP87" s="8"/>
      <c r="CQ87" s="8"/>
      <c r="CR87" s="8">
        <v>0</v>
      </c>
      <c r="CS87" s="8">
        <f t="shared" si="8"/>
        <v>2</v>
      </c>
      <c r="CT87" s="8"/>
      <c r="CU87" s="8"/>
      <c r="CV87" s="8"/>
      <c r="CW87" s="8"/>
      <c r="CX87" s="8"/>
      <c r="CY87" s="8"/>
      <c r="CZ87" s="8">
        <v>0</v>
      </c>
      <c r="DA87" s="8">
        <f t="shared" si="17"/>
        <v>8</v>
      </c>
      <c r="DB87" s="8"/>
      <c r="DC87" s="8"/>
      <c r="DD87" s="8"/>
      <c r="DE87" s="8"/>
      <c r="DF87" s="8"/>
      <c r="DG87" s="8"/>
      <c r="DH87" s="9">
        <v>0</v>
      </c>
      <c r="DI87" s="10">
        <f t="shared" si="36"/>
        <v>0</v>
      </c>
      <c r="DJ87" s="8">
        <v>0</v>
      </c>
      <c r="DK87" s="8">
        <f t="shared" si="18"/>
        <v>4</v>
      </c>
      <c r="DL87" s="10">
        <v>0</v>
      </c>
      <c r="DM87" s="10">
        <f t="shared" si="19"/>
        <v>4</v>
      </c>
      <c r="DN87" s="8">
        <v>0</v>
      </c>
      <c r="DO87" s="8">
        <f t="shared" si="37"/>
        <v>5</v>
      </c>
      <c r="DP87" s="8">
        <v>33</v>
      </c>
      <c r="DQ87" s="8">
        <f t="shared" si="0"/>
        <v>1671</v>
      </c>
      <c r="DR87" s="8">
        <v>0</v>
      </c>
      <c r="DS87" s="8">
        <f t="shared" si="38"/>
        <v>0</v>
      </c>
      <c r="DT87" s="8"/>
      <c r="DU87" s="8"/>
      <c r="DV87" s="8"/>
      <c r="DW87" s="8"/>
      <c r="DX87" s="8">
        <v>0</v>
      </c>
      <c r="DY87" s="8">
        <f t="shared" si="20"/>
        <v>4</v>
      </c>
      <c r="DZ87" s="8"/>
      <c r="EA87" s="8"/>
      <c r="EB87" s="8"/>
      <c r="EC87" s="8"/>
      <c r="ED87" s="10">
        <v>0</v>
      </c>
      <c r="EE87" s="10">
        <f t="shared" si="21"/>
        <v>15</v>
      </c>
      <c r="EF87" s="8">
        <v>0</v>
      </c>
      <c r="EG87" s="8">
        <f t="shared" si="11"/>
        <v>9</v>
      </c>
      <c r="EH87" s="8"/>
      <c r="EI87" s="8"/>
      <c r="EJ87" s="8"/>
      <c r="EK87" s="8"/>
      <c r="EL87" s="8"/>
      <c r="EM87" s="8"/>
      <c r="EN87" s="8"/>
      <c r="EO87" s="8"/>
      <c r="EP87" s="8">
        <v>23</v>
      </c>
      <c r="EQ87" s="8">
        <f t="shared" si="6"/>
        <v>543</v>
      </c>
      <c r="ER87" s="8"/>
      <c r="ES87" s="8"/>
      <c r="ET87" s="8"/>
      <c r="EU87" s="8"/>
      <c r="EV87" s="8">
        <v>0</v>
      </c>
      <c r="EW87" s="8">
        <f t="shared" si="28"/>
        <v>2</v>
      </c>
      <c r="EX87" s="8"/>
      <c r="EY87" s="8"/>
      <c r="EZ87" s="8">
        <v>0</v>
      </c>
      <c r="FA87" s="8">
        <f t="shared" si="39"/>
        <v>0</v>
      </c>
      <c r="FB87" s="8"/>
      <c r="FC87" s="8"/>
      <c r="FD87" s="8"/>
      <c r="FE87" s="8"/>
      <c r="FF87" s="8">
        <v>0</v>
      </c>
      <c r="FG87" s="8">
        <f>SUM(FG86,FF87)</f>
        <v>0</v>
      </c>
      <c r="FH87" s="8"/>
      <c r="FI87" s="8"/>
      <c r="FJ87" s="10">
        <v>0</v>
      </c>
      <c r="FK87" s="10">
        <v>0</v>
      </c>
      <c r="FL87" s="10">
        <v>0</v>
      </c>
      <c r="FM87" s="10">
        <f t="shared" si="40"/>
        <v>3</v>
      </c>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row>
    <row r="88" spans="1:193" ht="14.25" customHeight="1" x14ac:dyDescent="0.3">
      <c r="A88" s="103">
        <v>44051</v>
      </c>
      <c r="B88" s="8"/>
      <c r="C88" s="8"/>
      <c r="D88" s="8"/>
      <c r="E88" s="8"/>
      <c r="F88" s="8"/>
      <c r="G88" s="8"/>
      <c r="H88" s="8"/>
      <c r="I88" s="8"/>
      <c r="J88" s="8"/>
      <c r="K88" s="8"/>
      <c r="L88" s="8"/>
      <c r="M88" s="8"/>
      <c r="N88" s="8"/>
      <c r="O88" s="8"/>
      <c r="P88" s="8"/>
      <c r="Q88" s="8"/>
      <c r="R88" s="8"/>
      <c r="S88" s="8">
        <f t="shared" si="9"/>
        <v>14</v>
      </c>
      <c r="T88" s="8"/>
      <c r="U88" s="8">
        <f t="shared" si="24"/>
        <v>152</v>
      </c>
      <c r="V88" s="8"/>
      <c r="W88" s="8"/>
      <c r="X88" s="10"/>
      <c r="Y88" s="10"/>
      <c r="Z88" s="10"/>
      <c r="AA88" s="11">
        <f t="shared" si="2"/>
        <v>775</v>
      </c>
      <c r="AB88" s="8"/>
      <c r="AC88" s="8"/>
      <c r="AD88" s="10"/>
      <c r="AE88" s="10">
        <f t="shared" si="29"/>
        <v>3</v>
      </c>
      <c r="AF88" s="8"/>
      <c r="AG88" s="8">
        <f t="shared" si="3"/>
        <v>98</v>
      </c>
      <c r="AH88" s="8"/>
      <c r="AI88" s="8"/>
      <c r="AJ88" s="8"/>
      <c r="AK88" s="102">
        <f t="shared" si="30"/>
        <v>6</v>
      </c>
      <c r="AL88" s="8"/>
      <c r="AM88" s="9"/>
      <c r="AN88" s="9"/>
      <c r="AO88" s="9">
        <v>0</v>
      </c>
      <c r="AP88" s="8"/>
      <c r="AQ88" s="8">
        <f t="shared" si="31"/>
        <v>1</v>
      </c>
      <c r="AR88" s="8"/>
      <c r="AS88" s="8">
        <f t="shared" si="25"/>
        <v>1</v>
      </c>
      <c r="AT88" s="8"/>
      <c r="AU88" s="8"/>
      <c r="AV88" s="8"/>
      <c r="AW88" s="8">
        <f t="shared" ref="AW88:AW99" si="43">SUM(AW87,AV88)</f>
        <v>0</v>
      </c>
      <c r="AX88" s="8"/>
      <c r="AY88" s="8">
        <f t="shared" si="13"/>
        <v>1</v>
      </c>
      <c r="AZ88" s="9"/>
      <c r="BA88" s="9"/>
      <c r="BB88" s="8"/>
      <c r="BC88" s="8"/>
      <c r="BD88" s="8"/>
      <c r="BE88" s="8">
        <f t="shared" si="14"/>
        <v>0</v>
      </c>
      <c r="BF88" s="8"/>
      <c r="BG88" s="8">
        <f t="shared" si="26"/>
        <v>5</v>
      </c>
      <c r="BH88" s="8"/>
      <c r="BI88" s="8">
        <f t="shared" si="15"/>
        <v>943</v>
      </c>
      <c r="BJ88" s="8"/>
      <c r="BK88" s="8">
        <f t="shared" ref="BK88:BK151" si="44">SUM(BK87+BJ88)</f>
        <v>44</v>
      </c>
      <c r="BL88" s="8"/>
      <c r="BM88" s="8"/>
      <c r="BN88" s="8"/>
      <c r="BO88" s="8">
        <f t="shared" si="32"/>
        <v>0</v>
      </c>
      <c r="BP88" s="8"/>
      <c r="BQ88" s="8">
        <f t="shared" si="27"/>
        <v>10</v>
      </c>
      <c r="BR88" s="8"/>
      <c r="BS88" s="8">
        <f t="shared" si="23"/>
        <v>1</v>
      </c>
      <c r="BT88" s="8"/>
      <c r="BU88" s="8"/>
      <c r="BV88" s="8"/>
      <c r="BW88" s="8">
        <f t="shared" si="5"/>
        <v>26</v>
      </c>
      <c r="BX88" s="8"/>
      <c r="BY88" s="8">
        <f t="shared" si="10"/>
        <v>3</v>
      </c>
      <c r="BZ88" s="10"/>
      <c r="CA88" s="10">
        <f t="shared" si="33"/>
        <v>0</v>
      </c>
      <c r="CB88" s="10"/>
      <c r="CC88" s="10">
        <f t="shared" si="34"/>
        <v>0</v>
      </c>
      <c r="CD88" s="10"/>
      <c r="CE88" s="10"/>
      <c r="CF88" s="8"/>
      <c r="CG88" s="8"/>
      <c r="CH88" s="8"/>
      <c r="CI88" s="8"/>
      <c r="CJ88" s="10"/>
      <c r="CK88" s="10">
        <f t="shared" si="16"/>
        <v>1</v>
      </c>
      <c r="CL88" s="8"/>
      <c r="CM88" s="8"/>
      <c r="CN88" s="8"/>
      <c r="CO88" s="8">
        <f t="shared" si="35"/>
        <v>2</v>
      </c>
      <c r="CP88" s="8"/>
      <c r="CQ88" s="8"/>
      <c r="CR88" s="8"/>
      <c r="CS88" s="8">
        <f t="shared" si="8"/>
        <v>2</v>
      </c>
      <c r="CT88" s="8"/>
      <c r="CU88" s="8"/>
      <c r="CV88" s="8"/>
      <c r="CW88" s="8"/>
      <c r="CX88" s="8"/>
      <c r="CY88" s="8"/>
      <c r="CZ88" s="8"/>
      <c r="DA88" s="8">
        <f t="shared" si="17"/>
        <v>8</v>
      </c>
      <c r="DB88" s="8"/>
      <c r="DC88" s="8"/>
      <c r="DD88" s="8"/>
      <c r="DE88" s="8"/>
      <c r="DF88" s="8"/>
      <c r="DG88" s="8"/>
      <c r="DH88" s="9"/>
      <c r="DI88" s="10">
        <f t="shared" si="36"/>
        <v>0</v>
      </c>
      <c r="DJ88" s="8"/>
      <c r="DK88" s="8">
        <f t="shared" si="18"/>
        <v>4</v>
      </c>
      <c r="DL88" s="10"/>
      <c r="DM88" s="10">
        <f t="shared" si="19"/>
        <v>4</v>
      </c>
      <c r="DN88" s="8"/>
      <c r="DO88" s="8">
        <f t="shared" si="37"/>
        <v>5</v>
      </c>
      <c r="DP88" s="8"/>
      <c r="DQ88" s="8">
        <f t="shared" si="0"/>
        <v>1671</v>
      </c>
      <c r="DR88" s="8"/>
      <c r="DS88" s="8">
        <f t="shared" si="38"/>
        <v>0</v>
      </c>
      <c r="DT88" s="8"/>
      <c r="DU88" s="8"/>
      <c r="DV88" s="8"/>
      <c r="DW88" s="8"/>
      <c r="DX88" s="8"/>
      <c r="DY88" s="8">
        <f t="shared" si="20"/>
        <v>4</v>
      </c>
      <c r="DZ88" s="8"/>
      <c r="EA88" s="8"/>
      <c r="EB88" s="8"/>
      <c r="EC88" s="8"/>
      <c r="ED88" s="10"/>
      <c r="EE88" s="10">
        <f t="shared" si="21"/>
        <v>15</v>
      </c>
      <c r="EF88" s="8"/>
      <c r="EG88" s="8">
        <f t="shared" si="11"/>
        <v>9</v>
      </c>
      <c r="EH88" s="8"/>
      <c r="EI88" s="8"/>
      <c r="EJ88" s="8"/>
      <c r="EK88" s="8"/>
      <c r="EL88" s="8"/>
      <c r="EM88" s="8"/>
      <c r="EN88" s="8"/>
      <c r="EO88" s="8"/>
      <c r="EP88" s="8"/>
      <c r="EQ88" s="8">
        <f t="shared" si="6"/>
        <v>543</v>
      </c>
      <c r="ER88" s="8"/>
      <c r="ES88" s="8"/>
      <c r="ET88" s="8"/>
      <c r="EU88" s="8"/>
      <c r="EV88" s="8"/>
      <c r="EW88" s="8">
        <f t="shared" si="28"/>
        <v>2</v>
      </c>
      <c r="EX88" s="8"/>
      <c r="EY88" s="8"/>
      <c r="EZ88" s="8"/>
      <c r="FA88" s="8">
        <f t="shared" si="39"/>
        <v>0</v>
      </c>
      <c r="FB88" s="8"/>
      <c r="FC88" s="8"/>
      <c r="FD88" s="8"/>
      <c r="FE88" s="8"/>
      <c r="FF88" s="8"/>
      <c r="FG88" s="8">
        <f t="shared" ref="FG88:FG151" si="45">SUM(FG87,FF88)</f>
        <v>0</v>
      </c>
      <c r="FH88" s="8"/>
      <c r="FI88" s="8"/>
      <c r="FJ88" s="10"/>
      <c r="FK88" s="10">
        <v>0</v>
      </c>
      <c r="FL88" s="10"/>
      <c r="FM88" s="10">
        <f t="shared" si="40"/>
        <v>3</v>
      </c>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row>
    <row r="89" spans="1:193" ht="14.25" customHeight="1" x14ac:dyDescent="0.3">
      <c r="A89" s="103">
        <v>44052</v>
      </c>
      <c r="B89" s="8"/>
      <c r="C89" s="8"/>
      <c r="D89" s="8"/>
      <c r="E89" s="8"/>
      <c r="F89" s="8"/>
      <c r="G89" s="8"/>
      <c r="H89" s="8"/>
      <c r="I89" s="8"/>
      <c r="J89" s="8"/>
      <c r="K89" s="8"/>
      <c r="L89" s="8"/>
      <c r="M89" s="8"/>
      <c r="N89" s="8"/>
      <c r="O89" s="8"/>
      <c r="P89" s="8"/>
      <c r="Q89" s="8"/>
      <c r="R89" s="8"/>
      <c r="S89" s="8">
        <f t="shared" si="9"/>
        <v>14</v>
      </c>
      <c r="T89" s="8"/>
      <c r="U89" s="8">
        <f t="shared" si="24"/>
        <v>152</v>
      </c>
      <c r="V89" s="8"/>
      <c r="W89" s="8"/>
      <c r="X89" s="10"/>
      <c r="Y89" s="10"/>
      <c r="Z89" s="10"/>
      <c r="AA89" s="11">
        <f t="shared" si="2"/>
        <v>775</v>
      </c>
      <c r="AB89" s="8"/>
      <c r="AC89" s="8"/>
      <c r="AD89" s="10"/>
      <c r="AE89" s="10">
        <f t="shared" si="29"/>
        <v>3</v>
      </c>
      <c r="AF89" s="8"/>
      <c r="AG89" s="8">
        <f t="shared" si="3"/>
        <v>98</v>
      </c>
      <c r="AH89" s="8"/>
      <c r="AI89" s="8"/>
      <c r="AJ89" s="8"/>
      <c r="AK89" s="102">
        <f t="shared" si="30"/>
        <v>6</v>
      </c>
      <c r="AL89" s="8"/>
      <c r="AM89" s="9"/>
      <c r="AN89" s="9"/>
      <c r="AO89" s="9">
        <v>0</v>
      </c>
      <c r="AP89" s="8"/>
      <c r="AQ89" s="8">
        <f t="shared" si="31"/>
        <v>1</v>
      </c>
      <c r="AR89" s="8"/>
      <c r="AS89" s="8">
        <f t="shared" si="25"/>
        <v>1</v>
      </c>
      <c r="AT89" s="8"/>
      <c r="AU89" s="8"/>
      <c r="AV89" s="8"/>
      <c r="AW89" s="8">
        <f t="shared" si="43"/>
        <v>0</v>
      </c>
      <c r="AX89" s="8"/>
      <c r="AY89" s="8">
        <f t="shared" si="13"/>
        <v>1</v>
      </c>
      <c r="AZ89" s="9"/>
      <c r="BA89" s="9"/>
      <c r="BB89" s="8"/>
      <c r="BC89" s="8"/>
      <c r="BD89" s="8"/>
      <c r="BE89" s="8">
        <f t="shared" si="14"/>
        <v>0</v>
      </c>
      <c r="BF89" s="8"/>
      <c r="BG89" s="8">
        <f t="shared" si="26"/>
        <v>5</v>
      </c>
      <c r="BH89" s="8"/>
      <c r="BI89" s="8">
        <f t="shared" si="15"/>
        <v>943</v>
      </c>
      <c r="BJ89" s="8"/>
      <c r="BK89" s="8">
        <f t="shared" si="44"/>
        <v>44</v>
      </c>
      <c r="BL89" s="8"/>
      <c r="BM89" s="8"/>
      <c r="BN89" s="8"/>
      <c r="BO89" s="8">
        <f t="shared" si="32"/>
        <v>0</v>
      </c>
      <c r="BP89" s="8"/>
      <c r="BQ89" s="8">
        <f t="shared" si="27"/>
        <v>10</v>
      </c>
      <c r="BR89" s="8"/>
      <c r="BS89" s="8">
        <f t="shared" si="23"/>
        <v>1</v>
      </c>
      <c r="BT89" s="8"/>
      <c r="BU89" s="8"/>
      <c r="BV89" s="8"/>
      <c r="BW89" s="8">
        <f t="shared" si="5"/>
        <v>26</v>
      </c>
      <c r="BX89" s="8"/>
      <c r="BY89" s="8">
        <f t="shared" si="10"/>
        <v>3</v>
      </c>
      <c r="BZ89" s="10"/>
      <c r="CA89" s="10">
        <f t="shared" si="33"/>
        <v>0</v>
      </c>
      <c r="CB89" s="10"/>
      <c r="CC89" s="10">
        <f t="shared" si="34"/>
        <v>0</v>
      </c>
      <c r="CD89" s="10"/>
      <c r="CE89" s="10"/>
      <c r="CF89" s="8"/>
      <c r="CG89" s="8"/>
      <c r="CH89" s="8"/>
      <c r="CI89" s="8"/>
      <c r="CJ89" s="10"/>
      <c r="CK89" s="10">
        <f t="shared" si="16"/>
        <v>1</v>
      </c>
      <c r="CL89" s="8"/>
      <c r="CM89" s="8"/>
      <c r="CN89" s="8"/>
      <c r="CO89" s="8">
        <f t="shared" si="35"/>
        <v>2</v>
      </c>
      <c r="CP89" s="8"/>
      <c r="CQ89" s="8"/>
      <c r="CR89" s="8"/>
      <c r="CS89" s="8">
        <f t="shared" si="8"/>
        <v>2</v>
      </c>
      <c r="CT89" s="8"/>
      <c r="CU89" s="8"/>
      <c r="CV89" s="8"/>
      <c r="CW89" s="8"/>
      <c r="CX89" s="8"/>
      <c r="CY89" s="8"/>
      <c r="CZ89" s="8"/>
      <c r="DA89" s="8">
        <f t="shared" si="17"/>
        <v>8</v>
      </c>
      <c r="DB89" s="8"/>
      <c r="DC89" s="8"/>
      <c r="DD89" s="8"/>
      <c r="DE89" s="8"/>
      <c r="DF89" s="8"/>
      <c r="DG89" s="8"/>
      <c r="DH89" s="9"/>
      <c r="DI89" s="10">
        <f t="shared" si="36"/>
        <v>0</v>
      </c>
      <c r="DJ89" s="8"/>
      <c r="DK89" s="8">
        <f t="shared" si="18"/>
        <v>4</v>
      </c>
      <c r="DL89" s="10"/>
      <c r="DM89" s="10">
        <f t="shared" si="19"/>
        <v>4</v>
      </c>
      <c r="DN89" s="8"/>
      <c r="DO89" s="8">
        <f t="shared" si="37"/>
        <v>5</v>
      </c>
      <c r="DP89" s="8"/>
      <c r="DQ89" s="8">
        <f t="shared" si="0"/>
        <v>1671</v>
      </c>
      <c r="DR89" s="8"/>
      <c r="DS89" s="8">
        <f t="shared" si="38"/>
        <v>0</v>
      </c>
      <c r="DT89" s="8"/>
      <c r="DU89" s="8"/>
      <c r="DV89" s="8"/>
      <c r="DW89" s="8"/>
      <c r="DX89" s="8"/>
      <c r="DY89" s="8">
        <f t="shared" si="20"/>
        <v>4</v>
      </c>
      <c r="DZ89" s="8"/>
      <c r="EA89" s="8"/>
      <c r="EB89" s="8"/>
      <c r="EC89" s="8"/>
      <c r="ED89" s="10"/>
      <c r="EE89" s="10">
        <f t="shared" si="21"/>
        <v>15</v>
      </c>
      <c r="EF89" s="8"/>
      <c r="EG89" s="8">
        <f t="shared" si="11"/>
        <v>9</v>
      </c>
      <c r="EH89" s="8"/>
      <c r="EI89" s="8"/>
      <c r="EJ89" s="8"/>
      <c r="EK89" s="8"/>
      <c r="EL89" s="8"/>
      <c r="EM89" s="8"/>
      <c r="EN89" s="8"/>
      <c r="EO89" s="8"/>
      <c r="EP89" s="8"/>
      <c r="EQ89" s="8">
        <f t="shared" si="6"/>
        <v>543</v>
      </c>
      <c r="ER89" s="8"/>
      <c r="ES89" s="8"/>
      <c r="ET89" s="8"/>
      <c r="EU89" s="8"/>
      <c r="EV89" s="8"/>
      <c r="EW89" s="8">
        <f t="shared" si="28"/>
        <v>2</v>
      </c>
      <c r="EX89" s="8"/>
      <c r="EY89" s="8"/>
      <c r="EZ89" s="8"/>
      <c r="FA89" s="8">
        <f t="shared" si="39"/>
        <v>0</v>
      </c>
      <c r="FB89" s="8"/>
      <c r="FC89" s="8"/>
      <c r="FD89" s="8"/>
      <c r="FE89" s="8"/>
      <c r="FF89" s="8"/>
      <c r="FG89" s="8">
        <f t="shared" si="45"/>
        <v>0</v>
      </c>
      <c r="FH89" s="8"/>
      <c r="FI89" s="8"/>
      <c r="FJ89" s="10"/>
      <c r="FK89" s="10">
        <v>0</v>
      </c>
      <c r="FL89" s="10"/>
      <c r="FM89" s="10">
        <f t="shared" si="40"/>
        <v>3</v>
      </c>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row>
    <row r="90" spans="1:193" ht="14.25" customHeight="1" x14ac:dyDescent="0.3">
      <c r="A90" s="103">
        <v>44053</v>
      </c>
      <c r="B90" s="8"/>
      <c r="C90" s="8"/>
      <c r="D90" s="8"/>
      <c r="E90" s="8"/>
      <c r="F90" s="8"/>
      <c r="G90" s="8"/>
      <c r="H90" s="8"/>
      <c r="I90" s="8"/>
      <c r="J90" s="8"/>
      <c r="K90" s="8"/>
      <c r="L90" s="8"/>
      <c r="M90" s="8"/>
      <c r="N90" s="8"/>
      <c r="O90" s="8"/>
      <c r="P90" s="8"/>
      <c r="Q90" s="8"/>
      <c r="R90" s="8">
        <v>1</v>
      </c>
      <c r="S90" s="8">
        <f t="shared" si="9"/>
        <v>15</v>
      </c>
      <c r="T90" s="8">
        <v>4</v>
      </c>
      <c r="U90" s="8">
        <f t="shared" si="24"/>
        <v>156</v>
      </c>
      <c r="V90" s="8"/>
      <c r="W90" s="8"/>
      <c r="X90" s="10"/>
      <c r="Y90" s="10"/>
      <c r="Z90" s="10">
        <v>66</v>
      </c>
      <c r="AA90" s="11">
        <f t="shared" si="2"/>
        <v>841</v>
      </c>
      <c r="AB90" s="8"/>
      <c r="AC90" s="8"/>
      <c r="AD90" s="10">
        <v>1</v>
      </c>
      <c r="AE90" s="10">
        <f t="shared" si="29"/>
        <v>4</v>
      </c>
      <c r="AF90" s="8">
        <v>3</v>
      </c>
      <c r="AG90" s="8">
        <f t="shared" si="3"/>
        <v>101</v>
      </c>
      <c r="AH90" s="8"/>
      <c r="AI90" s="8"/>
      <c r="AJ90" s="8">
        <v>1</v>
      </c>
      <c r="AK90" s="102">
        <f t="shared" si="30"/>
        <v>7</v>
      </c>
      <c r="AL90" s="8"/>
      <c r="AM90" s="9"/>
      <c r="AN90" s="9">
        <v>0</v>
      </c>
      <c r="AO90" s="9">
        <v>0</v>
      </c>
      <c r="AP90" s="8">
        <v>0</v>
      </c>
      <c r="AQ90" s="8">
        <f t="shared" si="31"/>
        <v>1</v>
      </c>
      <c r="AR90" s="8">
        <v>0</v>
      </c>
      <c r="AS90" s="8">
        <f t="shared" si="25"/>
        <v>1</v>
      </c>
      <c r="AT90" s="8"/>
      <c r="AU90" s="8"/>
      <c r="AV90" s="8">
        <v>0</v>
      </c>
      <c r="AW90" s="8">
        <f t="shared" si="43"/>
        <v>0</v>
      </c>
      <c r="AX90" s="8">
        <v>0</v>
      </c>
      <c r="AY90" s="8">
        <f t="shared" si="13"/>
        <v>1</v>
      </c>
      <c r="AZ90" s="9"/>
      <c r="BA90" s="9"/>
      <c r="BB90" s="8"/>
      <c r="BC90" s="8"/>
      <c r="BD90" s="8">
        <v>0</v>
      </c>
      <c r="BE90" s="8">
        <f t="shared" si="14"/>
        <v>0</v>
      </c>
      <c r="BF90" s="8">
        <v>0</v>
      </c>
      <c r="BG90" s="8">
        <f t="shared" si="26"/>
        <v>5</v>
      </c>
      <c r="BH90" s="8">
        <v>71</v>
      </c>
      <c r="BI90" s="8">
        <f t="shared" si="15"/>
        <v>1014</v>
      </c>
      <c r="BJ90" s="8">
        <v>11</v>
      </c>
      <c r="BK90" s="8">
        <f t="shared" si="44"/>
        <v>55</v>
      </c>
      <c r="BL90" s="8"/>
      <c r="BM90" s="8"/>
      <c r="BN90" s="8">
        <v>0</v>
      </c>
      <c r="BO90" s="8">
        <f t="shared" si="32"/>
        <v>0</v>
      </c>
      <c r="BP90" s="8">
        <v>0</v>
      </c>
      <c r="BQ90" s="8">
        <f t="shared" si="27"/>
        <v>10</v>
      </c>
      <c r="BR90" s="8">
        <v>5</v>
      </c>
      <c r="BS90" s="8">
        <f t="shared" si="23"/>
        <v>6</v>
      </c>
      <c r="BT90" s="8"/>
      <c r="BU90" s="8"/>
      <c r="BV90" s="8">
        <v>15</v>
      </c>
      <c r="BW90" s="8">
        <f t="shared" si="5"/>
        <v>41</v>
      </c>
      <c r="BX90" s="8">
        <v>0</v>
      </c>
      <c r="BY90" s="8">
        <f t="shared" si="10"/>
        <v>3</v>
      </c>
      <c r="BZ90" s="10">
        <v>0</v>
      </c>
      <c r="CA90" s="10">
        <f t="shared" si="33"/>
        <v>0</v>
      </c>
      <c r="CB90" s="10">
        <v>0</v>
      </c>
      <c r="CC90" s="10">
        <f t="shared" si="34"/>
        <v>0</v>
      </c>
      <c r="CD90" s="10"/>
      <c r="CE90" s="10"/>
      <c r="CF90" s="8"/>
      <c r="CG90" s="8"/>
      <c r="CH90" s="8"/>
      <c r="CI90" s="8"/>
      <c r="CJ90" s="10">
        <v>0</v>
      </c>
      <c r="CK90" s="10">
        <f t="shared" si="16"/>
        <v>1</v>
      </c>
      <c r="CL90" s="8"/>
      <c r="CM90" s="8"/>
      <c r="CN90" s="8">
        <v>0</v>
      </c>
      <c r="CO90" s="8">
        <f t="shared" si="35"/>
        <v>2</v>
      </c>
      <c r="CP90" s="8"/>
      <c r="CQ90" s="8"/>
      <c r="CR90" s="8">
        <v>0</v>
      </c>
      <c r="CS90" s="8">
        <f t="shared" si="8"/>
        <v>2</v>
      </c>
      <c r="CT90" s="8"/>
      <c r="CU90" s="8"/>
      <c r="CV90" s="8"/>
      <c r="CW90" s="8"/>
      <c r="CX90" s="8"/>
      <c r="CY90" s="8"/>
      <c r="CZ90" s="8">
        <v>0</v>
      </c>
      <c r="DA90" s="8">
        <f t="shared" si="17"/>
        <v>8</v>
      </c>
      <c r="DB90" s="8"/>
      <c r="DC90" s="8"/>
      <c r="DD90" s="8"/>
      <c r="DE90" s="8"/>
      <c r="DF90" s="8"/>
      <c r="DG90" s="8"/>
      <c r="DH90" s="9">
        <v>0</v>
      </c>
      <c r="DI90" s="10">
        <f t="shared" si="36"/>
        <v>0</v>
      </c>
      <c r="DJ90" s="8">
        <v>4</v>
      </c>
      <c r="DK90" s="8">
        <f t="shared" si="18"/>
        <v>8</v>
      </c>
      <c r="DL90" s="10">
        <v>0</v>
      </c>
      <c r="DM90" s="10">
        <f t="shared" si="19"/>
        <v>4</v>
      </c>
      <c r="DN90" s="8">
        <v>0</v>
      </c>
      <c r="DO90" s="8">
        <f t="shared" si="37"/>
        <v>5</v>
      </c>
      <c r="DP90" s="8">
        <v>113</v>
      </c>
      <c r="DQ90" s="8">
        <f t="shared" si="0"/>
        <v>1784</v>
      </c>
      <c r="DR90" s="8">
        <v>0</v>
      </c>
      <c r="DS90" s="8">
        <f t="shared" si="38"/>
        <v>0</v>
      </c>
      <c r="DT90" s="8"/>
      <c r="DU90" s="8"/>
      <c r="DV90" s="8"/>
      <c r="DW90" s="8"/>
      <c r="DX90" s="8">
        <v>2</v>
      </c>
      <c r="DY90" s="8">
        <f t="shared" si="20"/>
        <v>6</v>
      </c>
      <c r="DZ90" s="8"/>
      <c r="EA90" s="8"/>
      <c r="EB90" s="8"/>
      <c r="EC90" s="8"/>
      <c r="ED90" s="10">
        <v>8</v>
      </c>
      <c r="EE90" s="10">
        <f t="shared" si="21"/>
        <v>23</v>
      </c>
      <c r="EF90" s="8">
        <v>2</v>
      </c>
      <c r="EG90" s="8">
        <f t="shared" si="11"/>
        <v>11</v>
      </c>
      <c r="EH90" s="8"/>
      <c r="EI90" s="8"/>
      <c r="EJ90" s="8"/>
      <c r="EK90" s="8"/>
      <c r="EL90" s="8"/>
      <c r="EM90" s="8"/>
      <c r="EN90" s="8"/>
      <c r="EO90" s="8"/>
      <c r="EP90" s="8">
        <v>38</v>
      </c>
      <c r="EQ90" s="8">
        <f t="shared" si="6"/>
        <v>581</v>
      </c>
      <c r="ER90" s="8"/>
      <c r="ES90" s="8"/>
      <c r="ET90" s="8"/>
      <c r="EU90" s="8"/>
      <c r="EV90" s="8">
        <v>0</v>
      </c>
      <c r="EW90" s="8">
        <f t="shared" si="28"/>
        <v>2</v>
      </c>
      <c r="EX90" s="8"/>
      <c r="EY90" s="8"/>
      <c r="EZ90" s="8">
        <v>0</v>
      </c>
      <c r="FA90" s="8">
        <f t="shared" si="39"/>
        <v>0</v>
      </c>
      <c r="FB90" s="8"/>
      <c r="FC90" s="8"/>
      <c r="FD90" s="8"/>
      <c r="FE90" s="8"/>
      <c r="FF90" s="8">
        <v>8</v>
      </c>
      <c r="FG90" s="8">
        <f t="shared" si="45"/>
        <v>8</v>
      </c>
      <c r="FH90" s="8"/>
      <c r="FI90" s="8"/>
      <c r="FJ90" s="10">
        <v>0</v>
      </c>
      <c r="FK90" s="10">
        <v>0</v>
      </c>
      <c r="FL90" s="10">
        <v>0</v>
      </c>
      <c r="FM90" s="10">
        <f t="shared" si="40"/>
        <v>3</v>
      </c>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row>
    <row r="91" spans="1:193" ht="14.25" customHeight="1" x14ac:dyDescent="0.3">
      <c r="A91" s="103">
        <v>44054</v>
      </c>
      <c r="B91" s="8"/>
      <c r="C91" s="8"/>
      <c r="D91" s="8"/>
      <c r="E91" s="8"/>
      <c r="F91" s="8"/>
      <c r="G91" s="8"/>
      <c r="H91" s="8"/>
      <c r="I91" s="8"/>
      <c r="J91" s="8"/>
      <c r="K91" s="8"/>
      <c r="L91" s="8"/>
      <c r="M91" s="8"/>
      <c r="N91" s="8"/>
      <c r="O91" s="8"/>
      <c r="P91" s="8"/>
      <c r="Q91" s="8"/>
      <c r="R91" s="8">
        <v>0</v>
      </c>
      <c r="S91" s="8">
        <f t="shared" si="9"/>
        <v>15</v>
      </c>
      <c r="T91" s="8">
        <v>2</v>
      </c>
      <c r="U91" s="8">
        <f t="shared" si="24"/>
        <v>158</v>
      </c>
      <c r="V91" s="8"/>
      <c r="W91" s="8"/>
      <c r="X91" s="10"/>
      <c r="Y91" s="10"/>
      <c r="Z91" s="10">
        <v>15</v>
      </c>
      <c r="AA91" s="11">
        <f t="shared" si="2"/>
        <v>856</v>
      </c>
      <c r="AB91" s="8"/>
      <c r="AC91" s="8"/>
      <c r="AD91" s="10">
        <v>0</v>
      </c>
      <c r="AE91" s="10">
        <f t="shared" si="29"/>
        <v>4</v>
      </c>
      <c r="AF91" s="8">
        <v>2</v>
      </c>
      <c r="AG91" s="8">
        <f t="shared" si="3"/>
        <v>103</v>
      </c>
      <c r="AH91" s="8"/>
      <c r="AI91" s="8"/>
      <c r="AJ91" s="8">
        <v>0</v>
      </c>
      <c r="AK91" s="102">
        <f t="shared" si="30"/>
        <v>7</v>
      </c>
      <c r="AL91" s="8"/>
      <c r="AM91" s="9"/>
      <c r="AN91" s="9">
        <v>0</v>
      </c>
      <c r="AO91" s="9">
        <v>0</v>
      </c>
      <c r="AP91" s="8">
        <v>0</v>
      </c>
      <c r="AQ91" s="8">
        <f t="shared" si="31"/>
        <v>1</v>
      </c>
      <c r="AR91" s="8">
        <v>0</v>
      </c>
      <c r="AS91" s="8">
        <f t="shared" si="25"/>
        <v>1</v>
      </c>
      <c r="AT91" s="8"/>
      <c r="AU91" s="8"/>
      <c r="AV91" s="8">
        <v>0</v>
      </c>
      <c r="AW91" s="8">
        <f t="shared" si="43"/>
        <v>0</v>
      </c>
      <c r="AX91" s="8">
        <v>0</v>
      </c>
      <c r="AY91" s="8">
        <f t="shared" si="13"/>
        <v>1</v>
      </c>
      <c r="AZ91" s="9"/>
      <c r="BA91" s="9"/>
      <c r="BB91" s="8"/>
      <c r="BC91" s="8"/>
      <c r="BD91" s="8">
        <v>2</v>
      </c>
      <c r="BE91" s="8">
        <f t="shared" si="14"/>
        <v>2</v>
      </c>
      <c r="BF91" s="8">
        <v>0</v>
      </c>
      <c r="BG91" s="8">
        <f t="shared" si="26"/>
        <v>5</v>
      </c>
      <c r="BH91" s="8">
        <v>13</v>
      </c>
      <c r="BI91" s="8">
        <f t="shared" si="15"/>
        <v>1027</v>
      </c>
      <c r="BJ91" s="8">
        <v>0</v>
      </c>
      <c r="BK91" s="8">
        <f t="shared" si="44"/>
        <v>55</v>
      </c>
      <c r="BL91" s="8"/>
      <c r="BM91" s="8"/>
      <c r="BN91" s="8">
        <v>0</v>
      </c>
      <c r="BO91" s="8">
        <f t="shared" si="32"/>
        <v>0</v>
      </c>
      <c r="BP91" s="8">
        <v>0</v>
      </c>
      <c r="BQ91" s="8">
        <f t="shared" si="27"/>
        <v>10</v>
      </c>
      <c r="BR91" s="8">
        <v>0</v>
      </c>
      <c r="BS91" s="8">
        <f t="shared" si="23"/>
        <v>6</v>
      </c>
      <c r="BT91" s="8"/>
      <c r="BU91" s="8"/>
      <c r="BV91" s="8">
        <v>2</v>
      </c>
      <c r="BW91" s="8">
        <f t="shared" si="5"/>
        <v>43</v>
      </c>
      <c r="BX91" s="8">
        <v>0</v>
      </c>
      <c r="BY91" s="8">
        <f t="shared" si="10"/>
        <v>3</v>
      </c>
      <c r="BZ91" s="10">
        <v>0</v>
      </c>
      <c r="CA91" s="10">
        <f t="shared" si="33"/>
        <v>0</v>
      </c>
      <c r="CB91" s="10">
        <v>0</v>
      </c>
      <c r="CC91" s="10">
        <f t="shared" si="34"/>
        <v>0</v>
      </c>
      <c r="CD91" s="10"/>
      <c r="CE91" s="10"/>
      <c r="CF91" s="8"/>
      <c r="CG91" s="8"/>
      <c r="CH91" s="8"/>
      <c r="CI91" s="8"/>
      <c r="CJ91" s="10">
        <v>0</v>
      </c>
      <c r="CK91" s="10">
        <f t="shared" si="16"/>
        <v>1</v>
      </c>
      <c r="CL91" s="8"/>
      <c r="CM91" s="8"/>
      <c r="CN91" s="8">
        <v>0</v>
      </c>
      <c r="CO91" s="8">
        <f t="shared" si="35"/>
        <v>2</v>
      </c>
      <c r="CP91" s="8"/>
      <c r="CQ91" s="8"/>
      <c r="CR91" s="8">
        <v>0</v>
      </c>
      <c r="CS91" s="8">
        <f t="shared" si="8"/>
        <v>2</v>
      </c>
      <c r="CT91" s="8"/>
      <c r="CU91" s="8"/>
      <c r="CV91" s="8"/>
      <c r="CW91" s="8"/>
      <c r="CX91" s="8"/>
      <c r="CY91" s="8"/>
      <c r="CZ91" s="8">
        <v>0</v>
      </c>
      <c r="DA91" s="8">
        <f t="shared" si="17"/>
        <v>8</v>
      </c>
      <c r="DB91" s="8"/>
      <c r="DC91" s="8"/>
      <c r="DD91" s="8"/>
      <c r="DE91" s="8"/>
      <c r="DF91" s="8"/>
      <c r="DG91" s="8"/>
      <c r="DH91" s="9">
        <v>0</v>
      </c>
      <c r="DI91" s="10">
        <f t="shared" si="36"/>
        <v>0</v>
      </c>
      <c r="DJ91" s="8">
        <v>0</v>
      </c>
      <c r="DK91" s="8">
        <f t="shared" si="18"/>
        <v>8</v>
      </c>
      <c r="DL91" s="10">
        <v>0</v>
      </c>
      <c r="DM91" s="10">
        <f t="shared" si="19"/>
        <v>4</v>
      </c>
      <c r="DN91" s="8">
        <v>0</v>
      </c>
      <c r="DO91" s="8">
        <f t="shared" si="37"/>
        <v>5</v>
      </c>
      <c r="DP91" s="8">
        <v>27</v>
      </c>
      <c r="DQ91" s="8">
        <f t="shared" si="0"/>
        <v>1811</v>
      </c>
      <c r="DR91" s="8">
        <v>0</v>
      </c>
      <c r="DS91" s="8">
        <f t="shared" si="38"/>
        <v>0</v>
      </c>
      <c r="DT91" s="8"/>
      <c r="DU91" s="8"/>
      <c r="DV91" s="8"/>
      <c r="DW91" s="8"/>
      <c r="DX91" s="8">
        <v>0</v>
      </c>
      <c r="DY91" s="8">
        <f t="shared" si="20"/>
        <v>6</v>
      </c>
      <c r="DZ91" s="8"/>
      <c r="EA91" s="8"/>
      <c r="EB91" s="8"/>
      <c r="EC91" s="8"/>
      <c r="ED91" s="10">
        <v>0</v>
      </c>
      <c r="EE91" s="10">
        <f t="shared" si="21"/>
        <v>23</v>
      </c>
      <c r="EF91" s="8">
        <v>0</v>
      </c>
      <c r="EG91" s="8">
        <f t="shared" si="11"/>
        <v>11</v>
      </c>
      <c r="EH91" s="8"/>
      <c r="EI91" s="8"/>
      <c r="EJ91" s="8"/>
      <c r="EK91" s="8"/>
      <c r="EL91" s="8"/>
      <c r="EM91" s="8"/>
      <c r="EN91" s="8"/>
      <c r="EO91" s="8"/>
      <c r="EP91" s="8">
        <v>16</v>
      </c>
      <c r="EQ91" s="8">
        <f t="shared" si="6"/>
        <v>597</v>
      </c>
      <c r="ER91" s="8"/>
      <c r="ES91" s="8"/>
      <c r="ET91" s="8"/>
      <c r="EU91" s="8"/>
      <c r="EV91" s="8">
        <v>0</v>
      </c>
      <c r="EW91" s="8">
        <f t="shared" si="28"/>
        <v>2</v>
      </c>
      <c r="EX91" s="8"/>
      <c r="EY91" s="8"/>
      <c r="EZ91" s="8">
        <v>0</v>
      </c>
      <c r="FA91" s="8">
        <f t="shared" si="39"/>
        <v>0</v>
      </c>
      <c r="FB91" s="8"/>
      <c r="FC91" s="8"/>
      <c r="FD91" s="8"/>
      <c r="FE91" s="8"/>
      <c r="FF91" s="8">
        <v>4</v>
      </c>
      <c r="FG91" s="8">
        <f t="shared" si="45"/>
        <v>12</v>
      </c>
      <c r="FH91" s="8"/>
      <c r="FI91" s="8"/>
      <c r="FJ91" s="10">
        <v>0</v>
      </c>
      <c r="FK91" s="10">
        <v>0</v>
      </c>
      <c r="FL91" s="10">
        <v>0</v>
      </c>
      <c r="FM91" s="10">
        <f t="shared" si="40"/>
        <v>3</v>
      </c>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row>
    <row r="92" spans="1:193" ht="14.25" customHeight="1" x14ac:dyDescent="0.3">
      <c r="A92" s="103">
        <v>44055</v>
      </c>
      <c r="B92" s="8"/>
      <c r="C92" s="8"/>
      <c r="D92" s="8"/>
      <c r="E92" s="8"/>
      <c r="F92" s="8"/>
      <c r="G92" s="8"/>
      <c r="H92" s="8"/>
      <c r="I92" s="8"/>
      <c r="J92" s="8"/>
      <c r="K92" s="8"/>
      <c r="L92" s="8"/>
      <c r="M92" s="8"/>
      <c r="N92" s="8"/>
      <c r="O92" s="8"/>
      <c r="P92" s="8"/>
      <c r="Q92" s="8"/>
      <c r="R92" s="8">
        <v>0</v>
      </c>
      <c r="S92" s="8">
        <f t="shared" si="9"/>
        <v>15</v>
      </c>
      <c r="T92" s="8">
        <v>0</v>
      </c>
      <c r="U92" s="8">
        <f t="shared" si="24"/>
        <v>158</v>
      </c>
      <c r="V92" s="8"/>
      <c r="W92" s="8"/>
      <c r="X92" s="10"/>
      <c r="Y92" s="10"/>
      <c r="Z92" s="10">
        <v>2</v>
      </c>
      <c r="AA92" s="11">
        <f t="shared" si="2"/>
        <v>858</v>
      </c>
      <c r="AB92" s="8"/>
      <c r="AC92" s="8"/>
      <c r="AD92" s="10">
        <v>0</v>
      </c>
      <c r="AE92" s="10">
        <f t="shared" si="29"/>
        <v>4</v>
      </c>
      <c r="AF92" s="8">
        <v>2</v>
      </c>
      <c r="AG92" s="8">
        <f t="shared" si="3"/>
        <v>105</v>
      </c>
      <c r="AH92" s="8"/>
      <c r="AI92" s="8"/>
      <c r="AJ92" s="8">
        <v>0</v>
      </c>
      <c r="AK92" s="102">
        <f t="shared" si="30"/>
        <v>7</v>
      </c>
      <c r="AL92" s="8"/>
      <c r="AM92" s="9"/>
      <c r="AN92" s="9">
        <v>0</v>
      </c>
      <c r="AO92" s="9">
        <v>0</v>
      </c>
      <c r="AP92" s="8">
        <v>0</v>
      </c>
      <c r="AQ92" s="8">
        <f t="shared" si="31"/>
        <v>1</v>
      </c>
      <c r="AR92" s="8">
        <v>0</v>
      </c>
      <c r="AS92" s="8">
        <f t="shared" si="25"/>
        <v>1</v>
      </c>
      <c r="AT92" s="8"/>
      <c r="AU92" s="8"/>
      <c r="AV92" s="8">
        <v>0</v>
      </c>
      <c r="AW92" s="8">
        <f t="shared" si="43"/>
        <v>0</v>
      </c>
      <c r="AX92" s="8">
        <v>0</v>
      </c>
      <c r="AY92" s="8">
        <f t="shared" si="13"/>
        <v>1</v>
      </c>
      <c r="AZ92" s="9"/>
      <c r="BA92" s="9"/>
      <c r="BB92" s="8"/>
      <c r="BC92" s="8"/>
      <c r="BD92" s="8">
        <v>0</v>
      </c>
      <c r="BE92" s="8">
        <f t="shared" si="14"/>
        <v>2</v>
      </c>
      <c r="BF92" s="8">
        <v>0</v>
      </c>
      <c r="BG92" s="8">
        <f t="shared" si="26"/>
        <v>5</v>
      </c>
      <c r="BH92" s="8">
        <v>1</v>
      </c>
      <c r="BI92" s="8">
        <f t="shared" si="15"/>
        <v>1028</v>
      </c>
      <c r="BJ92" s="8">
        <v>0</v>
      </c>
      <c r="BK92" s="8">
        <f t="shared" si="44"/>
        <v>55</v>
      </c>
      <c r="BL92" s="8"/>
      <c r="BM92" s="8"/>
      <c r="BN92" s="8">
        <v>0</v>
      </c>
      <c r="BO92" s="8">
        <f t="shared" si="32"/>
        <v>0</v>
      </c>
      <c r="BP92" s="8">
        <v>0</v>
      </c>
      <c r="BQ92" s="8">
        <f t="shared" si="27"/>
        <v>10</v>
      </c>
      <c r="BR92" s="8">
        <v>0</v>
      </c>
      <c r="BS92" s="8">
        <f t="shared" si="23"/>
        <v>6</v>
      </c>
      <c r="BT92" s="8"/>
      <c r="BU92" s="8"/>
      <c r="BV92" s="8">
        <v>0</v>
      </c>
      <c r="BW92" s="8">
        <f t="shared" si="5"/>
        <v>43</v>
      </c>
      <c r="BX92" s="8">
        <v>0</v>
      </c>
      <c r="BY92" s="8">
        <f t="shared" si="10"/>
        <v>3</v>
      </c>
      <c r="BZ92" s="10">
        <v>0</v>
      </c>
      <c r="CA92" s="10">
        <f t="shared" si="33"/>
        <v>0</v>
      </c>
      <c r="CB92" s="10">
        <v>0</v>
      </c>
      <c r="CC92" s="10">
        <f>SUM(CB92+CC91)</f>
        <v>0</v>
      </c>
      <c r="CD92" s="10"/>
      <c r="CE92" s="10"/>
      <c r="CF92" s="8"/>
      <c r="CG92" s="8"/>
      <c r="CH92" s="8"/>
      <c r="CI92" s="8"/>
      <c r="CJ92" s="10">
        <v>0</v>
      </c>
      <c r="CK92" s="10">
        <f t="shared" si="16"/>
        <v>1</v>
      </c>
      <c r="CL92" s="8"/>
      <c r="CM92" s="8"/>
      <c r="CN92" s="8">
        <v>0</v>
      </c>
      <c r="CO92" s="8">
        <f t="shared" si="35"/>
        <v>2</v>
      </c>
      <c r="CP92" s="8"/>
      <c r="CQ92" s="8"/>
      <c r="CR92" s="8">
        <v>0</v>
      </c>
      <c r="CS92" s="8">
        <f t="shared" si="8"/>
        <v>2</v>
      </c>
      <c r="CT92" s="8"/>
      <c r="CU92" s="8"/>
      <c r="CV92" s="8"/>
      <c r="CW92" s="8"/>
      <c r="CX92" s="8"/>
      <c r="CY92" s="8"/>
      <c r="CZ92" s="8">
        <v>0</v>
      </c>
      <c r="DA92" s="8">
        <f t="shared" si="17"/>
        <v>8</v>
      </c>
      <c r="DB92" s="8"/>
      <c r="DC92" s="8"/>
      <c r="DD92" s="8"/>
      <c r="DE92" s="8"/>
      <c r="DF92" s="8"/>
      <c r="DG92" s="8"/>
      <c r="DH92" s="9">
        <v>0</v>
      </c>
      <c r="DI92" s="10">
        <f t="shared" si="36"/>
        <v>0</v>
      </c>
      <c r="DJ92" s="8">
        <v>0</v>
      </c>
      <c r="DK92" s="8">
        <f t="shared" si="18"/>
        <v>8</v>
      </c>
      <c r="DL92" s="10">
        <v>0</v>
      </c>
      <c r="DM92" s="10">
        <f t="shared" si="19"/>
        <v>4</v>
      </c>
      <c r="DN92" s="8">
        <v>0</v>
      </c>
      <c r="DO92" s="8">
        <f t="shared" si="37"/>
        <v>5</v>
      </c>
      <c r="DP92" s="8">
        <v>5</v>
      </c>
      <c r="DQ92" s="8">
        <f t="shared" si="0"/>
        <v>1816</v>
      </c>
      <c r="DR92" s="8">
        <v>0</v>
      </c>
      <c r="DS92" s="8">
        <f t="shared" si="38"/>
        <v>0</v>
      </c>
      <c r="DT92" s="8"/>
      <c r="DU92" s="8"/>
      <c r="DV92" s="8"/>
      <c r="DW92" s="8"/>
      <c r="DX92" s="8">
        <v>0</v>
      </c>
      <c r="DY92" s="8">
        <f t="shared" si="20"/>
        <v>6</v>
      </c>
      <c r="DZ92" s="8"/>
      <c r="EA92" s="8"/>
      <c r="EB92" s="8"/>
      <c r="EC92" s="8"/>
      <c r="ED92" s="10">
        <v>0</v>
      </c>
      <c r="EE92" s="10">
        <f t="shared" si="21"/>
        <v>23</v>
      </c>
      <c r="EF92" s="8">
        <v>0</v>
      </c>
      <c r="EG92" s="8">
        <f t="shared" si="11"/>
        <v>11</v>
      </c>
      <c r="EH92" s="8"/>
      <c r="EI92" s="8"/>
      <c r="EJ92" s="8"/>
      <c r="EK92" s="8"/>
      <c r="EL92" s="8"/>
      <c r="EM92" s="8"/>
      <c r="EN92" s="8"/>
      <c r="EO92" s="8"/>
      <c r="EP92" s="8">
        <v>6</v>
      </c>
      <c r="EQ92" s="8">
        <f t="shared" si="6"/>
        <v>603</v>
      </c>
      <c r="ER92" s="8"/>
      <c r="ES92" s="8"/>
      <c r="ET92" s="8"/>
      <c r="EU92" s="8"/>
      <c r="EV92" s="8">
        <v>0</v>
      </c>
      <c r="EW92" s="8">
        <f t="shared" si="28"/>
        <v>2</v>
      </c>
      <c r="EX92" s="8"/>
      <c r="EY92" s="8"/>
      <c r="EZ92" s="8">
        <v>0</v>
      </c>
      <c r="FA92" s="8">
        <f t="shared" si="39"/>
        <v>0</v>
      </c>
      <c r="FB92" s="8"/>
      <c r="FC92" s="8"/>
      <c r="FD92" s="8"/>
      <c r="FE92" s="8"/>
      <c r="FF92" s="8">
        <v>0</v>
      </c>
      <c r="FG92" s="8">
        <f t="shared" si="45"/>
        <v>12</v>
      </c>
      <c r="FH92" s="8"/>
      <c r="FI92" s="8"/>
      <c r="FJ92" s="10">
        <v>0</v>
      </c>
      <c r="FK92" s="10">
        <v>0</v>
      </c>
      <c r="FL92" s="10">
        <v>0</v>
      </c>
      <c r="FM92" s="10">
        <f t="shared" si="40"/>
        <v>3</v>
      </c>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row>
    <row r="93" spans="1:193" ht="14.25" customHeight="1" x14ac:dyDescent="0.3">
      <c r="A93" s="103">
        <v>44056</v>
      </c>
      <c r="B93" s="8"/>
      <c r="C93" s="8"/>
      <c r="D93" s="8"/>
      <c r="E93" s="8"/>
      <c r="F93" s="8"/>
      <c r="G93" s="8"/>
      <c r="H93" s="8"/>
      <c r="I93" s="8"/>
      <c r="J93" s="8"/>
      <c r="K93" s="8"/>
      <c r="L93" s="8"/>
      <c r="M93" s="8"/>
      <c r="N93" s="8"/>
      <c r="O93" s="8"/>
      <c r="P93" s="8"/>
      <c r="Q93" s="8"/>
      <c r="R93" s="8">
        <v>0</v>
      </c>
      <c r="S93" s="8">
        <f t="shared" si="9"/>
        <v>15</v>
      </c>
      <c r="T93" s="8">
        <v>0</v>
      </c>
      <c r="U93" s="8">
        <f t="shared" si="24"/>
        <v>158</v>
      </c>
      <c r="V93" s="8"/>
      <c r="W93" s="8"/>
      <c r="X93" s="10"/>
      <c r="Y93" s="10"/>
      <c r="Z93" s="10">
        <v>18</v>
      </c>
      <c r="AA93" s="11">
        <f t="shared" si="2"/>
        <v>876</v>
      </c>
      <c r="AB93" s="8"/>
      <c r="AC93" s="8"/>
      <c r="AD93" s="10">
        <v>0</v>
      </c>
      <c r="AE93" s="10">
        <f t="shared" si="29"/>
        <v>4</v>
      </c>
      <c r="AF93" s="8">
        <v>4</v>
      </c>
      <c r="AG93" s="8">
        <f t="shared" si="3"/>
        <v>109</v>
      </c>
      <c r="AH93" s="8"/>
      <c r="AI93" s="8"/>
      <c r="AJ93" s="8">
        <v>0</v>
      </c>
      <c r="AK93" s="102">
        <f t="shared" si="30"/>
        <v>7</v>
      </c>
      <c r="AL93" s="8"/>
      <c r="AM93" s="9"/>
      <c r="AN93" s="9">
        <v>0</v>
      </c>
      <c r="AO93" s="9">
        <v>0</v>
      </c>
      <c r="AP93" s="8">
        <v>0</v>
      </c>
      <c r="AQ93" s="8">
        <f t="shared" si="31"/>
        <v>1</v>
      </c>
      <c r="AR93" s="8">
        <v>0</v>
      </c>
      <c r="AS93" s="8">
        <f t="shared" si="25"/>
        <v>1</v>
      </c>
      <c r="AT93" s="8"/>
      <c r="AU93" s="8"/>
      <c r="AV93" s="8">
        <v>0</v>
      </c>
      <c r="AW93" s="8">
        <f t="shared" si="43"/>
        <v>0</v>
      </c>
      <c r="AX93" s="8">
        <v>0</v>
      </c>
      <c r="AY93" s="8">
        <f t="shared" si="13"/>
        <v>1</v>
      </c>
      <c r="AZ93" s="9"/>
      <c r="BA93" s="9"/>
      <c r="BB93" s="8"/>
      <c r="BC93" s="8"/>
      <c r="BD93" s="8">
        <v>0</v>
      </c>
      <c r="BE93" s="8">
        <f t="shared" si="14"/>
        <v>2</v>
      </c>
      <c r="BF93" s="8">
        <v>0</v>
      </c>
      <c r="BG93" s="8">
        <f t="shared" si="26"/>
        <v>5</v>
      </c>
      <c r="BH93" s="8">
        <v>7</v>
      </c>
      <c r="BI93" s="8">
        <f t="shared" si="15"/>
        <v>1035</v>
      </c>
      <c r="BJ93" s="8">
        <v>1</v>
      </c>
      <c r="BK93" s="8">
        <f t="shared" si="44"/>
        <v>56</v>
      </c>
      <c r="BL93" s="8"/>
      <c r="BM93" s="8"/>
      <c r="BN93" s="8">
        <v>0</v>
      </c>
      <c r="BO93" s="8">
        <f t="shared" si="32"/>
        <v>0</v>
      </c>
      <c r="BP93" s="8">
        <v>0</v>
      </c>
      <c r="BQ93" s="8">
        <f t="shared" si="27"/>
        <v>10</v>
      </c>
      <c r="BR93" s="8">
        <v>0</v>
      </c>
      <c r="BS93" s="8">
        <f t="shared" si="23"/>
        <v>6</v>
      </c>
      <c r="BT93" s="8"/>
      <c r="BU93" s="8"/>
      <c r="BV93" s="8">
        <v>0</v>
      </c>
      <c r="BW93" s="8">
        <f t="shared" si="5"/>
        <v>43</v>
      </c>
      <c r="BX93" s="8">
        <v>0</v>
      </c>
      <c r="BY93" s="8">
        <f t="shared" si="10"/>
        <v>3</v>
      </c>
      <c r="BZ93" s="10">
        <v>0</v>
      </c>
      <c r="CA93" s="10">
        <f t="shared" si="33"/>
        <v>0</v>
      </c>
      <c r="CB93" s="10">
        <v>0</v>
      </c>
      <c r="CC93" s="10">
        <f>SUM(CB93+CC92)</f>
        <v>0</v>
      </c>
      <c r="CD93" s="10"/>
      <c r="CE93" s="10"/>
      <c r="CF93" s="8"/>
      <c r="CG93" s="8"/>
      <c r="CH93" s="8"/>
      <c r="CI93" s="8"/>
      <c r="CJ93" s="10">
        <v>0</v>
      </c>
      <c r="CK93" s="10">
        <f t="shared" si="16"/>
        <v>1</v>
      </c>
      <c r="CL93" s="8"/>
      <c r="CM93" s="8"/>
      <c r="CN93" s="8">
        <v>0</v>
      </c>
      <c r="CO93" s="8">
        <f t="shared" si="35"/>
        <v>2</v>
      </c>
      <c r="CP93" s="8"/>
      <c r="CQ93" s="8"/>
      <c r="CR93" s="8">
        <v>0</v>
      </c>
      <c r="CS93" s="8">
        <f t="shared" si="8"/>
        <v>2</v>
      </c>
      <c r="CT93" s="8"/>
      <c r="CU93" s="8"/>
      <c r="CV93" s="8"/>
      <c r="CW93" s="8"/>
      <c r="CX93" s="8"/>
      <c r="CY93" s="8"/>
      <c r="CZ93" s="8">
        <v>0</v>
      </c>
      <c r="DA93" s="8">
        <f t="shared" si="17"/>
        <v>8</v>
      </c>
      <c r="DB93" s="8"/>
      <c r="DC93" s="8"/>
      <c r="DD93" s="8"/>
      <c r="DE93" s="8"/>
      <c r="DF93" s="8"/>
      <c r="DG93" s="8"/>
      <c r="DH93" s="9">
        <v>0</v>
      </c>
      <c r="DI93" s="10">
        <f t="shared" si="36"/>
        <v>0</v>
      </c>
      <c r="DJ93" s="8">
        <v>0</v>
      </c>
      <c r="DK93" s="8">
        <f t="shared" si="18"/>
        <v>8</v>
      </c>
      <c r="DL93" s="10">
        <v>0</v>
      </c>
      <c r="DM93" s="10">
        <f t="shared" si="19"/>
        <v>4</v>
      </c>
      <c r="DN93" s="8">
        <v>0</v>
      </c>
      <c r="DO93" s="8">
        <f t="shared" si="37"/>
        <v>5</v>
      </c>
      <c r="DP93" s="8">
        <v>32</v>
      </c>
      <c r="DQ93" s="8">
        <f t="shared" si="0"/>
        <v>1848</v>
      </c>
      <c r="DR93" s="8">
        <v>0</v>
      </c>
      <c r="DS93" s="8">
        <f>SUM(DS92+DR93)</f>
        <v>0</v>
      </c>
      <c r="DT93" s="8"/>
      <c r="DU93" s="8"/>
      <c r="DV93" s="8"/>
      <c r="DW93" s="8"/>
      <c r="DX93" s="8">
        <v>0</v>
      </c>
      <c r="DY93" s="8">
        <f t="shared" si="20"/>
        <v>6</v>
      </c>
      <c r="DZ93" s="8"/>
      <c r="EA93" s="8"/>
      <c r="EB93" s="8"/>
      <c r="EC93" s="8"/>
      <c r="ED93" s="10">
        <v>0</v>
      </c>
      <c r="EE93" s="10">
        <f t="shared" si="21"/>
        <v>23</v>
      </c>
      <c r="EF93" s="8">
        <v>0</v>
      </c>
      <c r="EG93" s="8">
        <f t="shared" si="11"/>
        <v>11</v>
      </c>
      <c r="EH93" s="8"/>
      <c r="EI93" s="8"/>
      <c r="EJ93" s="8"/>
      <c r="EK93" s="8"/>
      <c r="EL93" s="8"/>
      <c r="EM93" s="8"/>
      <c r="EN93" s="8"/>
      <c r="EO93" s="8"/>
      <c r="EP93" s="8">
        <v>3</v>
      </c>
      <c r="EQ93" s="8">
        <f t="shared" si="6"/>
        <v>606</v>
      </c>
      <c r="ER93" s="8"/>
      <c r="ES93" s="8"/>
      <c r="ET93" s="8"/>
      <c r="EU93" s="8"/>
      <c r="EV93" s="8">
        <v>0</v>
      </c>
      <c r="EW93" s="8">
        <f t="shared" si="28"/>
        <v>2</v>
      </c>
      <c r="EX93" s="8"/>
      <c r="EY93" s="8"/>
      <c r="EZ93" s="8">
        <v>0</v>
      </c>
      <c r="FA93" s="8">
        <f t="shared" si="39"/>
        <v>0</v>
      </c>
      <c r="FB93" s="8"/>
      <c r="FC93" s="8"/>
      <c r="FD93" s="8"/>
      <c r="FE93" s="8"/>
      <c r="FF93" s="8">
        <v>9</v>
      </c>
      <c r="FG93" s="8">
        <f t="shared" si="45"/>
        <v>21</v>
      </c>
      <c r="FH93" s="8"/>
      <c r="FI93" s="8"/>
      <c r="FJ93" s="10">
        <v>0</v>
      </c>
      <c r="FK93" s="10">
        <v>0</v>
      </c>
      <c r="FL93" s="10">
        <v>0</v>
      </c>
      <c r="FM93" s="10">
        <f t="shared" si="40"/>
        <v>3</v>
      </c>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row>
    <row r="94" spans="1:193" ht="14.25" customHeight="1" x14ac:dyDescent="0.3">
      <c r="A94" s="103">
        <v>44057</v>
      </c>
      <c r="B94" s="8"/>
      <c r="C94" s="8"/>
      <c r="D94" s="8"/>
      <c r="E94" s="8"/>
      <c r="F94" s="8"/>
      <c r="G94" s="8"/>
      <c r="H94" s="8"/>
      <c r="I94" s="8"/>
      <c r="J94" s="8"/>
      <c r="K94" s="8"/>
      <c r="L94" s="8"/>
      <c r="M94" s="8"/>
      <c r="N94" s="8"/>
      <c r="O94" s="8"/>
      <c r="P94" s="8"/>
      <c r="Q94" s="8"/>
      <c r="R94" s="8">
        <v>0</v>
      </c>
      <c r="S94" s="8">
        <f t="shared" si="9"/>
        <v>15</v>
      </c>
      <c r="T94" s="8">
        <v>0</v>
      </c>
      <c r="U94" s="8">
        <f t="shared" si="24"/>
        <v>158</v>
      </c>
      <c r="V94" s="8"/>
      <c r="W94" s="8"/>
      <c r="X94" s="10"/>
      <c r="Y94" s="10"/>
      <c r="Z94" s="10">
        <v>3</v>
      </c>
      <c r="AA94" s="11">
        <f t="shared" si="2"/>
        <v>879</v>
      </c>
      <c r="AB94" s="8"/>
      <c r="AC94" s="8"/>
      <c r="AD94" s="10">
        <v>0</v>
      </c>
      <c r="AE94" s="10">
        <f t="shared" si="29"/>
        <v>4</v>
      </c>
      <c r="AF94" s="8">
        <v>5</v>
      </c>
      <c r="AG94" s="8">
        <f t="shared" si="3"/>
        <v>114</v>
      </c>
      <c r="AH94" s="8"/>
      <c r="AI94" s="8"/>
      <c r="AJ94" s="8">
        <v>0</v>
      </c>
      <c r="AK94" s="102">
        <f t="shared" si="30"/>
        <v>7</v>
      </c>
      <c r="AL94" s="8"/>
      <c r="AM94" s="9"/>
      <c r="AN94" s="9">
        <v>0</v>
      </c>
      <c r="AO94" s="9">
        <v>0</v>
      </c>
      <c r="AP94" s="8">
        <v>0</v>
      </c>
      <c r="AQ94" s="8">
        <f t="shared" si="31"/>
        <v>1</v>
      </c>
      <c r="AR94" s="8">
        <v>0</v>
      </c>
      <c r="AS94" s="8">
        <f t="shared" si="25"/>
        <v>1</v>
      </c>
      <c r="AT94" s="8"/>
      <c r="AU94" s="8"/>
      <c r="AV94" s="8">
        <v>0</v>
      </c>
      <c r="AW94" s="8">
        <f t="shared" si="43"/>
        <v>0</v>
      </c>
      <c r="AX94" s="8">
        <v>0</v>
      </c>
      <c r="AY94" s="8">
        <f t="shared" si="13"/>
        <v>1</v>
      </c>
      <c r="AZ94" s="9"/>
      <c r="BA94" s="9"/>
      <c r="BB94" s="8"/>
      <c r="BC94" s="8"/>
      <c r="BD94" s="8">
        <v>0</v>
      </c>
      <c r="BE94" s="8">
        <f t="shared" si="14"/>
        <v>2</v>
      </c>
      <c r="BF94" s="8">
        <v>0</v>
      </c>
      <c r="BG94" s="8">
        <f t="shared" si="26"/>
        <v>5</v>
      </c>
      <c r="BH94" s="8">
        <v>21</v>
      </c>
      <c r="BI94" s="8">
        <f t="shared" si="15"/>
        <v>1056</v>
      </c>
      <c r="BJ94" s="8">
        <v>2</v>
      </c>
      <c r="BK94" s="8">
        <f t="shared" si="44"/>
        <v>58</v>
      </c>
      <c r="BL94" s="8"/>
      <c r="BM94" s="8"/>
      <c r="BN94" s="8">
        <v>0</v>
      </c>
      <c r="BO94" s="8">
        <f t="shared" si="32"/>
        <v>0</v>
      </c>
      <c r="BP94" s="8">
        <v>0</v>
      </c>
      <c r="BQ94" s="8">
        <f t="shared" si="27"/>
        <v>10</v>
      </c>
      <c r="BR94" s="8">
        <v>1</v>
      </c>
      <c r="BS94" s="8">
        <f t="shared" si="23"/>
        <v>7</v>
      </c>
      <c r="BT94" s="8"/>
      <c r="BU94" s="8"/>
      <c r="BV94" s="8">
        <v>0</v>
      </c>
      <c r="BW94" s="8">
        <f t="shared" si="5"/>
        <v>43</v>
      </c>
      <c r="BX94" s="8">
        <v>3</v>
      </c>
      <c r="BY94" s="8">
        <f t="shared" si="10"/>
        <v>6</v>
      </c>
      <c r="BZ94" s="10">
        <v>0</v>
      </c>
      <c r="CA94" s="10">
        <f t="shared" si="33"/>
        <v>0</v>
      </c>
      <c r="CB94" s="10">
        <v>0</v>
      </c>
      <c r="CC94" s="10">
        <f>SUM(CB94+CC93)</f>
        <v>0</v>
      </c>
      <c r="CD94" s="10"/>
      <c r="CE94" s="10"/>
      <c r="CF94" s="8"/>
      <c r="CG94" s="8"/>
      <c r="CH94" s="8"/>
      <c r="CI94" s="8"/>
      <c r="CJ94" s="10">
        <v>0</v>
      </c>
      <c r="CK94" s="10">
        <f t="shared" si="16"/>
        <v>1</v>
      </c>
      <c r="CL94" s="8"/>
      <c r="CM94" s="8"/>
      <c r="CN94" s="8">
        <v>0</v>
      </c>
      <c r="CO94" s="8">
        <f t="shared" si="35"/>
        <v>2</v>
      </c>
      <c r="CP94" s="8"/>
      <c r="CQ94" s="8"/>
      <c r="CR94" s="8">
        <v>0</v>
      </c>
      <c r="CS94" s="8">
        <f t="shared" si="8"/>
        <v>2</v>
      </c>
      <c r="CT94" s="8"/>
      <c r="CU94" s="8"/>
      <c r="CV94" s="8"/>
      <c r="CW94" s="8"/>
      <c r="CX94" s="8"/>
      <c r="CY94" s="8"/>
      <c r="CZ94" s="8">
        <v>0</v>
      </c>
      <c r="DA94" s="8">
        <f t="shared" si="17"/>
        <v>8</v>
      </c>
      <c r="DB94" s="8"/>
      <c r="DC94" s="8"/>
      <c r="DD94" s="8"/>
      <c r="DE94" s="8"/>
      <c r="DF94" s="8"/>
      <c r="DG94" s="8"/>
      <c r="DH94" s="9">
        <v>0</v>
      </c>
      <c r="DI94" s="10">
        <f t="shared" si="36"/>
        <v>0</v>
      </c>
      <c r="DJ94" s="8">
        <v>0</v>
      </c>
      <c r="DK94" s="8">
        <f t="shared" si="18"/>
        <v>8</v>
      </c>
      <c r="DL94" s="10">
        <v>0</v>
      </c>
      <c r="DM94" s="10">
        <f t="shared" si="19"/>
        <v>4</v>
      </c>
      <c r="DN94" s="8">
        <v>0</v>
      </c>
      <c r="DO94" s="8">
        <f t="shared" si="37"/>
        <v>5</v>
      </c>
      <c r="DP94" s="8">
        <v>31</v>
      </c>
      <c r="DQ94" s="8">
        <f t="shared" si="0"/>
        <v>1879</v>
      </c>
      <c r="DR94" s="8">
        <v>0</v>
      </c>
      <c r="DS94" s="8">
        <f>SUM(DS93+DR94)</f>
        <v>0</v>
      </c>
      <c r="DT94" s="8"/>
      <c r="DU94" s="8"/>
      <c r="DV94" s="8"/>
      <c r="DW94" s="8"/>
      <c r="DX94" s="8">
        <v>0</v>
      </c>
      <c r="DY94" s="8">
        <f t="shared" si="20"/>
        <v>6</v>
      </c>
      <c r="DZ94" s="8"/>
      <c r="EA94" s="8"/>
      <c r="EB94" s="8"/>
      <c r="EC94" s="8"/>
      <c r="ED94" s="10">
        <v>0</v>
      </c>
      <c r="EE94" s="10">
        <f t="shared" si="21"/>
        <v>23</v>
      </c>
      <c r="EF94" s="8">
        <v>0</v>
      </c>
      <c r="EG94" s="8">
        <f t="shared" si="11"/>
        <v>11</v>
      </c>
      <c r="EH94" s="8"/>
      <c r="EI94" s="8"/>
      <c r="EJ94" s="8"/>
      <c r="EK94" s="8"/>
      <c r="EL94" s="8"/>
      <c r="EM94" s="8"/>
      <c r="EN94" s="8"/>
      <c r="EO94" s="8"/>
      <c r="EP94" s="8">
        <v>16</v>
      </c>
      <c r="EQ94" s="8">
        <f t="shared" si="6"/>
        <v>622</v>
      </c>
      <c r="ER94" s="8"/>
      <c r="ES94" s="8"/>
      <c r="ET94" s="8"/>
      <c r="EU94" s="8"/>
      <c r="EV94" s="8">
        <v>0</v>
      </c>
      <c r="EW94" s="8">
        <f t="shared" si="28"/>
        <v>2</v>
      </c>
      <c r="EX94" s="8"/>
      <c r="EY94" s="8"/>
      <c r="EZ94" s="8">
        <v>0</v>
      </c>
      <c r="FA94" s="8">
        <f t="shared" si="39"/>
        <v>0</v>
      </c>
      <c r="FB94" s="8"/>
      <c r="FC94" s="8"/>
      <c r="FD94" s="8"/>
      <c r="FE94" s="8"/>
      <c r="FF94" s="8">
        <v>1</v>
      </c>
      <c r="FG94" s="8">
        <f t="shared" si="45"/>
        <v>22</v>
      </c>
      <c r="FH94" s="8"/>
      <c r="FI94" s="8"/>
      <c r="FJ94" s="10">
        <v>0</v>
      </c>
      <c r="FK94" s="10">
        <v>0</v>
      </c>
      <c r="FL94" s="10">
        <v>0</v>
      </c>
      <c r="FM94" s="10">
        <f t="shared" si="40"/>
        <v>3</v>
      </c>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row>
    <row r="95" spans="1:193" ht="14.25" customHeight="1" x14ac:dyDescent="0.3">
      <c r="A95" s="103">
        <v>44058</v>
      </c>
      <c r="B95" s="8"/>
      <c r="C95" s="8"/>
      <c r="D95" s="8"/>
      <c r="E95" s="8"/>
      <c r="F95" s="8"/>
      <c r="G95" s="8"/>
      <c r="H95" s="8"/>
      <c r="I95" s="8"/>
      <c r="J95" s="8"/>
      <c r="K95" s="8"/>
      <c r="L95" s="8"/>
      <c r="M95" s="8"/>
      <c r="N95" s="8"/>
      <c r="O95" s="8"/>
      <c r="P95" s="8"/>
      <c r="Q95" s="8"/>
      <c r="R95" s="8"/>
      <c r="S95" s="8">
        <f t="shared" si="9"/>
        <v>15</v>
      </c>
      <c r="T95" s="8"/>
      <c r="U95" s="8">
        <f t="shared" si="24"/>
        <v>158</v>
      </c>
      <c r="V95" s="8"/>
      <c r="W95" s="8"/>
      <c r="X95" s="10"/>
      <c r="Y95" s="10"/>
      <c r="Z95" s="10"/>
      <c r="AA95" s="11">
        <f t="shared" si="2"/>
        <v>879</v>
      </c>
      <c r="AB95" s="8"/>
      <c r="AC95" s="8"/>
      <c r="AD95" s="10"/>
      <c r="AE95" s="10">
        <f t="shared" si="29"/>
        <v>4</v>
      </c>
      <c r="AF95" s="8"/>
      <c r="AG95" s="8">
        <f t="shared" si="3"/>
        <v>114</v>
      </c>
      <c r="AH95" s="8"/>
      <c r="AI95" s="8"/>
      <c r="AJ95" s="8"/>
      <c r="AK95" s="102">
        <f t="shared" si="30"/>
        <v>7</v>
      </c>
      <c r="AL95" s="8"/>
      <c r="AM95" s="9"/>
      <c r="AN95" s="9"/>
      <c r="AO95" s="9">
        <v>0</v>
      </c>
      <c r="AP95" s="8"/>
      <c r="AQ95" s="8">
        <f t="shared" si="31"/>
        <v>1</v>
      </c>
      <c r="AR95" s="8"/>
      <c r="AS95" s="8">
        <f t="shared" si="25"/>
        <v>1</v>
      </c>
      <c r="AT95" s="8"/>
      <c r="AU95" s="8"/>
      <c r="AV95" s="8"/>
      <c r="AW95" s="8">
        <f t="shared" si="43"/>
        <v>0</v>
      </c>
      <c r="AX95" s="8"/>
      <c r="AY95" s="8">
        <f t="shared" si="13"/>
        <v>1</v>
      </c>
      <c r="AZ95" s="9"/>
      <c r="BA95" s="9"/>
      <c r="BB95" s="8"/>
      <c r="BC95" s="8"/>
      <c r="BD95" s="8"/>
      <c r="BE95" s="8">
        <f t="shared" si="14"/>
        <v>2</v>
      </c>
      <c r="BF95" s="8"/>
      <c r="BG95" s="8">
        <f t="shared" si="26"/>
        <v>5</v>
      </c>
      <c r="BH95" s="8"/>
      <c r="BI95" s="8">
        <f t="shared" si="15"/>
        <v>1056</v>
      </c>
      <c r="BJ95" s="8"/>
      <c r="BK95" s="8">
        <f t="shared" si="44"/>
        <v>58</v>
      </c>
      <c r="BL95" s="8"/>
      <c r="BM95" s="8"/>
      <c r="BN95" s="8"/>
      <c r="BO95" s="8">
        <f t="shared" si="32"/>
        <v>0</v>
      </c>
      <c r="BP95" s="8"/>
      <c r="BQ95" s="8">
        <f t="shared" si="27"/>
        <v>10</v>
      </c>
      <c r="BR95" s="8"/>
      <c r="BS95" s="8">
        <f t="shared" si="23"/>
        <v>7</v>
      </c>
      <c r="BT95" s="8"/>
      <c r="BU95" s="8"/>
      <c r="BV95" s="8"/>
      <c r="BW95" s="8">
        <f t="shared" si="5"/>
        <v>43</v>
      </c>
      <c r="BX95" s="8"/>
      <c r="BY95" s="8">
        <f t="shared" si="10"/>
        <v>6</v>
      </c>
      <c r="BZ95" s="10"/>
      <c r="CA95" s="10">
        <f t="shared" si="33"/>
        <v>0</v>
      </c>
      <c r="CB95" s="10"/>
      <c r="CC95" s="10">
        <f t="shared" ref="CC95:CC114" si="47">SUM(CB95+CC94)</f>
        <v>0</v>
      </c>
      <c r="CD95" s="10"/>
      <c r="CE95" s="10"/>
      <c r="CF95" s="8"/>
      <c r="CG95" s="8"/>
      <c r="CH95" s="8"/>
      <c r="CI95" s="8"/>
      <c r="CJ95" s="10"/>
      <c r="CK95" s="10">
        <f t="shared" si="16"/>
        <v>1</v>
      </c>
      <c r="CL95" s="8"/>
      <c r="CM95" s="8"/>
      <c r="CN95" s="8"/>
      <c r="CO95" s="8">
        <f t="shared" si="35"/>
        <v>2</v>
      </c>
      <c r="CP95" s="8"/>
      <c r="CQ95" s="8"/>
      <c r="CR95" s="8"/>
      <c r="CS95" s="8">
        <f t="shared" si="8"/>
        <v>2</v>
      </c>
      <c r="CT95" s="8"/>
      <c r="CU95" s="8"/>
      <c r="CV95" s="8"/>
      <c r="CW95" s="8"/>
      <c r="CX95" s="8"/>
      <c r="CY95" s="8"/>
      <c r="CZ95" s="8"/>
      <c r="DA95" s="8">
        <f t="shared" si="17"/>
        <v>8</v>
      </c>
      <c r="DB95" s="8"/>
      <c r="DC95" s="8"/>
      <c r="DD95" s="8"/>
      <c r="DE95" s="8"/>
      <c r="DF95" s="8"/>
      <c r="DG95" s="8"/>
      <c r="DH95" s="9"/>
      <c r="DI95" s="10">
        <f t="shared" si="36"/>
        <v>0</v>
      </c>
      <c r="DJ95" s="8"/>
      <c r="DK95" s="8">
        <f t="shared" si="18"/>
        <v>8</v>
      </c>
      <c r="DL95" s="10"/>
      <c r="DM95" s="10">
        <f t="shared" si="19"/>
        <v>4</v>
      </c>
      <c r="DN95" s="8"/>
      <c r="DO95" s="8">
        <f t="shared" si="37"/>
        <v>5</v>
      </c>
      <c r="DP95" s="8"/>
      <c r="DQ95" s="8">
        <f t="shared" si="0"/>
        <v>1879</v>
      </c>
      <c r="DR95" s="8"/>
      <c r="DS95" s="8">
        <f t="shared" ref="DS95:DS158" si="48">SUM(DS94+DR95)</f>
        <v>0</v>
      </c>
      <c r="DT95" s="8"/>
      <c r="DU95" s="8"/>
      <c r="DV95" s="8"/>
      <c r="DW95" s="8"/>
      <c r="DX95" s="8"/>
      <c r="DY95" s="8">
        <f t="shared" si="20"/>
        <v>6</v>
      </c>
      <c r="DZ95" s="8"/>
      <c r="EA95" s="8"/>
      <c r="EB95" s="8"/>
      <c r="EC95" s="8"/>
      <c r="ED95" s="10"/>
      <c r="EE95" s="10">
        <f t="shared" si="21"/>
        <v>23</v>
      </c>
      <c r="EF95" s="8"/>
      <c r="EG95" s="8">
        <f t="shared" si="11"/>
        <v>11</v>
      </c>
      <c r="EH95" s="8"/>
      <c r="EI95" s="8"/>
      <c r="EJ95" s="8"/>
      <c r="EK95" s="8"/>
      <c r="EL95" s="8"/>
      <c r="EM95" s="8"/>
      <c r="EN95" s="8"/>
      <c r="EO95" s="8"/>
      <c r="EP95" s="8"/>
      <c r="EQ95" s="8">
        <f t="shared" si="6"/>
        <v>622</v>
      </c>
      <c r="ER95" s="8"/>
      <c r="ES95" s="8"/>
      <c r="ET95" s="8"/>
      <c r="EU95" s="8"/>
      <c r="EV95" s="8"/>
      <c r="EW95" s="8">
        <f t="shared" si="28"/>
        <v>2</v>
      </c>
      <c r="EX95" s="8"/>
      <c r="EY95" s="8"/>
      <c r="EZ95" s="8"/>
      <c r="FA95" s="8">
        <f t="shared" si="39"/>
        <v>0</v>
      </c>
      <c r="FB95" s="8"/>
      <c r="FC95" s="8"/>
      <c r="FD95" s="8"/>
      <c r="FE95" s="8"/>
      <c r="FF95" s="8"/>
      <c r="FG95" s="8">
        <f t="shared" si="45"/>
        <v>22</v>
      </c>
      <c r="FH95" s="8"/>
      <c r="FI95" s="8"/>
      <c r="FJ95" s="10"/>
      <c r="FK95" s="10">
        <v>0</v>
      </c>
      <c r="FL95" s="10"/>
      <c r="FM95" s="10">
        <f t="shared" si="40"/>
        <v>3</v>
      </c>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row>
    <row r="96" spans="1:193" ht="14.25" customHeight="1" x14ac:dyDescent="0.3">
      <c r="A96" s="103">
        <v>44059</v>
      </c>
      <c r="B96" s="8"/>
      <c r="C96" s="8"/>
      <c r="D96" s="8"/>
      <c r="E96" s="8"/>
      <c r="F96" s="8"/>
      <c r="G96" s="8"/>
      <c r="H96" s="8"/>
      <c r="I96" s="8"/>
      <c r="J96" s="8"/>
      <c r="K96" s="8"/>
      <c r="L96" s="8"/>
      <c r="M96" s="8"/>
      <c r="N96" s="8"/>
      <c r="O96" s="8"/>
      <c r="P96" s="8"/>
      <c r="Q96" s="8"/>
      <c r="R96" s="8"/>
      <c r="S96" s="8">
        <f t="shared" si="9"/>
        <v>15</v>
      </c>
      <c r="T96" s="8"/>
      <c r="U96" s="8">
        <f t="shared" si="24"/>
        <v>158</v>
      </c>
      <c r="V96" s="8"/>
      <c r="W96" s="8"/>
      <c r="X96" s="10"/>
      <c r="Y96" s="10"/>
      <c r="Z96" s="10"/>
      <c r="AA96" s="11">
        <f t="shared" si="2"/>
        <v>879</v>
      </c>
      <c r="AB96" s="8"/>
      <c r="AC96" s="8"/>
      <c r="AD96" s="10"/>
      <c r="AE96" s="10">
        <f t="shared" si="29"/>
        <v>4</v>
      </c>
      <c r="AF96" s="8"/>
      <c r="AG96" s="8">
        <f t="shared" si="3"/>
        <v>114</v>
      </c>
      <c r="AH96" s="8"/>
      <c r="AI96" s="8"/>
      <c r="AJ96" s="8"/>
      <c r="AK96" s="102">
        <f t="shared" si="30"/>
        <v>7</v>
      </c>
      <c r="AL96" s="8"/>
      <c r="AM96" s="9"/>
      <c r="AN96" s="9"/>
      <c r="AO96" s="9">
        <v>0</v>
      </c>
      <c r="AP96" s="8"/>
      <c r="AQ96" s="8">
        <f t="shared" si="31"/>
        <v>1</v>
      </c>
      <c r="AR96" s="8"/>
      <c r="AS96" s="8">
        <f t="shared" si="25"/>
        <v>1</v>
      </c>
      <c r="AT96" s="8"/>
      <c r="AU96" s="8"/>
      <c r="AV96" s="8"/>
      <c r="AW96" s="8">
        <f t="shared" si="43"/>
        <v>0</v>
      </c>
      <c r="AX96" s="8"/>
      <c r="AY96" s="8">
        <f t="shared" si="13"/>
        <v>1</v>
      </c>
      <c r="AZ96" s="9"/>
      <c r="BA96" s="9"/>
      <c r="BB96" s="8"/>
      <c r="BC96" s="8"/>
      <c r="BD96" s="8"/>
      <c r="BE96" s="8">
        <f t="shared" si="14"/>
        <v>2</v>
      </c>
      <c r="BF96" s="8"/>
      <c r="BG96" s="8">
        <f t="shared" si="26"/>
        <v>5</v>
      </c>
      <c r="BH96" s="8"/>
      <c r="BI96" s="8">
        <f t="shared" si="15"/>
        <v>1056</v>
      </c>
      <c r="BJ96" s="8"/>
      <c r="BK96" s="8">
        <f t="shared" si="44"/>
        <v>58</v>
      </c>
      <c r="BL96" s="8"/>
      <c r="BM96" s="8"/>
      <c r="BN96" s="8"/>
      <c r="BO96" s="8">
        <f t="shared" si="32"/>
        <v>0</v>
      </c>
      <c r="BP96" s="8"/>
      <c r="BQ96" s="8">
        <f t="shared" si="27"/>
        <v>10</v>
      </c>
      <c r="BR96" s="8"/>
      <c r="BS96" s="8">
        <f t="shared" si="23"/>
        <v>7</v>
      </c>
      <c r="BT96" s="8"/>
      <c r="BU96" s="8"/>
      <c r="BV96" s="8"/>
      <c r="BW96" s="8">
        <f t="shared" si="5"/>
        <v>43</v>
      </c>
      <c r="BX96" s="8"/>
      <c r="BY96" s="8">
        <f t="shared" si="10"/>
        <v>6</v>
      </c>
      <c r="BZ96" s="10"/>
      <c r="CA96" s="10">
        <f t="shared" si="33"/>
        <v>0</v>
      </c>
      <c r="CB96" s="10"/>
      <c r="CC96" s="10">
        <f t="shared" si="47"/>
        <v>0</v>
      </c>
      <c r="CD96" s="10"/>
      <c r="CE96" s="10"/>
      <c r="CF96" s="8"/>
      <c r="CG96" s="8"/>
      <c r="CH96" s="8"/>
      <c r="CI96" s="8"/>
      <c r="CJ96" s="10"/>
      <c r="CK96" s="10">
        <f t="shared" si="16"/>
        <v>1</v>
      </c>
      <c r="CL96" s="8"/>
      <c r="CM96" s="8"/>
      <c r="CN96" s="8"/>
      <c r="CO96" s="8">
        <f t="shared" si="35"/>
        <v>2</v>
      </c>
      <c r="CP96" s="8"/>
      <c r="CQ96" s="8"/>
      <c r="CR96" s="8"/>
      <c r="CS96" s="8">
        <f t="shared" si="8"/>
        <v>2</v>
      </c>
      <c r="CT96" s="8"/>
      <c r="CU96" s="8"/>
      <c r="CV96" s="8"/>
      <c r="CW96" s="8"/>
      <c r="CX96" s="8"/>
      <c r="CY96" s="8"/>
      <c r="CZ96" s="8"/>
      <c r="DA96" s="8">
        <f t="shared" si="17"/>
        <v>8</v>
      </c>
      <c r="DB96" s="8"/>
      <c r="DC96" s="8"/>
      <c r="DD96" s="8"/>
      <c r="DE96" s="8"/>
      <c r="DF96" s="8"/>
      <c r="DG96" s="8"/>
      <c r="DH96" s="9"/>
      <c r="DI96" s="10">
        <f t="shared" si="36"/>
        <v>0</v>
      </c>
      <c r="DJ96" s="8"/>
      <c r="DK96" s="8">
        <f t="shared" si="18"/>
        <v>8</v>
      </c>
      <c r="DL96" s="10"/>
      <c r="DM96" s="10">
        <f t="shared" si="19"/>
        <v>4</v>
      </c>
      <c r="DN96" s="8"/>
      <c r="DO96" s="8">
        <f t="shared" si="37"/>
        <v>5</v>
      </c>
      <c r="DP96" s="8"/>
      <c r="DQ96" s="8">
        <f t="shared" si="0"/>
        <v>1879</v>
      </c>
      <c r="DR96" s="8"/>
      <c r="DS96" s="8">
        <f t="shared" si="48"/>
        <v>0</v>
      </c>
      <c r="DT96" s="8"/>
      <c r="DU96" s="8"/>
      <c r="DV96" s="8"/>
      <c r="DW96" s="8"/>
      <c r="DX96" s="8"/>
      <c r="DY96" s="8">
        <f t="shared" si="20"/>
        <v>6</v>
      </c>
      <c r="DZ96" s="8"/>
      <c r="EA96" s="8"/>
      <c r="EB96" s="8"/>
      <c r="EC96" s="8"/>
      <c r="ED96" s="10"/>
      <c r="EE96" s="10">
        <f t="shared" si="21"/>
        <v>23</v>
      </c>
      <c r="EF96" s="8"/>
      <c r="EG96" s="8">
        <f t="shared" si="11"/>
        <v>11</v>
      </c>
      <c r="EH96" s="8"/>
      <c r="EI96" s="8"/>
      <c r="EJ96" s="8"/>
      <c r="EK96" s="8"/>
      <c r="EL96" s="8"/>
      <c r="EM96" s="8"/>
      <c r="EN96" s="8"/>
      <c r="EO96" s="8"/>
      <c r="EP96" s="8"/>
      <c r="EQ96" s="8">
        <f t="shared" si="6"/>
        <v>622</v>
      </c>
      <c r="ER96" s="8"/>
      <c r="ES96" s="8"/>
      <c r="ET96" s="8"/>
      <c r="EU96" s="8"/>
      <c r="EV96" s="8"/>
      <c r="EW96" s="8">
        <f t="shared" si="28"/>
        <v>2</v>
      </c>
      <c r="EX96" s="8"/>
      <c r="EY96" s="8"/>
      <c r="EZ96" s="8"/>
      <c r="FA96" s="8">
        <f t="shared" si="39"/>
        <v>0</v>
      </c>
      <c r="FB96" s="8"/>
      <c r="FC96" s="8"/>
      <c r="FD96" s="8"/>
      <c r="FE96" s="8"/>
      <c r="FF96" s="8"/>
      <c r="FG96" s="8">
        <f t="shared" si="45"/>
        <v>22</v>
      </c>
      <c r="FH96" s="8"/>
      <c r="FI96" s="8"/>
      <c r="FJ96" s="10"/>
      <c r="FK96" s="10">
        <v>0</v>
      </c>
      <c r="FL96" s="10"/>
      <c r="FM96" s="10">
        <f t="shared" si="40"/>
        <v>3</v>
      </c>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row>
    <row r="97" spans="1:193" ht="14.25" customHeight="1" x14ac:dyDescent="0.3">
      <c r="A97" s="103">
        <v>44060</v>
      </c>
      <c r="B97" s="8"/>
      <c r="C97" s="8"/>
      <c r="D97" s="8"/>
      <c r="E97" s="8"/>
      <c r="F97" s="8"/>
      <c r="G97" s="8"/>
      <c r="H97" s="8"/>
      <c r="I97" s="8"/>
      <c r="J97" s="8"/>
      <c r="K97" s="8"/>
      <c r="L97" s="8"/>
      <c r="M97" s="8"/>
      <c r="N97" s="8"/>
      <c r="O97" s="8"/>
      <c r="P97" s="8"/>
      <c r="Q97" s="8"/>
      <c r="R97" s="8">
        <v>1</v>
      </c>
      <c r="S97" s="8">
        <f t="shared" si="9"/>
        <v>16</v>
      </c>
      <c r="T97" s="8">
        <v>3</v>
      </c>
      <c r="U97" s="8">
        <f t="shared" si="24"/>
        <v>161</v>
      </c>
      <c r="V97" s="8"/>
      <c r="W97" s="8"/>
      <c r="X97" s="10"/>
      <c r="Y97" s="10"/>
      <c r="Z97" s="10">
        <v>58</v>
      </c>
      <c r="AA97" s="11">
        <f t="shared" si="2"/>
        <v>937</v>
      </c>
      <c r="AB97" s="8"/>
      <c r="AC97" s="8"/>
      <c r="AD97" s="10">
        <v>0</v>
      </c>
      <c r="AE97" s="10">
        <f t="shared" si="29"/>
        <v>4</v>
      </c>
      <c r="AF97" s="8">
        <v>15</v>
      </c>
      <c r="AG97" s="8">
        <f t="shared" si="3"/>
        <v>129</v>
      </c>
      <c r="AH97" s="8"/>
      <c r="AI97" s="8"/>
      <c r="AJ97" s="8">
        <v>0</v>
      </c>
      <c r="AK97" s="102">
        <f t="shared" si="30"/>
        <v>7</v>
      </c>
      <c r="AL97" s="8"/>
      <c r="AM97" s="9"/>
      <c r="AN97" s="9">
        <v>1</v>
      </c>
      <c r="AO97" s="9">
        <f>AN97+AO96</f>
        <v>1</v>
      </c>
      <c r="AP97" s="8">
        <v>0</v>
      </c>
      <c r="AQ97" s="8">
        <f t="shared" si="31"/>
        <v>1</v>
      </c>
      <c r="AR97" s="8">
        <v>0</v>
      </c>
      <c r="AS97" s="8">
        <f t="shared" si="25"/>
        <v>1</v>
      </c>
      <c r="AT97" s="8"/>
      <c r="AU97" s="8"/>
      <c r="AV97" s="8">
        <v>1</v>
      </c>
      <c r="AW97" s="8">
        <f t="shared" si="43"/>
        <v>1</v>
      </c>
      <c r="AX97" s="8">
        <v>0</v>
      </c>
      <c r="AY97" s="8">
        <f t="shared" si="13"/>
        <v>1</v>
      </c>
      <c r="AZ97" s="9"/>
      <c r="BA97" s="9"/>
      <c r="BB97" s="8"/>
      <c r="BC97" s="8"/>
      <c r="BD97" s="8">
        <v>0</v>
      </c>
      <c r="BE97" s="8">
        <f t="shared" si="14"/>
        <v>2</v>
      </c>
      <c r="BF97" s="8">
        <v>0</v>
      </c>
      <c r="BG97" s="8">
        <f t="shared" si="26"/>
        <v>5</v>
      </c>
      <c r="BH97" s="8">
        <v>32</v>
      </c>
      <c r="BI97" s="8">
        <f t="shared" si="15"/>
        <v>1088</v>
      </c>
      <c r="BJ97" s="8">
        <v>14</v>
      </c>
      <c r="BK97" s="8">
        <f t="shared" si="44"/>
        <v>72</v>
      </c>
      <c r="BL97" s="8"/>
      <c r="BM97" s="8"/>
      <c r="BN97" s="8">
        <v>0</v>
      </c>
      <c r="BO97" s="8">
        <f t="shared" si="32"/>
        <v>0</v>
      </c>
      <c r="BP97" s="8">
        <v>0</v>
      </c>
      <c r="BQ97" s="8">
        <f t="shared" si="27"/>
        <v>10</v>
      </c>
      <c r="BR97" s="8">
        <v>2</v>
      </c>
      <c r="BS97" s="8">
        <f t="shared" si="23"/>
        <v>9</v>
      </c>
      <c r="BT97" s="8"/>
      <c r="BU97" s="8"/>
      <c r="BV97" s="8">
        <v>0</v>
      </c>
      <c r="BW97" s="8">
        <f t="shared" si="5"/>
        <v>43</v>
      </c>
      <c r="BX97" s="8">
        <v>0</v>
      </c>
      <c r="BY97" s="8">
        <f t="shared" si="10"/>
        <v>6</v>
      </c>
      <c r="BZ97" s="10">
        <v>0</v>
      </c>
      <c r="CA97" s="10">
        <f t="shared" si="33"/>
        <v>0</v>
      </c>
      <c r="CB97" s="10">
        <v>0</v>
      </c>
      <c r="CC97" s="10">
        <f t="shared" si="47"/>
        <v>0</v>
      </c>
      <c r="CD97" s="10"/>
      <c r="CE97" s="10"/>
      <c r="CF97" s="8"/>
      <c r="CG97" s="8"/>
      <c r="CH97" s="8"/>
      <c r="CI97" s="8"/>
      <c r="CJ97" s="10">
        <v>0</v>
      </c>
      <c r="CK97" s="10">
        <f t="shared" si="16"/>
        <v>1</v>
      </c>
      <c r="CL97" s="8"/>
      <c r="CM97" s="8"/>
      <c r="CN97" s="8">
        <v>0</v>
      </c>
      <c r="CO97" s="8">
        <f t="shared" si="35"/>
        <v>2</v>
      </c>
      <c r="CP97" s="8"/>
      <c r="CQ97" s="8"/>
      <c r="CR97" s="8">
        <v>0</v>
      </c>
      <c r="CS97" s="8">
        <f t="shared" si="8"/>
        <v>2</v>
      </c>
      <c r="CT97" s="8"/>
      <c r="CU97" s="8"/>
      <c r="CV97" s="8"/>
      <c r="CW97" s="8"/>
      <c r="CX97" s="8"/>
      <c r="CY97" s="8"/>
      <c r="CZ97" s="8">
        <v>0</v>
      </c>
      <c r="DA97" s="8">
        <f t="shared" si="17"/>
        <v>8</v>
      </c>
      <c r="DB97" s="8"/>
      <c r="DC97" s="8"/>
      <c r="DD97" s="8"/>
      <c r="DE97" s="8"/>
      <c r="DF97" s="8"/>
      <c r="DG97" s="8"/>
      <c r="DH97" s="9">
        <v>0</v>
      </c>
      <c r="DI97" s="10">
        <f t="shared" si="36"/>
        <v>0</v>
      </c>
      <c r="DJ97" s="8">
        <v>2</v>
      </c>
      <c r="DK97" s="8">
        <f t="shared" si="18"/>
        <v>10</v>
      </c>
      <c r="DL97" s="10">
        <v>0</v>
      </c>
      <c r="DM97" s="10">
        <f t="shared" si="19"/>
        <v>4</v>
      </c>
      <c r="DN97" s="8">
        <v>0</v>
      </c>
      <c r="DO97" s="8">
        <f t="shared" si="37"/>
        <v>5</v>
      </c>
      <c r="DP97" s="8">
        <v>93</v>
      </c>
      <c r="DQ97" s="8">
        <f t="shared" si="0"/>
        <v>1972</v>
      </c>
      <c r="DR97" s="8">
        <v>0</v>
      </c>
      <c r="DS97" s="8">
        <f t="shared" si="48"/>
        <v>0</v>
      </c>
      <c r="DT97" s="8"/>
      <c r="DU97" s="8"/>
      <c r="DV97" s="8"/>
      <c r="DW97" s="8"/>
      <c r="DX97" s="8">
        <v>0</v>
      </c>
      <c r="DY97" s="8">
        <f t="shared" si="20"/>
        <v>6</v>
      </c>
      <c r="DZ97" s="8"/>
      <c r="EA97" s="8"/>
      <c r="EB97" s="8"/>
      <c r="EC97" s="8"/>
      <c r="ED97" s="10">
        <v>9</v>
      </c>
      <c r="EE97" s="10">
        <f t="shared" si="21"/>
        <v>32</v>
      </c>
      <c r="EF97" s="8">
        <v>0</v>
      </c>
      <c r="EG97" s="8">
        <f t="shared" si="11"/>
        <v>11</v>
      </c>
      <c r="EH97" s="8"/>
      <c r="EI97" s="8"/>
      <c r="EJ97" s="8"/>
      <c r="EK97" s="8"/>
      <c r="EL97" s="8"/>
      <c r="EM97" s="8"/>
      <c r="EN97" s="8"/>
      <c r="EO97" s="8"/>
      <c r="EP97" s="8">
        <v>38</v>
      </c>
      <c r="EQ97" s="8">
        <f t="shared" si="6"/>
        <v>660</v>
      </c>
      <c r="ER97" s="8"/>
      <c r="ES97" s="8"/>
      <c r="ET97" s="8"/>
      <c r="EU97" s="8"/>
      <c r="EV97" s="8">
        <v>0</v>
      </c>
      <c r="EW97" s="8">
        <f t="shared" si="28"/>
        <v>2</v>
      </c>
      <c r="EX97" s="8"/>
      <c r="EY97" s="8"/>
      <c r="EZ97" s="8">
        <v>0</v>
      </c>
      <c r="FA97" s="8">
        <f t="shared" si="39"/>
        <v>0</v>
      </c>
      <c r="FB97" s="8"/>
      <c r="FC97" s="8"/>
      <c r="FD97" s="8"/>
      <c r="FE97" s="8"/>
      <c r="FF97" s="8">
        <v>17</v>
      </c>
      <c r="FG97" s="8">
        <f t="shared" si="45"/>
        <v>39</v>
      </c>
      <c r="FH97" s="8"/>
      <c r="FI97" s="8"/>
      <c r="FJ97" s="10">
        <v>0</v>
      </c>
      <c r="FK97" s="10">
        <v>0</v>
      </c>
      <c r="FL97" s="10">
        <v>0</v>
      </c>
      <c r="FM97" s="10">
        <f t="shared" si="40"/>
        <v>3</v>
      </c>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row>
    <row r="98" spans="1:193" ht="14.25" customHeight="1" x14ac:dyDescent="0.3">
      <c r="A98" s="103">
        <v>44061</v>
      </c>
      <c r="B98" s="8">
        <v>0</v>
      </c>
      <c r="C98" s="8">
        <f>SUM(C97,B98)</f>
        <v>0</v>
      </c>
      <c r="D98" s="8">
        <v>0</v>
      </c>
      <c r="E98" s="8">
        <f>SUM(E97,D98)</f>
        <v>0</v>
      </c>
      <c r="F98" s="8"/>
      <c r="G98" s="8"/>
      <c r="H98" s="8"/>
      <c r="I98" s="8"/>
      <c r="J98" s="8"/>
      <c r="K98" s="8"/>
      <c r="L98" s="8"/>
      <c r="M98" s="8"/>
      <c r="N98" s="8"/>
      <c r="O98" s="8"/>
      <c r="P98" s="8"/>
      <c r="Q98" s="8"/>
      <c r="R98" s="8">
        <v>0</v>
      </c>
      <c r="S98" s="8">
        <f t="shared" si="9"/>
        <v>16</v>
      </c>
      <c r="T98" s="8">
        <v>1</v>
      </c>
      <c r="U98" s="8">
        <f t="shared" si="24"/>
        <v>162</v>
      </c>
      <c r="V98" s="8"/>
      <c r="W98" s="8"/>
      <c r="X98" s="10"/>
      <c r="Y98" s="10"/>
      <c r="Z98" s="10">
        <v>19</v>
      </c>
      <c r="AA98" s="11">
        <f t="shared" si="2"/>
        <v>956</v>
      </c>
      <c r="AB98" s="8"/>
      <c r="AC98" s="8"/>
      <c r="AD98" s="10">
        <v>0</v>
      </c>
      <c r="AE98" s="10">
        <f t="shared" si="29"/>
        <v>4</v>
      </c>
      <c r="AF98" s="8">
        <v>5</v>
      </c>
      <c r="AG98" s="8">
        <f t="shared" si="3"/>
        <v>134</v>
      </c>
      <c r="AH98" s="8"/>
      <c r="AI98" s="8"/>
      <c r="AJ98" s="8">
        <v>0</v>
      </c>
      <c r="AK98" s="102">
        <f t="shared" si="30"/>
        <v>7</v>
      </c>
      <c r="AL98" s="8">
        <v>0</v>
      </c>
      <c r="AM98" s="9">
        <f>SUM(AM97,AL98)</f>
        <v>0</v>
      </c>
      <c r="AN98" s="9">
        <v>0</v>
      </c>
      <c r="AO98" s="9">
        <f>AN98+AO97</f>
        <v>1</v>
      </c>
      <c r="AP98" s="8">
        <v>0</v>
      </c>
      <c r="AQ98" s="8">
        <f t="shared" si="31"/>
        <v>1</v>
      </c>
      <c r="AR98" s="8">
        <v>0</v>
      </c>
      <c r="AS98" s="8">
        <f t="shared" si="25"/>
        <v>1</v>
      </c>
      <c r="AT98" s="8">
        <v>0</v>
      </c>
      <c r="AU98" s="8">
        <f>SUM(AU97,AT98)</f>
        <v>0</v>
      </c>
      <c r="AV98" s="8">
        <v>0</v>
      </c>
      <c r="AW98" s="8">
        <f t="shared" si="43"/>
        <v>1</v>
      </c>
      <c r="AX98" s="8">
        <v>0</v>
      </c>
      <c r="AY98" s="8">
        <f t="shared" si="13"/>
        <v>1</v>
      </c>
      <c r="AZ98" s="9"/>
      <c r="BA98" s="9"/>
      <c r="BB98" s="8">
        <v>0</v>
      </c>
      <c r="BC98" s="8">
        <v>0</v>
      </c>
      <c r="BD98" s="8">
        <v>0</v>
      </c>
      <c r="BE98" s="8">
        <f t="shared" si="14"/>
        <v>2</v>
      </c>
      <c r="BF98" s="8">
        <v>0</v>
      </c>
      <c r="BG98" s="8">
        <f t="shared" si="26"/>
        <v>5</v>
      </c>
      <c r="BH98" s="8">
        <v>9</v>
      </c>
      <c r="BI98" s="8">
        <f t="shared" si="15"/>
        <v>1097</v>
      </c>
      <c r="BJ98" s="8">
        <v>4</v>
      </c>
      <c r="BK98" s="8">
        <f t="shared" si="44"/>
        <v>76</v>
      </c>
      <c r="BL98" s="8"/>
      <c r="BM98" s="8"/>
      <c r="BN98" s="8">
        <v>0</v>
      </c>
      <c r="BO98" s="8">
        <f t="shared" si="32"/>
        <v>0</v>
      </c>
      <c r="BP98" s="8">
        <v>0</v>
      </c>
      <c r="BQ98" s="8">
        <f t="shared" si="27"/>
        <v>10</v>
      </c>
      <c r="BR98" s="8">
        <v>0</v>
      </c>
      <c r="BS98" s="8">
        <f t="shared" si="23"/>
        <v>9</v>
      </c>
      <c r="BT98" s="8"/>
      <c r="BU98" s="8"/>
      <c r="BV98" s="8">
        <v>1</v>
      </c>
      <c r="BW98" s="8">
        <f t="shared" si="5"/>
        <v>44</v>
      </c>
      <c r="BX98" s="8">
        <v>0</v>
      </c>
      <c r="BY98" s="8">
        <f t="shared" ref="BY98:BY164" si="49">SUM(BY97,BX98)</f>
        <v>6</v>
      </c>
      <c r="BZ98" s="10">
        <v>0</v>
      </c>
      <c r="CA98" s="10">
        <f t="shared" si="33"/>
        <v>0</v>
      </c>
      <c r="CB98" s="10">
        <v>0</v>
      </c>
      <c r="CC98" s="10">
        <f t="shared" si="47"/>
        <v>0</v>
      </c>
      <c r="CD98" s="10">
        <v>0</v>
      </c>
      <c r="CE98" s="10">
        <v>0</v>
      </c>
      <c r="CF98" s="8"/>
      <c r="CG98" s="8"/>
      <c r="CH98" s="8"/>
      <c r="CI98" s="8"/>
      <c r="CJ98" s="10">
        <v>0</v>
      </c>
      <c r="CK98" s="10">
        <f t="shared" si="16"/>
        <v>1</v>
      </c>
      <c r="CL98" s="8"/>
      <c r="CM98" s="8"/>
      <c r="CN98" s="8">
        <v>0</v>
      </c>
      <c r="CO98" s="8">
        <f t="shared" si="35"/>
        <v>2</v>
      </c>
      <c r="CP98" s="8">
        <v>0</v>
      </c>
      <c r="CQ98" s="8">
        <v>0</v>
      </c>
      <c r="CR98" s="8">
        <v>0</v>
      </c>
      <c r="CS98" s="8">
        <f t="shared" si="8"/>
        <v>2</v>
      </c>
      <c r="CT98" s="8"/>
      <c r="CU98" s="8"/>
      <c r="CV98" s="8"/>
      <c r="CW98" s="8"/>
      <c r="CX98" s="8"/>
      <c r="CY98" s="8"/>
      <c r="CZ98" s="8">
        <v>0</v>
      </c>
      <c r="DA98" s="8">
        <f t="shared" si="17"/>
        <v>8</v>
      </c>
      <c r="DB98" s="8"/>
      <c r="DC98" s="8"/>
      <c r="DD98" s="8"/>
      <c r="DE98" s="8"/>
      <c r="DF98" s="8"/>
      <c r="DG98" s="8"/>
      <c r="DH98" s="9">
        <v>0</v>
      </c>
      <c r="DI98" s="10">
        <f t="shared" si="36"/>
        <v>0</v>
      </c>
      <c r="DJ98" s="8">
        <v>2</v>
      </c>
      <c r="DK98" s="8">
        <f t="shared" si="18"/>
        <v>12</v>
      </c>
      <c r="DL98" s="10">
        <v>0</v>
      </c>
      <c r="DM98" s="10">
        <f t="shared" si="19"/>
        <v>4</v>
      </c>
      <c r="DN98" s="8">
        <v>0</v>
      </c>
      <c r="DO98" s="8">
        <f t="shared" si="37"/>
        <v>5</v>
      </c>
      <c r="DP98" s="8">
        <v>15</v>
      </c>
      <c r="DQ98" s="8">
        <f t="shared" si="0"/>
        <v>1987</v>
      </c>
      <c r="DR98" s="8">
        <v>0</v>
      </c>
      <c r="DS98" s="8">
        <f t="shared" si="48"/>
        <v>0</v>
      </c>
      <c r="DT98" s="8"/>
      <c r="DU98" s="8"/>
      <c r="DV98" s="8"/>
      <c r="DW98" s="8"/>
      <c r="DX98" s="8">
        <v>0</v>
      </c>
      <c r="DY98" s="8">
        <f t="shared" si="20"/>
        <v>6</v>
      </c>
      <c r="DZ98" s="8">
        <v>0</v>
      </c>
      <c r="EA98" s="8">
        <f>SUM(EA97,DZ98)</f>
        <v>0</v>
      </c>
      <c r="EB98" s="8"/>
      <c r="EC98" s="8"/>
      <c r="ED98" s="10">
        <v>0</v>
      </c>
      <c r="EE98" s="10">
        <f t="shared" si="21"/>
        <v>32</v>
      </c>
      <c r="EF98" s="8">
        <v>0</v>
      </c>
      <c r="EG98" s="8">
        <f t="shared" si="11"/>
        <v>11</v>
      </c>
      <c r="EH98" s="8">
        <v>0</v>
      </c>
      <c r="EI98" s="8">
        <v>0</v>
      </c>
      <c r="EJ98" s="8">
        <v>0</v>
      </c>
      <c r="EK98" s="8">
        <f>SUM(EK97+EJ98)</f>
        <v>0</v>
      </c>
      <c r="EL98" s="8"/>
      <c r="EM98" s="8"/>
      <c r="EN98" s="8"/>
      <c r="EO98" s="8"/>
      <c r="EP98" s="8">
        <v>18</v>
      </c>
      <c r="EQ98" s="8">
        <f t="shared" si="6"/>
        <v>678</v>
      </c>
      <c r="ER98" s="8"/>
      <c r="ES98" s="8"/>
      <c r="ET98" s="8"/>
      <c r="EU98" s="8"/>
      <c r="EV98" s="8">
        <v>0</v>
      </c>
      <c r="EW98" s="8">
        <f>SUM(EV98+EW97)</f>
        <v>2</v>
      </c>
      <c r="EX98" s="8"/>
      <c r="EY98" s="8"/>
      <c r="EZ98" s="8">
        <v>0</v>
      </c>
      <c r="FA98" s="8">
        <f t="shared" si="39"/>
        <v>0</v>
      </c>
      <c r="FB98" s="8"/>
      <c r="FC98" s="8"/>
      <c r="FD98" s="8"/>
      <c r="FE98" s="8"/>
      <c r="FF98" s="8">
        <v>6</v>
      </c>
      <c r="FG98" s="8">
        <f t="shared" si="45"/>
        <v>45</v>
      </c>
      <c r="FH98" s="8"/>
      <c r="FI98" s="8"/>
      <c r="FJ98" s="10">
        <v>0</v>
      </c>
      <c r="FK98" s="10">
        <v>0</v>
      </c>
      <c r="FL98" s="10">
        <v>0</v>
      </c>
      <c r="FM98" s="10">
        <f t="shared" si="40"/>
        <v>3</v>
      </c>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row>
    <row r="99" spans="1:193" ht="14.25" customHeight="1" x14ac:dyDescent="0.3">
      <c r="A99" s="103">
        <v>44062</v>
      </c>
      <c r="B99" s="8">
        <v>0</v>
      </c>
      <c r="C99" s="8">
        <f>SUM(C98,B99)</f>
        <v>0</v>
      </c>
      <c r="D99" s="8">
        <v>0</v>
      </c>
      <c r="E99" s="8">
        <f>SUM(E98,D99)</f>
        <v>0</v>
      </c>
      <c r="F99" s="8"/>
      <c r="G99" s="8"/>
      <c r="H99" s="8"/>
      <c r="I99" s="8"/>
      <c r="J99" s="8"/>
      <c r="K99" s="8"/>
      <c r="L99" s="8"/>
      <c r="M99" s="8"/>
      <c r="N99" s="8"/>
      <c r="O99" s="8"/>
      <c r="P99" s="8"/>
      <c r="Q99" s="8"/>
      <c r="R99" s="8">
        <v>0</v>
      </c>
      <c r="S99" s="8">
        <f t="shared" si="9"/>
        <v>16</v>
      </c>
      <c r="T99" s="8">
        <v>0</v>
      </c>
      <c r="U99" s="8">
        <f t="shared" si="24"/>
        <v>162</v>
      </c>
      <c r="V99" s="8"/>
      <c r="W99" s="8"/>
      <c r="X99" s="8"/>
      <c r="Y99" s="8"/>
      <c r="Z99" s="10">
        <v>7</v>
      </c>
      <c r="AA99" s="11">
        <f t="shared" si="2"/>
        <v>963</v>
      </c>
      <c r="AB99" s="8"/>
      <c r="AC99" s="8"/>
      <c r="AD99" s="10">
        <v>2</v>
      </c>
      <c r="AE99" s="10">
        <f t="shared" si="29"/>
        <v>6</v>
      </c>
      <c r="AF99" s="8">
        <v>3</v>
      </c>
      <c r="AG99" s="8">
        <f t="shared" si="3"/>
        <v>137</v>
      </c>
      <c r="AH99" s="8"/>
      <c r="AI99" s="8"/>
      <c r="AJ99" s="8">
        <v>0</v>
      </c>
      <c r="AK99" s="102">
        <f t="shared" si="30"/>
        <v>7</v>
      </c>
      <c r="AL99" s="8">
        <v>0</v>
      </c>
      <c r="AM99" s="8">
        <f>SUM(AM98,AL99)</f>
        <v>0</v>
      </c>
      <c r="AN99" s="8"/>
      <c r="AO99" s="8"/>
      <c r="AP99" s="8">
        <v>0</v>
      </c>
      <c r="AQ99" s="8">
        <f t="shared" si="31"/>
        <v>1</v>
      </c>
      <c r="AR99" s="8">
        <v>0</v>
      </c>
      <c r="AS99" s="8">
        <f t="shared" si="25"/>
        <v>1</v>
      </c>
      <c r="AT99" s="8">
        <v>0</v>
      </c>
      <c r="AU99" s="8">
        <f>SUM(AU98,AT99)</f>
        <v>0</v>
      </c>
      <c r="AV99" s="8">
        <v>0</v>
      </c>
      <c r="AW99" s="8">
        <f t="shared" si="43"/>
        <v>1</v>
      </c>
      <c r="AX99" s="8">
        <v>0</v>
      </c>
      <c r="AY99" s="8">
        <f t="shared" si="13"/>
        <v>1</v>
      </c>
      <c r="AZ99" s="8"/>
      <c r="BA99" s="8"/>
      <c r="BB99" s="8">
        <v>0</v>
      </c>
      <c r="BC99" s="8">
        <f>SUM(BC98,BB99)</f>
        <v>0</v>
      </c>
      <c r="BD99" s="8">
        <v>0</v>
      </c>
      <c r="BE99" s="8">
        <f t="shared" si="14"/>
        <v>2</v>
      </c>
      <c r="BF99" s="8">
        <v>0</v>
      </c>
      <c r="BG99" s="8">
        <f t="shared" si="26"/>
        <v>5</v>
      </c>
      <c r="BH99" s="8">
        <v>11</v>
      </c>
      <c r="BI99" s="8">
        <f t="shared" si="15"/>
        <v>1108</v>
      </c>
      <c r="BJ99" s="8">
        <v>0</v>
      </c>
      <c r="BK99" s="8">
        <f t="shared" si="44"/>
        <v>76</v>
      </c>
      <c r="BL99" s="8"/>
      <c r="BM99" s="8"/>
      <c r="BN99" s="8">
        <v>0</v>
      </c>
      <c r="BO99" s="8">
        <v>0</v>
      </c>
      <c r="BP99" s="8">
        <v>0</v>
      </c>
      <c r="BQ99" s="8">
        <f t="shared" si="27"/>
        <v>10</v>
      </c>
      <c r="BR99" s="8">
        <v>0</v>
      </c>
      <c r="BS99" s="8">
        <f t="shared" si="23"/>
        <v>9</v>
      </c>
      <c r="BT99" s="8"/>
      <c r="BU99" s="8"/>
      <c r="BV99" s="8">
        <v>0</v>
      </c>
      <c r="BW99" s="8">
        <f t="shared" si="5"/>
        <v>44</v>
      </c>
      <c r="BX99" s="8">
        <v>0</v>
      </c>
      <c r="BY99" s="8">
        <f t="shared" si="49"/>
        <v>6</v>
      </c>
      <c r="BZ99" s="10">
        <v>0</v>
      </c>
      <c r="CA99" s="10">
        <f t="shared" si="33"/>
        <v>0</v>
      </c>
      <c r="CB99" s="10">
        <v>0</v>
      </c>
      <c r="CC99" s="10">
        <f t="shared" si="47"/>
        <v>0</v>
      </c>
      <c r="CD99" s="10">
        <v>0</v>
      </c>
      <c r="CE99" s="10">
        <f>CE98+CD99</f>
        <v>0</v>
      </c>
      <c r="CF99" s="8"/>
      <c r="CG99" s="8"/>
      <c r="CH99" s="8"/>
      <c r="CI99" s="8"/>
      <c r="CJ99" s="10">
        <v>0</v>
      </c>
      <c r="CK99" s="10">
        <f t="shared" si="16"/>
        <v>1</v>
      </c>
      <c r="CL99" s="8"/>
      <c r="CM99" s="8"/>
      <c r="CN99" s="8">
        <v>0</v>
      </c>
      <c r="CO99" s="8">
        <f t="shared" si="35"/>
        <v>2</v>
      </c>
      <c r="CP99" s="8">
        <v>0</v>
      </c>
      <c r="CQ99" s="8">
        <f>CQ98+CP99</f>
        <v>0</v>
      </c>
      <c r="CR99" s="8">
        <v>0</v>
      </c>
      <c r="CS99" s="8">
        <f t="shared" si="8"/>
        <v>2</v>
      </c>
      <c r="CT99" s="8"/>
      <c r="CU99" s="8"/>
      <c r="CV99" s="8"/>
      <c r="CW99" s="8"/>
      <c r="CX99" s="8"/>
      <c r="CY99" s="8"/>
      <c r="CZ99" s="8">
        <v>0</v>
      </c>
      <c r="DA99" s="8">
        <f t="shared" si="17"/>
        <v>8</v>
      </c>
      <c r="DB99" s="8"/>
      <c r="DC99" s="8"/>
      <c r="DD99" s="8"/>
      <c r="DE99" s="8"/>
      <c r="DF99" s="8"/>
      <c r="DG99" s="8"/>
      <c r="DH99" s="9">
        <v>0</v>
      </c>
      <c r="DI99" s="10">
        <f t="shared" si="36"/>
        <v>0</v>
      </c>
      <c r="DJ99" s="8">
        <v>1</v>
      </c>
      <c r="DK99" s="8">
        <f t="shared" si="18"/>
        <v>13</v>
      </c>
      <c r="DL99" s="10">
        <v>0</v>
      </c>
      <c r="DM99" s="10">
        <f t="shared" si="19"/>
        <v>4</v>
      </c>
      <c r="DN99" s="8">
        <v>1</v>
      </c>
      <c r="DO99" s="8">
        <v>6</v>
      </c>
      <c r="DP99" s="8">
        <v>5</v>
      </c>
      <c r="DQ99" s="8">
        <f t="shared" ref="DQ99:DQ130" si="50">SUM(DQ98,DP99)</f>
        <v>1992</v>
      </c>
      <c r="DR99" s="8">
        <v>0</v>
      </c>
      <c r="DS99" s="8">
        <f t="shared" si="48"/>
        <v>0</v>
      </c>
      <c r="DT99" s="8"/>
      <c r="DU99" s="8"/>
      <c r="DV99" s="8"/>
      <c r="DW99" s="8"/>
      <c r="DX99" s="8">
        <v>0</v>
      </c>
      <c r="DY99" s="8">
        <f t="shared" si="20"/>
        <v>6</v>
      </c>
      <c r="DZ99" s="8">
        <v>0</v>
      </c>
      <c r="EA99" s="8">
        <f>SUM(EA98,DZ99)</f>
        <v>0</v>
      </c>
      <c r="EB99" s="8"/>
      <c r="EC99" s="8"/>
      <c r="ED99" s="10">
        <v>0</v>
      </c>
      <c r="EE99" s="10">
        <f t="shared" si="21"/>
        <v>32</v>
      </c>
      <c r="EF99" s="8">
        <v>0</v>
      </c>
      <c r="EG99" s="8">
        <f t="shared" si="11"/>
        <v>11</v>
      </c>
      <c r="EH99" s="8">
        <v>0</v>
      </c>
      <c r="EI99" s="8">
        <f t="shared" ref="EI99:EI164" si="51">EI98+EH99</f>
        <v>0</v>
      </c>
      <c r="EJ99" s="8">
        <v>0</v>
      </c>
      <c r="EK99" s="8">
        <f>SUM(EK98+EJ99)</f>
        <v>0</v>
      </c>
      <c r="EL99" s="8"/>
      <c r="EM99" s="8"/>
      <c r="EN99" s="8"/>
      <c r="EO99" s="8"/>
      <c r="EP99" s="8">
        <v>9</v>
      </c>
      <c r="EQ99" s="8">
        <f t="shared" si="6"/>
        <v>687</v>
      </c>
      <c r="ER99" s="8"/>
      <c r="ES99" s="8"/>
      <c r="ET99" s="8"/>
      <c r="EU99" s="8"/>
      <c r="EV99" s="8">
        <v>0</v>
      </c>
      <c r="EW99" s="8">
        <f>SUM(EV99+EW98)</f>
        <v>2</v>
      </c>
      <c r="EX99" s="8"/>
      <c r="EY99" s="8"/>
      <c r="EZ99" s="8">
        <v>0</v>
      </c>
      <c r="FA99" s="8">
        <f t="shared" si="39"/>
        <v>0</v>
      </c>
      <c r="FB99" s="8"/>
      <c r="FC99" s="8"/>
      <c r="FD99" s="8"/>
      <c r="FE99" s="8"/>
      <c r="FF99" s="8">
        <v>8</v>
      </c>
      <c r="FG99" s="8">
        <f t="shared" si="45"/>
        <v>53</v>
      </c>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row>
    <row r="100" spans="1:193" ht="14.25" customHeight="1" x14ac:dyDescent="0.3">
      <c r="A100" s="103">
        <v>44063</v>
      </c>
      <c r="B100" s="8">
        <v>0</v>
      </c>
      <c r="C100" s="8">
        <f>SUM(C99,B100)</f>
        <v>0</v>
      </c>
      <c r="D100" s="8">
        <v>0</v>
      </c>
      <c r="E100" s="8">
        <f>SUM(E99,D100)</f>
        <v>0</v>
      </c>
      <c r="F100" s="8"/>
      <c r="G100" s="8"/>
      <c r="H100" s="8"/>
      <c r="I100" s="8"/>
      <c r="J100" s="8"/>
      <c r="K100" s="8"/>
      <c r="L100" s="8"/>
      <c r="M100" s="8"/>
      <c r="N100" s="8"/>
      <c r="O100" s="8"/>
      <c r="P100" s="8"/>
      <c r="Q100" s="8"/>
      <c r="R100" s="8">
        <v>0</v>
      </c>
      <c r="S100" s="8">
        <f t="shared" si="9"/>
        <v>16</v>
      </c>
      <c r="T100" s="8">
        <v>0</v>
      </c>
      <c r="U100" s="8">
        <f t="shared" si="24"/>
        <v>162</v>
      </c>
      <c r="V100" s="8"/>
      <c r="W100" s="8"/>
      <c r="X100" s="8"/>
      <c r="Y100" s="8"/>
      <c r="Z100" s="10">
        <v>1</v>
      </c>
      <c r="AA100" s="11">
        <f t="shared" si="2"/>
        <v>964</v>
      </c>
      <c r="AB100" s="8"/>
      <c r="AC100" s="8"/>
      <c r="AD100" s="10">
        <v>0</v>
      </c>
      <c r="AE100" s="10">
        <f t="shared" si="29"/>
        <v>6</v>
      </c>
      <c r="AF100" s="8">
        <v>1</v>
      </c>
      <c r="AG100" s="8">
        <f t="shared" si="3"/>
        <v>138</v>
      </c>
      <c r="AH100" s="8"/>
      <c r="AI100" s="8"/>
      <c r="AJ100" s="8">
        <v>0</v>
      </c>
      <c r="AK100" s="102">
        <f t="shared" si="30"/>
        <v>7</v>
      </c>
      <c r="AL100" s="8">
        <v>3</v>
      </c>
      <c r="AM100" s="8">
        <f>SUM(AM99,AL100)</f>
        <v>3</v>
      </c>
      <c r="AN100" s="8"/>
      <c r="AO100" s="8"/>
      <c r="AP100" s="8">
        <v>0</v>
      </c>
      <c r="AQ100" s="8">
        <f t="shared" si="31"/>
        <v>1</v>
      </c>
      <c r="AR100" s="8">
        <v>0</v>
      </c>
      <c r="AS100" s="8">
        <f t="shared" si="25"/>
        <v>1</v>
      </c>
      <c r="AT100" s="8">
        <v>0</v>
      </c>
      <c r="AU100" s="8">
        <f>SUM(AU99,AT100)</f>
        <v>0</v>
      </c>
      <c r="AV100" s="8">
        <v>0</v>
      </c>
      <c r="AW100" s="8">
        <f>SUM(AW99,AV100)</f>
        <v>1</v>
      </c>
      <c r="AX100" s="8">
        <v>0</v>
      </c>
      <c r="AY100" s="8">
        <f t="shared" si="13"/>
        <v>1</v>
      </c>
      <c r="AZ100" s="8"/>
      <c r="BA100" s="8"/>
      <c r="BB100" s="8">
        <v>0</v>
      </c>
      <c r="BC100" s="8">
        <f t="shared" ref="BC100:BC164" si="52">SUM(BC99,BB100)</f>
        <v>0</v>
      </c>
      <c r="BD100" s="8">
        <v>0</v>
      </c>
      <c r="BE100" s="8">
        <f t="shared" si="14"/>
        <v>2</v>
      </c>
      <c r="BF100" s="8">
        <v>0</v>
      </c>
      <c r="BG100" s="8">
        <f t="shared" si="26"/>
        <v>5</v>
      </c>
      <c r="BH100" s="8">
        <v>7</v>
      </c>
      <c r="BI100" s="8">
        <f t="shared" si="15"/>
        <v>1115</v>
      </c>
      <c r="BJ100" s="8">
        <v>0</v>
      </c>
      <c r="BK100" s="8">
        <f t="shared" si="44"/>
        <v>76</v>
      </c>
      <c r="BL100" s="8"/>
      <c r="BM100" s="8"/>
      <c r="BN100" s="8">
        <v>0</v>
      </c>
      <c r="BO100" s="8">
        <v>0</v>
      </c>
      <c r="BP100" s="8">
        <v>0</v>
      </c>
      <c r="BQ100" s="8">
        <f t="shared" si="27"/>
        <v>10</v>
      </c>
      <c r="BR100" s="8">
        <v>0</v>
      </c>
      <c r="BS100" s="8">
        <f t="shared" si="23"/>
        <v>9</v>
      </c>
      <c r="BT100" s="8"/>
      <c r="BU100" s="8"/>
      <c r="BV100" s="8">
        <v>2</v>
      </c>
      <c r="BW100" s="8">
        <f t="shared" si="5"/>
        <v>46</v>
      </c>
      <c r="BX100" s="8">
        <v>0</v>
      </c>
      <c r="BY100" s="8">
        <f t="shared" si="49"/>
        <v>6</v>
      </c>
      <c r="BZ100" s="10">
        <v>0</v>
      </c>
      <c r="CA100" s="10">
        <f t="shared" si="33"/>
        <v>0</v>
      </c>
      <c r="CB100" s="10">
        <v>0</v>
      </c>
      <c r="CC100" s="10">
        <f t="shared" si="47"/>
        <v>0</v>
      </c>
      <c r="CD100" s="10">
        <v>0</v>
      </c>
      <c r="CE100" s="10">
        <f>CE99+CD100</f>
        <v>0</v>
      </c>
      <c r="CF100" s="8"/>
      <c r="CG100" s="8"/>
      <c r="CH100" s="8"/>
      <c r="CI100" s="8"/>
      <c r="CJ100" s="10">
        <v>0</v>
      </c>
      <c r="CK100" s="10">
        <f t="shared" si="16"/>
        <v>1</v>
      </c>
      <c r="CL100" s="8"/>
      <c r="CM100" s="8"/>
      <c r="CN100" s="8">
        <v>0</v>
      </c>
      <c r="CO100" s="8">
        <f t="shared" si="35"/>
        <v>2</v>
      </c>
      <c r="CP100" s="8">
        <v>0</v>
      </c>
      <c r="CQ100" s="8">
        <f>CQ99+CP100</f>
        <v>0</v>
      </c>
      <c r="CR100" s="8">
        <v>0</v>
      </c>
      <c r="CS100" s="8">
        <f t="shared" si="8"/>
        <v>2</v>
      </c>
      <c r="CT100" s="8"/>
      <c r="CU100" s="8"/>
      <c r="CV100" s="8"/>
      <c r="CW100" s="8"/>
      <c r="CX100" s="8"/>
      <c r="CY100" s="8"/>
      <c r="CZ100" s="8">
        <v>0</v>
      </c>
      <c r="DA100" s="8">
        <f t="shared" si="17"/>
        <v>8</v>
      </c>
      <c r="DB100" s="8"/>
      <c r="DC100" s="8"/>
      <c r="DD100" s="8"/>
      <c r="DE100" s="8"/>
      <c r="DF100" s="8"/>
      <c r="DG100" s="8"/>
      <c r="DH100" s="9">
        <v>0</v>
      </c>
      <c r="DI100" s="10">
        <f t="shared" si="36"/>
        <v>0</v>
      </c>
      <c r="DJ100" s="8">
        <v>0</v>
      </c>
      <c r="DK100" s="8">
        <f t="shared" si="18"/>
        <v>13</v>
      </c>
      <c r="DL100" s="10">
        <v>0</v>
      </c>
      <c r="DM100" s="10">
        <f t="shared" si="19"/>
        <v>4</v>
      </c>
      <c r="DN100" s="8">
        <v>0</v>
      </c>
      <c r="DO100" s="8">
        <v>6</v>
      </c>
      <c r="DP100" s="8">
        <v>15</v>
      </c>
      <c r="DQ100" s="8">
        <f t="shared" si="50"/>
        <v>2007</v>
      </c>
      <c r="DR100" s="8">
        <v>0</v>
      </c>
      <c r="DS100" s="8">
        <f t="shared" si="48"/>
        <v>0</v>
      </c>
      <c r="DT100" s="8"/>
      <c r="DU100" s="8"/>
      <c r="DV100" s="8"/>
      <c r="DW100" s="8"/>
      <c r="DX100" s="8">
        <v>0</v>
      </c>
      <c r="DY100" s="8">
        <f t="shared" si="20"/>
        <v>6</v>
      </c>
      <c r="DZ100" s="8">
        <v>1</v>
      </c>
      <c r="EA100" s="8">
        <f>SUM(EA99,DZ100)</f>
        <v>1</v>
      </c>
      <c r="EB100" s="8"/>
      <c r="EC100" s="8"/>
      <c r="ED100" s="10">
        <v>0</v>
      </c>
      <c r="EE100" s="10">
        <f t="shared" si="21"/>
        <v>32</v>
      </c>
      <c r="EF100" s="8">
        <v>0</v>
      </c>
      <c r="EG100" s="8">
        <f t="shared" si="11"/>
        <v>11</v>
      </c>
      <c r="EH100" s="8">
        <v>0</v>
      </c>
      <c r="EI100" s="8">
        <f t="shared" si="51"/>
        <v>0</v>
      </c>
      <c r="EJ100" s="8">
        <v>0</v>
      </c>
      <c r="EK100" s="8">
        <f>SUM(EK99+EJ100)</f>
        <v>0</v>
      </c>
      <c r="EL100" s="8"/>
      <c r="EM100" s="8"/>
      <c r="EN100" s="8"/>
      <c r="EO100" s="8"/>
      <c r="EP100" s="8">
        <v>7</v>
      </c>
      <c r="EQ100" s="8">
        <f t="shared" si="6"/>
        <v>694</v>
      </c>
      <c r="ER100" s="8"/>
      <c r="ES100" s="8"/>
      <c r="ET100" s="8"/>
      <c r="EU100" s="8"/>
      <c r="EV100" s="8">
        <v>0</v>
      </c>
      <c r="EW100" s="8">
        <f>SUM(EV100+EW99)</f>
        <v>2</v>
      </c>
      <c r="EX100" s="8"/>
      <c r="EY100" s="8"/>
      <c r="EZ100" s="8">
        <v>0</v>
      </c>
      <c r="FA100" s="8">
        <f t="shared" si="39"/>
        <v>0</v>
      </c>
      <c r="FB100" s="8"/>
      <c r="FC100" s="8"/>
      <c r="FD100" s="8"/>
      <c r="FE100" s="8"/>
      <c r="FF100" s="8">
        <v>1</v>
      </c>
      <c r="FG100" s="8">
        <f t="shared" si="45"/>
        <v>54</v>
      </c>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row>
    <row r="101" spans="1:193" ht="14.25" customHeight="1" x14ac:dyDescent="0.3">
      <c r="A101" s="103">
        <v>44064</v>
      </c>
      <c r="B101" s="8">
        <v>0</v>
      </c>
      <c r="C101" s="8">
        <f>SUM(C100,B101)</f>
        <v>0</v>
      </c>
      <c r="D101" s="8">
        <v>0</v>
      </c>
      <c r="E101" s="8">
        <f>SUM(E100,D101)</f>
        <v>0</v>
      </c>
      <c r="F101" s="8"/>
      <c r="G101" s="8"/>
      <c r="H101" s="8"/>
      <c r="I101" s="8"/>
      <c r="J101" s="8"/>
      <c r="K101" s="8"/>
      <c r="L101" s="8"/>
      <c r="M101" s="8"/>
      <c r="N101" s="8"/>
      <c r="O101" s="8"/>
      <c r="P101" s="8"/>
      <c r="Q101" s="8"/>
      <c r="R101" s="8">
        <v>0</v>
      </c>
      <c r="S101" s="8">
        <f t="shared" si="9"/>
        <v>16</v>
      </c>
      <c r="T101" s="8">
        <v>0</v>
      </c>
      <c r="U101" s="8">
        <f t="shared" si="24"/>
        <v>162</v>
      </c>
      <c r="V101" s="8"/>
      <c r="W101" s="8"/>
      <c r="X101" s="8"/>
      <c r="Y101" s="8"/>
      <c r="Z101" s="10"/>
      <c r="AA101" s="11">
        <f t="shared" si="2"/>
        <v>964</v>
      </c>
      <c r="AB101" s="8"/>
      <c r="AC101" s="8"/>
      <c r="AD101" s="10">
        <v>0</v>
      </c>
      <c r="AE101" s="10">
        <f t="shared" si="29"/>
        <v>6</v>
      </c>
      <c r="AF101" s="8">
        <v>3</v>
      </c>
      <c r="AG101" s="8">
        <f t="shared" si="3"/>
        <v>141</v>
      </c>
      <c r="AH101" s="8"/>
      <c r="AI101" s="8"/>
      <c r="AJ101" s="8">
        <v>0</v>
      </c>
      <c r="AK101" s="102">
        <f t="shared" si="30"/>
        <v>7</v>
      </c>
      <c r="AL101" s="8">
        <v>12</v>
      </c>
      <c r="AM101" s="8">
        <f>SUM(AM100,AL101)</f>
        <v>15</v>
      </c>
      <c r="AN101" s="8"/>
      <c r="AO101" s="8"/>
      <c r="AP101" s="8">
        <v>1</v>
      </c>
      <c r="AQ101" s="8">
        <f t="shared" si="31"/>
        <v>2</v>
      </c>
      <c r="AR101" s="8">
        <v>0</v>
      </c>
      <c r="AS101" s="8">
        <f t="shared" si="25"/>
        <v>1</v>
      </c>
      <c r="AT101" s="8">
        <v>0</v>
      </c>
      <c r="AU101" s="8">
        <f>SUM(AU100,AT101)</f>
        <v>0</v>
      </c>
      <c r="AV101" s="8">
        <v>0</v>
      </c>
      <c r="AW101" s="8">
        <f>SUM(AW100,AV101)</f>
        <v>1</v>
      </c>
      <c r="AX101" s="8">
        <v>0</v>
      </c>
      <c r="AY101" s="8">
        <f t="shared" si="13"/>
        <v>1</v>
      </c>
      <c r="AZ101" s="8"/>
      <c r="BA101" s="8"/>
      <c r="BB101" s="8">
        <v>0</v>
      </c>
      <c r="BC101" s="8">
        <f t="shared" si="52"/>
        <v>0</v>
      </c>
      <c r="BD101" s="8">
        <v>0</v>
      </c>
      <c r="BE101" s="8">
        <f t="shared" si="14"/>
        <v>2</v>
      </c>
      <c r="BF101" s="8">
        <v>0</v>
      </c>
      <c r="BG101" s="8">
        <f t="shared" si="26"/>
        <v>5</v>
      </c>
      <c r="BH101" s="8">
        <v>11</v>
      </c>
      <c r="BI101" s="8">
        <f t="shared" si="15"/>
        <v>1126</v>
      </c>
      <c r="BJ101" s="8">
        <v>1</v>
      </c>
      <c r="BK101" s="8">
        <f t="shared" si="44"/>
        <v>77</v>
      </c>
      <c r="BL101" s="8"/>
      <c r="BM101" s="8"/>
      <c r="BN101" s="8">
        <v>0</v>
      </c>
      <c r="BO101" s="8">
        <v>0</v>
      </c>
      <c r="BP101" s="8">
        <v>0</v>
      </c>
      <c r="BQ101" s="8">
        <f t="shared" si="27"/>
        <v>10</v>
      </c>
      <c r="BR101" s="8">
        <v>0</v>
      </c>
      <c r="BS101" s="8">
        <f t="shared" si="23"/>
        <v>9</v>
      </c>
      <c r="BT101" s="8"/>
      <c r="BU101" s="8"/>
      <c r="BV101" s="8">
        <v>0</v>
      </c>
      <c r="BW101" s="8">
        <f t="shared" si="5"/>
        <v>46</v>
      </c>
      <c r="BX101" s="8">
        <v>0</v>
      </c>
      <c r="BY101" s="8">
        <f t="shared" si="49"/>
        <v>6</v>
      </c>
      <c r="BZ101" s="10">
        <v>0</v>
      </c>
      <c r="CA101" s="10">
        <f t="shared" si="33"/>
        <v>0</v>
      </c>
      <c r="CB101" s="10">
        <v>0</v>
      </c>
      <c r="CC101" s="10">
        <f t="shared" si="47"/>
        <v>0</v>
      </c>
      <c r="CD101" s="10">
        <v>0</v>
      </c>
      <c r="CE101" s="10">
        <f>CE100+CD101</f>
        <v>0</v>
      </c>
      <c r="CF101" s="8"/>
      <c r="CG101" s="8"/>
      <c r="CH101" s="8"/>
      <c r="CI101" s="8"/>
      <c r="CJ101" s="10">
        <v>0</v>
      </c>
      <c r="CK101" s="10">
        <f t="shared" si="16"/>
        <v>1</v>
      </c>
      <c r="CL101" s="8"/>
      <c r="CM101" s="8"/>
      <c r="CN101" s="8">
        <v>0</v>
      </c>
      <c r="CO101" s="8">
        <f t="shared" si="35"/>
        <v>2</v>
      </c>
      <c r="CP101" s="8">
        <v>1</v>
      </c>
      <c r="CQ101" s="8">
        <f>CQ100+CP101</f>
        <v>1</v>
      </c>
      <c r="CR101" s="8">
        <v>0</v>
      </c>
      <c r="CS101" s="8">
        <f t="shared" si="8"/>
        <v>2</v>
      </c>
      <c r="CT101" s="8"/>
      <c r="CU101" s="8"/>
      <c r="CV101" s="8"/>
      <c r="CW101" s="8"/>
      <c r="CX101" s="8"/>
      <c r="CY101" s="8"/>
      <c r="CZ101" s="8">
        <v>0</v>
      </c>
      <c r="DA101" s="8">
        <f t="shared" si="17"/>
        <v>8</v>
      </c>
      <c r="DB101" s="8"/>
      <c r="DC101" s="8"/>
      <c r="DD101" s="8"/>
      <c r="DE101" s="8"/>
      <c r="DF101" s="8"/>
      <c r="DG101" s="8"/>
      <c r="DH101" s="9">
        <v>0</v>
      </c>
      <c r="DI101" s="10">
        <f t="shared" si="36"/>
        <v>0</v>
      </c>
      <c r="DJ101" s="8">
        <v>0</v>
      </c>
      <c r="DK101" s="8">
        <f t="shared" si="18"/>
        <v>13</v>
      </c>
      <c r="DL101" s="10">
        <v>0</v>
      </c>
      <c r="DM101" s="10">
        <f t="shared" si="19"/>
        <v>4</v>
      </c>
      <c r="DN101" s="8">
        <v>1</v>
      </c>
      <c r="DO101" s="8">
        <v>7</v>
      </c>
      <c r="DP101" s="8">
        <v>19</v>
      </c>
      <c r="DQ101" s="8">
        <f t="shared" si="50"/>
        <v>2026</v>
      </c>
      <c r="DR101" s="8">
        <v>0</v>
      </c>
      <c r="DS101" s="8">
        <f t="shared" si="48"/>
        <v>0</v>
      </c>
      <c r="DT101" s="8"/>
      <c r="DU101" s="8"/>
      <c r="DV101" s="8"/>
      <c r="DW101" s="8"/>
      <c r="DX101" s="8">
        <v>0</v>
      </c>
      <c r="DY101" s="8">
        <f t="shared" si="20"/>
        <v>6</v>
      </c>
      <c r="DZ101" s="8">
        <v>1</v>
      </c>
      <c r="EA101" s="8">
        <f>SUM(EA100,DZ101)</f>
        <v>2</v>
      </c>
      <c r="EB101" s="8"/>
      <c r="EC101" s="8"/>
      <c r="ED101" s="10">
        <v>0</v>
      </c>
      <c r="EE101" s="10">
        <f t="shared" si="21"/>
        <v>32</v>
      </c>
      <c r="EF101" s="8">
        <v>0</v>
      </c>
      <c r="EG101" s="8">
        <f t="shared" si="11"/>
        <v>11</v>
      </c>
      <c r="EH101" s="8">
        <v>0</v>
      </c>
      <c r="EI101" s="8">
        <f t="shared" si="51"/>
        <v>0</v>
      </c>
      <c r="EJ101" s="8">
        <v>0</v>
      </c>
      <c r="EK101" s="8">
        <f>SUM(EK100+EJ101)</f>
        <v>0</v>
      </c>
      <c r="EL101" s="8"/>
      <c r="EM101" s="8"/>
      <c r="EN101" s="8"/>
      <c r="EO101" s="8"/>
      <c r="EP101" s="8">
        <v>29</v>
      </c>
      <c r="EQ101" s="8">
        <f t="shared" si="6"/>
        <v>723</v>
      </c>
      <c r="ER101" s="8"/>
      <c r="ES101" s="8"/>
      <c r="ET101" s="8"/>
      <c r="EU101" s="8"/>
      <c r="EV101" s="8">
        <v>0</v>
      </c>
      <c r="EW101" s="8">
        <f>SUM(EV101+EW100)</f>
        <v>2</v>
      </c>
      <c r="EX101" s="8"/>
      <c r="EY101" s="8"/>
      <c r="EZ101" s="8">
        <v>1</v>
      </c>
      <c r="FA101" s="8">
        <f t="shared" si="39"/>
        <v>1</v>
      </c>
      <c r="FB101" s="8"/>
      <c r="FC101" s="8"/>
      <c r="FD101" s="8"/>
      <c r="FE101" s="8"/>
      <c r="FF101" s="8">
        <v>1</v>
      </c>
      <c r="FG101" s="8">
        <f t="shared" si="45"/>
        <v>55</v>
      </c>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row>
    <row r="102" spans="1:193" ht="14.25" customHeight="1" x14ac:dyDescent="0.3">
      <c r="A102" s="103">
        <v>44065</v>
      </c>
      <c r="B102" s="8"/>
      <c r="C102" s="8">
        <f t="shared" ref="C102:C165" si="53">SUM(C101,B102)</f>
        <v>0</v>
      </c>
      <c r="D102" s="8"/>
      <c r="E102" s="8">
        <f t="shared" ref="E102:E165" si="54">SUM(E101,D102)</f>
        <v>0</v>
      </c>
      <c r="F102" s="8"/>
      <c r="G102" s="8"/>
      <c r="H102" s="8"/>
      <c r="I102" s="8"/>
      <c r="J102" s="8"/>
      <c r="K102" s="8"/>
      <c r="L102" s="8"/>
      <c r="M102" s="8"/>
      <c r="N102" s="8"/>
      <c r="O102" s="8"/>
      <c r="P102" s="8"/>
      <c r="Q102" s="8"/>
      <c r="R102" s="8"/>
      <c r="S102" s="8">
        <f t="shared" si="9"/>
        <v>16</v>
      </c>
      <c r="T102" s="8"/>
      <c r="U102" s="8">
        <f t="shared" si="24"/>
        <v>162</v>
      </c>
      <c r="V102" s="8"/>
      <c r="W102" s="8"/>
      <c r="X102" s="8"/>
      <c r="Y102" s="8"/>
      <c r="Z102" s="10">
        <v>0</v>
      </c>
      <c r="AA102" s="11">
        <f t="shared" si="2"/>
        <v>964</v>
      </c>
      <c r="AB102" s="8"/>
      <c r="AC102" s="8"/>
      <c r="AD102" s="10"/>
      <c r="AE102" s="10">
        <f t="shared" si="29"/>
        <v>6</v>
      </c>
      <c r="AF102" s="8"/>
      <c r="AG102" s="8">
        <f t="shared" si="3"/>
        <v>141</v>
      </c>
      <c r="AH102" s="8"/>
      <c r="AI102" s="8"/>
      <c r="AJ102" s="8"/>
      <c r="AK102" s="102">
        <f t="shared" si="30"/>
        <v>7</v>
      </c>
      <c r="AL102" s="8"/>
      <c r="AM102" s="8">
        <f t="shared" ref="AM102:AM165" si="55">SUM(AM101,AL102)</f>
        <v>15</v>
      </c>
      <c r="AN102" s="8"/>
      <c r="AO102" s="8"/>
      <c r="AP102" s="8"/>
      <c r="AQ102" s="8">
        <f t="shared" si="31"/>
        <v>2</v>
      </c>
      <c r="AR102" s="8"/>
      <c r="AS102" s="8">
        <f t="shared" si="25"/>
        <v>1</v>
      </c>
      <c r="AT102" s="8"/>
      <c r="AU102" s="8">
        <f t="shared" ref="AU102:AU165" si="56">SUM(AU101,AT102)</f>
        <v>0</v>
      </c>
      <c r="AV102" s="8"/>
      <c r="AW102" s="8">
        <f t="shared" ref="AW102:AW139" si="57">SUM(AW101,AV102)</f>
        <v>1</v>
      </c>
      <c r="AX102" s="8"/>
      <c r="AY102" s="8">
        <f t="shared" si="13"/>
        <v>1</v>
      </c>
      <c r="AZ102" s="8"/>
      <c r="BA102" s="8"/>
      <c r="BB102" s="8"/>
      <c r="BC102" s="8">
        <f t="shared" si="52"/>
        <v>0</v>
      </c>
      <c r="BD102" s="8"/>
      <c r="BE102" s="8">
        <f t="shared" si="14"/>
        <v>2</v>
      </c>
      <c r="BF102" s="8"/>
      <c r="BG102" s="8">
        <f t="shared" si="26"/>
        <v>5</v>
      </c>
      <c r="BH102" s="8"/>
      <c r="BI102" s="8">
        <f t="shared" si="15"/>
        <v>1126</v>
      </c>
      <c r="BJ102" s="8"/>
      <c r="BK102" s="8">
        <f t="shared" si="44"/>
        <v>77</v>
      </c>
      <c r="BL102" s="8"/>
      <c r="BM102" s="8"/>
      <c r="BN102" s="8"/>
      <c r="BO102" s="8">
        <v>0</v>
      </c>
      <c r="BP102" s="8"/>
      <c r="BQ102" s="8">
        <f t="shared" si="27"/>
        <v>10</v>
      </c>
      <c r="BR102" s="8"/>
      <c r="BS102" s="8">
        <f t="shared" si="23"/>
        <v>9</v>
      </c>
      <c r="BT102" s="8"/>
      <c r="BU102" s="8"/>
      <c r="BV102" s="8"/>
      <c r="BW102" s="8">
        <f t="shared" si="5"/>
        <v>46</v>
      </c>
      <c r="BX102" s="8"/>
      <c r="BY102" s="8">
        <f t="shared" si="49"/>
        <v>6</v>
      </c>
      <c r="BZ102" s="10"/>
      <c r="CA102" s="10">
        <f t="shared" si="33"/>
        <v>0</v>
      </c>
      <c r="CB102" s="10"/>
      <c r="CC102" s="10">
        <f t="shared" si="47"/>
        <v>0</v>
      </c>
      <c r="CD102" s="10"/>
      <c r="CE102" s="10">
        <f t="shared" ref="CE102:CE122" si="58">CE101+CD102</f>
        <v>0</v>
      </c>
      <c r="CF102" s="8"/>
      <c r="CG102" s="8"/>
      <c r="CH102" s="8"/>
      <c r="CI102" s="8"/>
      <c r="CJ102" s="10"/>
      <c r="CK102" s="10">
        <f t="shared" si="16"/>
        <v>1</v>
      </c>
      <c r="CL102" s="8"/>
      <c r="CM102" s="8"/>
      <c r="CN102" s="8"/>
      <c r="CO102" s="8">
        <f t="shared" si="35"/>
        <v>2</v>
      </c>
      <c r="CP102" s="8"/>
      <c r="CQ102" s="8">
        <f t="shared" ref="CQ102:CQ165" si="59">CQ101+CP102</f>
        <v>1</v>
      </c>
      <c r="CR102" s="8"/>
      <c r="CS102" s="8">
        <f t="shared" si="8"/>
        <v>2</v>
      </c>
      <c r="CT102" s="8"/>
      <c r="CU102" s="8"/>
      <c r="CV102" s="8"/>
      <c r="CW102" s="8"/>
      <c r="CX102" s="8"/>
      <c r="CY102" s="8"/>
      <c r="CZ102" s="8"/>
      <c r="DA102" s="8">
        <f t="shared" si="17"/>
        <v>8</v>
      </c>
      <c r="DB102" s="8"/>
      <c r="DC102" s="8"/>
      <c r="DD102" s="8"/>
      <c r="DE102" s="8"/>
      <c r="DF102" s="8"/>
      <c r="DG102" s="8"/>
      <c r="DH102" s="9"/>
      <c r="DI102" s="10">
        <f t="shared" si="36"/>
        <v>0</v>
      </c>
      <c r="DJ102" s="8"/>
      <c r="DK102" s="8">
        <f t="shared" si="18"/>
        <v>13</v>
      </c>
      <c r="DL102" s="10"/>
      <c r="DM102" s="10">
        <f t="shared" si="19"/>
        <v>4</v>
      </c>
      <c r="DN102" s="8"/>
      <c r="DO102" s="8">
        <v>7</v>
      </c>
      <c r="DP102" s="8"/>
      <c r="DQ102" s="8">
        <f t="shared" si="50"/>
        <v>2026</v>
      </c>
      <c r="DR102" s="8"/>
      <c r="DS102" s="8">
        <f t="shared" si="48"/>
        <v>0</v>
      </c>
      <c r="DT102" s="8"/>
      <c r="DU102" s="8"/>
      <c r="DV102" s="8"/>
      <c r="DW102" s="8"/>
      <c r="DX102" s="8"/>
      <c r="DY102" s="8">
        <f t="shared" si="20"/>
        <v>6</v>
      </c>
      <c r="DZ102" s="8"/>
      <c r="EA102" s="8">
        <f t="shared" ref="EA102:EA165" si="60">SUM(EA101,DZ102)</f>
        <v>2</v>
      </c>
      <c r="EB102" s="8"/>
      <c r="EC102" s="8"/>
      <c r="ED102" s="10"/>
      <c r="EE102" s="10">
        <f t="shared" si="21"/>
        <v>32</v>
      </c>
      <c r="EF102" s="8"/>
      <c r="EG102" s="8">
        <f t="shared" si="11"/>
        <v>11</v>
      </c>
      <c r="EH102" s="8"/>
      <c r="EI102" s="8">
        <f t="shared" si="51"/>
        <v>0</v>
      </c>
      <c r="EJ102" s="8"/>
      <c r="EK102" s="8">
        <f t="shared" ref="EK102:EK154" si="61">SUM(EK101+EJ102)</f>
        <v>0</v>
      </c>
      <c r="EL102" s="8"/>
      <c r="EM102" s="8"/>
      <c r="EN102" s="8"/>
      <c r="EO102" s="8"/>
      <c r="EP102" s="8"/>
      <c r="EQ102" s="8">
        <f t="shared" si="6"/>
        <v>723</v>
      </c>
      <c r="ER102" s="8"/>
      <c r="ES102" s="8"/>
      <c r="ET102" s="8"/>
      <c r="EU102" s="8"/>
      <c r="EV102" s="8"/>
      <c r="EW102" s="8">
        <f t="shared" ref="EW102:EW165" si="62">SUM(EV102+EW101)</f>
        <v>2</v>
      </c>
      <c r="EX102" s="8"/>
      <c r="EY102" s="8"/>
      <c r="EZ102" s="8"/>
      <c r="FA102" s="8">
        <f t="shared" si="39"/>
        <v>1</v>
      </c>
      <c r="FB102" s="8"/>
      <c r="FC102" s="8"/>
      <c r="FD102" s="8"/>
      <c r="FE102" s="8"/>
      <c r="FF102" s="8"/>
      <c r="FG102" s="8">
        <f t="shared" si="45"/>
        <v>55</v>
      </c>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row>
    <row r="103" spans="1:193" ht="14.25" customHeight="1" x14ac:dyDescent="0.3">
      <c r="A103" s="103">
        <v>44066</v>
      </c>
      <c r="B103" s="8"/>
      <c r="C103" s="8">
        <f t="shared" si="53"/>
        <v>0</v>
      </c>
      <c r="D103" s="8"/>
      <c r="E103" s="8">
        <f t="shared" si="54"/>
        <v>0</v>
      </c>
      <c r="F103" s="8"/>
      <c r="G103" s="8"/>
      <c r="H103" s="8"/>
      <c r="I103" s="8"/>
      <c r="J103" s="8"/>
      <c r="K103" s="8"/>
      <c r="L103" s="8"/>
      <c r="M103" s="8"/>
      <c r="N103" s="8"/>
      <c r="O103" s="8"/>
      <c r="P103" s="8"/>
      <c r="Q103" s="8"/>
      <c r="R103" s="8"/>
      <c r="S103" s="8">
        <f t="shared" si="9"/>
        <v>16</v>
      </c>
      <c r="T103" s="8"/>
      <c r="U103" s="8">
        <f t="shared" si="24"/>
        <v>162</v>
      </c>
      <c r="V103" s="8"/>
      <c r="W103" s="8"/>
      <c r="X103" s="8"/>
      <c r="Y103" s="8"/>
      <c r="Z103" s="10"/>
      <c r="AA103" s="11">
        <f t="shared" si="2"/>
        <v>964</v>
      </c>
      <c r="AB103" s="8"/>
      <c r="AC103" s="8"/>
      <c r="AD103" s="10"/>
      <c r="AE103" s="10">
        <f t="shared" si="29"/>
        <v>6</v>
      </c>
      <c r="AF103" s="8"/>
      <c r="AG103" s="8">
        <f t="shared" si="3"/>
        <v>141</v>
      </c>
      <c r="AH103" s="8"/>
      <c r="AI103" s="8"/>
      <c r="AJ103" s="8"/>
      <c r="AK103" s="102">
        <f t="shared" si="30"/>
        <v>7</v>
      </c>
      <c r="AL103" s="8"/>
      <c r="AM103" s="8">
        <f t="shared" si="55"/>
        <v>15</v>
      </c>
      <c r="AN103" s="8"/>
      <c r="AO103" s="8"/>
      <c r="AP103" s="8"/>
      <c r="AQ103" s="8">
        <f t="shared" si="31"/>
        <v>2</v>
      </c>
      <c r="AR103" s="8"/>
      <c r="AS103" s="8">
        <f t="shared" si="25"/>
        <v>1</v>
      </c>
      <c r="AT103" s="8"/>
      <c r="AU103" s="8">
        <f t="shared" si="56"/>
        <v>0</v>
      </c>
      <c r="AV103" s="8"/>
      <c r="AW103" s="8">
        <f t="shared" si="57"/>
        <v>1</v>
      </c>
      <c r="AX103" s="8"/>
      <c r="AY103" s="8">
        <f t="shared" si="13"/>
        <v>1</v>
      </c>
      <c r="AZ103" s="8"/>
      <c r="BA103" s="8"/>
      <c r="BB103" s="8"/>
      <c r="BC103" s="8">
        <f t="shared" si="52"/>
        <v>0</v>
      </c>
      <c r="BD103" s="8"/>
      <c r="BE103" s="8">
        <f t="shared" si="14"/>
        <v>2</v>
      </c>
      <c r="BF103" s="8"/>
      <c r="BG103" s="8">
        <f t="shared" si="26"/>
        <v>5</v>
      </c>
      <c r="BH103" s="8"/>
      <c r="BI103" s="8">
        <f t="shared" si="15"/>
        <v>1126</v>
      </c>
      <c r="BJ103" s="8"/>
      <c r="BK103" s="8">
        <f t="shared" si="44"/>
        <v>77</v>
      </c>
      <c r="BL103" s="8"/>
      <c r="BM103" s="8"/>
      <c r="BN103" s="8"/>
      <c r="BO103" s="8">
        <v>0</v>
      </c>
      <c r="BP103" s="8"/>
      <c r="BQ103" s="8">
        <f t="shared" si="27"/>
        <v>10</v>
      </c>
      <c r="BR103" s="8"/>
      <c r="BS103" s="8">
        <f t="shared" si="23"/>
        <v>9</v>
      </c>
      <c r="BT103" s="8"/>
      <c r="BU103" s="8"/>
      <c r="BV103" s="8"/>
      <c r="BW103" s="8">
        <f t="shared" si="5"/>
        <v>46</v>
      </c>
      <c r="BX103" s="8"/>
      <c r="BY103" s="8">
        <f t="shared" si="49"/>
        <v>6</v>
      </c>
      <c r="BZ103" s="10"/>
      <c r="CA103" s="10">
        <f t="shared" si="33"/>
        <v>0</v>
      </c>
      <c r="CB103" s="10"/>
      <c r="CC103" s="10">
        <f t="shared" si="47"/>
        <v>0</v>
      </c>
      <c r="CD103" s="10"/>
      <c r="CE103" s="10">
        <f t="shared" si="58"/>
        <v>0</v>
      </c>
      <c r="CF103" s="8"/>
      <c r="CG103" s="8"/>
      <c r="CH103" s="8"/>
      <c r="CI103" s="8"/>
      <c r="CJ103" s="10"/>
      <c r="CK103" s="10">
        <f t="shared" si="16"/>
        <v>1</v>
      </c>
      <c r="CL103" s="8"/>
      <c r="CM103" s="8"/>
      <c r="CN103" s="8"/>
      <c r="CO103" s="8">
        <f t="shared" si="35"/>
        <v>2</v>
      </c>
      <c r="CP103" s="8"/>
      <c r="CQ103" s="8">
        <f t="shared" si="59"/>
        <v>1</v>
      </c>
      <c r="CR103" s="8"/>
      <c r="CS103" s="8">
        <f t="shared" si="8"/>
        <v>2</v>
      </c>
      <c r="CT103" s="8"/>
      <c r="CU103" s="8"/>
      <c r="CV103" s="8"/>
      <c r="CW103" s="8"/>
      <c r="CX103" s="8"/>
      <c r="CY103" s="8"/>
      <c r="CZ103" s="8"/>
      <c r="DA103" s="8">
        <f t="shared" si="17"/>
        <v>8</v>
      </c>
      <c r="DB103" s="8"/>
      <c r="DC103" s="8"/>
      <c r="DD103" s="8"/>
      <c r="DE103" s="8"/>
      <c r="DF103" s="8"/>
      <c r="DG103" s="8"/>
      <c r="DH103" s="9"/>
      <c r="DI103" s="10">
        <f t="shared" si="36"/>
        <v>0</v>
      </c>
      <c r="DJ103" s="8"/>
      <c r="DK103" s="8">
        <f t="shared" si="18"/>
        <v>13</v>
      </c>
      <c r="DL103" s="10"/>
      <c r="DM103" s="10">
        <f t="shared" si="19"/>
        <v>4</v>
      </c>
      <c r="DN103" s="8"/>
      <c r="DO103" s="8">
        <v>7</v>
      </c>
      <c r="DP103" s="8"/>
      <c r="DQ103" s="8">
        <f t="shared" si="50"/>
        <v>2026</v>
      </c>
      <c r="DR103" s="8"/>
      <c r="DS103" s="8">
        <f t="shared" si="48"/>
        <v>0</v>
      </c>
      <c r="DT103" s="8"/>
      <c r="DU103" s="8"/>
      <c r="DV103" s="8"/>
      <c r="DW103" s="8"/>
      <c r="DX103" s="8"/>
      <c r="DY103" s="8">
        <f t="shared" si="20"/>
        <v>6</v>
      </c>
      <c r="DZ103" s="8"/>
      <c r="EA103" s="8">
        <f t="shared" si="60"/>
        <v>2</v>
      </c>
      <c r="EB103" s="8"/>
      <c r="EC103" s="8"/>
      <c r="ED103" s="10"/>
      <c r="EE103" s="10">
        <f t="shared" si="21"/>
        <v>32</v>
      </c>
      <c r="EF103" s="8"/>
      <c r="EG103" s="8">
        <f t="shared" si="11"/>
        <v>11</v>
      </c>
      <c r="EH103" s="8"/>
      <c r="EI103" s="8">
        <f t="shared" si="51"/>
        <v>0</v>
      </c>
      <c r="EJ103" s="8"/>
      <c r="EK103" s="8">
        <f t="shared" si="61"/>
        <v>0</v>
      </c>
      <c r="EL103" s="8"/>
      <c r="EM103" s="8"/>
      <c r="EN103" s="8"/>
      <c r="EO103" s="8"/>
      <c r="EP103" s="8"/>
      <c r="EQ103" s="8">
        <f t="shared" si="6"/>
        <v>723</v>
      </c>
      <c r="ER103" s="8"/>
      <c r="ES103" s="8"/>
      <c r="ET103" s="8"/>
      <c r="EU103" s="8"/>
      <c r="EV103" s="8"/>
      <c r="EW103" s="8">
        <f t="shared" si="62"/>
        <v>2</v>
      </c>
      <c r="EX103" s="8"/>
      <c r="EY103" s="8"/>
      <c r="EZ103" s="8"/>
      <c r="FA103" s="8">
        <f t="shared" si="39"/>
        <v>1</v>
      </c>
      <c r="FB103" s="8"/>
      <c r="FC103" s="8"/>
      <c r="FD103" s="8"/>
      <c r="FE103" s="8"/>
      <c r="FF103" s="8"/>
      <c r="FG103" s="8">
        <f t="shared" si="45"/>
        <v>55</v>
      </c>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row>
    <row r="104" spans="1:193" ht="14.25" customHeight="1" x14ac:dyDescent="0.3">
      <c r="A104" s="103">
        <v>44067</v>
      </c>
      <c r="B104" s="8">
        <v>0</v>
      </c>
      <c r="C104" s="8">
        <f t="shared" si="53"/>
        <v>0</v>
      </c>
      <c r="D104" s="8">
        <v>0</v>
      </c>
      <c r="E104" s="8">
        <f t="shared" si="54"/>
        <v>0</v>
      </c>
      <c r="F104" s="8"/>
      <c r="G104" s="8"/>
      <c r="H104" s="8"/>
      <c r="I104" s="8"/>
      <c r="J104" s="8"/>
      <c r="K104" s="8"/>
      <c r="L104" s="8"/>
      <c r="M104" s="8"/>
      <c r="N104" s="8"/>
      <c r="O104" s="8"/>
      <c r="P104" s="8"/>
      <c r="Q104" s="8"/>
      <c r="R104" s="8">
        <v>0</v>
      </c>
      <c r="S104" s="8">
        <f t="shared" si="9"/>
        <v>16</v>
      </c>
      <c r="T104" s="8">
        <v>1</v>
      </c>
      <c r="U104" s="8">
        <f t="shared" si="24"/>
        <v>163</v>
      </c>
      <c r="V104" s="8"/>
      <c r="W104" s="8"/>
      <c r="X104" s="8"/>
      <c r="Y104" s="8"/>
      <c r="Z104" s="10">
        <v>2</v>
      </c>
      <c r="AA104" s="11">
        <f t="shared" si="2"/>
        <v>966</v>
      </c>
      <c r="AB104" s="8"/>
      <c r="AC104" s="8"/>
      <c r="AD104" s="10">
        <v>0</v>
      </c>
      <c r="AE104" s="10">
        <f t="shared" si="29"/>
        <v>6</v>
      </c>
      <c r="AF104" s="8">
        <v>6</v>
      </c>
      <c r="AG104" s="8">
        <f t="shared" si="3"/>
        <v>147</v>
      </c>
      <c r="AH104" s="8"/>
      <c r="AI104" s="8"/>
      <c r="AJ104" s="8">
        <v>0</v>
      </c>
      <c r="AK104" s="102">
        <f t="shared" si="30"/>
        <v>7</v>
      </c>
      <c r="AL104" s="8">
        <v>16</v>
      </c>
      <c r="AM104" s="8">
        <f t="shared" si="55"/>
        <v>31</v>
      </c>
      <c r="AN104" s="8"/>
      <c r="AO104" s="8"/>
      <c r="AP104" s="8">
        <v>0</v>
      </c>
      <c r="AQ104" s="8">
        <f t="shared" si="31"/>
        <v>2</v>
      </c>
      <c r="AR104" s="8">
        <v>0</v>
      </c>
      <c r="AS104" s="8">
        <f t="shared" si="25"/>
        <v>1</v>
      </c>
      <c r="AT104" s="8">
        <v>0</v>
      </c>
      <c r="AU104" s="8">
        <f t="shared" si="56"/>
        <v>0</v>
      </c>
      <c r="AV104" s="8">
        <v>0</v>
      </c>
      <c r="AW104" s="8">
        <f t="shared" si="57"/>
        <v>1</v>
      </c>
      <c r="AX104" s="8">
        <v>0</v>
      </c>
      <c r="AY104" s="8">
        <f t="shared" si="13"/>
        <v>1</v>
      </c>
      <c r="AZ104" s="8"/>
      <c r="BA104" s="8"/>
      <c r="BB104" s="8">
        <v>3</v>
      </c>
      <c r="BC104" s="8">
        <f t="shared" si="52"/>
        <v>3</v>
      </c>
      <c r="BD104" s="8">
        <v>0</v>
      </c>
      <c r="BE104" s="8">
        <f t="shared" si="14"/>
        <v>2</v>
      </c>
      <c r="BF104" s="8">
        <v>0</v>
      </c>
      <c r="BG104" s="8">
        <f t="shared" si="26"/>
        <v>5</v>
      </c>
      <c r="BH104" s="8">
        <v>36</v>
      </c>
      <c r="BI104" s="8">
        <f t="shared" si="15"/>
        <v>1162</v>
      </c>
      <c r="BJ104" s="8">
        <v>3</v>
      </c>
      <c r="BK104" s="8">
        <f t="shared" si="44"/>
        <v>80</v>
      </c>
      <c r="BL104" s="8"/>
      <c r="BM104" s="8"/>
      <c r="BN104" s="8">
        <v>0</v>
      </c>
      <c r="BO104" s="8">
        <v>0</v>
      </c>
      <c r="BP104" s="8">
        <v>0</v>
      </c>
      <c r="BQ104" s="8">
        <f t="shared" si="27"/>
        <v>10</v>
      </c>
      <c r="BR104" s="8">
        <v>2</v>
      </c>
      <c r="BS104" s="8">
        <f t="shared" si="23"/>
        <v>11</v>
      </c>
      <c r="BT104" s="8"/>
      <c r="BU104" s="8"/>
      <c r="BV104" s="8">
        <v>1</v>
      </c>
      <c r="BW104" s="8">
        <f t="shared" si="5"/>
        <v>47</v>
      </c>
      <c r="BX104" s="8">
        <v>1</v>
      </c>
      <c r="BY104" s="8">
        <f t="shared" si="49"/>
        <v>7</v>
      </c>
      <c r="BZ104" s="10">
        <v>0</v>
      </c>
      <c r="CA104" s="10">
        <f t="shared" si="33"/>
        <v>0</v>
      </c>
      <c r="CB104" s="10">
        <v>0</v>
      </c>
      <c r="CC104" s="10">
        <f t="shared" si="47"/>
        <v>0</v>
      </c>
      <c r="CD104" s="10">
        <v>0</v>
      </c>
      <c r="CE104" s="10">
        <f t="shared" si="58"/>
        <v>0</v>
      </c>
      <c r="CF104" s="8"/>
      <c r="CG104" s="8"/>
      <c r="CH104" s="8"/>
      <c r="CI104" s="8"/>
      <c r="CJ104" s="10">
        <v>0</v>
      </c>
      <c r="CK104" s="10">
        <f t="shared" si="16"/>
        <v>1</v>
      </c>
      <c r="CL104" s="8"/>
      <c r="CM104" s="8"/>
      <c r="CN104" s="8">
        <v>0</v>
      </c>
      <c r="CO104" s="8">
        <f t="shared" si="35"/>
        <v>2</v>
      </c>
      <c r="CP104" s="8">
        <v>1</v>
      </c>
      <c r="CQ104" s="8">
        <f t="shared" si="59"/>
        <v>2</v>
      </c>
      <c r="CR104" s="8">
        <v>0</v>
      </c>
      <c r="CS104" s="8">
        <f t="shared" si="8"/>
        <v>2</v>
      </c>
      <c r="CT104" s="8"/>
      <c r="CU104" s="8"/>
      <c r="CV104" s="8"/>
      <c r="CW104" s="8"/>
      <c r="CX104" s="8"/>
      <c r="CY104" s="8"/>
      <c r="CZ104" s="8">
        <v>0</v>
      </c>
      <c r="DA104" s="8">
        <f t="shared" si="17"/>
        <v>8</v>
      </c>
      <c r="DB104" s="8"/>
      <c r="DC104" s="8"/>
      <c r="DD104" s="8"/>
      <c r="DE104" s="8"/>
      <c r="DF104" s="8"/>
      <c r="DG104" s="8"/>
      <c r="DH104" s="9">
        <v>0</v>
      </c>
      <c r="DI104" s="10">
        <f t="shared" si="36"/>
        <v>0</v>
      </c>
      <c r="DJ104" s="8">
        <v>0</v>
      </c>
      <c r="DK104" s="8">
        <f t="shared" si="18"/>
        <v>13</v>
      </c>
      <c r="DL104" s="10">
        <v>0</v>
      </c>
      <c r="DM104" s="10">
        <f t="shared" si="19"/>
        <v>4</v>
      </c>
      <c r="DN104" s="8">
        <v>0</v>
      </c>
      <c r="DO104" s="8">
        <v>7</v>
      </c>
      <c r="DP104" s="8">
        <v>41</v>
      </c>
      <c r="DQ104" s="8">
        <f t="shared" si="50"/>
        <v>2067</v>
      </c>
      <c r="DR104" s="8">
        <v>0</v>
      </c>
      <c r="DS104" s="8">
        <f t="shared" si="48"/>
        <v>0</v>
      </c>
      <c r="DT104" s="8"/>
      <c r="DU104" s="8"/>
      <c r="DV104" s="8"/>
      <c r="DW104" s="8"/>
      <c r="DX104" s="8">
        <v>0</v>
      </c>
      <c r="DY104" s="8">
        <f t="shared" si="20"/>
        <v>6</v>
      </c>
      <c r="DZ104" s="8">
        <v>15</v>
      </c>
      <c r="EA104" s="8">
        <f t="shared" si="60"/>
        <v>17</v>
      </c>
      <c r="EB104" s="8"/>
      <c r="EC104" s="8"/>
      <c r="ED104" s="10">
        <v>0</v>
      </c>
      <c r="EE104" s="10">
        <f t="shared" si="21"/>
        <v>32</v>
      </c>
      <c r="EF104" s="8">
        <v>0</v>
      </c>
      <c r="EG104" s="8">
        <f t="shared" si="11"/>
        <v>11</v>
      </c>
      <c r="EH104" s="8">
        <v>0</v>
      </c>
      <c r="EI104" s="8">
        <f t="shared" si="51"/>
        <v>0</v>
      </c>
      <c r="EJ104" s="8">
        <v>0</v>
      </c>
      <c r="EK104" s="8">
        <f t="shared" si="61"/>
        <v>0</v>
      </c>
      <c r="EL104" s="8"/>
      <c r="EM104" s="8"/>
      <c r="EN104" s="8"/>
      <c r="EO104" s="8"/>
      <c r="EP104" s="8">
        <v>41</v>
      </c>
      <c r="EQ104" s="8">
        <f t="shared" si="6"/>
        <v>764</v>
      </c>
      <c r="ER104" s="8"/>
      <c r="ES104" s="8"/>
      <c r="ET104" s="8"/>
      <c r="EU104" s="8"/>
      <c r="EV104" s="8">
        <v>1</v>
      </c>
      <c r="EW104" s="8">
        <f t="shared" si="62"/>
        <v>3</v>
      </c>
      <c r="EX104" s="8"/>
      <c r="EY104" s="8"/>
      <c r="EZ104" s="8">
        <v>1</v>
      </c>
      <c r="FA104" s="8">
        <f t="shared" si="39"/>
        <v>2</v>
      </c>
      <c r="FB104" s="8"/>
      <c r="FC104" s="8"/>
      <c r="FD104" s="8"/>
      <c r="FE104" s="8"/>
      <c r="FF104" s="8">
        <v>34</v>
      </c>
      <c r="FG104" s="8">
        <f t="shared" si="45"/>
        <v>89</v>
      </c>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row>
    <row r="105" spans="1:193" ht="14.25" customHeight="1" x14ac:dyDescent="0.3">
      <c r="A105" s="103">
        <v>44068</v>
      </c>
      <c r="B105" s="8">
        <v>0</v>
      </c>
      <c r="C105" s="8">
        <f t="shared" si="53"/>
        <v>0</v>
      </c>
      <c r="D105" s="8">
        <v>0</v>
      </c>
      <c r="E105" s="8">
        <f t="shared" si="54"/>
        <v>0</v>
      </c>
      <c r="F105" s="8"/>
      <c r="G105" s="8"/>
      <c r="H105" s="8"/>
      <c r="I105" s="8"/>
      <c r="J105" s="8"/>
      <c r="K105" s="8"/>
      <c r="L105" s="8"/>
      <c r="M105" s="8"/>
      <c r="N105" s="8"/>
      <c r="O105" s="8"/>
      <c r="P105" s="8"/>
      <c r="Q105" s="8"/>
      <c r="R105" s="8">
        <v>0</v>
      </c>
      <c r="S105" s="8">
        <f t="shared" si="9"/>
        <v>16</v>
      </c>
      <c r="T105" s="8">
        <v>0</v>
      </c>
      <c r="U105" s="8">
        <f t="shared" si="24"/>
        <v>163</v>
      </c>
      <c r="V105" s="8"/>
      <c r="W105" s="8"/>
      <c r="X105" s="8"/>
      <c r="Y105" s="8"/>
      <c r="Z105" s="10">
        <v>4</v>
      </c>
      <c r="AA105" s="11">
        <f t="shared" si="2"/>
        <v>970</v>
      </c>
      <c r="AB105" s="8"/>
      <c r="AC105" s="8"/>
      <c r="AD105" s="10">
        <v>0</v>
      </c>
      <c r="AE105" s="10">
        <f t="shared" si="29"/>
        <v>6</v>
      </c>
      <c r="AF105" s="8">
        <v>0</v>
      </c>
      <c r="AG105" s="8">
        <f t="shared" si="3"/>
        <v>147</v>
      </c>
      <c r="AH105" s="8"/>
      <c r="AI105" s="8"/>
      <c r="AJ105" s="8">
        <v>0</v>
      </c>
      <c r="AK105" s="102">
        <f t="shared" si="30"/>
        <v>7</v>
      </c>
      <c r="AL105" s="8">
        <v>2</v>
      </c>
      <c r="AM105" s="8">
        <f t="shared" si="55"/>
        <v>33</v>
      </c>
      <c r="AN105" s="8"/>
      <c r="AO105" s="8"/>
      <c r="AP105" s="8">
        <v>0</v>
      </c>
      <c r="AQ105" s="8">
        <f t="shared" si="31"/>
        <v>2</v>
      </c>
      <c r="AR105" s="8">
        <v>0</v>
      </c>
      <c r="AS105" s="8">
        <f t="shared" si="25"/>
        <v>1</v>
      </c>
      <c r="AT105" s="8">
        <v>0</v>
      </c>
      <c r="AU105" s="8">
        <f t="shared" si="56"/>
        <v>0</v>
      </c>
      <c r="AV105" s="8">
        <v>0</v>
      </c>
      <c r="AW105" s="8">
        <f t="shared" si="57"/>
        <v>1</v>
      </c>
      <c r="AX105" s="8">
        <v>0</v>
      </c>
      <c r="AY105" s="8">
        <f t="shared" si="13"/>
        <v>1</v>
      </c>
      <c r="AZ105" s="8"/>
      <c r="BA105" s="8"/>
      <c r="BB105" s="8">
        <v>0</v>
      </c>
      <c r="BC105" s="8">
        <f t="shared" si="52"/>
        <v>3</v>
      </c>
      <c r="BD105" s="8">
        <v>0</v>
      </c>
      <c r="BE105" s="8">
        <f t="shared" si="14"/>
        <v>2</v>
      </c>
      <c r="BF105" s="8">
        <v>0</v>
      </c>
      <c r="BG105" s="8">
        <f t="shared" si="26"/>
        <v>5</v>
      </c>
      <c r="BH105" s="8">
        <v>8</v>
      </c>
      <c r="BI105" s="8">
        <f t="shared" si="15"/>
        <v>1170</v>
      </c>
      <c r="BJ105" s="8">
        <v>3</v>
      </c>
      <c r="BK105" s="8">
        <f t="shared" si="44"/>
        <v>83</v>
      </c>
      <c r="BL105" s="8"/>
      <c r="BM105" s="8"/>
      <c r="BN105" s="8">
        <v>0</v>
      </c>
      <c r="BO105" s="8">
        <v>0</v>
      </c>
      <c r="BP105" s="8">
        <v>0</v>
      </c>
      <c r="BQ105" s="8">
        <f t="shared" si="27"/>
        <v>10</v>
      </c>
      <c r="BR105" s="8">
        <v>0</v>
      </c>
      <c r="BS105" s="8">
        <f t="shared" si="23"/>
        <v>11</v>
      </c>
      <c r="BT105" s="8"/>
      <c r="BU105" s="8"/>
      <c r="BV105" s="8">
        <v>3</v>
      </c>
      <c r="BW105" s="8">
        <f t="shared" si="5"/>
        <v>50</v>
      </c>
      <c r="BX105" s="8">
        <v>0</v>
      </c>
      <c r="BY105" s="8">
        <f t="shared" si="49"/>
        <v>7</v>
      </c>
      <c r="BZ105" s="10">
        <v>0</v>
      </c>
      <c r="CA105" s="10">
        <f t="shared" si="33"/>
        <v>0</v>
      </c>
      <c r="CB105" s="10">
        <v>0</v>
      </c>
      <c r="CC105" s="10">
        <f t="shared" si="47"/>
        <v>0</v>
      </c>
      <c r="CD105" s="10">
        <v>0</v>
      </c>
      <c r="CE105" s="10">
        <f t="shared" si="58"/>
        <v>0</v>
      </c>
      <c r="CF105" s="8"/>
      <c r="CG105" s="8"/>
      <c r="CH105" s="8"/>
      <c r="CI105" s="8"/>
      <c r="CJ105" s="10">
        <v>0</v>
      </c>
      <c r="CK105" s="10">
        <f t="shared" si="16"/>
        <v>1</v>
      </c>
      <c r="CL105" s="8"/>
      <c r="CM105" s="8"/>
      <c r="CN105" s="8">
        <v>0</v>
      </c>
      <c r="CO105" s="8">
        <f t="shared" si="35"/>
        <v>2</v>
      </c>
      <c r="CP105" s="8">
        <v>0</v>
      </c>
      <c r="CQ105" s="8">
        <f t="shared" si="59"/>
        <v>2</v>
      </c>
      <c r="CR105" s="8">
        <v>0</v>
      </c>
      <c r="CS105" s="8">
        <f t="shared" si="8"/>
        <v>2</v>
      </c>
      <c r="CT105" s="8"/>
      <c r="CU105" s="8"/>
      <c r="CV105" s="8"/>
      <c r="CW105" s="8"/>
      <c r="CX105" s="8"/>
      <c r="CY105" s="8"/>
      <c r="CZ105" s="8">
        <v>0</v>
      </c>
      <c r="DA105" s="8">
        <f t="shared" si="17"/>
        <v>8</v>
      </c>
      <c r="DB105" s="8"/>
      <c r="DC105" s="8"/>
      <c r="DD105" s="8"/>
      <c r="DE105" s="8"/>
      <c r="DF105" s="8"/>
      <c r="DG105" s="8"/>
      <c r="DH105" s="9">
        <v>0</v>
      </c>
      <c r="DI105" s="10">
        <f t="shared" si="36"/>
        <v>0</v>
      </c>
      <c r="DJ105" s="8">
        <v>0</v>
      </c>
      <c r="DK105" s="8">
        <f t="shared" si="18"/>
        <v>13</v>
      </c>
      <c r="DL105" s="10">
        <v>0</v>
      </c>
      <c r="DM105" s="10">
        <f t="shared" si="19"/>
        <v>4</v>
      </c>
      <c r="DN105" s="8">
        <v>0</v>
      </c>
      <c r="DO105" s="8">
        <v>7</v>
      </c>
      <c r="DP105" s="8">
        <v>20</v>
      </c>
      <c r="DQ105" s="8">
        <f t="shared" si="50"/>
        <v>2087</v>
      </c>
      <c r="DR105" s="8">
        <v>0</v>
      </c>
      <c r="DS105" s="8">
        <f t="shared" si="48"/>
        <v>0</v>
      </c>
      <c r="DT105" s="8"/>
      <c r="DU105" s="8"/>
      <c r="DV105" s="8"/>
      <c r="DW105" s="8"/>
      <c r="DX105" s="8">
        <v>0</v>
      </c>
      <c r="DY105" s="8">
        <f t="shared" si="20"/>
        <v>6</v>
      </c>
      <c r="DZ105" s="8">
        <v>0</v>
      </c>
      <c r="EA105" s="8">
        <f t="shared" si="60"/>
        <v>17</v>
      </c>
      <c r="EB105" s="8"/>
      <c r="EC105" s="8"/>
      <c r="ED105" s="10">
        <v>2</v>
      </c>
      <c r="EE105" s="10">
        <f t="shared" si="21"/>
        <v>34</v>
      </c>
      <c r="EF105" s="8">
        <v>0</v>
      </c>
      <c r="EG105" s="8">
        <f t="shared" si="11"/>
        <v>11</v>
      </c>
      <c r="EH105" s="8">
        <v>1</v>
      </c>
      <c r="EI105" s="8">
        <f t="shared" si="51"/>
        <v>1</v>
      </c>
      <c r="EJ105" s="8">
        <v>0</v>
      </c>
      <c r="EK105" s="8">
        <f t="shared" si="61"/>
        <v>0</v>
      </c>
      <c r="EL105" s="8"/>
      <c r="EM105" s="8"/>
      <c r="EN105" s="8"/>
      <c r="EO105" s="8"/>
      <c r="EP105" s="8">
        <v>4</v>
      </c>
      <c r="EQ105" s="8">
        <f>SUM(EQ104,EP105)</f>
        <v>768</v>
      </c>
      <c r="ER105" s="8"/>
      <c r="ES105" s="8"/>
      <c r="ET105" s="8"/>
      <c r="EU105" s="8"/>
      <c r="EV105" s="8">
        <v>0</v>
      </c>
      <c r="EW105" s="8">
        <f t="shared" si="62"/>
        <v>3</v>
      </c>
      <c r="EX105" s="8"/>
      <c r="EY105" s="8"/>
      <c r="EZ105" s="8">
        <v>0</v>
      </c>
      <c r="FA105" s="8">
        <f t="shared" si="39"/>
        <v>2</v>
      </c>
      <c r="FB105" s="8"/>
      <c r="FC105" s="8"/>
      <c r="FD105" s="8"/>
      <c r="FE105" s="8"/>
      <c r="FF105" s="8">
        <v>3</v>
      </c>
      <c r="FG105" s="8">
        <f t="shared" si="45"/>
        <v>92</v>
      </c>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row>
    <row r="106" spans="1:193" ht="14.25" customHeight="1" x14ac:dyDescent="0.3">
      <c r="A106" s="103">
        <v>44069</v>
      </c>
      <c r="B106" s="8">
        <v>0</v>
      </c>
      <c r="C106" s="8">
        <f t="shared" si="53"/>
        <v>0</v>
      </c>
      <c r="D106" s="8">
        <v>0</v>
      </c>
      <c r="E106" s="8">
        <f t="shared" si="54"/>
        <v>0</v>
      </c>
      <c r="F106" s="8"/>
      <c r="G106" s="8"/>
      <c r="H106" s="8"/>
      <c r="I106" s="8"/>
      <c r="J106" s="8"/>
      <c r="K106" s="8"/>
      <c r="L106" s="8"/>
      <c r="M106" s="8"/>
      <c r="N106" s="8"/>
      <c r="O106" s="8"/>
      <c r="P106" s="8"/>
      <c r="Q106" s="8"/>
      <c r="R106" s="8">
        <v>0</v>
      </c>
      <c r="S106" s="8">
        <f t="shared" si="9"/>
        <v>16</v>
      </c>
      <c r="T106" s="8">
        <v>0</v>
      </c>
      <c r="U106" s="8">
        <f t="shared" si="24"/>
        <v>163</v>
      </c>
      <c r="V106" s="8"/>
      <c r="W106" s="8"/>
      <c r="X106" s="8"/>
      <c r="Y106" s="8"/>
      <c r="Z106" s="8"/>
      <c r="AA106" s="8"/>
      <c r="AB106" s="8"/>
      <c r="AC106" s="8"/>
      <c r="AD106" s="10">
        <v>1</v>
      </c>
      <c r="AE106" s="10">
        <f t="shared" si="29"/>
        <v>7</v>
      </c>
      <c r="AF106" s="8">
        <v>2</v>
      </c>
      <c r="AG106" s="8">
        <f t="shared" si="3"/>
        <v>149</v>
      </c>
      <c r="AH106" s="8"/>
      <c r="AI106" s="8"/>
      <c r="AJ106" s="8">
        <v>0</v>
      </c>
      <c r="AK106" s="102">
        <f t="shared" si="30"/>
        <v>7</v>
      </c>
      <c r="AL106" s="8">
        <v>4</v>
      </c>
      <c r="AM106" s="8">
        <f t="shared" si="55"/>
        <v>37</v>
      </c>
      <c r="AN106" s="8"/>
      <c r="AO106" s="8"/>
      <c r="AP106" s="8">
        <v>0</v>
      </c>
      <c r="AQ106" s="8">
        <f t="shared" si="31"/>
        <v>2</v>
      </c>
      <c r="AR106" s="8">
        <v>0</v>
      </c>
      <c r="AS106" s="8">
        <f t="shared" si="25"/>
        <v>1</v>
      </c>
      <c r="AT106" s="8">
        <v>1</v>
      </c>
      <c r="AU106" s="8">
        <f t="shared" si="56"/>
        <v>1</v>
      </c>
      <c r="AV106" s="8">
        <v>0</v>
      </c>
      <c r="AW106" s="8">
        <f t="shared" si="57"/>
        <v>1</v>
      </c>
      <c r="AX106" s="8">
        <v>0</v>
      </c>
      <c r="AY106" s="8">
        <f t="shared" si="13"/>
        <v>1</v>
      </c>
      <c r="AZ106" s="8"/>
      <c r="BA106" s="8"/>
      <c r="BB106" s="8">
        <v>0</v>
      </c>
      <c r="BC106" s="8">
        <f t="shared" si="52"/>
        <v>3</v>
      </c>
      <c r="BD106" s="8">
        <v>0</v>
      </c>
      <c r="BE106" s="8">
        <f t="shared" si="14"/>
        <v>2</v>
      </c>
      <c r="BF106" s="8">
        <v>0</v>
      </c>
      <c r="BG106" s="8">
        <f t="shared" si="26"/>
        <v>5</v>
      </c>
      <c r="BH106" s="8">
        <v>6</v>
      </c>
      <c r="BI106" s="8">
        <f t="shared" si="15"/>
        <v>1176</v>
      </c>
      <c r="BJ106" s="8">
        <v>3</v>
      </c>
      <c r="BK106" s="8">
        <f t="shared" si="44"/>
        <v>86</v>
      </c>
      <c r="BL106" s="8"/>
      <c r="BM106" s="8"/>
      <c r="BN106" s="8">
        <v>0</v>
      </c>
      <c r="BO106" s="8">
        <v>0</v>
      </c>
      <c r="BP106" s="8">
        <v>0</v>
      </c>
      <c r="BQ106" s="8">
        <f t="shared" si="27"/>
        <v>10</v>
      </c>
      <c r="BR106" s="8">
        <v>0</v>
      </c>
      <c r="BS106" s="8">
        <f t="shared" si="23"/>
        <v>11</v>
      </c>
      <c r="BT106" s="8"/>
      <c r="BU106" s="8"/>
      <c r="BV106" s="8">
        <v>0</v>
      </c>
      <c r="BW106" s="8">
        <f t="shared" si="5"/>
        <v>50</v>
      </c>
      <c r="BX106" s="8">
        <v>1</v>
      </c>
      <c r="BY106" s="8">
        <f t="shared" si="49"/>
        <v>8</v>
      </c>
      <c r="BZ106" s="10">
        <v>0</v>
      </c>
      <c r="CA106" s="10">
        <f t="shared" si="33"/>
        <v>0</v>
      </c>
      <c r="CB106" s="10">
        <v>0</v>
      </c>
      <c r="CC106" s="10">
        <f t="shared" si="47"/>
        <v>0</v>
      </c>
      <c r="CD106" s="10">
        <v>0</v>
      </c>
      <c r="CE106" s="10">
        <f t="shared" si="58"/>
        <v>0</v>
      </c>
      <c r="CF106" s="8"/>
      <c r="CG106" s="8"/>
      <c r="CH106" s="8"/>
      <c r="CI106" s="8"/>
      <c r="CJ106" s="10">
        <v>0</v>
      </c>
      <c r="CK106" s="10">
        <f t="shared" si="16"/>
        <v>1</v>
      </c>
      <c r="CL106" s="8"/>
      <c r="CM106" s="8"/>
      <c r="CN106" s="8">
        <v>0</v>
      </c>
      <c r="CO106" s="8">
        <f t="shared" si="35"/>
        <v>2</v>
      </c>
      <c r="CP106" s="8">
        <v>0</v>
      </c>
      <c r="CQ106" s="8">
        <f t="shared" si="59"/>
        <v>2</v>
      </c>
      <c r="CR106" s="8">
        <v>0</v>
      </c>
      <c r="CS106" s="8">
        <f t="shared" si="8"/>
        <v>2</v>
      </c>
      <c r="CT106" s="8"/>
      <c r="CU106" s="8"/>
      <c r="CV106" s="8"/>
      <c r="CW106" s="8"/>
      <c r="CX106" s="8"/>
      <c r="CY106" s="8"/>
      <c r="CZ106" s="8">
        <v>0</v>
      </c>
      <c r="DA106" s="8">
        <f t="shared" si="17"/>
        <v>8</v>
      </c>
      <c r="DB106" s="8"/>
      <c r="DC106" s="8"/>
      <c r="DD106" s="8"/>
      <c r="DE106" s="8"/>
      <c r="DF106" s="8"/>
      <c r="DG106" s="8"/>
      <c r="DH106" s="9">
        <v>0</v>
      </c>
      <c r="DI106" s="10">
        <f t="shared" si="36"/>
        <v>0</v>
      </c>
      <c r="DJ106" s="8">
        <v>0</v>
      </c>
      <c r="DK106" s="8">
        <f t="shared" si="18"/>
        <v>13</v>
      </c>
      <c r="DL106" s="10">
        <v>0</v>
      </c>
      <c r="DM106" s="10">
        <f t="shared" si="19"/>
        <v>4</v>
      </c>
      <c r="DN106" s="8">
        <v>0</v>
      </c>
      <c r="DO106" s="8">
        <v>7</v>
      </c>
      <c r="DP106" s="8">
        <v>10</v>
      </c>
      <c r="DQ106" s="8">
        <f t="shared" si="50"/>
        <v>2097</v>
      </c>
      <c r="DR106" s="8">
        <v>0</v>
      </c>
      <c r="DS106" s="8">
        <f t="shared" si="48"/>
        <v>0</v>
      </c>
      <c r="DT106" s="8"/>
      <c r="DU106" s="8"/>
      <c r="DV106" s="8"/>
      <c r="DW106" s="8"/>
      <c r="DX106" s="8">
        <v>0</v>
      </c>
      <c r="DY106" s="8">
        <f t="shared" si="20"/>
        <v>6</v>
      </c>
      <c r="DZ106" s="8">
        <v>0</v>
      </c>
      <c r="EA106" s="8">
        <f t="shared" si="60"/>
        <v>17</v>
      </c>
      <c r="EB106" s="8"/>
      <c r="EC106" s="8"/>
      <c r="ED106" s="10">
        <v>1</v>
      </c>
      <c r="EE106" s="10">
        <f t="shared" si="21"/>
        <v>35</v>
      </c>
      <c r="EF106" s="8">
        <v>0</v>
      </c>
      <c r="EG106" s="8">
        <f t="shared" si="11"/>
        <v>11</v>
      </c>
      <c r="EH106" s="8">
        <v>0</v>
      </c>
      <c r="EI106" s="8">
        <f t="shared" si="51"/>
        <v>1</v>
      </c>
      <c r="EJ106" s="8">
        <v>0</v>
      </c>
      <c r="EK106" s="8">
        <f t="shared" si="61"/>
        <v>0</v>
      </c>
      <c r="EL106" s="8"/>
      <c r="EM106" s="8"/>
      <c r="EN106" s="8"/>
      <c r="EO106" s="8"/>
      <c r="EP106" s="8">
        <v>2</v>
      </c>
      <c r="EQ106" s="8">
        <f>SUM(EQ105,EP106)</f>
        <v>770</v>
      </c>
      <c r="ER106" s="8"/>
      <c r="ES106" s="8"/>
      <c r="ET106" s="8"/>
      <c r="EU106" s="8"/>
      <c r="EV106" s="8">
        <v>0</v>
      </c>
      <c r="EW106" s="8">
        <f t="shared" si="62"/>
        <v>3</v>
      </c>
      <c r="EX106" s="8"/>
      <c r="EY106" s="8"/>
      <c r="EZ106" s="8">
        <v>0</v>
      </c>
      <c r="FA106" s="8">
        <f t="shared" si="39"/>
        <v>2</v>
      </c>
      <c r="FB106" s="8"/>
      <c r="FC106" s="8"/>
      <c r="FD106" s="8"/>
      <c r="FE106" s="8"/>
      <c r="FF106" s="8">
        <v>3</v>
      </c>
      <c r="FG106" s="8">
        <f t="shared" si="45"/>
        <v>95</v>
      </c>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row>
    <row r="107" spans="1:193" ht="14.25" customHeight="1" x14ac:dyDescent="0.3">
      <c r="A107" s="103">
        <v>44070</v>
      </c>
      <c r="B107" s="8">
        <v>0</v>
      </c>
      <c r="C107" s="8">
        <f t="shared" si="53"/>
        <v>0</v>
      </c>
      <c r="D107" s="8">
        <v>0</v>
      </c>
      <c r="E107" s="8">
        <f t="shared" si="54"/>
        <v>0</v>
      </c>
      <c r="F107" s="8"/>
      <c r="G107" s="8"/>
      <c r="H107" s="8"/>
      <c r="I107" s="8"/>
      <c r="J107" s="8"/>
      <c r="K107" s="8"/>
      <c r="L107" s="8"/>
      <c r="M107" s="8"/>
      <c r="N107" s="8"/>
      <c r="O107" s="8"/>
      <c r="P107" s="8"/>
      <c r="Q107" s="8"/>
      <c r="R107" s="8">
        <v>0</v>
      </c>
      <c r="S107" s="8">
        <f t="shared" si="9"/>
        <v>16</v>
      </c>
      <c r="T107" s="8">
        <v>3</v>
      </c>
      <c r="U107" s="8">
        <f t="shared" si="24"/>
        <v>166</v>
      </c>
      <c r="V107" s="8"/>
      <c r="W107" s="8"/>
      <c r="X107" s="8"/>
      <c r="Y107" s="8"/>
      <c r="Z107" s="8"/>
      <c r="AA107" s="8"/>
      <c r="AB107" s="8"/>
      <c r="AC107" s="8"/>
      <c r="AD107" s="10">
        <v>0</v>
      </c>
      <c r="AE107" s="10">
        <f t="shared" si="29"/>
        <v>7</v>
      </c>
      <c r="AF107" s="8">
        <v>2</v>
      </c>
      <c r="AG107" s="8">
        <f t="shared" si="3"/>
        <v>151</v>
      </c>
      <c r="AH107" s="8"/>
      <c r="AI107" s="8"/>
      <c r="AJ107" s="8">
        <v>0</v>
      </c>
      <c r="AK107" s="102">
        <f t="shared" si="30"/>
        <v>7</v>
      </c>
      <c r="AL107" s="8">
        <v>1</v>
      </c>
      <c r="AM107" s="8">
        <f t="shared" si="55"/>
        <v>38</v>
      </c>
      <c r="AN107" s="8"/>
      <c r="AO107" s="8"/>
      <c r="AP107" s="8">
        <v>0</v>
      </c>
      <c r="AQ107" s="8">
        <f t="shared" si="31"/>
        <v>2</v>
      </c>
      <c r="AR107" s="8">
        <v>0</v>
      </c>
      <c r="AS107" s="8">
        <f t="shared" si="25"/>
        <v>1</v>
      </c>
      <c r="AT107" s="8">
        <v>0</v>
      </c>
      <c r="AU107" s="8">
        <f t="shared" si="56"/>
        <v>1</v>
      </c>
      <c r="AV107" s="8">
        <v>0</v>
      </c>
      <c r="AW107" s="8">
        <f t="shared" si="57"/>
        <v>1</v>
      </c>
      <c r="AX107" s="8">
        <v>0</v>
      </c>
      <c r="AY107" s="8">
        <f t="shared" si="13"/>
        <v>1</v>
      </c>
      <c r="AZ107" s="8"/>
      <c r="BA107" s="8"/>
      <c r="BB107" s="8">
        <v>2</v>
      </c>
      <c r="BC107" s="8">
        <f t="shared" si="52"/>
        <v>5</v>
      </c>
      <c r="BD107" s="8">
        <v>0</v>
      </c>
      <c r="BE107" s="8">
        <f t="shared" si="14"/>
        <v>2</v>
      </c>
      <c r="BF107" s="8">
        <v>0</v>
      </c>
      <c r="BG107" s="8">
        <f t="shared" si="26"/>
        <v>5</v>
      </c>
      <c r="BH107" s="8">
        <v>7</v>
      </c>
      <c r="BI107" s="8">
        <f t="shared" si="15"/>
        <v>1183</v>
      </c>
      <c r="BJ107" s="8">
        <v>0</v>
      </c>
      <c r="BK107" s="8">
        <f t="shared" si="44"/>
        <v>86</v>
      </c>
      <c r="BL107" s="8"/>
      <c r="BM107" s="8"/>
      <c r="BN107" s="8">
        <v>0</v>
      </c>
      <c r="BO107" s="8">
        <v>0</v>
      </c>
      <c r="BP107" s="8">
        <v>0</v>
      </c>
      <c r="BQ107" s="8">
        <f t="shared" si="27"/>
        <v>10</v>
      </c>
      <c r="BR107" s="8">
        <v>0</v>
      </c>
      <c r="BS107" s="8">
        <f t="shared" si="23"/>
        <v>11</v>
      </c>
      <c r="BT107" s="8"/>
      <c r="BU107" s="8"/>
      <c r="BV107" s="8">
        <v>1</v>
      </c>
      <c r="BW107" s="8">
        <f t="shared" si="5"/>
        <v>51</v>
      </c>
      <c r="BX107" s="8">
        <v>0</v>
      </c>
      <c r="BY107" s="8">
        <f t="shared" si="49"/>
        <v>8</v>
      </c>
      <c r="BZ107" s="10">
        <v>0</v>
      </c>
      <c r="CA107" s="10">
        <f t="shared" si="33"/>
        <v>0</v>
      </c>
      <c r="CB107" s="10">
        <v>0</v>
      </c>
      <c r="CC107" s="10">
        <f t="shared" si="47"/>
        <v>0</v>
      </c>
      <c r="CD107" s="10">
        <v>0</v>
      </c>
      <c r="CE107" s="10">
        <f t="shared" si="58"/>
        <v>0</v>
      </c>
      <c r="CF107" s="8"/>
      <c r="CG107" s="8"/>
      <c r="CH107" s="8"/>
      <c r="CI107" s="8"/>
      <c r="CJ107" s="10">
        <v>0</v>
      </c>
      <c r="CK107" s="10">
        <f t="shared" si="16"/>
        <v>1</v>
      </c>
      <c r="CL107" s="8"/>
      <c r="CM107" s="8"/>
      <c r="CN107" s="8">
        <v>0</v>
      </c>
      <c r="CO107" s="8">
        <f t="shared" si="35"/>
        <v>2</v>
      </c>
      <c r="CP107" s="8">
        <v>0</v>
      </c>
      <c r="CQ107" s="8">
        <f t="shared" si="59"/>
        <v>2</v>
      </c>
      <c r="CR107" s="8">
        <v>0</v>
      </c>
      <c r="CS107" s="8">
        <f t="shared" si="8"/>
        <v>2</v>
      </c>
      <c r="CT107" s="8"/>
      <c r="CU107" s="8"/>
      <c r="CV107" s="8"/>
      <c r="CW107" s="8"/>
      <c r="CX107" s="8"/>
      <c r="CY107" s="8"/>
      <c r="CZ107" s="8">
        <v>0</v>
      </c>
      <c r="DA107" s="8">
        <f t="shared" si="17"/>
        <v>8</v>
      </c>
      <c r="DB107" s="8"/>
      <c r="DC107" s="8"/>
      <c r="DD107" s="8"/>
      <c r="DE107" s="8"/>
      <c r="DF107" s="8"/>
      <c r="DG107" s="8"/>
      <c r="DH107" s="9">
        <v>0</v>
      </c>
      <c r="DI107" s="10">
        <f t="shared" si="36"/>
        <v>0</v>
      </c>
      <c r="DJ107" s="8">
        <v>0</v>
      </c>
      <c r="DK107" s="8">
        <f t="shared" si="18"/>
        <v>13</v>
      </c>
      <c r="DL107" s="10">
        <v>0</v>
      </c>
      <c r="DM107" s="10">
        <f t="shared" si="19"/>
        <v>4</v>
      </c>
      <c r="DN107" s="8">
        <v>0</v>
      </c>
      <c r="DO107" s="8">
        <v>7</v>
      </c>
      <c r="DP107" s="8">
        <v>15</v>
      </c>
      <c r="DQ107" s="8">
        <f t="shared" si="50"/>
        <v>2112</v>
      </c>
      <c r="DR107" s="8">
        <v>0</v>
      </c>
      <c r="DS107" s="8">
        <f t="shared" si="48"/>
        <v>0</v>
      </c>
      <c r="DT107" s="8"/>
      <c r="DU107" s="8"/>
      <c r="DV107" s="8"/>
      <c r="DW107" s="8"/>
      <c r="DX107" s="8">
        <v>0</v>
      </c>
      <c r="DY107" s="8">
        <f t="shared" si="20"/>
        <v>6</v>
      </c>
      <c r="DZ107" s="8">
        <v>0</v>
      </c>
      <c r="EA107" s="8">
        <f t="shared" si="60"/>
        <v>17</v>
      </c>
      <c r="EB107" s="8"/>
      <c r="EC107" s="8"/>
      <c r="ED107" s="10">
        <v>3</v>
      </c>
      <c r="EE107" s="10">
        <f t="shared" si="21"/>
        <v>38</v>
      </c>
      <c r="EF107" s="8">
        <v>0</v>
      </c>
      <c r="EG107" s="8">
        <f t="shared" si="11"/>
        <v>11</v>
      </c>
      <c r="EH107" s="8">
        <v>0</v>
      </c>
      <c r="EI107" s="8">
        <f t="shared" si="51"/>
        <v>1</v>
      </c>
      <c r="EJ107" s="8">
        <v>0</v>
      </c>
      <c r="EK107" s="8">
        <f t="shared" si="61"/>
        <v>0</v>
      </c>
      <c r="EL107" s="8"/>
      <c r="EM107" s="8"/>
      <c r="EN107" s="8"/>
      <c r="EO107" s="8"/>
      <c r="EP107" s="8">
        <v>0</v>
      </c>
      <c r="EQ107" s="8">
        <f>SUM(EQ106,EP107)</f>
        <v>770</v>
      </c>
      <c r="ER107" s="8"/>
      <c r="ES107" s="8"/>
      <c r="ET107" s="8"/>
      <c r="EU107" s="8"/>
      <c r="EV107" s="8">
        <v>0</v>
      </c>
      <c r="EW107" s="8">
        <f t="shared" si="62"/>
        <v>3</v>
      </c>
      <c r="EX107" s="8"/>
      <c r="EY107" s="8"/>
      <c r="EZ107" s="8">
        <v>0</v>
      </c>
      <c r="FA107" s="8">
        <f t="shared" si="39"/>
        <v>2</v>
      </c>
      <c r="FB107" s="8"/>
      <c r="FC107" s="8"/>
      <c r="FD107" s="8"/>
      <c r="FE107" s="8"/>
      <c r="FF107" s="8">
        <v>2</v>
      </c>
      <c r="FG107" s="8">
        <f t="shared" si="45"/>
        <v>97</v>
      </c>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row>
    <row r="108" spans="1:193" ht="14.25" customHeight="1" x14ac:dyDescent="0.3">
      <c r="A108" s="103">
        <v>44071</v>
      </c>
      <c r="B108" s="8">
        <v>0</v>
      </c>
      <c r="C108" s="8">
        <f t="shared" si="53"/>
        <v>0</v>
      </c>
      <c r="D108" s="8">
        <v>0</v>
      </c>
      <c r="E108" s="8">
        <f t="shared" si="54"/>
        <v>0</v>
      </c>
      <c r="F108" s="8"/>
      <c r="G108" s="8"/>
      <c r="H108" s="8"/>
      <c r="I108" s="8"/>
      <c r="J108" s="8"/>
      <c r="K108" s="8"/>
      <c r="L108" s="8"/>
      <c r="M108" s="8"/>
      <c r="N108" s="8"/>
      <c r="O108" s="8"/>
      <c r="P108" s="8"/>
      <c r="Q108" s="8"/>
      <c r="R108" s="8">
        <v>0</v>
      </c>
      <c r="S108" s="8">
        <f t="shared" si="9"/>
        <v>16</v>
      </c>
      <c r="T108" s="8">
        <v>0</v>
      </c>
      <c r="U108" s="8">
        <f t="shared" si="24"/>
        <v>166</v>
      </c>
      <c r="V108" s="8"/>
      <c r="W108" s="8"/>
      <c r="X108" s="8"/>
      <c r="Y108" s="8"/>
      <c r="Z108" s="8"/>
      <c r="AA108" s="8"/>
      <c r="AB108" s="8"/>
      <c r="AC108" s="8"/>
      <c r="AD108" s="10">
        <v>0</v>
      </c>
      <c r="AE108" s="10">
        <f t="shared" si="29"/>
        <v>7</v>
      </c>
      <c r="AF108" s="8">
        <v>4</v>
      </c>
      <c r="AG108" s="8">
        <f t="shared" si="3"/>
        <v>155</v>
      </c>
      <c r="AH108" s="8"/>
      <c r="AI108" s="8"/>
      <c r="AJ108" s="8">
        <v>0</v>
      </c>
      <c r="AK108" s="102">
        <f t="shared" si="30"/>
        <v>7</v>
      </c>
      <c r="AL108" s="8">
        <v>2</v>
      </c>
      <c r="AM108" s="8">
        <f t="shared" si="55"/>
        <v>40</v>
      </c>
      <c r="AN108" s="8"/>
      <c r="AO108" s="8"/>
      <c r="AP108" s="8">
        <v>0</v>
      </c>
      <c r="AQ108" s="8">
        <f t="shared" si="31"/>
        <v>2</v>
      </c>
      <c r="AR108" s="8">
        <v>0</v>
      </c>
      <c r="AS108" s="8">
        <f t="shared" si="25"/>
        <v>1</v>
      </c>
      <c r="AT108" s="8">
        <v>0</v>
      </c>
      <c r="AU108" s="8">
        <f t="shared" si="56"/>
        <v>1</v>
      </c>
      <c r="AV108" s="8">
        <v>0</v>
      </c>
      <c r="AW108" s="8">
        <f t="shared" si="57"/>
        <v>1</v>
      </c>
      <c r="AX108" s="8">
        <v>0</v>
      </c>
      <c r="AY108" s="8">
        <f t="shared" si="13"/>
        <v>1</v>
      </c>
      <c r="AZ108" s="8"/>
      <c r="BA108" s="8"/>
      <c r="BB108" s="8">
        <v>1</v>
      </c>
      <c r="BC108" s="8">
        <f t="shared" si="52"/>
        <v>6</v>
      </c>
      <c r="BD108" s="8">
        <v>0</v>
      </c>
      <c r="BE108" s="8">
        <f t="shared" si="14"/>
        <v>2</v>
      </c>
      <c r="BF108" s="8">
        <v>0</v>
      </c>
      <c r="BG108" s="8">
        <f t="shared" si="26"/>
        <v>5</v>
      </c>
      <c r="BH108" s="8">
        <v>8</v>
      </c>
      <c r="BI108" s="8">
        <f t="shared" si="15"/>
        <v>1191</v>
      </c>
      <c r="BJ108" s="8">
        <v>2</v>
      </c>
      <c r="BK108" s="8">
        <f t="shared" si="44"/>
        <v>88</v>
      </c>
      <c r="BL108" s="8"/>
      <c r="BM108" s="8"/>
      <c r="BN108" s="8">
        <v>0</v>
      </c>
      <c r="BO108" s="8">
        <v>0</v>
      </c>
      <c r="BP108" s="8">
        <v>0</v>
      </c>
      <c r="BQ108" s="8">
        <f t="shared" si="27"/>
        <v>10</v>
      </c>
      <c r="BR108" s="8">
        <v>0</v>
      </c>
      <c r="BS108" s="8">
        <f t="shared" si="23"/>
        <v>11</v>
      </c>
      <c r="BT108" s="8"/>
      <c r="BU108" s="8"/>
      <c r="BV108" s="8">
        <v>0</v>
      </c>
      <c r="BW108" s="8">
        <f t="shared" si="5"/>
        <v>51</v>
      </c>
      <c r="BX108" s="8">
        <v>0</v>
      </c>
      <c r="BY108" s="8">
        <f t="shared" si="49"/>
        <v>8</v>
      </c>
      <c r="BZ108" s="10">
        <v>0</v>
      </c>
      <c r="CA108" s="10">
        <f t="shared" si="33"/>
        <v>0</v>
      </c>
      <c r="CB108" s="10">
        <v>0</v>
      </c>
      <c r="CC108" s="10">
        <f t="shared" si="47"/>
        <v>0</v>
      </c>
      <c r="CD108" s="10">
        <v>0</v>
      </c>
      <c r="CE108" s="10">
        <f t="shared" si="58"/>
        <v>0</v>
      </c>
      <c r="CF108" s="8"/>
      <c r="CG108" s="8"/>
      <c r="CH108" s="8"/>
      <c r="CI108" s="8"/>
      <c r="CJ108" s="10">
        <v>0</v>
      </c>
      <c r="CK108" s="10">
        <f t="shared" si="16"/>
        <v>1</v>
      </c>
      <c r="CL108" s="8"/>
      <c r="CM108" s="8"/>
      <c r="CN108" s="8">
        <v>0</v>
      </c>
      <c r="CO108" s="8">
        <f t="shared" si="35"/>
        <v>2</v>
      </c>
      <c r="CP108" s="8">
        <v>0</v>
      </c>
      <c r="CQ108" s="8">
        <f t="shared" si="59"/>
        <v>2</v>
      </c>
      <c r="CR108" s="8">
        <v>0</v>
      </c>
      <c r="CS108" s="8">
        <f t="shared" si="8"/>
        <v>2</v>
      </c>
      <c r="CT108" s="8"/>
      <c r="CU108" s="8"/>
      <c r="CV108" s="8"/>
      <c r="CW108" s="8"/>
      <c r="CX108" s="8"/>
      <c r="CY108" s="8"/>
      <c r="CZ108" s="8">
        <v>0</v>
      </c>
      <c r="DA108" s="8">
        <f t="shared" si="17"/>
        <v>8</v>
      </c>
      <c r="DB108" s="8"/>
      <c r="DC108" s="8"/>
      <c r="DD108" s="8"/>
      <c r="DE108" s="8"/>
      <c r="DF108" s="8"/>
      <c r="DG108" s="8"/>
      <c r="DH108" s="9">
        <v>0</v>
      </c>
      <c r="DI108" s="10">
        <f t="shared" si="36"/>
        <v>0</v>
      </c>
      <c r="DJ108" s="8">
        <v>0</v>
      </c>
      <c r="DK108" s="8">
        <f t="shared" si="18"/>
        <v>13</v>
      </c>
      <c r="DL108" s="10">
        <v>0</v>
      </c>
      <c r="DM108" s="10">
        <f t="shared" si="19"/>
        <v>4</v>
      </c>
      <c r="DN108" s="8">
        <v>0</v>
      </c>
      <c r="DO108" s="8">
        <v>7</v>
      </c>
      <c r="DP108" s="8">
        <v>15</v>
      </c>
      <c r="DQ108" s="8">
        <f t="shared" si="50"/>
        <v>2127</v>
      </c>
      <c r="DR108" s="8">
        <v>0</v>
      </c>
      <c r="DS108" s="8">
        <f t="shared" si="48"/>
        <v>0</v>
      </c>
      <c r="DT108" s="8"/>
      <c r="DU108" s="8"/>
      <c r="DV108" s="8"/>
      <c r="DW108" s="8"/>
      <c r="DX108" s="8">
        <v>0</v>
      </c>
      <c r="DY108" s="8">
        <f t="shared" si="20"/>
        <v>6</v>
      </c>
      <c r="DZ108" s="8">
        <v>1</v>
      </c>
      <c r="EA108" s="8">
        <f t="shared" si="60"/>
        <v>18</v>
      </c>
      <c r="EB108" s="8"/>
      <c r="EC108" s="8"/>
      <c r="ED108" s="10">
        <v>2</v>
      </c>
      <c r="EE108" s="10">
        <f t="shared" si="21"/>
        <v>40</v>
      </c>
      <c r="EF108" s="8">
        <v>0</v>
      </c>
      <c r="EG108" s="8">
        <f t="shared" si="11"/>
        <v>11</v>
      </c>
      <c r="EH108" s="8">
        <v>0</v>
      </c>
      <c r="EI108" s="8">
        <f t="shared" si="51"/>
        <v>1</v>
      </c>
      <c r="EJ108" s="8">
        <v>0</v>
      </c>
      <c r="EK108" s="8">
        <f t="shared" si="61"/>
        <v>0</v>
      </c>
      <c r="EL108" s="8"/>
      <c r="EM108" s="8"/>
      <c r="EN108" s="8"/>
      <c r="EO108" s="8"/>
      <c r="EP108" s="8">
        <v>25</v>
      </c>
      <c r="EQ108" s="8">
        <f>SUM(EQ107,EP108)</f>
        <v>795</v>
      </c>
      <c r="ER108" s="8"/>
      <c r="ES108" s="8"/>
      <c r="ET108" s="8"/>
      <c r="EU108" s="8"/>
      <c r="EV108" s="8">
        <v>0</v>
      </c>
      <c r="EW108" s="8">
        <f t="shared" si="62"/>
        <v>3</v>
      </c>
      <c r="EX108" s="8"/>
      <c r="EY108" s="8"/>
      <c r="EZ108" s="8">
        <v>0</v>
      </c>
      <c r="FA108" s="8">
        <f t="shared" si="39"/>
        <v>2</v>
      </c>
      <c r="FB108" s="8"/>
      <c r="FC108" s="8"/>
      <c r="FD108" s="8"/>
      <c r="FE108" s="8"/>
      <c r="FF108" s="8">
        <v>4</v>
      </c>
      <c r="FG108" s="8">
        <f t="shared" si="45"/>
        <v>101</v>
      </c>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row>
    <row r="109" spans="1:193" ht="14.25" customHeight="1" x14ac:dyDescent="0.3">
      <c r="A109" s="103">
        <v>44072</v>
      </c>
      <c r="B109" s="8"/>
      <c r="C109" s="8">
        <f t="shared" si="53"/>
        <v>0</v>
      </c>
      <c r="D109" s="8"/>
      <c r="E109" s="8">
        <f t="shared" si="54"/>
        <v>0</v>
      </c>
      <c r="F109" s="8"/>
      <c r="G109" s="8"/>
      <c r="H109" s="8"/>
      <c r="I109" s="8"/>
      <c r="J109" s="8"/>
      <c r="K109" s="8"/>
      <c r="L109" s="8"/>
      <c r="M109" s="8"/>
      <c r="N109" s="8"/>
      <c r="O109" s="8"/>
      <c r="P109" s="8"/>
      <c r="Q109" s="8"/>
      <c r="R109" s="8"/>
      <c r="S109" s="8">
        <f t="shared" si="9"/>
        <v>16</v>
      </c>
      <c r="T109" s="8"/>
      <c r="U109" s="8">
        <f t="shared" si="24"/>
        <v>166</v>
      </c>
      <c r="V109" s="8"/>
      <c r="W109" s="8"/>
      <c r="X109" s="8"/>
      <c r="Y109" s="8"/>
      <c r="Z109" s="8"/>
      <c r="AA109" s="8"/>
      <c r="AB109" s="8"/>
      <c r="AC109" s="8"/>
      <c r="AD109" s="10"/>
      <c r="AE109" s="10">
        <f t="shared" si="29"/>
        <v>7</v>
      </c>
      <c r="AF109" s="8"/>
      <c r="AG109" s="8">
        <f t="shared" si="3"/>
        <v>155</v>
      </c>
      <c r="AH109" s="8"/>
      <c r="AI109" s="8"/>
      <c r="AJ109" s="8"/>
      <c r="AK109" s="102">
        <f t="shared" si="30"/>
        <v>7</v>
      </c>
      <c r="AL109" s="8"/>
      <c r="AM109" s="8">
        <f t="shared" si="55"/>
        <v>40</v>
      </c>
      <c r="AN109" s="8"/>
      <c r="AO109" s="8"/>
      <c r="AP109" s="8"/>
      <c r="AQ109" s="8">
        <f t="shared" si="31"/>
        <v>2</v>
      </c>
      <c r="AR109" s="8"/>
      <c r="AS109" s="8">
        <f t="shared" si="25"/>
        <v>1</v>
      </c>
      <c r="AT109" s="8"/>
      <c r="AU109" s="8">
        <f t="shared" si="56"/>
        <v>1</v>
      </c>
      <c r="AV109" s="8"/>
      <c r="AW109" s="8">
        <f t="shared" si="57"/>
        <v>1</v>
      </c>
      <c r="AX109" s="8"/>
      <c r="AY109" s="8">
        <f t="shared" si="13"/>
        <v>1</v>
      </c>
      <c r="AZ109" s="8"/>
      <c r="BA109" s="8"/>
      <c r="BB109" s="8"/>
      <c r="BC109" s="8">
        <f t="shared" si="52"/>
        <v>6</v>
      </c>
      <c r="BD109" s="8"/>
      <c r="BE109" s="8">
        <f t="shared" si="14"/>
        <v>2</v>
      </c>
      <c r="BF109" s="8"/>
      <c r="BG109" s="8">
        <f t="shared" si="26"/>
        <v>5</v>
      </c>
      <c r="BH109" s="8"/>
      <c r="BI109" s="8">
        <f t="shared" si="15"/>
        <v>1191</v>
      </c>
      <c r="BJ109" s="8"/>
      <c r="BK109" s="8">
        <f t="shared" si="44"/>
        <v>88</v>
      </c>
      <c r="BL109" s="8"/>
      <c r="BM109" s="8"/>
      <c r="BN109" s="8"/>
      <c r="BO109" s="8">
        <v>0</v>
      </c>
      <c r="BP109" s="8"/>
      <c r="BQ109" s="8">
        <f t="shared" si="27"/>
        <v>10</v>
      </c>
      <c r="BR109" s="8"/>
      <c r="BS109" s="8">
        <f t="shared" si="23"/>
        <v>11</v>
      </c>
      <c r="BT109" s="8"/>
      <c r="BU109" s="8"/>
      <c r="BV109" s="8"/>
      <c r="BW109" s="8">
        <f t="shared" si="5"/>
        <v>51</v>
      </c>
      <c r="BX109" s="8"/>
      <c r="BY109" s="8">
        <f t="shared" si="49"/>
        <v>8</v>
      </c>
      <c r="BZ109" s="10"/>
      <c r="CA109" s="10">
        <f t="shared" si="33"/>
        <v>0</v>
      </c>
      <c r="CB109" s="10"/>
      <c r="CC109" s="10">
        <f t="shared" si="47"/>
        <v>0</v>
      </c>
      <c r="CD109" s="10"/>
      <c r="CE109" s="10">
        <f t="shared" si="58"/>
        <v>0</v>
      </c>
      <c r="CF109" s="8"/>
      <c r="CG109" s="8"/>
      <c r="CH109" s="8"/>
      <c r="CI109" s="8"/>
      <c r="CJ109" s="10"/>
      <c r="CK109" s="10">
        <f t="shared" si="16"/>
        <v>1</v>
      </c>
      <c r="CL109" s="8"/>
      <c r="CM109" s="8"/>
      <c r="CN109" s="8"/>
      <c r="CO109" s="8">
        <f t="shared" si="35"/>
        <v>2</v>
      </c>
      <c r="CP109" s="8"/>
      <c r="CQ109" s="8">
        <f t="shared" si="59"/>
        <v>2</v>
      </c>
      <c r="CR109" s="8"/>
      <c r="CS109" s="8">
        <f t="shared" si="8"/>
        <v>2</v>
      </c>
      <c r="CT109" s="8"/>
      <c r="CU109" s="8"/>
      <c r="CV109" s="8"/>
      <c r="CW109" s="8"/>
      <c r="CX109" s="8"/>
      <c r="CY109" s="8"/>
      <c r="CZ109" s="8"/>
      <c r="DA109" s="8">
        <f t="shared" si="17"/>
        <v>8</v>
      </c>
      <c r="DB109" s="8"/>
      <c r="DC109" s="8"/>
      <c r="DD109" s="8"/>
      <c r="DE109" s="8"/>
      <c r="DF109" s="8"/>
      <c r="DG109" s="8"/>
      <c r="DH109" s="9"/>
      <c r="DI109" s="10">
        <f t="shared" si="36"/>
        <v>0</v>
      </c>
      <c r="DJ109" s="8"/>
      <c r="DK109" s="8">
        <f t="shared" si="18"/>
        <v>13</v>
      </c>
      <c r="DL109" s="10"/>
      <c r="DM109" s="10">
        <f t="shared" si="19"/>
        <v>4</v>
      </c>
      <c r="DN109" s="8"/>
      <c r="DO109" s="8">
        <v>7</v>
      </c>
      <c r="DP109" s="8"/>
      <c r="DQ109" s="8">
        <f t="shared" si="50"/>
        <v>2127</v>
      </c>
      <c r="DR109" s="8"/>
      <c r="DS109" s="8">
        <f t="shared" si="48"/>
        <v>0</v>
      </c>
      <c r="DT109" s="8"/>
      <c r="DU109" s="8"/>
      <c r="DV109" s="8"/>
      <c r="DW109" s="8"/>
      <c r="DX109" s="8"/>
      <c r="DY109" s="8">
        <f t="shared" si="20"/>
        <v>6</v>
      </c>
      <c r="DZ109" s="8"/>
      <c r="EA109" s="8">
        <f t="shared" si="60"/>
        <v>18</v>
      </c>
      <c r="EB109" s="8"/>
      <c r="EC109" s="8"/>
      <c r="ED109" s="10"/>
      <c r="EE109" s="10">
        <f t="shared" si="21"/>
        <v>40</v>
      </c>
      <c r="EF109" s="8"/>
      <c r="EG109" s="8">
        <f t="shared" si="11"/>
        <v>11</v>
      </c>
      <c r="EH109" s="8"/>
      <c r="EI109" s="8">
        <f t="shared" si="51"/>
        <v>1</v>
      </c>
      <c r="EJ109" s="8"/>
      <c r="EK109" s="8">
        <f t="shared" si="61"/>
        <v>0</v>
      </c>
      <c r="EL109" s="8"/>
      <c r="EM109" s="8"/>
      <c r="EN109" s="8"/>
      <c r="EO109" s="8"/>
      <c r="EP109" s="8"/>
      <c r="EQ109" s="8">
        <f t="shared" ref="EQ109:EQ171" si="63">SUM(EQ108,EP109)</f>
        <v>795</v>
      </c>
      <c r="ER109" s="8"/>
      <c r="ES109" s="8"/>
      <c r="ET109" s="8"/>
      <c r="EU109" s="8"/>
      <c r="EV109" s="8"/>
      <c r="EW109" s="8">
        <f t="shared" si="62"/>
        <v>3</v>
      </c>
      <c r="EX109" s="8"/>
      <c r="EY109" s="8"/>
      <c r="EZ109" s="8"/>
      <c r="FA109" s="8">
        <f t="shared" si="39"/>
        <v>2</v>
      </c>
      <c r="FB109" s="8"/>
      <c r="FC109" s="8"/>
      <c r="FD109" s="8"/>
      <c r="FE109" s="8"/>
      <c r="FF109" s="8"/>
      <c r="FG109" s="8">
        <f t="shared" si="45"/>
        <v>101</v>
      </c>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row>
    <row r="110" spans="1:193" ht="14.25" customHeight="1" x14ac:dyDescent="0.3">
      <c r="A110" s="103">
        <v>44073</v>
      </c>
      <c r="B110" s="8"/>
      <c r="C110" s="8">
        <f t="shared" si="53"/>
        <v>0</v>
      </c>
      <c r="D110" s="8"/>
      <c r="E110" s="8">
        <f t="shared" si="54"/>
        <v>0</v>
      </c>
      <c r="F110" s="8"/>
      <c r="G110" s="8"/>
      <c r="H110" s="8"/>
      <c r="I110" s="8"/>
      <c r="J110" s="8"/>
      <c r="K110" s="8"/>
      <c r="L110" s="8"/>
      <c r="M110" s="8"/>
      <c r="N110" s="8"/>
      <c r="O110" s="8"/>
      <c r="P110" s="8"/>
      <c r="Q110" s="8"/>
      <c r="R110" s="8"/>
      <c r="S110" s="8">
        <f t="shared" si="9"/>
        <v>16</v>
      </c>
      <c r="T110" s="8"/>
      <c r="U110" s="8">
        <f t="shared" si="24"/>
        <v>166</v>
      </c>
      <c r="V110" s="8"/>
      <c r="W110" s="8"/>
      <c r="X110" s="8"/>
      <c r="Y110" s="8"/>
      <c r="Z110" s="8"/>
      <c r="AA110" s="8"/>
      <c r="AB110" s="8"/>
      <c r="AC110" s="8"/>
      <c r="AD110" s="10"/>
      <c r="AE110" s="10">
        <f t="shared" si="29"/>
        <v>7</v>
      </c>
      <c r="AF110" s="8"/>
      <c r="AG110" s="8">
        <f t="shared" si="3"/>
        <v>155</v>
      </c>
      <c r="AH110" s="8"/>
      <c r="AI110" s="8"/>
      <c r="AJ110" s="8"/>
      <c r="AK110" s="102">
        <f t="shared" si="30"/>
        <v>7</v>
      </c>
      <c r="AL110" s="8"/>
      <c r="AM110" s="8">
        <f t="shared" si="55"/>
        <v>40</v>
      </c>
      <c r="AN110" s="8"/>
      <c r="AO110" s="8"/>
      <c r="AP110" s="8"/>
      <c r="AQ110" s="8">
        <f t="shared" si="31"/>
        <v>2</v>
      </c>
      <c r="AR110" s="8"/>
      <c r="AS110" s="8">
        <f t="shared" si="25"/>
        <v>1</v>
      </c>
      <c r="AT110" s="8"/>
      <c r="AU110" s="8">
        <f t="shared" si="56"/>
        <v>1</v>
      </c>
      <c r="AV110" s="8"/>
      <c r="AW110" s="8">
        <f t="shared" si="57"/>
        <v>1</v>
      </c>
      <c r="AX110" s="8"/>
      <c r="AY110" s="8">
        <f t="shared" si="13"/>
        <v>1</v>
      </c>
      <c r="AZ110" s="8"/>
      <c r="BA110" s="8"/>
      <c r="BB110" s="8"/>
      <c r="BC110" s="8">
        <f t="shared" si="52"/>
        <v>6</v>
      </c>
      <c r="BD110" s="8"/>
      <c r="BE110" s="8">
        <f t="shared" si="14"/>
        <v>2</v>
      </c>
      <c r="BF110" s="8"/>
      <c r="BG110" s="8">
        <f t="shared" si="26"/>
        <v>5</v>
      </c>
      <c r="BH110" s="8"/>
      <c r="BI110" s="8">
        <f t="shared" si="15"/>
        <v>1191</v>
      </c>
      <c r="BJ110" s="8"/>
      <c r="BK110" s="8">
        <f t="shared" si="44"/>
        <v>88</v>
      </c>
      <c r="BL110" s="8"/>
      <c r="BM110" s="8"/>
      <c r="BN110" s="8"/>
      <c r="BO110" s="8">
        <f t="shared" ref="BO110:BO170" si="64">BO109+BN110</f>
        <v>0</v>
      </c>
      <c r="BP110" s="8"/>
      <c r="BQ110" s="8">
        <f t="shared" si="27"/>
        <v>10</v>
      </c>
      <c r="BR110" s="8"/>
      <c r="BS110" s="8">
        <f t="shared" si="23"/>
        <v>11</v>
      </c>
      <c r="BT110" s="8"/>
      <c r="BU110" s="8"/>
      <c r="BV110" s="8"/>
      <c r="BW110" s="8">
        <f t="shared" si="5"/>
        <v>51</v>
      </c>
      <c r="BX110" s="8"/>
      <c r="BY110" s="8">
        <f t="shared" si="49"/>
        <v>8</v>
      </c>
      <c r="BZ110" s="10"/>
      <c r="CA110" s="10">
        <f t="shared" si="33"/>
        <v>0</v>
      </c>
      <c r="CB110" s="10"/>
      <c r="CC110" s="10">
        <f t="shared" si="47"/>
        <v>0</v>
      </c>
      <c r="CD110" s="10"/>
      <c r="CE110" s="10">
        <f t="shared" si="58"/>
        <v>0</v>
      </c>
      <c r="CF110" s="8"/>
      <c r="CG110" s="8"/>
      <c r="CH110" s="8"/>
      <c r="CI110" s="8"/>
      <c r="CJ110" s="10"/>
      <c r="CK110" s="10">
        <f t="shared" si="16"/>
        <v>1</v>
      </c>
      <c r="CL110" s="8"/>
      <c r="CM110" s="8"/>
      <c r="CN110" s="8"/>
      <c r="CO110" s="8">
        <f t="shared" si="35"/>
        <v>2</v>
      </c>
      <c r="CP110" s="8"/>
      <c r="CQ110" s="8">
        <f t="shared" si="59"/>
        <v>2</v>
      </c>
      <c r="CR110" s="8"/>
      <c r="CS110" s="8">
        <f t="shared" si="8"/>
        <v>2</v>
      </c>
      <c r="CT110" s="8"/>
      <c r="CU110" s="8"/>
      <c r="CV110" s="8"/>
      <c r="CW110" s="8"/>
      <c r="CX110" s="8"/>
      <c r="CY110" s="8"/>
      <c r="CZ110" s="8"/>
      <c r="DA110" s="8">
        <f t="shared" si="17"/>
        <v>8</v>
      </c>
      <c r="DB110" s="8"/>
      <c r="DC110" s="8"/>
      <c r="DD110" s="8"/>
      <c r="DE110" s="8"/>
      <c r="DF110" s="8"/>
      <c r="DG110" s="8"/>
      <c r="DH110" s="9"/>
      <c r="DI110" s="10">
        <f t="shared" si="36"/>
        <v>0</v>
      </c>
      <c r="DJ110" s="8"/>
      <c r="DK110" s="8">
        <f t="shared" si="18"/>
        <v>13</v>
      </c>
      <c r="DL110" s="10"/>
      <c r="DM110" s="10">
        <f t="shared" si="19"/>
        <v>4</v>
      </c>
      <c r="DN110" s="8"/>
      <c r="DO110" s="8">
        <v>7</v>
      </c>
      <c r="DP110" s="8"/>
      <c r="DQ110" s="8">
        <f t="shared" si="50"/>
        <v>2127</v>
      </c>
      <c r="DR110" s="8"/>
      <c r="DS110" s="8">
        <f t="shared" si="48"/>
        <v>0</v>
      </c>
      <c r="DT110" s="8"/>
      <c r="DU110" s="8"/>
      <c r="DV110" s="8"/>
      <c r="DW110" s="8"/>
      <c r="DX110" s="8"/>
      <c r="DY110" s="8">
        <f t="shared" si="20"/>
        <v>6</v>
      </c>
      <c r="DZ110" s="8"/>
      <c r="EA110" s="8">
        <f t="shared" si="60"/>
        <v>18</v>
      </c>
      <c r="EB110" s="8"/>
      <c r="EC110" s="8"/>
      <c r="ED110" s="10"/>
      <c r="EE110" s="10">
        <f t="shared" si="21"/>
        <v>40</v>
      </c>
      <c r="EF110" s="8"/>
      <c r="EG110" s="8">
        <f t="shared" si="11"/>
        <v>11</v>
      </c>
      <c r="EH110" s="8"/>
      <c r="EI110" s="8">
        <f t="shared" si="51"/>
        <v>1</v>
      </c>
      <c r="EJ110" s="8"/>
      <c r="EK110" s="8">
        <f t="shared" si="61"/>
        <v>0</v>
      </c>
      <c r="EL110" s="8"/>
      <c r="EM110" s="8"/>
      <c r="EN110" s="8"/>
      <c r="EO110" s="8"/>
      <c r="EP110" s="8"/>
      <c r="EQ110" s="8">
        <f t="shared" si="63"/>
        <v>795</v>
      </c>
      <c r="ER110" s="8"/>
      <c r="ES110" s="8"/>
      <c r="ET110" s="8"/>
      <c r="EU110" s="8"/>
      <c r="EV110" s="8"/>
      <c r="EW110" s="8">
        <f t="shared" si="62"/>
        <v>3</v>
      </c>
      <c r="EX110" s="8"/>
      <c r="EY110" s="8"/>
      <c r="EZ110" s="8"/>
      <c r="FA110" s="8">
        <f t="shared" si="39"/>
        <v>2</v>
      </c>
      <c r="FB110" s="8"/>
      <c r="FC110" s="8"/>
      <c r="FD110" s="8"/>
      <c r="FE110" s="8"/>
      <c r="FF110" s="8"/>
      <c r="FG110" s="8">
        <f t="shared" si="45"/>
        <v>101</v>
      </c>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row>
    <row r="111" spans="1:193" ht="14.25" customHeight="1" x14ac:dyDescent="0.3">
      <c r="A111" s="103">
        <v>44074</v>
      </c>
      <c r="B111" s="8">
        <v>0</v>
      </c>
      <c r="C111" s="8">
        <f t="shared" si="53"/>
        <v>0</v>
      </c>
      <c r="D111" s="8">
        <v>0</v>
      </c>
      <c r="E111" s="8">
        <f t="shared" si="54"/>
        <v>0</v>
      </c>
      <c r="F111" s="8"/>
      <c r="G111" s="8"/>
      <c r="H111" s="8"/>
      <c r="I111" s="8"/>
      <c r="J111" s="8"/>
      <c r="K111" s="8"/>
      <c r="L111" s="8"/>
      <c r="M111" s="8"/>
      <c r="N111" s="8"/>
      <c r="O111" s="8"/>
      <c r="P111" s="8"/>
      <c r="Q111" s="8"/>
      <c r="R111" s="8">
        <v>1</v>
      </c>
      <c r="S111" s="8">
        <f t="shared" si="9"/>
        <v>17</v>
      </c>
      <c r="T111" s="8">
        <v>6</v>
      </c>
      <c r="U111" s="8">
        <f t="shared" si="24"/>
        <v>172</v>
      </c>
      <c r="V111" s="8"/>
      <c r="W111" s="8"/>
      <c r="X111" s="8"/>
      <c r="Y111" s="8"/>
      <c r="Z111" s="8"/>
      <c r="AA111" s="8"/>
      <c r="AB111" s="8"/>
      <c r="AC111" s="8"/>
      <c r="AD111" s="10">
        <v>0</v>
      </c>
      <c r="AE111" s="10">
        <f t="shared" si="29"/>
        <v>7</v>
      </c>
      <c r="AF111" s="8">
        <v>1</v>
      </c>
      <c r="AG111" s="8">
        <f t="shared" si="3"/>
        <v>156</v>
      </c>
      <c r="AH111" s="8"/>
      <c r="AI111" s="8"/>
      <c r="AJ111" s="8">
        <v>0</v>
      </c>
      <c r="AK111" s="102">
        <f t="shared" si="30"/>
        <v>7</v>
      </c>
      <c r="AL111" s="8">
        <v>4</v>
      </c>
      <c r="AM111" s="8">
        <f t="shared" si="55"/>
        <v>44</v>
      </c>
      <c r="AN111" s="8"/>
      <c r="AO111" s="8"/>
      <c r="AP111" s="8">
        <v>0</v>
      </c>
      <c r="AQ111" s="8">
        <f t="shared" si="31"/>
        <v>2</v>
      </c>
      <c r="AR111" s="8">
        <v>0</v>
      </c>
      <c r="AS111" s="8">
        <f t="shared" si="25"/>
        <v>1</v>
      </c>
      <c r="AT111" s="8">
        <v>2</v>
      </c>
      <c r="AU111" s="8">
        <f t="shared" si="56"/>
        <v>3</v>
      </c>
      <c r="AV111" s="8">
        <v>0</v>
      </c>
      <c r="AW111" s="8">
        <f t="shared" si="57"/>
        <v>1</v>
      </c>
      <c r="AX111" s="8">
        <v>0</v>
      </c>
      <c r="AY111" s="8">
        <f t="shared" si="13"/>
        <v>1</v>
      </c>
      <c r="AZ111" s="8"/>
      <c r="BA111" s="8"/>
      <c r="BB111" s="8">
        <v>5</v>
      </c>
      <c r="BC111" s="8">
        <f t="shared" si="52"/>
        <v>11</v>
      </c>
      <c r="BD111" s="8">
        <v>0</v>
      </c>
      <c r="BE111" s="8">
        <f t="shared" si="14"/>
        <v>2</v>
      </c>
      <c r="BF111" s="8">
        <v>0</v>
      </c>
      <c r="BG111" s="8">
        <f t="shared" si="26"/>
        <v>5</v>
      </c>
      <c r="BH111" s="8">
        <v>32</v>
      </c>
      <c r="BI111" s="8">
        <f t="shared" si="15"/>
        <v>1223</v>
      </c>
      <c r="BJ111" s="8">
        <v>1</v>
      </c>
      <c r="BK111" s="8">
        <f t="shared" si="44"/>
        <v>89</v>
      </c>
      <c r="BL111" s="8"/>
      <c r="BM111" s="8"/>
      <c r="BN111" s="8">
        <v>1</v>
      </c>
      <c r="BO111" s="8">
        <f t="shared" si="64"/>
        <v>1</v>
      </c>
      <c r="BP111" s="8">
        <v>0</v>
      </c>
      <c r="BQ111" s="8">
        <f t="shared" si="27"/>
        <v>10</v>
      </c>
      <c r="BR111" s="8">
        <v>0</v>
      </c>
      <c r="BS111" s="8">
        <f t="shared" si="23"/>
        <v>11</v>
      </c>
      <c r="BT111" s="8"/>
      <c r="BU111" s="8"/>
      <c r="BV111" s="8">
        <v>1</v>
      </c>
      <c r="BW111" s="8">
        <f t="shared" si="5"/>
        <v>52</v>
      </c>
      <c r="BX111" s="8">
        <v>0</v>
      </c>
      <c r="BY111" s="8">
        <f t="shared" si="49"/>
        <v>8</v>
      </c>
      <c r="BZ111" s="10">
        <v>1</v>
      </c>
      <c r="CA111" s="10">
        <f t="shared" si="33"/>
        <v>1</v>
      </c>
      <c r="CB111" s="10">
        <v>0</v>
      </c>
      <c r="CC111" s="10">
        <f t="shared" si="47"/>
        <v>0</v>
      </c>
      <c r="CD111" s="10">
        <v>0</v>
      </c>
      <c r="CE111" s="10">
        <f t="shared" si="58"/>
        <v>0</v>
      </c>
      <c r="CF111" s="8"/>
      <c r="CG111" s="8"/>
      <c r="CH111" s="8"/>
      <c r="CI111" s="8"/>
      <c r="CJ111" s="10">
        <v>0</v>
      </c>
      <c r="CK111" s="10">
        <f t="shared" si="16"/>
        <v>1</v>
      </c>
      <c r="CL111" s="8"/>
      <c r="CM111" s="8"/>
      <c r="CN111" s="8">
        <v>0</v>
      </c>
      <c r="CO111" s="8">
        <f t="shared" si="35"/>
        <v>2</v>
      </c>
      <c r="CP111" s="8">
        <v>1</v>
      </c>
      <c r="CQ111" s="8">
        <f t="shared" si="59"/>
        <v>3</v>
      </c>
      <c r="CR111" s="8">
        <v>0</v>
      </c>
      <c r="CS111" s="8">
        <f t="shared" si="8"/>
        <v>2</v>
      </c>
      <c r="CT111" s="8"/>
      <c r="CU111" s="8"/>
      <c r="CV111" s="8"/>
      <c r="CW111" s="8"/>
      <c r="CX111" s="8"/>
      <c r="CY111" s="8"/>
      <c r="CZ111" s="8">
        <v>1</v>
      </c>
      <c r="DA111" s="8">
        <f t="shared" si="17"/>
        <v>9</v>
      </c>
      <c r="DB111" s="8"/>
      <c r="DC111" s="8"/>
      <c r="DD111" s="8"/>
      <c r="DE111" s="8"/>
      <c r="DF111" s="8"/>
      <c r="DG111" s="8"/>
      <c r="DH111" s="9">
        <v>0</v>
      </c>
      <c r="DI111" s="10">
        <f t="shared" si="36"/>
        <v>0</v>
      </c>
      <c r="DJ111" s="8">
        <v>0</v>
      </c>
      <c r="DK111" s="8">
        <f t="shared" si="18"/>
        <v>13</v>
      </c>
      <c r="DL111" s="10">
        <v>0</v>
      </c>
      <c r="DM111" s="10">
        <f t="shared" si="19"/>
        <v>4</v>
      </c>
      <c r="DN111" s="8">
        <v>0</v>
      </c>
      <c r="DO111" s="8">
        <v>7</v>
      </c>
      <c r="DP111" s="8">
        <v>51</v>
      </c>
      <c r="DQ111" s="8">
        <f t="shared" si="50"/>
        <v>2178</v>
      </c>
      <c r="DR111" s="8">
        <v>0</v>
      </c>
      <c r="DS111" s="8">
        <f t="shared" si="48"/>
        <v>0</v>
      </c>
      <c r="DT111" s="8"/>
      <c r="DU111" s="8"/>
      <c r="DV111" s="8"/>
      <c r="DW111" s="8"/>
      <c r="DX111" s="8">
        <v>0</v>
      </c>
      <c r="DY111" s="8">
        <f t="shared" si="20"/>
        <v>6</v>
      </c>
      <c r="DZ111" s="8">
        <v>4</v>
      </c>
      <c r="EA111" s="8">
        <f t="shared" si="60"/>
        <v>22</v>
      </c>
      <c r="EB111" s="8"/>
      <c r="EC111" s="8"/>
      <c r="ED111" s="10">
        <v>3</v>
      </c>
      <c r="EE111" s="10">
        <f t="shared" si="21"/>
        <v>43</v>
      </c>
      <c r="EF111" s="8">
        <v>1</v>
      </c>
      <c r="EG111" s="8">
        <f t="shared" si="11"/>
        <v>12</v>
      </c>
      <c r="EH111" s="8">
        <v>0</v>
      </c>
      <c r="EI111" s="8">
        <f t="shared" si="51"/>
        <v>1</v>
      </c>
      <c r="EJ111" s="8">
        <v>0</v>
      </c>
      <c r="EK111" s="8">
        <f t="shared" si="61"/>
        <v>0</v>
      </c>
      <c r="EL111" s="8"/>
      <c r="EM111" s="8"/>
      <c r="EN111" s="8"/>
      <c r="EO111" s="8"/>
      <c r="EP111" s="8">
        <v>33</v>
      </c>
      <c r="EQ111" s="8">
        <f t="shared" si="63"/>
        <v>828</v>
      </c>
      <c r="ER111" s="8"/>
      <c r="ES111" s="8"/>
      <c r="ET111" s="8"/>
      <c r="EU111" s="8"/>
      <c r="EV111" s="8">
        <v>0</v>
      </c>
      <c r="EW111" s="8">
        <f t="shared" si="62"/>
        <v>3</v>
      </c>
      <c r="EX111" s="8"/>
      <c r="EY111" s="8"/>
      <c r="EZ111" s="8">
        <v>0</v>
      </c>
      <c r="FA111" s="8">
        <f t="shared" si="39"/>
        <v>2</v>
      </c>
      <c r="FB111" s="8"/>
      <c r="FC111" s="8"/>
      <c r="FD111" s="8"/>
      <c r="FE111" s="8"/>
      <c r="FF111" s="8">
        <v>8</v>
      </c>
      <c r="FG111" s="8">
        <f t="shared" si="45"/>
        <v>109</v>
      </c>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row>
    <row r="112" spans="1:193" ht="14.25" customHeight="1" x14ac:dyDescent="0.3">
      <c r="A112" s="103">
        <v>44075</v>
      </c>
      <c r="B112" s="8">
        <v>0</v>
      </c>
      <c r="C112" s="8">
        <f t="shared" si="53"/>
        <v>0</v>
      </c>
      <c r="D112" s="8">
        <v>0</v>
      </c>
      <c r="E112" s="8">
        <f t="shared" si="54"/>
        <v>0</v>
      </c>
      <c r="F112" s="8"/>
      <c r="G112" s="8"/>
      <c r="H112" s="8"/>
      <c r="I112" s="8"/>
      <c r="J112" s="8"/>
      <c r="K112" s="8"/>
      <c r="L112" s="8"/>
      <c r="M112" s="8"/>
      <c r="N112" s="8"/>
      <c r="O112" s="8"/>
      <c r="P112" s="8"/>
      <c r="Q112" s="8"/>
      <c r="R112" s="8">
        <v>2</v>
      </c>
      <c r="S112" s="8">
        <f t="shared" si="9"/>
        <v>19</v>
      </c>
      <c r="T112" s="8">
        <v>0</v>
      </c>
      <c r="U112" s="8">
        <f t="shared" si="24"/>
        <v>172</v>
      </c>
      <c r="V112" s="8"/>
      <c r="W112" s="8"/>
      <c r="X112" s="8"/>
      <c r="Y112" s="8"/>
      <c r="Z112" s="8"/>
      <c r="AA112" s="8"/>
      <c r="AB112" s="8"/>
      <c r="AC112" s="8"/>
      <c r="AD112" s="10">
        <v>0</v>
      </c>
      <c r="AE112" s="10">
        <f t="shared" si="29"/>
        <v>7</v>
      </c>
      <c r="AF112" s="8">
        <v>1</v>
      </c>
      <c r="AG112" s="8">
        <f t="shared" si="3"/>
        <v>157</v>
      </c>
      <c r="AH112" s="8"/>
      <c r="AI112" s="8"/>
      <c r="AJ112" s="8">
        <v>0</v>
      </c>
      <c r="AK112" s="102">
        <f t="shared" si="30"/>
        <v>7</v>
      </c>
      <c r="AL112" s="8">
        <v>1</v>
      </c>
      <c r="AM112" s="8">
        <f t="shared" si="55"/>
        <v>45</v>
      </c>
      <c r="AN112" s="8"/>
      <c r="AO112" s="8"/>
      <c r="AP112" s="8">
        <v>0</v>
      </c>
      <c r="AQ112" s="8">
        <f t="shared" si="31"/>
        <v>2</v>
      </c>
      <c r="AR112" s="8">
        <v>0</v>
      </c>
      <c r="AS112" s="8">
        <f t="shared" si="25"/>
        <v>1</v>
      </c>
      <c r="AT112" s="8">
        <v>0</v>
      </c>
      <c r="AU112" s="8">
        <f t="shared" si="56"/>
        <v>3</v>
      </c>
      <c r="AV112" s="8">
        <v>0</v>
      </c>
      <c r="AW112" s="8">
        <f t="shared" si="57"/>
        <v>1</v>
      </c>
      <c r="AX112" s="8">
        <v>0</v>
      </c>
      <c r="AY112" s="8">
        <f t="shared" si="13"/>
        <v>1</v>
      </c>
      <c r="AZ112" s="8"/>
      <c r="BA112" s="8"/>
      <c r="BB112" s="8">
        <v>2</v>
      </c>
      <c r="BC112" s="8">
        <f t="shared" si="52"/>
        <v>13</v>
      </c>
      <c r="BD112" s="8">
        <v>1</v>
      </c>
      <c r="BE112" s="8">
        <f t="shared" si="14"/>
        <v>3</v>
      </c>
      <c r="BF112" s="8">
        <v>0</v>
      </c>
      <c r="BG112" s="8">
        <f t="shared" si="26"/>
        <v>5</v>
      </c>
      <c r="BH112" s="8">
        <v>4</v>
      </c>
      <c r="BI112" s="8">
        <f t="shared" si="15"/>
        <v>1227</v>
      </c>
      <c r="BJ112" s="8">
        <v>0</v>
      </c>
      <c r="BK112" s="8">
        <f t="shared" si="44"/>
        <v>89</v>
      </c>
      <c r="BL112" s="8"/>
      <c r="BM112" s="8"/>
      <c r="BN112" s="8">
        <v>0</v>
      </c>
      <c r="BO112" s="8">
        <f t="shared" si="64"/>
        <v>1</v>
      </c>
      <c r="BP112" s="8">
        <v>0</v>
      </c>
      <c r="BQ112" s="8">
        <f t="shared" si="27"/>
        <v>10</v>
      </c>
      <c r="BR112" s="8">
        <v>0</v>
      </c>
      <c r="BS112" s="8">
        <f t="shared" si="23"/>
        <v>11</v>
      </c>
      <c r="BT112" s="8"/>
      <c r="BU112" s="8"/>
      <c r="BV112" s="8">
        <v>1</v>
      </c>
      <c r="BW112" s="8">
        <f t="shared" si="5"/>
        <v>53</v>
      </c>
      <c r="BX112" s="8">
        <v>0</v>
      </c>
      <c r="BY112" s="8">
        <f t="shared" si="49"/>
        <v>8</v>
      </c>
      <c r="BZ112" s="10">
        <v>0</v>
      </c>
      <c r="CA112" s="10">
        <f t="shared" si="33"/>
        <v>1</v>
      </c>
      <c r="CB112" s="10">
        <v>0</v>
      </c>
      <c r="CC112" s="10">
        <f t="shared" si="47"/>
        <v>0</v>
      </c>
      <c r="CD112" s="10">
        <v>0</v>
      </c>
      <c r="CE112" s="10">
        <f t="shared" si="58"/>
        <v>0</v>
      </c>
      <c r="CF112" s="8"/>
      <c r="CG112" s="8"/>
      <c r="CH112" s="8"/>
      <c r="CI112" s="8"/>
      <c r="CJ112" s="10">
        <v>0</v>
      </c>
      <c r="CK112" s="10">
        <f t="shared" si="16"/>
        <v>1</v>
      </c>
      <c r="CL112" s="8"/>
      <c r="CM112" s="8"/>
      <c r="CN112" s="8">
        <v>0</v>
      </c>
      <c r="CO112" s="8">
        <f t="shared" si="35"/>
        <v>2</v>
      </c>
      <c r="CP112" s="8">
        <v>4</v>
      </c>
      <c r="CQ112" s="8">
        <f t="shared" si="59"/>
        <v>7</v>
      </c>
      <c r="CR112" s="8">
        <v>0</v>
      </c>
      <c r="CS112" s="8">
        <f t="shared" si="8"/>
        <v>2</v>
      </c>
      <c r="CT112" s="8"/>
      <c r="CU112" s="8"/>
      <c r="CV112" s="8"/>
      <c r="CW112" s="8"/>
      <c r="CX112" s="8"/>
      <c r="CY112" s="8"/>
      <c r="CZ112" s="8">
        <v>0</v>
      </c>
      <c r="DA112" s="8">
        <f t="shared" si="17"/>
        <v>9</v>
      </c>
      <c r="DB112" s="8"/>
      <c r="DC112" s="8"/>
      <c r="DD112" s="8"/>
      <c r="DE112" s="8"/>
      <c r="DF112" s="8"/>
      <c r="DG112" s="8"/>
      <c r="DH112" s="9">
        <v>0</v>
      </c>
      <c r="DI112" s="10">
        <f t="shared" si="36"/>
        <v>0</v>
      </c>
      <c r="DJ112" s="8">
        <v>0</v>
      </c>
      <c r="DK112" s="8">
        <f t="shared" si="18"/>
        <v>13</v>
      </c>
      <c r="DL112" s="10">
        <v>0</v>
      </c>
      <c r="DM112" s="10">
        <f t="shared" si="19"/>
        <v>4</v>
      </c>
      <c r="DN112" s="8">
        <v>0</v>
      </c>
      <c r="DO112" s="8">
        <v>7</v>
      </c>
      <c r="DP112" s="8">
        <v>18</v>
      </c>
      <c r="DQ112" s="8">
        <f t="shared" si="50"/>
        <v>2196</v>
      </c>
      <c r="DR112" s="8">
        <v>0</v>
      </c>
      <c r="DS112" s="8">
        <f t="shared" si="48"/>
        <v>0</v>
      </c>
      <c r="DT112" s="8"/>
      <c r="DU112" s="8"/>
      <c r="DV112" s="8"/>
      <c r="DW112" s="8"/>
      <c r="DX112" s="8">
        <v>0</v>
      </c>
      <c r="DY112" s="8">
        <f t="shared" si="20"/>
        <v>6</v>
      </c>
      <c r="DZ112" s="8">
        <v>0</v>
      </c>
      <c r="EA112" s="8">
        <f t="shared" si="60"/>
        <v>22</v>
      </c>
      <c r="EB112" s="8"/>
      <c r="EC112" s="8"/>
      <c r="ED112" s="10">
        <v>0</v>
      </c>
      <c r="EE112" s="10">
        <f t="shared" si="21"/>
        <v>43</v>
      </c>
      <c r="EF112" s="8">
        <v>0</v>
      </c>
      <c r="EG112" s="8">
        <f t="shared" si="11"/>
        <v>12</v>
      </c>
      <c r="EH112" s="8">
        <v>0</v>
      </c>
      <c r="EI112" s="8">
        <f t="shared" si="51"/>
        <v>1</v>
      </c>
      <c r="EJ112" s="8">
        <v>0</v>
      </c>
      <c r="EK112" s="8">
        <f t="shared" si="61"/>
        <v>0</v>
      </c>
      <c r="EL112" s="8"/>
      <c r="EM112" s="8"/>
      <c r="EN112" s="8"/>
      <c r="EO112" s="8"/>
      <c r="EP112" s="8">
        <v>6</v>
      </c>
      <c r="EQ112" s="8">
        <f t="shared" si="63"/>
        <v>834</v>
      </c>
      <c r="ER112" s="8"/>
      <c r="ES112" s="8"/>
      <c r="ET112" s="8"/>
      <c r="EU112" s="8"/>
      <c r="EV112" s="8">
        <v>0</v>
      </c>
      <c r="EW112" s="8">
        <f t="shared" si="62"/>
        <v>3</v>
      </c>
      <c r="EX112" s="8"/>
      <c r="EY112" s="8"/>
      <c r="EZ112" s="8">
        <v>0</v>
      </c>
      <c r="FA112" s="8">
        <f t="shared" si="39"/>
        <v>2</v>
      </c>
      <c r="FB112" s="8"/>
      <c r="FC112" s="8"/>
      <c r="FD112" s="8"/>
      <c r="FE112" s="8"/>
      <c r="FF112" s="8">
        <v>4</v>
      </c>
      <c r="FG112" s="8">
        <f t="shared" si="45"/>
        <v>113</v>
      </c>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row>
    <row r="113" spans="1:193" ht="14.25" customHeight="1" x14ac:dyDescent="0.3">
      <c r="A113" s="103">
        <v>44076</v>
      </c>
      <c r="B113" s="8">
        <v>0</v>
      </c>
      <c r="C113" s="8">
        <f t="shared" si="53"/>
        <v>0</v>
      </c>
      <c r="D113" s="8">
        <v>0</v>
      </c>
      <c r="E113" s="8">
        <f t="shared" si="54"/>
        <v>0</v>
      </c>
      <c r="F113" s="8"/>
      <c r="G113" s="8"/>
      <c r="H113" s="8"/>
      <c r="I113" s="8"/>
      <c r="J113" s="8"/>
      <c r="K113" s="8"/>
      <c r="L113" s="8"/>
      <c r="M113" s="8"/>
      <c r="N113" s="8"/>
      <c r="O113" s="8"/>
      <c r="P113" s="8"/>
      <c r="Q113" s="8"/>
      <c r="R113" s="8">
        <v>1</v>
      </c>
      <c r="S113" s="8">
        <f t="shared" si="9"/>
        <v>20</v>
      </c>
      <c r="T113" s="8">
        <v>0</v>
      </c>
      <c r="U113" s="8">
        <f t="shared" si="24"/>
        <v>172</v>
      </c>
      <c r="V113" s="8"/>
      <c r="W113" s="8"/>
      <c r="X113" s="8"/>
      <c r="Y113" s="8"/>
      <c r="Z113" s="8"/>
      <c r="AA113" s="8"/>
      <c r="AB113" s="8"/>
      <c r="AC113" s="8"/>
      <c r="AD113" s="10">
        <v>0</v>
      </c>
      <c r="AE113" s="10">
        <f t="shared" si="29"/>
        <v>7</v>
      </c>
      <c r="AF113" s="8">
        <v>2</v>
      </c>
      <c r="AG113" s="8">
        <f t="shared" si="3"/>
        <v>159</v>
      </c>
      <c r="AH113" s="8"/>
      <c r="AI113" s="8"/>
      <c r="AJ113" s="8">
        <v>0</v>
      </c>
      <c r="AK113" s="102">
        <f t="shared" si="30"/>
        <v>7</v>
      </c>
      <c r="AL113" s="8">
        <v>1</v>
      </c>
      <c r="AM113" s="8">
        <f t="shared" si="55"/>
        <v>46</v>
      </c>
      <c r="AN113" s="8"/>
      <c r="AO113" s="8"/>
      <c r="AP113" s="8">
        <v>0</v>
      </c>
      <c r="AQ113" s="8">
        <f t="shared" si="31"/>
        <v>2</v>
      </c>
      <c r="AR113" s="8">
        <v>0</v>
      </c>
      <c r="AS113" s="8">
        <f t="shared" si="25"/>
        <v>1</v>
      </c>
      <c r="AT113" s="8">
        <v>0</v>
      </c>
      <c r="AU113" s="8">
        <f t="shared" si="56"/>
        <v>3</v>
      </c>
      <c r="AV113" s="8">
        <v>1</v>
      </c>
      <c r="AW113" s="8">
        <f t="shared" si="57"/>
        <v>2</v>
      </c>
      <c r="AX113" s="8">
        <v>0</v>
      </c>
      <c r="AY113" s="8">
        <f t="shared" si="13"/>
        <v>1</v>
      </c>
      <c r="AZ113" s="8"/>
      <c r="BA113" s="8"/>
      <c r="BB113" s="8">
        <v>0</v>
      </c>
      <c r="BC113" s="8">
        <f t="shared" si="52"/>
        <v>13</v>
      </c>
      <c r="BD113" s="8">
        <v>0</v>
      </c>
      <c r="BE113" s="8">
        <f t="shared" si="14"/>
        <v>3</v>
      </c>
      <c r="BF113" s="8">
        <v>0</v>
      </c>
      <c r="BG113" s="8">
        <f t="shared" si="26"/>
        <v>5</v>
      </c>
      <c r="BH113" s="8">
        <v>2</v>
      </c>
      <c r="BI113" s="8">
        <f t="shared" si="15"/>
        <v>1229</v>
      </c>
      <c r="BJ113" s="8">
        <v>0</v>
      </c>
      <c r="BK113" s="8">
        <f t="shared" si="44"/>
        <v>89</v>
      </c>
      <c r="BL113" s="8"/>
      <c r="BM113" s="8"/>
      <c r="BN113" s="8">
        <v>0</v>
      </c>
      <c r="BO113" s="8">
        <f t="shared" si="64"/>
        <v>1</v>
      </c>
      <c r="BP113" s="8">
        <v>0</v>
      </c>
      <c r="BQ113" s="8">
        <f t="shared" si="27"/>
        <v>10</v>
      </c>
      <c r="BR113" s="8">
        <v>0</v>
      </c>
      <c r="BS113" s="8">
        <f t="shared" si="23"/>
        <v>11</v>
      </c>
      <c r="BT113" s="8"/>
      <c r="BU113" s="8"/>
      <c r="BV113" s="8">
        <v>3</v>
      </c>
      <c r="BW113" s="8">
        <f t="shared" si="5"/>
        <v>56</v>
      </c>
      <c r="BX113" s="8">
        <v>0</v>
      </c>
      <c r="BY113" s="8">
        <f t="shared" si="49"/>
        <v>8</v>
      </c>
      <c r="BZ113" s="10">
        <v>0</v>
      </c>
      <c r="CA113" s="10">
        <f t="shared" si="33"/>
        <v>1</v>
      </c>
      <c r="CB113" s="10">
        <v>0</v>
      </c>
      <c r="CC113" s="10">
        <f t="shared" si="47"/>
        <v>0</v>
      </c>
      <c r="CD113" s="10">
        <v>0</v>
      </c>
      <c r="CE113" s="10">
        <f t="shared" si="58"/>
        <v>0</v>
      </c>
      <c r="CF113" s="8"/>
      <c r="CG113" s="8"/>
      <c r="CH113" s="8"/>
      <c r="CI113" s="8"/>
      <c r="CJ113" s="10">
        <v>0</v>
      </c>
      <c r="CK113" s="10">
        <f t="shared" si="16"/>
        <v>1</v>
      </c>
      <c r="CL113" s="8"/>
      <c r="CM113" s="8"/>
      <c r="CN113" s="8">
        <v>0</v>
      </c>
      <c r="CO113" s="8">
        <f t="shared" si="35"/>
        <v>2</v>
      </c>
      <c r="CP113" s="8">
        <v>0</v>
      </c>
      <c r="CQ113" s="8">
        <f t="shared" si="59"/>
        <v>7</v>
      </c>
      <c r="CR113" s="8">
        <v>0</v>
      </c>
      <c r="CS113" s="8">
        <f t="shared" si="8"/>
        <v>2</v>
      </c>
      <c r="CT113" s="8"/>
      <c r="CU113" s="8"/>
      <c r="CV113" s="8"/>
      <c r="CW113" s="8"/>
      <c r="CX113" s="8"/>
      <c r="CY113" s="8"/>
      <c r="CZ113" s="8">
        <v>3</v>
      </c>
      <c r="DA113" s="8">
        <f t="shared" si="17"/>
        <v>12</v>
      </c>
      <c r="DB113" s="8"/>
      <c r="DC113" s="8"/>
      <c r="DD113" s="8"/>
      <c r="DE113" s="8"/>
      <c r="DF113" s="8"/>
      <c r="DG113" s="8"/>
      <c r="DH113" s="9">
        <v>0</v>
      </c>
      <c r="DI113" s="10">
        <f t="shared" si="36"/>
        <v>0</v>
      </c>
      <c r="DJ113" s="8">
        <v>0</v>
      </c>
      <c r="DK113" s="8">
        <f t="shared" si="18"/>
        <v>13</v>
      </c>
      <c r="DL113" s="10">
        <v>0</v>
      </c>
      <c r="DM113" s="10">
        <f t="shared" si="19"/>
        <v>4</v>
      </c>
      <c r="DN113" s="8">
        <v>0</v>
      </c>
      <c r="DO113" s="8">
        <v>7</v>
      </c>
      <c r="DP113" s="8">
        <v>17</v>
      </c>
      <c r="DQ113" s="8">
        <f t="shared" si="50"/>
        <v>2213</v>
      </c>
      <c r="DR113" s="8">
        <v>0</v>
      </c>
      <c r="DS113" s="8">
        <f t="shared" si="48"/>
        <v>0</v>
      </c>
      <c r="DT113" s="8"/>
      <c r="DU113" s="8"/>
      <c r="DV113" s="8"/>
      <c r="DW113" s="8"/>
      <c r="DX113" s="8">
        <v>0</v>
      </c>
      <c r="DY113" s="8">
        <f t="shared" si="20"/>
        <v>6</v>
      </c>
      <c r="DZ113" s="8">
        <v>0</v>
      </c>
      <c r="EA113" s="8">
        <f t="shared" si="60"/>
        <v>22</v>
      </c>
      <c r="EB113" s="8"/>
      <c r="EC113" s="8"/>
      <c r="ED113" s="10">
        <v>0</v>
      </c>
      <c r="EE113" s="10">
        <f t="shared" si="21"/>
        <v>43</v>
      </c>
      <c r="EF113" s="8">
        <v>0</v>
      </c>
      <c r="EG113" s="8">
        <f t="shared" si="11"/>
        <v>12</v>
      </c>
      <c r="EH113" s="8">
        <v>0</v>
      </c>
      <c r="EI113" s="8">
        <f t="shared" si="51"/>
        <v>1</v>
      </c>
      <c r="EJ113" s="8">
        <v>1</v>
      </c>
      <c r="EK113" s="8">
        <f t="shared" si="61"/>
        <v>1</v>
      </c>
      <c r="EL113" s="8"/>
      <c r="EM113" s="8"/>
      <c r="EN113" s="8"/>
      <c r="EO113" s="8"/>
      <c r="EP113" s="8">
        <v>0</v>
      </c>
      <c r="EQ113" s="8">
        <f t="shared" si="63"/>
        <v>834</v>
      </c>
      <c r="ER113" s="8"/>
      <c r="ES113" s="8"/>
      <c r="ET113" s="8"/>
      <c r="EU113" s="8"/>
      <c r="EV113" s="8">
        <v>0</v>
      </c>
      <c r="EW113" s="8">
        <f t="shared" si="62"/>
        <v>3</v>
      </c>
      <c r="EX113" s="8"/>
      <c r="EY113" s="8"/>
      <c r="EZ113" s="8">
        <v>0</v>
      </c>
      <c r="FA113" s="8">
        <f t="shared" si="39"/>
        <v>2</v>
      </c>
      <c r="FB113" s="8"/>
      <c r="FC113" s="8"/>
      <c r="FD113" s="8"/>
      <c r="FE113" s="8"/>
      <c r="FF113" s="8">
        <v>5</v>
      </c>
      <c r="FG113" s="8">
        <f t="shared" si="45"/>
        <v>118</v>
      </c>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row>
    <row r="114" spans="1:193" ht="14.25" customHeight="1" x14ac:dyDescent="0.3">
      <c r="A114" s="103">
        <v>44077</v>
      </c>
      <c r="B114" s="8">
        <v>0</v>
      </c>
      <c r="C114" s="8">
        <f t="shared" si="53"/>
        <v>0</v>
      </c>
      <c r="D114" s="8">
        <v>0</v>
      </c>
      <c r="E114" s="8">
        <f t="shared" si="54"/>
        <v>0</v>
      </c>
      <c r="F114" s="8"/>
      <c r="G114" s="8"/>
      <c r="H114" s="8"/>
      <c r="I114" s="8"/>
      <c r="J114" s="8"/>
      <c r="K114" s="8"/>
      <c r="L114" s="8"/>
      <c r="M114" s="8"/>
      <c r="N114" s="8">
        <v>0</v>
      </c>
      <c r="O114" s="8">
        <f>SUM(O113,N114)</f>
        <v>0</v>
      </c>
      <c r="P114" s="8"/>
      <c r="Q114" s="8"/>
      <c r="R114" s="8">
        <v>0</v>
      </c>
      <c r="S114" s="8">
        <f t="shared" si="9"/>
        <v>20</v>
      </c>
      <c r="T114" s="8">
        <v>0</v>
      </c>
      <c r="U114" s="8">
        <f t="shared" si="24"/>
        <v>172</v>
      </c>
      <c r="V114" s="8">
        <v>0</v>
      </c>
      <c r="W114" s="8">
        <f>SUM(W113,V114)</f>
        <v>0</v>
      </c>
      <c r="X114" s="8"/>
      <c r="Y114" s="8"/>
      <c r="Z114" s="8"/>
      <c r="AA114" s="8"/>
      <c r="AB114" s="8"/>
      <c r="AC114" s="8"/>
      <c r="AD114" s="10">
        <v>0</v>
      </c>
      <c r="AE114" s="10">
        <f t="shared" si="29"/>
        <v>7</v>
      </c>
      <c r="AF114" s="8">
        <v>8</v>
      </c>
      <c r="AG114" s="8">
        <f t="shared" si="3"/>
        <v>167</v>
      </c>
      <c r="AH114" s="8"/>
      <c r="AI114" s="8"/>
      <c r="AJ114" s="8">
        <v>0</v>
      </c>
      <c r="AK114" s="102">
        <f t="shared" si="30"/>
        <v>7</v>
      </c>
      <c r="AL114" s="8">
        <v>0</v>
      </c>
      <c r="AM114" s="8">
        <f t="shared" si="55"/>
        <v>46</v>
      </c>
      <c r="AN114" s="8"/>
      <c r="AO114" s="8"/>
      <c r="AP114" s="8">
        <v>0</v>
      </c>
      <c r="AQ114" s="8">
        <f t="shared" si="31"/>
        <v>2</v>
      </c>
      <c r="AR114" s="8">
        <v>0</v>
      </c>
      <c r="AS114" s="8">
        <f t="shared" si="25"/>
        <v>1</v>
      </c>
      <c r="AT114" s="8">
        <v>0</v>
      </c>
      <c r="AU114" s="8">
        <f t="shared" si="56"/>
        <v>3</v>
      </c>
      <c r="AV114" s="8">
        <v>0</v>
      </c>
      <c r="AW114" s="8">
        <f t="shared" si="57"/>
        <v>2</v>
      </c>
      <c r="AX114" s="8">
        <v>0</v>
      </c>
      <c r="AY114" s="8">
        <f t="shared" si="13"/>
        <v>1</v>
      </c>
      <c r="AZ114" s="8"/>
      <c r="BA114" s="8"/>
      <c r="BB114" s="8">
        <v>0</v>
      </c>
      <c r="BC114" s="8">
        <f t="shared" si="52"/>
        <v>13</v>
      </c>
      <c r="BD114" s="8">
        <v>0</v>
      </c>
      <c r="BE114" s="8">
        <f t="shared" si="14"/>
        <v>3</v>
      </c>
      <c r="BF114" s="8">
        <v>0</v>
      </c>
      <c r="BG114" s="8">
        <f t="shared" si="26"/>
        <v>5</v>
      </c>
      <c r="BH114" s="8">
        <v>2</v>
      </c>
      <c r="BI114" s="8">
        <f t="shared" si="15"/>
        <v>1231</v>
      </c>
      <c r="BJ114" s="8">
        <v>1</v>
      </c>
      <c r="BK114" s="8">
        <f t="shared" si="44"/>
        <v>90</v>
      </c>
      <c r="BL114" s="8"/>
      <c r="BM114" s="8"/>
      <c r="BN114" s="8">
        <v>0</v>
      </c>
      <c r="BO114" s="8">
        <f t="shared" si="64"/>
        <v>1</v>
      </c>
      <c r="BP114" s="8">
        <v>0</v>
      </c>
      <c r="BQ114" s="8">
        <f t="shared" si="27"/>
        <v>10</v>
      </c>
      <c r="BR114" s="8">
        <v>0</v>
      </c>
      <c r="BS114" s="8">
        <f t="shared" si="23"/>
        <v>11</v>
      </c>
      <c r="BT114" s="8"/>
      <c r="BU114" s="8"/>
      <c r="BV114" s="8">
        <v>0</v>
      </c>
      <c r="BW114" s="8">
        <f t="shared" si="5"/>
        <v>56</v>
      </c>
      <c r="BX114" s="8">
        <v>0</v>
      </c>
      <c r="BY114" s="8">
        <f t="shared" si="49"/>
        <v>8</v>
      </c>
      <c r="BZ114" s="10">
        <v>0</v>
      </c>
      <c r="CA114" s="10">
        <f t="shared" si="33"/>
        <v>1</v>
      </c>
      <c r="CB114" s="10">
        <v>0</v>
      </c>
      <c r="CC114" s="10">
        <f t="shared" si="47"/>
        <v>0</v>
      </c>
      <c r="CD114" s="10">
        <v>0</v>
      </c>
      <c r="CE114" s="10">
        <f t="shared" si="58"/>
        <v>0</v>
      </c>
      <c r="CF114" s="8"/>
      <c r="CG114" s="8"/>
      <c r="CH114" s="8"/>
      <c r="CI114" s="8"/>
      <c r="CJ114" s="10">
        <v>0</v>
      </c>
      <c r="CK114" s="10">
        <f t="shared" si="16"/>
        <v>1</v>
      </c>
      <c r="CL114" s="8">
        <v>0</v>
      </c>
      <c r="CM114" s="8">
        <f>SUM(CM113,CL114)</f>
        <v>0</v>
      </c>
      <c r="CN114" s="8">
        <v>0</v>
      </c>
      <c r="CO114" s="8">
        <f t="shared" si="35"/>
        <v>2</v>
      </c>
      <c r="CP114" s="8">
        <v>0</v>
      </c>
      <c r="CQ114" s="8">
        <f t="shared" si="59"/>
        <v>7</v>
      </c>
      <c r="CR114" s="8">
        <v>0</v>
      </c>
      <c r="CS114" s="8">
        <f t="shared" si="8"/>
        <v>2</v>
      </c>
      <c r="CT114" s="8"/>
      <c r="CU114" s="8"/>
      <c r="CV114" s="8"/>
      <c r="CW114" s="8"/>
      <c r="CX114" s="8"/>
      <c r="CY114" s="8"/>
      <c r="CZ114" s="8">
        <v>1</v>
      </c>
      <c r="DA114" s="8">
        <f t="shared" si="17"/>
        <v>13</v>
      </c>
      <c r="DB114" s="8"/>
      <c r="DC114" s="8"/>
      <c r="DD114" s="8"/>
      <c r="DE114" s="8"/>
      <c r="DF114" s="8"/>
      <c r="DG114" s="8"/>
      <c r="DH114" s="9">
        <v>0</v>
      </c>
      <c r="DI114" s="10">
        <f t="shared" si="36"/>
        <v>0</v>
      </c>
      <c r="DJ114" s="8">
        <v>0</v>
      </c>
      <c r="DK114" s="8">
        <f t="shared" si="18"/>
        <v>13</v>
      </c>
      <c r="DL114" s="10">
        <v>0</v>
      </c>
      <c r="DM114" s="10">
        <f t="shared" si="19"/>
        <v>4</v>
      </c>
      <c r="DN114" s="8">
        <v>0</v>
      </c>
      <c r="DO114" s="8">
        <v>7</v>
      </c>
      <c r="DP114" s="8">
        <v>17</v>
      </c>
      <c r="DQ114" s="8">
        <f t="shared" si="50"/>
        <v>2230</v>
      </c>
      <c r="DR114" s="8">
        <v>0</v>
      </c>
      <c r="DS114" s="8">
        <f t="shared" si="48"/>
        <v>0</v>
      </c>
      <c r="DT114" s="8">
        <v>0</v>
      </c>
      <c r="DU114" s="8">
        <f>SUM(DU113,DT114)</f>
        <v>0</v>
      </c>
      <c r="DV114" s="8">
        <v>0</v>
      </c>
      <c r="DW114" s="8">
        <f t="shared" ref="DW114:DW170" si="65">SUM(DV114+DW113)</f>
        <v>0</v>
      </c>
      <c r="DX114" s="8">
        <v>0</v>
      </c>
      <c r="DY114" s="8">
        <f t="shared" si="20"/>
        <v>6</v>
      </c>
      <c r="DZ114" s="8">
        <v>0</v>
      </c>
      <c r="EA114" s="8">
        <f t="shared" si="60"/>
        <v>22</v>
      </c>
      <c r="EB114" s="8"/>
      <c r="EC114" s="8"/>
      <c r="ED114" s="10">
        <v>1</v>
      </c>
      <c r="EE114" s="10">
        <f t="shared" si="21"/>
        <v>44</v>
      </c>
      <c r="EF114" s="8">
        <v>0</v>
      </c>
      <c r="EG114" s="8">
        <f t="shared" si="11"/>
        <v>12</v>
      </c>
      <c r="EH114" s="8">
        <v>0</v>
      </c>
      <c r="EI114" s="8">
        <f t="shared" si="51"/>
        <v>1</v>
      </c>
      <c r="EJ114" s="8">
        <v>0</v>
      </c>
      <c r="EK114" s="8">
        <f t="shared" si="61"/>
        <v>1</v>
      </c>
      <c r="EL114" s="8"/>
      <c r="EM114" s="8"/>
      <c r="EN114" s="8"/>
      <c r="EO114" s="8"/>
      <c r="EP114" s="8">
        <v>0</v>
      </c>
      <c r="EQ114" s="8">
        <f t="shared" si="63"/>
        <v>834</v>
      </c>
      <c r="ER114" s="8"/>
      <c r="ES114" s="8"/>
      <c r="ET114" s="8"/>
      <c r="EU114" s="8"/>
      <c r="EV114" s="8">
        <v>3</v>
      </c>
      <c r="EW114" s="8">
        <f t="shared" si="62"/>
        <v>6</v>
      </c>
      <c r="EX114" s="8">
        <v>0</v>
      </c>
      <c r="EY114" s="8">
        <f>SUM(EY113,EX114)</f>
        <v>0</v>
      </c>
      <c r="EZ114" s="8">
        <v>0</v>
      </c>
      <c r="FA114" s="8">
        <f t="shared" si="39"/>
        <v>2</v>
      </c>
      <c r="FB114" s="8"/>
      <c r="FC114" s="8"/>
      <c r="FD114" s="8"/>
      <c r="FE114" s="8"/>
      <c r="FF114" s="8">
        <v>8</v>
      </c>
      <c r="FG114" s="8">
        <f t="shared" si="45"/>
        <v>126</v>
      </c>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row>
    <row r="115" spans="1:193" ht="14.25" customHeight="1" x14ac:dyDescent="0.3">
      <c r="A115" s="103">
        <v>44078</v>
      </c>
      <c r="B115" s="8">
        <v>0</v>
      </c>
      <c r="C115" s="8">
        <f t="shared" si="53"/>
        <v>0</v>
      </c>
      <c r="D115" s="8">
        <v>0</v>
      </c>
      <c r="E115" s="8">
        <f t="shared" si="54"/>
        <v>0</v>
      </c>
      <c r="F115" s="8"/>
      <c r="G115" s="8"/>
      <c r="H115" s="8"/>
      <c r="I115" s="8"/>
      <c r="J115" s="8"/>
      <c r="K115" s="8"/>
      <c r="L115" s="8"/>
      <c r="M115" s="8"/>
      <c r="N115" s="8">
        <v>0</v>
      </c>
      <c r="O115" s="8">
        <f>SUM(O114,N115)</f>
        <v>0</v>
      </c>
      <c r="P115" s="8"/>
      <c r="Q115" s="8"/>
      <c r="R115" s="8"/>
      <c r="S115" s="8">
        <f t="shared" si="9"/>
        <v>20</v>
      </c>
      <c r="T115" s="8">
        <v>0</v>
      </c>
      <c r="U115" s="8">
        <f t="shared" si="24"/>
        <v>172</v>
      </c>
      <c r="V115" s="8">
        <v>0</v>
      </c>
      <c r="W115" s="8">
        <f>SUM(W114,V115)</f>
        <v>0</v>
      </c>
      <c r="X115" s="8"/>
      <c r="Y115" s="8"/>
      <c r="Z115" s="8"/>
      <c r="AA115" s="8"/>
      <c r="AB115" s="8"/>
      <c r="AC115" s="8"/>
      <c r="AD115" s="10">
        <v>0</v>
      </c>
      <c r="AE115" s="10">
        <f t="shared" si="29"/>
        <v>7</v>
      </c>
      <c r="AF115" s="8">
        <v>1</v>
      </c>
      <c r="AG115" s="8">
        <f t="shared" si="3"/>
        <v>168</v>
      </c>
      <c r="AH115" s="8"/>
      <c r="AI115" s="8"/>
      <c r="AJ115" s="8">
        <v>0</v>
      </c>
      <c r="AK115" s="102">
        <f t="shared" si="30"/>
        <v>7</v>
      </c>
      <c r="AL115" s="8">
        <v>0</v>
      </c>
      <c r="AM115" s="8">
        <f t="shared" si="55"/>
        <v>46</v>
      </c>
      <c r="AN115" s="8"/>
      <c r="AO115" s="8"/>
      <c r="AP115" s="8">
        <v>0</v>
      </c>
      <c r="AQ115" s="8">
        <f t="shared" si="31"/>
        <v>2</v>
      </c>
      <c r="AR115" s="8">
        <v>0</v>
      </c>
      <c r="AS115" s="8">
        <f t="shared" si="25"/>
        <v>1</v>
      </c>
      <c r="AT115" s="8">
        <v>0</v>
      </c>
      <c r="AU115" s="8">
        <f t="shared" si="56"/>
        <v>3</v>
      </c>
      <c r="AV115" s="8">
        <v>0</v>
      </c>
      <c r="AW115" s="8">
        <f t="shared" si="57"/>
        <v>2</v>
      </c>
      <c r="AX115" s="8">
        <v>0</v>
      </c>
      <c r="AY115" s="8">
        <f t="shared" si="13"/>
        <v>1</v>
      </c>
      <c r="AZ115" s="8"/>
      <c r="BA115" s="8"/>
      <c r="BB115" s="8"/>
      <c r="BC115" s="8">
        <f t="shared" si="52"/>
        <v>13</v>
      </c>
      <c r="BD115" s="8">
        <v>0</v>
      </c>
      <c r="BE115" s="8">
        <f t="shared" si="14"/>
        <v>3</v>
      </c>
      <c r="BF115" s="8">
        <v>0</v>
      </c>
      <c r="BG115" s="8">
        <f t="shared" si="26"/>
        <v>5</v>
      </c>
      <c r="BH115" s="8">
        <v>10</v>
      </c>
      <c r="BI115" s="8">
        <f t="shared" si="15"/>
        <v>1241</v>
      </c>
      <c r="BJ115" s="8">
        <v>0</v>
      </c>
      <c r="BK115" s="8">
        <f t="shared" si="44"/>
        <v>90</v>
      </c>
      <c r="BL115" s="8"/>
      <c r="BM115" s="8"/>
      <c r="BN115" s="8">
        <v>0</v>
      </c>
      <c r="BO115" s="8">
        <f t="shared" si="64"/>
        <v>1</v>
      </c>
      <c r="BP115" s="8">
        <v>0</v>
      </c>
      <c r="BQ115" s="8">
        <f t="shared" si="27"/>
        <v>10</v>
      </c>
      <c r="BR115" s="8">
        <v>0</v>
      </c>
      <c r="BS115" s="8">
        <f t="shared" si="23"/>
        <v>11</v>
      </c>
      <c r="BT115" s="8"/>
      <c r="BU115" s="8"/>
      <c r="BV115" s="8">
        <v>0</v>
      </c>
      <c r="BW115" s="8">
        <f t="shared" si="5"/>
        <v>56</v>
      </c>
      <c r="BX115" s="8"/>
      <c r="BY115" s="8">
        <f t="shared" si="49"/>
        <v>8</v>
      </c>
      <c r="BZ115" s="10"/>
      <c r="CA115" s="10"/>
      <c r="CB115" s="10"/>
      <c r="CC115" s="10"/>
      <c r="CD115" s="10">
        <v>0</v>
      </c>
      <c r="CE115" s="10">
        <f t="shared" si="58"/>
        <v>0</v>
      </c>
      <c r="CF115" s="8"/>
      <c r="CG115" s="8"/>
      <c r="CH115" s="8"/>
      <c r="CI115" s="8"/>
      <c r="CJ115" s="10">
        <v>0</v>
      </c>
      <c r="CK115" s="10">
        <f t="shared" si="16"/>
        <v>1</v>
      </c>
      <c r="CL115" s="8">
        <v>0</v>
      </c>
      <c r="CM115" s="8">
        <f>SUM(CM114,CL115)</f>
        <v>0</v>
      </c>
      <c r="CN115" s="8">
        <v>0</v>
      </c>
      <c r="CO115" s="8">
        <f t="shared" si="35"/>
        <v>2</v>
      </c>
      <c r="CP115" s="8">
        <v>0</v>
      </c>
      <c r="CQ115" s="8">
        <f t="shared" si="59"/>
        <v>7</v>
      </c>
      <c r="CR115" s="8">
        <v>0</v>
      </c>
      <c r="CS115" s="8">
        <f t="shared" si="8"/>
        <v>2</v>
      </c>
      <c r="CT115" s="8"/>
      <c r="CU115" s="8"/>
      <c r="CV115" s="8"/>
      <c r="CW115" s="8"/>
      <c r="CX115" s="8"/>
      <c r="CY115" s="8"/>
      <c r="CZ115" s="8">
        <v>0</v>
      </c>
      <c r="DA115" s="8">
        <f t="shared" si="17"/>
        <v>13</v>
      </c>
      <c r="DB115" s="8"/>
      <c r="DC115" s="8"/>
      <c r="DD115" s="8"/>
      <c r="DE115" s="8"/>
      <c r="DF115" s="8"/>
      <c r="DG115" s="8"/>
      <c r="DH115" s="9">
        <v>0</v>
      </c>
      <c r="DI115" s="10">
        <f t="shared" si="36"/>
        <v>0</v>
      </c>
      <c r="DJ115" s="8">
        <v>0</v>
      </c>
      <c r="DK115" s="8">
        <f t="shared" si="18"/>
        <v>13</v>
      </c>
      <c r="DL115" s="10">
        <v>0</v>
      </c>
      <c r="DM115" s="10">
        <f t="shared" si="19"/>
        <v>4</v>
      </c>
      <c r="DN115" s="8">
        <v>0</v>
      </c>
      <c r="DO115" s="8">
        <v>7</v>
      </c>
      <c r="DP115" s="8">
        <v>19</v>
      </c>
      <c r="DQ115" s="8">
        <f t="shared" si="50"/>
        <v>2249</v>
      </c>
      <c r="DR115" s="8">
        <v>0</v>
      </c>
      <c r="DS115" s="8">
        <f t="shared" si="48"/>
        <v>0</v>
      </c>
      <c r="DT115" s="8">
        <v>0</v>
      </c>
      <c r="DU115" s="8">
        <f>SUM(DU114,DT115)</f>
        <v>0</v>
      </c>
      <c r="DV115" s="8">
        <v>0</v>
      </c>
      <c r="DW115" s="8">
        <f t="shared" si="65"/>
        <v>0</v>
      </c>
      <c r="DX115" s="8">
        <v>0</v>
      </c>
      <c r="DY115" s="8">
        <f t="shared" si="20"/>
        <v>6</v>
      </c>
      <c r="DZ115" s="8">
        <v>0</v>
      </c>
      <c r="EA115" s="8">
        <f t="shared" si="60"/>
        <v>22</v>
      </c>
      <c r="EB115" s="8"/>
      <c r="EC115" s="8"/>
      <c r="ED115" s="10">
        <v>4</v>
      </c>
      <c r="EE115" s="10">
        <f t="shared" si="21"/>
        <v>48</v>
      </c>
      <c r="EF115" s="8">
        <v>0</v>
      </c>
      <c r="EG115" s="8">
        <f t="shared" si="11"/>
        <v>12</v>
      </c>
      <c r="EH115" s="8">
        <v>0</v>
      </c>
      <c r="EI115" s="8">
        <f t="shared" si="51"/>
        <v>1</v>
      </c>
      <c r="EJ115" s="8">
        <v>0</v>
      </c>
      <c r="EK115" s="8">
        <f t="shared" si="61"/>
        <v>1</v>
      </c>
      <c r="EL115" s="8"/>
      <c r="EM115" s="8"/>
      <c r="EN115" s="8"/>
      <c r="EO115" s="8"/>
      <c r="EP115" s="8">
        <v>7</v>
      </c>
      <c r="EQ115" s="8">
        <f t="shared" si="63"/>
        <v>841</v>
      </c>
      <c r="ER115" s="8"/>
      <c r="ES115" s="8"/>
      <c r="ET115" s="8"/>
      <c r="EU115" s="8"/>
      <c r="EV115" s="8">
        <v>0</v>
      </c>
      <c r="EW115" s="8">
        <f t="shared" si="62"/>
        <v>6</v>
      </c>
      <c r="EX115" s="8">
        <v>0</v>
      </c>
      <c r="EY115" s="8">
        <f>SUM(EY114,EX115)</f>
        <v>0</v>
      </c>
      <c r="EZ115" s="8">
        <v>0</v>
      </c>
      <c r="FA115" s="8">
        <f t="shared" si="39"/>
        <v>2</v>
      </c>
      <c r="FB115" s="8"/>
      <c r="FC115" s="8"/>
      <c r="FD115" s="8"/>
      <c r="FE115" s="8"/>
      <c r="FF115" s="8">
        <v>3</v>
      </c>
      <c r="FG115" s="8">
        <f t="shared" si="45"/>
        <v>129</v>
      </c>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row>
    <row r="116" spans="1:193" ht="14.25" customHeight="1" x14ac:dyDescent="0.3">
      <c r="A116" s="103">
        <v>44079</v>
      </c>
      <c r="B116" s="8"/>
      <c r="C116" s="8">
        <f t="shared" si="53"/>
        <v>0</v>
      </c>
      <c r="D116" s="8"/>
      <c r="E116" s="8">
        <f t="shared" si="54"/>
        <v>0</v>
      </c>
      <c r="F116" s="8"/>
      <c r="G116" s="8"/>
      <c r="H116" s="8"/>
      <c r="I116" s="8"/>
      <c r="J116" s="8"/>
      <c r="K116" s="8"/>
      <c r="L116" s="8"/>
      <c r="M116" s="8"/>
      <c r="N116" s="8"/>
      <c r="O116" s="8">
        <f t="shared" ref="O116:O170" si="66">SUM(O115,N116)</f>
        <v>0</v>
      </c>
      <c r="P116" s="8"/>
      <c r="Q116" s="8"/>
      <c r="R116" s="8"/>
      <c r="S116" s="8">
        <f t="shared" si="9"/>
        <v>20</v>
      </c>
      <c r="T116" s="8"/>
      <c r="U116" s="8">
        <f t="shared" si="24"/>
        <v>172</v>
      </c>
      <c r="V116" s="8"/>
      <c r="W116" s="8">
        <f t="shared" ref="W116:W136" si="67">SUM(W115,V116)</f>
        <v>0</v>
      </c>
      <c r="X116" s="8"/>
      <c r="Y116" s="8"/>
      <c r="Z116" s="8"/>
      <c r="AA116" s="8"/>
      <c r="AB116" s="8"/>
      <c r="AC116" s="8"/>
      <c r="AD116" s="10"/>
      <c r="AE116" s="10">
        <f t="shared" si="29"/>
        <v>7</v>
      </c>
      <c r="AF116" s="8"/>
      <c r="AG116" s="8">
        <f t="shared" si="3"/>
        <v>168</v>
      </c>
      <c r="AH116" s="8"/>
      <c r="AI116" s="8"/>
      <c r="AJ116" s="8"/>
      <c r="AK116" s="102">
        <f t="shared" si="30"/>
        <v>7</v>
      </c>
      <c r="AL116" s="8"/>
      <c r="AM116" s="8">
        <f t="shared" si="55"/>
        <v>46</v>
      </c>
      <c r="AN116" s="8"/>
      <c r="AO116" s="8"/>
      <c r="AP116" s="8"/>
      <c r="AQ116" s="8">
        <f t="shared" si="31"/>
        <v>2</v>
      </c>
      <c r="AR116" s="8"/>
      <c r="AS116" s="8">
        <f t="shared" si="25"/>
        <v>1</v>
      </c>
      <c r="AT116" s="8"/>
      <c r="AU116" s="8">
        <f t="shared" si="56"/>
        <v>3</v>
      </c>
      <c r="AV116" s="8"/>
      <c r="AW116" s="8">
        <f t="shared" si="57"/>
        <v>2</v>
      </c>
      <c r="AX116" s="8"/>
      <c r="AY116" s="8">
        <f t="shared" si="13"/>
        <v>1</v>
      </c>
      <c r="AZ116" s="8"/>
      <c r="BA116" s="8"/>
      <c r="BB116" s="8"/>
      <c r="BC116" s="8">
        <f t="shared" si="52"/>
        <v>13</v>
      </c>
      <c r="BD116" s="8"/>
      <c r="BE116" s="8">
        <f t="shared" si="14"/>
        <v>3</v>
      </c>
      <c r="BF116" s="8"/>
      <c r="BG116" s="8">
        <f t="shared" si="26"/>
        <v>5</v>
      </c>
      <c r="BH116" s="8"/>
      <c r="BI116" s="8">
        <f t="shared" si="15"/>
        <v>1241</v>
      </c>
      <c r="BJ116" s="8"/>
      <c r="BK116" s="8">
        <f t="shared" si="44"/>
        <v>90</v>
      </c>
      <c r="BL116" s="8"/>
      <c r="BM116" s="8"/>
      <c r="BN116" s="8"/>
      <c r="BO116" s="8">
        <f t="shared" si="64"/>
        <v>1</v>
      </c>
      <c r="BP116" s="8"/>
      <c r="BQ116" s="8">
        <f t="shared" si="27"/>
        <v>10</v>
      </c>
      <c r="BR116" s="8"/>
      <c r="BS116" s="8">
        <f t="shared" si="23"/>
        <v>11</v>
      </c>
      <c r="BT116" s="8"/>
      <c r="BU116" s="8"/>
      <c r="BV116" s="8"/>
      <c r="BW116" s="8">
        <f t="shared" si="5"/>
        <v>56</v>
      </c>
      <c r="BX116" s="8"/>
      <c r="BY116" s="8">
        <f t="shared" si="49"/>
        <v>8</v>
      </c>
      <c r="BZ116" s="10"/>
      <c r="CA116" s="10"/>
      <c r="CB116" s="10"/>
      <c r="CC116" s="10"/>
      <c r="CD116" s="10"/>
      <c r="CE116" s="10">
        <f t="shared" si="58"/>
        <v>0</v>
      </c>
      <c r="CF116" s="8"/>
      <c r="CG116" s="8"/>
      <c r="CH116" s="8"/>
      <c r="CI116" s="8"/>
      <c r="CJ116" s="10"/>
      <c r="CK116" s="10">
        <f t="shared" si="16"/>
        <v>1</v>
      </c>
      <c r="CL116" s="8"/>
      <c r="CM116" s="8">
        <f t="shared" ref="CM116:CM170" si="68">SUM(CM115,CL116)</f>
        <v>0</v>
      </c>
      <c r="CN116" s="8"/>
      <c r="CO116" s="8">
        <f t="shared" si="35"/>
        <v>2</v>
      </c>
      <c r="CP116" s="8"/>
      <c r="CQ116" s="8">
        <f t="shared" si="59"/>
        <v>7</v>
      </c>
      <c r="CR116" s="8"/>
      <c r="CS116" s="8">
        <f t="shared" si="8"/>
        <v>2</v>
      </c>
      <c r="CT116" s="8"/>
      <c r="CU116" s="8"/>
      <c r="CV116" s="8"/>
      <c r="CW116" s="8"/>
      <c r="CX116" s="8"/>
      <c r="CY116" s="8"/>
      <c r="CZ116" s="8"/>
      <c r="DA116" s="8">
        <f t="shared" si="17"/>
        <v>13</v>
      </c>
      <c r="DB116" s="8"/>
      <c r="DC116" s="8"/>
      <c r="DD116" s="8"/>
      <c r="DE116" s="8"/>
      <c r="DF116" s="8"/>
      <c r="DG116" s="8"/>
      <c r="DH116" s="9">
        <v>1</v>
      </c>
      <c r="DI116" s="10">
        <f t="shared" si="36"/>
        <v>1</v>
      </c>
      <c r="DJ116" s="8"/>
      <c r="DK116" s="8">
        <f t="shared" si="18"/>
        <v>13</v>
      </c>
      <c r="DL116" s="10">
        <v>1</v>
      </c>
      <c r="DM116" s="10">
        <f t="shared" si="19"/>
        <v>5</v>
      </c>
      <c r="DN116" s="8"/>
      <c r="DO116" s="8">
        <v>7</v>
      </c>
      <c r="DP116" s="8"/>
      <c r="DQ116" s="8">
        <f t="shared" si="50"/>
        <v>2249</v>
      </c>
      <c r="DR116" s="8"/>
      <c r="DS116" s="8">
        <f t="shared" si="48"/>
        <v>0</v>
      </c>
      <c r="DT116" s="8"/>
      <c r="DU116" s="8">
        <f t="shared" ref="DU116:DU170" si="69">SUM(DU115,DT116)</f>
        <v>0</v>
      </c>
      <c r="DV116" s="8"/>
      <c r="DW116" s="8">
        <f t="shared" si="65"/>
        <v>0</v>
      </c>
      <c r="DX116" s="8"/>
      <c r="DY116" s="8">
        <f t="shared" si="20"/>
        <v>6</v>
      </c>
      <c r="DZ116" s="8"/>
      <c r="EA116" s="8">
        <f t="shared" si="60"/>
        <v>22</v>
      </c>
      <c r="EB116" s="8"/>
      <c r="EC116" s="8"/>
      <c r="ED116" s="8">
        <v>0</v>
      </c>
      <c r="EE116" s="10">
        <f t="shared" si="21"/>
        <v>48</v>
      </c>
      <c r="EF116" s="8"/>
      <c r="EG116" s="8">
        <f t="shared" si="11"/>
        <v>12</v>
      </c>
      <c r="EH116" s="8"/>
      <c r="EI116" s="8">
        <f t="shared" si="51"/>
        <v>1</v>
      </c>
      <c r="EJ116" s="8"/>
      <c r="EK116" s="8">
        <f t="shared" si="61"/>
        <v>1</v>
      </c>
      <c r="EL116" s="8"/>
      <c r="EM116" s="8"/>
      <c r="EN116" s="8"/>
      <c r="EO116" s="8"/>
      <c r="EP116" s="8"/>
      <c r="EQ116" s="8">
        <f t="shared" si="63"/>
        <v>841</v>
      </c>
      <c r="ER116" s="8"/>
      <c r="ES116" s="8"/>
      <c r="ET116" s="8"/>
      <c r="EU116" s="8"/>
      <c r="EV116" s="8"/>
      <c r="EW116" s="8">
        <f t="shared" si="62"/>
        <v>6</v>
      </c>
      <c r="EX116" s="8"/>
      <c r="EY116" s="8">
        <f t="shared" ref="EY116:EY170" si="70">SUM(EY115,EX116)</f>
        <v>0</v>
      </c>
      <c r="EZ116" s="8"/>
      <c r="FA116" s="8">
        <f t="shared" si="39"/>
        <v>2</v>
      </c>
      <c r="FB116" s="8"/>
      <c r="FC116" s="8"/>
      <c r="FD116" s="8"/>
      <c r="FE116" s="8"/>
      <c r="FF116" s="8"/>
      <c r="FG116" s="8">
        <f t="shared" si="45"/>
        <v>129</v>
      </c>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row>
    <row r="117" spans="1:193" ht="14.25" customHeight="1" x14ac:dyDescent="0.3">
      <c r="A117" s="103">
        <v>44080</v>
      </c>
      <c r="B117" s="8"/>
      <c r="C117" s="8">
        <f t="shared" si="53"/>
        <v>0</v>
      </c>
      <c r="D117" s="8"/>
      <c r="E117" s="8">
        <f t="shared" si="54"/>
        <v>0</v>
      </c>
      <c r="F117" s="8"/>
      <c r="G117" s="8"/>
      <c r="H117" s="8"/>
      <c r="I117" s="8"/>
      <c r="J117" s="8"/>
      <c r="K117" s="8"/>
      <c r="L117" s="8"/>
      <c r="M117" s="8"/>
      <c r="N117" s="8"/>
      <c r="O117" s="8">
        <f t="shared" si="66"/>
        <v>0</v>
      </c>
      <c r="P117" s="8"/>
      <c r="Q117" s="8"/>
      <c r="R117" s="8"/>
      <c r="S117" s="8">
        <f t="shared" si="9"/>
        <v>20</v>
      </c>
      <c r="T117" s="8"/>
      <c r="U117" s="8">
        <f t="shared" si="24"/>
        <v>172</v>
      </c>
      <c r="V117" s="8"/>
      <c r="W117" s="8">
        <f t="shared" si="67"/>
        <v>0</v>
      </c>
      <c r="X117" s="8"/>
      <c r="Y117" s="8"/>
      <c r="Z117" s="8"/>
      <c r="AA117" s="8"/>
      <c r="AB117" s="8"/>
      <c r="AC117" s="8"/>
      <c r="AD117" s="10"/>
      <c r="AE117" s="10">
        <f t="shared" si="29"/>
        <v>7</v>
      </c>
      <c r="AF117" s="8"/>
      <c r="AG117" s="8">
        <f t="shared" si="3"/>
        <v>168</v>
      </c>
      <c r="AH117" s="8"/>
      <c r="AI117" s="8"/>
      <c r="AJ117" s="8"/>
      <c r="AK117" s="102">
        <f t="shared" si="30"/>
        <v>7</v>
      </c>
      <c r="AL117" s="8"/>
      <c r="AM117" s="8">
        <f t="shared" si="55"/>
        <v>46</v>
      </c>
      <c r="AN117" s="8"/>
      <c r="AO117" s="8"/>
      <c r="AP117" s="8"/>
      <c r="AQ117" s="8">
        <f t="shared" si="31"/>
        <v>2</v>
      </c>
      <c r="AR117" s="8"/>
      <c r="AS117" s="8">
        <f t="shared" si="25"/>
        <v>1</v>
      </c>
      <c r="AT117" s="8"/>
      <c r="AU117" s="8">
        <f t="shared" si="56"/>
        <v>3</v>
      </c>
      <c r="AV117" s="8"/>
      <c r="AW117" s="8">
        <f t="shared" si="57"/>
        <v>2</v>
      </c>
      <c r="AX117" s="8"/>
      <c r="AY117" s="8">
        <f t="shared" si="13"/>
        <v>1</v>
      </c>
      <c r="AZ117" s="8"/>
      <c r="BA117" s="8"/>
      <c r="BB117" s="8"/>
      <c r="BC117" s="8">
        <f t="shared" si="52"/>
        <v>13</v>
      </c>
      <c r="BD117" s="8"/>
      <c r="BE117" s="8">
        <f t="shared" si="14"/>
        <v>3</v>
      </c>
      <c r="BF117" s="8"/>
      <c r="BG117" s="8">
        <f t="shared" si="26"/>
        <v>5</v>
      </c>
      <c r="BH117" s="8"/>
      <c r="BI117" s="8">
        <f t="shared" si="15"/>
        <v>1241</v>
      </c>
      <c r="BJ117" s="8"/>
      <c r="BK117" s="8">
        <f t="shared" si="44"/>
        <v>90</v>
      </c>
      <c r="BL117" s="8"/>
      <c r="BM117" s="8"/>
      <c r="BN117" s="8"/>
      <c r="BO117" s="8">
        <f t="shared" si="64"/>
        <v>1</v>
      </c>
      <c r="BP117" s="8"/>
      <c r="BQ117" s="8">
        <f t="shared" si="27"/>
        <v>10</v>
      </c>
      <c r="BR117" s="8"/>
      <c r="BS117" s="8">
        <f t="shared" si="23"/>
        <v>11</v>
      </c>
      <c r="BT117" s="8"/>
      <c r="BU117" s="8"/>
      <c r="BV117" s="8"/>
      <c r="BW117" s="8">
        <f t="shared" si="5"/>
        <v>56</v>
      </c>
      <c r="BX117" s="8"/>
      <c r="BY117" s="8">
        <f t="shared" si="49"/>
        <v>8</v>
      </c>
      <c r="BZ117" s="10"/>
      <c r="CA117" s="10"/>
      <c r="CB117" s="10"/>
      <c r="CC117" s="10"/>
      <c r="CD117" s="10"/>
      <c r="CE117" s="10">
        <f t="shared" si="58"/>
        <v>0</v>
      </c>
      <c r="CF117" s="8"/>
      <c r="CG117" s="8"/>
      <c r="CH117" s="8"/>
      <c r="CI117" s="8"/>
      <c r="CJ117" s="10"/>
      <c r="CK117" s="10">
        <f t="shared" si="16"/>
        <v>1</v>
      </c>
      <c r="CL117" s="8"/>
      <c r="CM117" s="8">
        <f t="shared" si="68"/>
        <v>0</v>
      </c>
      <c r="CN117" s="8"/>
      <c r="CO117" s="8">
        <f t="shared" si="35"/>
        <v>2</v>
      </c>
      <c r="CP117" s="8"/>
      <c r="CQ117" s="8">
        <f t="shared" si="59"/>
        <v>7</v>
      </c>
      <c r="CR117" s="8"/>
      <c r="CS117" s="8">
        <f t="shared" si="8"/>
        <v>2</v>
      </c>
      <c r="CT117" s="8"/>
      <c r="CU117" s="8"/>
      <c r="CV117" s="8"/>
      <c r="CW117" s="8"/>
      <c r="CX117" s="8"/>
      <c r="CY117" s="8"/>
      <c r="CZ117" s="8"/>
      <c r="DA117" s="8">
        <f t="shared" si="17"/>
        <v>13</v>
      </c>
      <c r="DB117" s="8"/>
      <c r="DC117" s="8"/>
      <c r="DD117" s="8"/>
      <c r="DE117" s="8"/>
      <c r="DF117" s="8"/>
      <c r="DG117" s="8"/>
      <c r="DH117" s="10"/>
      <c r="DI117" s="10"/>
      <c r="DJ117" s="8"/>
      <c r="DK117" s="8">
        <f t="shared" si="18"/>
        <v>13</v>
      </c>
      <c r="DL117" s="10"/>
      <c r="DM117" s="10"/>
      <c r="DN117" s="8"/>
      <c r="DO117" s="8">
        <v>7</v>
      </c>
      <c r="DP117" s="8"/>
      <c r="DQ117" s="8">
        <f t="shared" si="50"/>
        <v>2249</v>
      </c>
      <c r="DR117" s="8"/>
      <c r="DS117" s="8">
        <f t="shared" si="48"/>
        <v>0</v>
      </c>
      <c r="DT117" s="8"/>
      <c r="DU117" s="8">
        <f t="shared" si="69"/>
        <v>0</v>
      </c>
      <c r="DV117" s="8"/>
      <c r="DW117" s="8">
        <f t="shared" si="65"/>
        <v>0</v>
      </c>
      <c r="DX117" s="8"/>
      <c r="DY117" s="8">
        <f t="shared" si="20"/>
        <v>6</v>
      </c>
      <c r="DZ117" s="8"/>
      <c r="EA117" s="8">
        <f t="shared" si="60"/>
        <v>22</v>
      </c>
      <c r="EB117" s="8"/>
      <c r="EC117" s="8"/>
      <c r="ED117" s="8">
        <v>2</v>
      </c>
      <c r="EE117" s="10">
        <f t="shared" si="21"/>
        <v>50</v>
      </c>
      <c r="EF117" s="8"/>
      <c r="EG117" s="8">
        <f t="shared" si="11"/>
        <v>12</v>
      </c>
      <c r="EH117" s="8"/>
      <c r="EI117" s="8">
        <f t="shared" si="51"/>
        <v>1</v>
      </c>
      <c r="EJ117" s="8"/>
      <c r="EK117" s="8">
        <f t="shared" si="61"/>
        <v>1</v>
      </c>
      <c r="EL117" s="8"/>
      <c r="EM117" s="8"/>
      <c r="EN117" s="8"/>
      <c r="EO117" s="8"/>
      <c r="EP117" s="8"/>
      <c r="EQ117" s="8">
        <f t="shared" si="63"/>
        <v>841</v>
      </c>
      <c r="ER117" s="8"/>
      <c r="ES117" s="8"/>
      <c r="ET117" s="8"/>
      <c r="EU117" s="8"/>
      <c r="EV117" s="8"/>
      <c r="EW117" s="8">
        <f t="shared" si="62"/>
        <v>6</v>
      </c>
      <c r="EX117" s="8"/>
      <c r="EY117" s="8">
        <f t="shared" si="70"/>
        <v>0</v>
      </c>
      <c r="EZ117" s="8"/>
      <c r="FA117" s="8">
        <f t="shared" si="39"/>
        <v>2</v>
      </c>
      <c r="FB117" s="8"/>
      <c r="FC117" s="8"/>
      <c r="FD117" s="8"/>
      <c r="FE117" s="8"/>
      <c r="FF117" s="8"/>
      <c r="FG117" s="8">
        <f t="shared" si="45"/>
        <v>129</v>
      </c>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row>
    <row r="118" spans="1:193" ht="14.25" customHeight="1" x14ac:dyDescent="0.3">
      <c r="A118" s="103">
        <v>44081</v>
      </c>
      <c r="B118" s="8">
        <v>0</v>
      </c>
      <c r="C118" s="8">
        <f t="shared" si="53"/>
        <v>0</v>
      </c>
      <c r="D118" s="8">
        <v>0</v>
      </c>
      <c r="E118" s="8">
        <f t="shared" si="54"/>
        <v>0</v>
      </c>
      <c r="F118" s="8"/>
      <c r="G118" s="8"/>
      <c r="H118" s="8"/>
      <c r="I118" s="8"/>
      <c r="J118" s="8"/>
      <c r="K118" s="8"/>
      <c r="L118" s="8"/>
      <c r="M118" s="8"/>
      <c r="N118" s="8">
        <v>3</v>
      </c>
      <c r="O118" s="8">
        <f t="shared" si="66"/>
        <v>3</v>
      </c>
      <c r="P118" s="8"/>
      <c r="Q118" s="8"/>
      <c r="R118" s="8"/>
      <c r="S118" s="8">
        <f t="shared" si="9"/>
        <v>20</v>
      </c>
      <c r="T118" s="8">
        <v>4</v>
      </c>
      <c r="U118" s="8">
        <f t="shared" si="24"/>
        <v>176</v>
      </c>
      <c r="V118" s="8">
        <v>0</v>
      </c>
      <c r="W118" s="8">
        <f t="shared" si="67"/>
        <v>0</v>
      </c>
      <c r="X118" s="8"/>
      <c r="Y118" s="8"/>
      <c r="Z118" s="8"/>
      <c r="AA118" s="8"/>
      <c r="AB118" s="8"/>
      <c r="AC118" s="8"/>
      <c r="AD118" s="10">
        <v>1</v>
      </c>
      <c r="AE118" s="10">
        <f t="shared" si="29"/>
        <v>8</v>
      </c>
      <c r="AF118" s="8">
        <v>3</v>
      </c>
      <c r="AG118" s="8">
        <f t="shared" si="3"/>
        <v>171</v>
      </c>
      <c r="AH118" s="8"/>
      <c r="AI118" s="8"/>
      <c r="AJ118" s="8">
        <v>0</v>
      </c>
      <c r="AK118" s="102">
        <f t="shared" si="30"/>
        <v>7</v>
      </c>
      <c r="AL118" s="8">
        <v>5</v>
      </c>
      <c r="AM118" s="8">
        <f t="shared" si="55"/>
        <v>51</v>
      </c>
      <c r="AN118" s="8"/>
      <c r="AO118" s="8"/>
      <c r="AP118" s="8">
        <v>0</v>
      </c>
      <c r="AQ118" s="8">
        <f t="shared" si="31"/>
        <v>2</v>
      </c>
      <c r="AR118" s="8">
        <v>0</v>
      </c>
      <c r="AS118" s="8">
        <f t="shared" si="25"/>
        <v>1</v>
      </c>
      <c r="AT118" s="8">
        <v>0</v>
      </c>
      <c r="AU118" s="8">
        <f t="shared" si="56"/>
        <v>3</v>
      </c>
      <c r="AV118" s="8">
        <v>0</v>
      </c>
      <c r="AW118" s="8">
        <f t="shared" si="57"/>
        <v>2</v>
      </c>
      <c r="AX118" s="8">
        <v>0</v>
      </c>
      <c r="AY118" s="8">
        <f t="shared" si="13"/>
        <v>1</v>
      </c>
      <c r="AZ118" s="8"/>
      <c r="BA118" s="8"/>
      <c r="BB118" s="8"/>
      <c r="BC118" s="8">
        <f t="shared" si="52"/>
        <v>13</v>
      </c>
      <c r="BD118" s="8">
        <v>0</v>
      </c>
      <c r="BE118" s="8">
        <f t="shared" si="14"/>
        <v>3</v>
      </c>
      <c r="BF118" s="8">
        <v>0</v>
      </c>
      <c r="BG118" s="8">
        <f t="shared" si="26"/>
        <v>5</v>
      </c>
      <c r="BH118" s="8">
        <v>7</v>
      </c>
      <c r="BI118" s="8">
        <f t="shared" si="15"/>
        <v>1248</v>
      </c>
      <c r="BJ118" s="8">
        <v>2</v>
      </c>
      <c r="BK118" s="8">
        <f t="shared" si="44"/>
        <v>92</v>
      </c>
      <c r="BL118" s="8"/>
      <c r="BM118" s="8"/>
      <c r="BN118" s="8">
        <v>0</v>
      </c>
      <c r="BO118" s="8">
        <f t="shared" si="64"/>
        <v>1</v>
      </c>
      <c r="BP118" s="8">
        <v>0</v>
      </c>
      <c r="BQ118" s="8">
        <f t="shared" si="27"/>
        <v>10</v>
      </c>
      <c r="BR118" s="8">
        <v>0</v>
      </c>
      <c r="BS118" s="8">
        <f t="shared" si="23"/>
        <v>11</v>
      </c>
      <c r="BT118" s="8"/>
      <c r="BU118" s="8"/>
      <c r="BV118" s="8">
        <v>0</v>
      </c>
      <c r="BW118" s="8">
        <f t="shared" si="5"/>
        <v>56</v>
      </c>
      <c r="BX118" s="8"/>
      <c r="BY118" s="8">
        <f t="shared" si="49"/>
        <v>8</v>
      </c>
      <c r="BZ118" s="10"/>
      <c r="CA118" s="10"/>
      <c r="CB118" s="10"/>
      <c r="CC118" s="10"/>
      <c r="CD118" s="10">
        <v>0</v>
      </c>
      <c r="CE118" s="10">
        <f t="shared" si="58"/>
        <v>0</v>
      </c>
      <c r="CF118" s="8"/>
      <c r="CG118" s="8"/>
      <c r="CH118" s="8"/>
      <c r="CI118" s="8"/>
      <c r="CJ118" s="10">
        <v>0</v>
      </c>
      <c r="CK118" s="10">
        <f t="shared" si="16"/>
        <v>1</v>
      </c>
      <c r="CL118" s="8">
        <v>0</v>
      </c>
      <c r="CM118" s="8">
        <f t="shared" si="68"/>
        <v>0</v>
      </c>
      <c r="CN118" s="8">
        <v>0</v>
      </c>
      <c r="CO118" s="8">
        <f t="shared" si="35"/>
        <v>2</v>
      </c>
      <c r="CP118" s="8">
        <v>0</v>
      </c>
      <c r="CQ118" s="8">
        <f t="shared" si="59"/>
        <v>7</v>
      </c>
      <c r="CR118" s="8">
        <v>0</v>
      </c>
      <c r="CS118" s="8">
        <f>SUM(CS117+CR118)</f>
        <v>2</v>
      </c>
      <c r="CT118" s="8"/>
      <c r="CU118" s="8"/>
      <c r="CV118" s="8"/>
      <c r="CW118" s="8"/>
      <c r="CX118" s="8"/>
      <c r="CY118" s="8"/>
      <c r="CZ118" s="8">
        <v>0</v>
      </c>
      <c r="DA118" s="8">
        <f t="shared" si="17"/>
        <v>13</v>
      </c>
      <c r="DB118" s="8"/>
      <c r="DC118" s="8"/>
      <c r="DD118" s="8"/>
      <c r="DE118" s="8"/>
      <c r="DF118" s="8"/>
      <c r="DG118" s="8"/>
      <c r="DH118" s="10"/>
      <c r="DI118" s="10"/>
      <c r="DJ118" s="8">
        <v>0</v>
      </c>
      <c r="DK118" s="8">
        <f t="shared" si="18"/>
        <v>13</v>
      </c>
      <c r="DL118" s="10"/>
      <c r="DM118" s="10"/>
      <c r="DN118" s="8">
        <v>0</v>
      </c>
      <c r="DO118" s="8">
        <v>7</v>
      </c>
      <c r="DP118" s="8">
        <v>38</v>
      </c>
      <c r="DQ118" s="8">
        <f t="shared" si="50"/>
        <v>2287</v>
      </c>
      <c r="DR118" s="8">
        <v>0</v>
      </c>
      <c r="DS118" s="8">
        <f t="shared" si="48"/>
        <v>0</v>
      </c>
      <c r="DT118" s="8">
        <v>0</v>
      </c>
      <c r="DU118" s="8">
        <f t="shared" si="69"/>
        <v>0</v>
      </c>
      <c r="DV118" s="8">
        <v>0</v>
      </c>
      <c r="DW118" s="8">
        <f t="shared" si="65"/>
        <v>0</v>
      </c>
      <c r="DX118" s="8">
        <v>0</v>
      </c>
      <c r="DY118" s="8">
        <f t="shared" si="20"/>
        <v>6</v>
      </c>
      <c r="DZ118" s="8">
        <v>2</v>
      </c>
      <c r="EA118" s="8">
        <f t="shared" si="60"/>
        <v>24</v>
      </c>
      <c r="EB118" s="8"/>
      <c r="EC118" s="8"/>
      <c r="ED118" s="8"/>
      <c r="EE118" s="8"/>
      <c r="EF118" s="8">
        <v>0</v>
      </c>
      <c r="EG118" s="8">
        <f t="shared" si="11"/>
        <v>12</v>
      </c>
      <c r="EH118" s="8">
        <v>0</v>
      </c>
      <c r="EI118" s="8">
        <f t="shared" si="51"/>
        <v>1</v>
      </c>
      <c r="EJ118" s="8">
        <v>0</v>
      </c>
      <c r="EK118" s="8">
        <f t="shared" si="61"/>
        <v>1</v>
      </c>
      <c r="EL118" s="8"/>
      <c r="EM118" s="8"/>
      <c r="EN118" s="8"/>
      <c r="EO118" s="8"/>
      <c r="EP118" s="8">
        <v>37</v>
      </c>
      <c r="EQ118" s="8">
        <f t="shared" si="63"/>
        <v>878</v>
      </c>
      <c r="ER118" s="8"/>
      <c r="ES118" s="8"/>
      <c r="ET118" s="8"/>
      <c r="EU118" s="8"/>
      <c r="EV118" s="8">
        <v>0</v>
      </c>
      <c r="EW118" s="8">
        <f t="shared" si="62"/>
        <v>6</v>
      </c>
      <c r="EX118" s="8">
        <v>0</v>
      </c>
      <c r="EY118" s="8">
        <f t="shared" si="70"/>
        <v>0</v>
      </c>
      <c r="EZ118" s="8">
        <v>0</v>
      </c>
      <c r="FA118" s="8">
        <f t="shared" si="39"/>
        <v>2</v>
      </c>
      <c r="FB118" s="8"/>
      <c r="FC118" s="8"/>
      <c r="FD118" s="8"/>
      <c r="FE118" s="8"/>
      <c r="FF118" s="8">
        <v>2</v>
      </c>
      <c r="FG118" s="8">
        <f t="shared" si="45"/>
        <v>131</v>
      </c>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row>
    <row r="119" spans="1:193" ht="14.25" customHeight="1" x14ac:dyDescent="0.3">
      <c r="A119" s="103">
        <v>44082</v>
      </c>
      <c r="B119" s="8">
        <v>0</v>
      </c>
      <c r="C119" s="8">
        <f t="shared" si="53"/>
        <v>0</v>
      </c>
      <c r="D119" s="8">
        <v>0</v>
      </c>
      <c r="E119" s="8">
        <f t="shared" si="54"/>
        <v>0</v>
      </c>
      <c r="F119" s="8"/>
      <c r="G119" s="8"/>
      <c r="H119" s="8"/>
      <c r="I119" s="8"/>
      <c r="J119" s="8"/>
      <c r="K119" s="8"/>
      <c r="L119" s="8"/>
      <c r="M119" s="8"/>
      <c r="N119" s="8">
        <v>2</v>
      </c>
      <c r="O119" s="8">
        <f t="shared" si="66"/>
        <v>5</v>
      </c>
      <c r="P119" s="8"/>
      <c r="Q119" s="8"/>
      <c r="R119" s="8"/>
      <c r="S119" s="8">
        <f t="shared" si="9"/>
        <v>20</v>
      </c>
      <c r="T119" s="8">
        <v>0</v>
      </c>
      <c r="U119" s="8">
        <f t="shared" si="24"/>
        <v>176</v>
      </c>
      <c r="V119" s="8">
        <v>0</v>
      </c>
      <c r="W119" s="8">
        <f t="shared" si="67"/>
        <v>0</v>
      </c>
      <c r="X119" s="8"/>
      <c r="Y119" s="8"/>
      <c r="Z119" s="8"/>
      <c r="AA119" s="8"/>
      <c r="AB119" s="8"/>
      <c r="AC119" s="8"/>
      <c r="AD119" s="10">
        <v>0</v>
      </c>
      <c r="AE119" s="10">
        <f t="shared" si="29"/>
        <v>8</v>
      </c>
      <c r="AF119" s="8">
        <v>2</v>
      </c>
      <c r="AG119" s="8">
        <f t="shared" si="3"/>
        <v>173</v>
      </c>
      <c r="AH119" s="8"/>
      <c r="AI119" s="8"/>
      <c r="AJ119" s="8">
        <v>0</v>
      </c>
      <c r="AK119" s="102">
        <f t="shared" si="30"/>
        <v>7</v>
      </c>
      <c r="AL119" s="8">
        <v>0</v>
      </c>
      <c r="AM119" s="8">
        <f t="shared" si="55"/>
        <v>51</v>
      </c>
      <c r="AN119" s="8"/>
      <c r="AO119" s="8"/>
      <c r="AP119" s="8">
        <v>1</v>
      </c>
      <c r="AQ119" s="8">
        <f t="shared" si="31"/>
        <v>3</v>
      </c>
      <c r="AR119" s="8">
        <v>0</v>
      </c>
      <c r="AS119" s="8">
        <f t="shared" si="25"/>
        <v>1</v>
      </c>
      <c r="AT119" s="8">
        <v>0</v>
      </c>
      <c r="AU119" s="8">
        <f t="shared" si="56"/>
        <v>3</v>
      </c>
      <c r="AV119" s="8">
        <v>0</v>
      </c>
      <c r="AW119" s="8">
        <f t="shared" si="57"/>
        <v>2</v>
      </c>
      <c r="AX119" s="8">
        <v>0</v>
      </c>
      <c r="AY119" s="8">
        <f t="shared" si="13"/>
        <v>1</v>
      </c>
      <c r="AZ119" s="8"/>
      <c r="BA119" s="8"/>
      <c r="BB119" s="8"/>
      <c r="BC119" s="8">
        <f t="shared" si="52"/>
        <v>13</v>
      </c>
      <c r="BD119" s="8">
        <v>0</v>
      </c>
      <c r="BE119" s="8">
        <f t="shared" si="14"/>
        <v>3</v>
      </c>
      <c r="BF119" s="8">
        <v>0</v>
      </c>
      <c r="BG119" s="8">
        <f t="shared" si="26"/>
        <v>5</v>
      </c>
      <c r="BH119" s="8">
        <v>7</v>
      </c>
      <c r="BI119" s="8">
        <f t="shared" si="15"/>
        <v>1255</v>
      </c>
      <c r="BJ119" s="8">
        <v>1</v>
      </c>
      <c r="BK119" s="8">
        <f t="shared" si="44"/>
        <v>93</v>
      </c>
      <c r="BL119" s="8"/>
      <c r="BM119" s="8"/>
      <c r="BN119" s="8">
        <v>0</v>
      </c>
      <c r="BO119" s="8">
        <f t="shared" si="64"/>
        <v>1</v>
      </c>
      <c r="BP119" s="8">
        <v>0</v>
      </c>
      <c r="BQ119" s="8">
        <f t="shared" si="27"/>
        <v>10</v>
      </c>
      <c r="BR119" s="8">
        <v>0</v>
      </c>
      <c r="BS119" s="8">
        <f t="shared" si="23"/>
        <v>11</v>
      </c>
      <c r="BT119" s="8"/>
      <c r="BU119" s="8"/>
      <c r="BV119" s="8">
        <v>0</v>
      </c>
      <c r="BW119" s="8">
        <f t="shared" si="5"/>
        <v>56</v>
      </c>
      <c r="BX119" s="8"/>
      <c r="BY119" s="8">
        <f t="shared" si="49"/>
        <v>8</v>
      </c>
      <c r="BZ119" s="10"/>
      <c r="CA119" s="10"/>
      <c r="CB119" s="10"/>
      <c r="CC119" s="10"/>
      <c r="CD119" s="10">
        <v>0</v>
      </c>
      <c r="CE119" s="10">
        <f t="shared" si="58"/>
        <v>0</v>
      </c>
      <c r="CF119" s="8"/>
      <c r="CG119" s="8"/>
      <c r="CH119" s="8"/>
      <c r="CI119" s="8"/>
      <c r="CJ119" s="10">
        <v>0</v>
      </c>
      <c r="CK119" s="10">
        <f t="shared" si="16"/>
        <v>1</v>
      </c>
      <c r="CL119" s="8">
        <v>0</v>
      </c>
      <c r="CM119" s="8">
        <f t="shared" si="68"/>
        <v>0</v>
      </c>
      <c r="CN119" s="8">
        <v>0</v>
      </c>
      <c r="CO119" s="8">
        <f t="shared" si="35"/>
        <v>2</v>
      </c>
      <c r="CP119" s="8">
        <v>1</v>
      </c>
      <c r="CQ119" s="8">
        <f t="shared" si="59"/>
        <v>8</v>
      </c>
      <c r="CR119" s="8">
        <v>0</v>
      </c>
      <c r="CS119" s="8">
        <f>SUM(CS118+CR119)</f>
        <v>2</v>
      </c>
      <c r="CT119" s="8"/>
      <c r="CU119" s="8"/>
      <c r="CV119" s="8"/>
      <c r="CW119" s="8"/>
      <c r="CX119" s="8"/>
      <c r="CY119" s="8"/>
      <c r="CZ119" s="8">
        <v>1</v>
      </c>
      <c r="DA119" s="8">
        <f t="shared" si="17"/>
        <v>14</v>
      </c>
      <c r="DB119" s="8"/>
      <c r="DC119" s="8"/>
      <c r="DD119" s="8"/>
      <c r="DE119" s="8"/>
      <c r="DF119" s="8"/>
      <c r="DG119" s="8"/>
      <c r="DH119" s="10"/>
      <c r="DI119" s="10"/>
      <c r="DJ119" s="8">
        <v>0</v>
      </c>
      <c r="DK119" s="8">
        <f t="shared" si="18"/>
        <v>13</v>
      </c>
      <c r="DL119" s="10"/>
      <c r="DM119" s="10"/>
      <c r="DN119" s="8">
        <v>0</v>
      </c>
      <c r="DO119" s="8">
        <v>7</v>
      </c>
      <c r="DP119" s="8">
        <v>5</v>
      </c>
      <c r="DQ119" s="8">
        <f t="shared" si="50"/>
        <v>2292</v>
      </c>
      <c r="DR119" s="8">
        <v>0</v>
      </c>
      <c r="DS119" s="8">
        <f t="shared" si="48"/>
        <v>0</v>
      </c>
      <c r="DT119" s="8">
        <v>0</v>
      </c>
      <c r="DU119" s="8">
        <f t="shared" si="69"/>
        <v>0</v>
      </c>
      <c r="DV119" s="8">
        <v>0</v>
      </c>
      <c r="DW119" s="8">
        <f t="shared" si="65"/>
        <v>0</v>
      </c>
      <c r="DX119" s="8">
        <v>0</v>
      </c>
      <c r="DY119" s="8">
        <f t="shared" si="20"/>
        <v>6</v>
      </c>
      <c r="DZ119" s="8">
        <v>0</v>
      </c>
      <c r="EA119" s="8">
        <f t="shared" si="60"/>
        <v>24</v>
      </c>
      <c r="EB119" s="8"/>
      <c r="EC119" s="8"/>
      <c r="ED119" s="8"/>
      <c r="EE119" s="8"/>
      <c r="EF119" s="8">
        <v>0</v>
      </c>
      <c r="EG119" s="8">
        <f t="shared" si="11"/>
        <v>12</v>
      </c>
      <c r="EH119" s="8">
        <v>0</v>
      </c>
      <c r="EI119" s="8">
        <f t="shared" si="51"/>
        <v>1</v>
      </c>
      <c r="EJ119" s="8">
        <v>0</v>
      </c>
      <c r="EK119" s="8">
        <f t="shared" si="61"/>
        <v>1</v>
      </c>
      <c r="EL119" s="8"/>
      <c r="EM119" s="8"/>
      <c r="EN119" s="8"/>
      <c r="EO119" s="8"/>
      <c r="EP119" s="8">
        <v>22</v>
      </c>
      <c r="EQ119" s="8">
        <f t="shared" si="63"/>
        <v>900</v>
      </c>
      <c r="ER119" s="8"/>
      <c r="ES119" s="8"/>
      <c r="ET119" s="8"/>
      <c r="EU119" s="8"/>
      <c r="EV119" s="8">
        <v>0</v>
      </c>
      <c r="EW119" s="8">
        <f t="shared" si="62"/>
        <v>6</v>
      </c>
      <c r="EX119" s="8">
        <v>0</v>
      </c>
      <c r="EY119" s="8">
        <f t="shared" si="70"/>
        <v>0</v>
      </c>
      <c r="EZ119" s="8">
        <v>0</v>
      </c>
      <c r="FA119" s="8">
        <f t="shared" si="39"/>
        <v>2</v>
      </c>
      <c r="FB119" s="8"/>
      <c r="FC119" s="8"/>
      <c r="FD119" s="8"/>
      <c r="FE119" s="8"/>
      <c r="FF119" s="8">
        <v>1</v>
      </c>
      <c r="FG119" s="8">
        <f t="shared" si="45"/>
        <v>132</v>
      </c>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row>
    <row r="120" spans="1:193" ht="14.25" customHeight="1" x14ac:dyDescent="0.3">
      <c r="A120" s="103">
        <v>44083</v>
      </c>
      <c r="B120" s="8">
        <v>0</v>
      </c>
      <c r="C120" s="8">
        <f t="shared" si="53"/>
        <v>0</v>
      </c>
      <c r="D120" s="8">
        <v>0</v>
      </c>
      <c r="E120" s="8">
        <f t="shared" si="54"/>
        <v>0</v>
      </c>
      <c r="F120" s="8"/>
      <c r="G120" s="8"/>
      <c r="H120" s="8"/>
      <c r="I120" s="8"/>
      <c r="J120" s="8"/>
      <c r="K120" s="8"/>
      <c r="L120" s="8"/>
      <c r="M120" s="8"/>
      <c r="N120" s="8">
        <v>2</v>
      </c>
      <c r="O120" s="8">
        <f t="shared" si="66"/>
        <v>7</v>
      </c>
      <c r="P120" s="8"/>
      <c r="Q120" s="8"/>
      <c r="R120" s="8"/>
      <c r="S120" s="8">
        <f t="shared" si="9"/>
        <v>20</v>
      </c>
      <c r="T120" s="8">
        <v>0</v>
      </c>
      <c r="U120" s="8">
        <f t="shared" si="24"/>
        <v>176</v>
      </c>
      <c r="V120" s="8">
        <v>0</v>
      </c>
      <c r="W120" s="8">
        <f t="shared" si="67"/>
        <v>0</v>
      </c>
      <c r="X120" s="8"/>
      <c r="Y120" s="8"/>
      <c r="Z120" s="8"/>
      <c r="AA120" s="8"/>
      <c r="AB120" s="8"/>
      <c r="AC120" s="8"/>
      <c r="AD120" s="10">
        <v>0</v>
      </c>
      <c r="AE120" s="10">
        <f t="shared" si="29"/>
        <v>8</v>
      </c>
      <c r="AF120" s="8">
        <v>1</v>
      </c>
      <c r="AG120" s="8">
        <f t="shared" si="3"/>
        <v>174</v>
      </c>
      <c r="AH120" s="8"/>
      <c r="AI120" s="8"/>
      <c r="AJ120" s="8">
        <v>0</v>
      </c>
      <c r="AK120" s="102">
        <f t="shared" si="30"/>
        <v>7</v>
      </c>
      <c r="AL120" s="8">
        <v>0</v>
      </c>
      <c r="AM120" s="8">
        <f t="shared" si="55"/>
        <v>51</v>
      </c>
      <c r="AN120" s="8"/>
      <c r="AO120" s="8"/>
      <c r="AP120" s="8">
        <v>0</v>
      </c>
      <c r="AQ120" s="8">
        <f t="shared" si="31"/>
        <v>3</v>
      </c>
      <c r="AR120" s="8">
        <v>0</v>
      </c>
      <c r="AS120" s="8">
        <f t="shared" si="25"/>
        <v>1</v>
      </c>
      <c r="AT120" s="8">
        <v>0</v>
      </c>
      <c r="AU120" s="8">
        <f t="shared" si="56"/>
        <v>3</v>
      </c>
      <c r="AV120" s="8">
        <v>0</v>
      </c>
      <c r="AW120" s="8">
        <f t="shared" si="57"/>
        <v>2</v>
      </c>
      <c r="AX120" s="8">
        <v>0</v>
      </c>
      <c r="AY120" s="8">
        <f t="shared" si="13"/>
        <v>1</v>
      </c>
      <c r="AZ120" s="8"/>
      <c r="BA120" s="8"/>
      <c r="BB120" s="8"/>
      <c r="BC120" s="8">
        <f t="shared" si="52"/>
        <v>13</v>
      </c>
      <c r="BD120" s="8">
        <v>0</v>
      </c>
      <c r="BE120" s="8">
        <f t="shared" si="14"/>
        <v>3</v>
      </c>
      <c r="BF120" s="8">
        <v>0</v>
      </c>
      <c r="BG120" s="8">
        <f t="shared" si="26"/>
        <v>5</v>
      </c>
      <c r="BH120" s="8">
        <v>4</v>
      </c>
      <c r="BI120" s="8">
        <f t="shared" si="15"/>
        <v>1259</v>
      </c>
      <c r="BJ120" s="8">
        <v>7</v>
      </c>
      <c r="BK120" s="8">
        <f t="shared" si="44"/>
        <v>100</v>
      </c>
      <c r="BL120" s="8"/>
      <c r="BM120" s="8"/>
      <c r="BN120" s="8">
        <v>0</v>
      </c>
      <c r="BO120" s="8">
        <f t="shared" si="64"/>
        <v>1</v>
      </c>
      <c r="BP120" s="8">
        <v>0</v>
      </c>
      <c r="BQ120" s="8">
        <f t="shared" si="27"/>
        <v>10</v>
      </c>
      <c r="BR120" s="8">
        <v>0</v>
      </c>
      <c r="BS120" s="8">
        <f t="shared" si="23"/>
        <v>11</v>
      </c>
      <c r="BT120" s="8"/>
      <c r="BU120" s="8"/>
      <c r="BV120" s="8">
        <v>3</v>
      </c>
      <c r="BW120" s="8">
        <f t="shared" si="5"/>
        <v>59</v>
      </c>
      <c r="BX120" s="8"/>
      <c r="BY120" s="8">
        <f t="shared" si="49"/>
        <v>8</v>
      </c>
      <c r="BZ120" s="10"/>
      <c r="CA120" s="10"/>
      <c r="CB120" s="10"/>
      <c r="CC120" s="10"/>
      <c r="CD120" s="10">
        <v>0</v>
      </c>
      <c r="CE120" s="10">
        <f t="shared" si="58"/>
        <v>0</v>
      </c>
      <c r="CF120" s="8"/>
      <c r="CG120" s="8"/>
      <c r="CH120" s="8"/>
      <c r="CI120" s="8"/>
      <c r="CJ120" s="10">
        <v>0</v>
      </c>
      <c r="CK120" s="10">
        <f t="shared" si="16"/>
        <v>1</v>
      </c>
      <c r="CL120" s="8">
        <v>0</v>
      </c>
      <c r="CM120" s="8">
        <f t="shared" si="68"/>
        <v>0</v>
      </c>
      <c r="CN120" s="8">
        <v>0</v>
      </c>
      <c r="CO120" s="8">
        <f t="shared" si="35"/>
        <v>2</v>
      </c>
      <c r="CP120" s="8">
        <v>0</v>
      </c>
      <c r="CQ120" s="8">
        <f t="shared" si="59"/>
        <v>8</v>
      </c>
      <c r="CR120" s="8">
        <v>0</v>
      </c>
      <c r="CS120" s="8">
        <f>SUM(CS119+CR120)</f>
        <v>2</v>
      </c>
      <c r="CT120" s="8"/>
      <c r="CU120" s="8"/>
      <c r="CV120" s="8"/>
      <c r="CW120" s="8"/>
      <c r="CX120" s="8"/>
      <c r="CY120" s="8"/>
      <c r="CZ120" s="8">
        <v>0</v>
      </c>
      <c r="DA120" s="8">
        <f t="shared" si="17"/>
        <v>14</v>
      </c>
      <c r="DB120" s="8"/>
      <c r="DC120" s="8"/>
      <c r="DD120" s="8"/>
      <c r="DE120" s="8"/>
      <c r="DF120" s="8"/>
      <c r="DG120" s="8"/>
      <c r="DH120" s="10"/>
      <c r="DI120" s="10"/>
      <c r="DJ120" s="8">
        <v>0</v>
      </c>
      <c r="DK120" s="8">
        <f t="shared" si="18"/>
        <v>13</v>
      </c>
      <c r="DL120" s="10"/>
      <c r="DM120" s="10"/>
      <c r="DN120" s="8">
        <v>0</v>
      </c>
      <c r="DO120" s="8">
        <f>DO119+DN120</f>
        <v>7</v>
      </c>
      <c r="DP120" s="8">
        <v>19</v>
      </c>
      <c r="DQ120" s="8">
        <f t="shared" si="50"/>
        <v>2311</v>
      </c>
      <c r="DR120" s="8">
        <v>0</v>
      </c>
      <c r="DS120" s="8">
        <f t="shared" si="48"/>
        <v>0</v>
      </c>
      <c r="DT120" s="8">
        <v>1</v>
      </c>
      <c r="DU120" s="8">
        <f t="shared" si="69"/>
        <v>1</v>
      </c>
      <c r="DV120" s="8">
        <v>0</v>
      </c>
      <c r="DW120" s="8">
        <f t="shared" si="65"/>
        <v>0</v>
      </c>
      <c r="DX120" s="8">
        <v>0</v>
      </c>
      <c r="DY120" s="8">
        <f t="shared" si="20"/>
        <v>6</v>
      </c>
      <c r="DZ120" s="8">
        <v>1</v>
      </c>
      <c r="EA120" s="8">
        <f t="shared" si="60"/>
        <v>25</v>
      </c>
      <c r="EB120" s="8"/>
      <c r="EC120" s="8"/>
      <c r="ED120" s="8"/>
      <c r="EE120" s="8"/>
      <c r="EF120" s="8">
        <v>0</v>
      </c>
      <c r="EG120" s="8">
        <f t="shared" si="11"/>
        <v>12</v>
      </c>
      <c r="EH120" s="8">
        <v>0</v>
      </c>
      <c r="EI120" s="8">
        <f t="shared" si="51"/>
        <v>1</v>
      </c>
      <c r="EJ120" s="8">
        <v>0</v>
      </c>
      <c r="EK120" s="8">
        <f t="shared" si="61"/>
        <v>1</v>
      </c>
      <c r="EL120" s="8"/>
      <c r="EM120" s="8"/>
      <c r="EN120" s="8"/>
      <c r="EO120" s="8"/>
      <c r="EP120" s="8">
        <v>3</v>
      </c>
      <c r="EQ120" s="8">
        <f t="shared" si="63"/>
        <v>903</v>
      </c>
      <c r="ER120" s="8"/>
      <c r="ES120" s="8"/>
      <c r="ET120" s="8"/>
      <c r="EU120" s="8"/>
      <c r="EV120" s="8">
        <v>0</v>
      </c>
      <c r="EW120" s="8">
        <f t="shared" si="62"/>
        <v>6</v>
      </c>
      <c r="EX120" s="8">
        <v>0</v>
      </c>
      <c r="EY120" s="8">
        <f t="shared" si="70"/>
        <v>0</v>
      </c>
      <c r="EZ120" s="8">
        <v>0</v>
      </c>
      <c r="FA120" s="8">
        <f t="shared" si="39"/>
        <v>2</v>
      </c>
      <c r="FB120" s="8"/>
      <c r="FC120" s="8"/>
      <c r="FD120" s="8"/>
      <c r="FE120" s="8"/>
      <c r="FF120" s="8">
        <v>6</v>
      </c>
      <c r="FG120" s="8">
        <f t="shared" si="45"/>
        <v>138</v>
      </c>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row>
    <row r="121" spans="1:193" ht="14.25" customHeight="1" x14ac:dyDescent="0.3">
      <c r="A121" s="103">
        <v>44084</v>
      </c>
      <c r="B121" s="8">
        <v>0</v>
      </c>
      <c r="C121" s="8">
        <f t="shared" si="53"/>
        <v>0</v>
      </c>
      <c r="D121" s="8">
        <v>0</v>
      </c>
      <c r="E121" s="8">
        <f t="shared" si="54"/>
        <v>0</v>
      </c>
      <c r="F121" s="8"/>
      <c r="G121" s="8"/>
      <c r="H121" s="8"/>
      <c r="I121" s="8"/>
      <c r="J121" s="8"/>
      <c r="K121" s="8"/>
      <c r="L121" s="8"/>
      <c r="M121" s="8"/>
      <c r="N121" s="8">
        <v>5</v>
      </c>
      <c r="O121" s="8">
        <f t="shared" si="66"/>
        <v>12</v>
      </c>
      <c r="P121" s="8"/>
      <c r="Q121" s="8"/>
      <c r="R121" s="8"/>
      <c r="S121" s="8">
        <f t="shared" si="9"/>
        <v>20</v>
      </c>
      <c r="T121" s="8">
        <v>0</v>
      </c>
      <c r="U121" s="8">
        <f t="shared" si="24"/>
        <v>176</v>
      </c>
      <c r="V121" s="8">
        <v>0</v>
      </c>
      <c r="W121" s="8">
        <f t="shared" si="67"/>
        <v>0</v>
      </c>
      <c r="X121" s="8"/>
      <c r="Y121" s="8"/>
      <c r="Z121" s="8"/>
      <c r="AA121" s="8"/>
      <c r="AB121" s="8"/>
      <c r="AC121" s="8"/>
      <c r="AD121" s="10">
        <v>0</v>
      </c>
      <c r="AE121" s="10">
        <f>SUM(AD121+AE120)</f>
        <v>8</v>
      </c>
      <c r="AF121" s="8">
        <v>0</v>
      </c>
      <c r="AG121" s="8">
        <f t="shared" si="3"/>
        <v>174</v>
      </c>
      <c r="AH121" s="8"/>
      <c r="AI121" s="8"/>
      <c r="AJ121" s="8">
        <v>0</v>
      </c>
      <c r="AK121" s="102">
        <f t="shared" si="30"/>
        <v>7</v>
      </c>
      <c r="AL121" s="8">
        <v>0</v>
      </c>
      <c r="AM121" s="8">
        <f t="shared" si="55"/>
        <v>51</v>
      </c>
      <c r="AN121" s="8"/>
      <c r="AO121" s="8"/>
      <c r="AP121" s="8">
        <v>0</v>
      </c>
      <c r="AQ121" s="8">
        <f t="shared" si="31"/>
        <v>3</v>
      </c>
      <c r="AR121" s="8">
        <v>0</v>
      </c>
      <c r="AS121" s="8">
        <f t="shared" si="25"/>
        <v>1</v>
      </c>
      <c r="AT121" s="8">
        <v>0</v>
      </c>
      <c r="AU121" s="8">
        <f t="shared" si="56"/>
        <v>3</v>
      </c>
      <c r="AV121" s="8">
        <v>0</v>
      </c>
      <c r="AW121" s="8">
        <f t="shared" si="57"/>
        <v>2</v>
      </c>
      <c r="AX121" s="8">
        <v>0</v>
      </c>
      <c r="AY121" s="8">
        <f t="shared" si="13"/>
        <v>1</v>
      </c>
      <c r="AZ121" s="8"/>
      <c r="BA121" s="8"/>
      <c r="BB121" s="8"/>
      <c r="BC121" s="8">
        <f t="shared" si="52"/>
        <v>13</v>
      </c>
      <c r="BD121" s="8">
        <v>0</v>
      </c>
      <c r="BE121" s="8">
        <f t="shared" si="14"/>
        <v>3</v>
      </c>
      <c r="BF121" s="8">
        <v>0</v>
      </c>
      <c r="BG121" s="8">
        <f t="shared" si="26"/>
        <v>5</v>
      </c>
      <c r="BH121" s="8">
        <v>6</v>
      </c>
      <c r="BI121" s="8">
        <f t="shared" si="15"/>
        <v>1265</v>
      </c>
      <c r="BJ121" s="8">
        <v>0</v>
      </c>
      <c r="BK121" s="8">
        <f t="shared" si="44"/>
        <v>100</v>
      </c>
      <c r="BL121" s="8"/>
      <c r="BM121" s="8"/>
      <c r="BN121" s="8">
        <v>0</v>
      </c>
      <c r="BO121" s="8">
        <f t="shared" si="64"/>
        <v>1</v>
      </c>
      <c r="BP121" s="8">
        <v>0</v>
      </c>
      <c r="BQ121" s="8">
        <f t="shared" si="27"/>
        <v>10</v>
      </c>
      <c r="BR121" s="8">
        <v>0</v>
      </c>
      <c r="BS121" s="8">
        <f t="shared" si="23"/>
        <v>11</v>
      </c>
      <c r="BT121" s="8"/>
      <c r="BU121" s="8"/>
      <c r="BV121" s="8">
        <v>1</v>
      </c>
      <c r="BW121" s="8">
        <f t="shared" si="5"/>
        <v>60</v>
      </c>
      <c r="BX121" s="8"/>
      <c r="BY121" s="8">
        <f t="shared" si="49"/>
        <v>8</v>
      </c>
      <c r="BZ121" s="10"/>
      <c r="CA121" s="10"/>
      <c r="CB121" s="10"/>
      <c r="CC121" s="10"/>
      <c r="CD121" s="10">
        <v>0</v>
      </c>
      <c r="CE121" s="10">
        <f t="shared" si="58"/>
        <v>0</v>
      </c>
      <c r="CF121" s="8"/>
      <c r="CG121" s="8"/>
      <c r="CH121" s="8"/>
      <c r="CI121" s="8"/>
      <c r="CJ121" s="10">
        <v>0</v>
      </c>
      <c r="CK121" s="10">
        <f t="shared" si="16"/>
        <v>1</v>
      </c>
      <c r="CL121" s="8">
        <v>0</v>
      </c>
      <c r="CM121" s="8">
        <f t="shared" si="68"/>
        <v>0</v>
      </c>
      <c r="CN121" s="8">
        <v>0</v>
      </c>
      <c r="CO121" s="8">
        <f t="shared" si="35"/>
        <v>2</v>
      </c>
      <c r="CP121" s="8">
        <v>0</v>
      </c>
      <c r="CQ121" s="8">
        <f t="shared" si="59"/>
        <v>8</v>
      </c>
      <c r="CR121" s="8">
        <v>0</v>
      </c>
      <c r="CS121" s="8">
        <f>SUM(CS120+CR121)</f>
        <v>2</v>
      </c>
      <c r="CT121" s="8"/>
      <c r="CU121" s="8"/>
      <c r="CV121" s="8"/>
      <c r="CW121" s="8"/>
      <c r="CX121" s="8"/>
      <c r="CY121" s="8"/>
      <c r="CZ121" s="8">
        <v>0</v>
      </c>
      <c r="DA121" s="8">
        <f t="shared" si="17"/>
        <v>14</v>
      </c>
      <c r="DB121" s="8"/>
      <c r="DC121" s="8"/>
      <c r="DD121" s="8"/>
      <c r="DE121" s="8"/>
      <c r="DF121" s="8"/>
      <c r="DG121" s="8"/>
      <c r="DH121" s="10"/>
      <c r="DI121" s="10"/>
      <c r="DJ121" s="8">
        <v>0</v>
      </c>
      <c r="DK121" s="8">
        <f t="shared" si="18"/>
        <v>13</v>
      </c>
      <c r="DL121" s="10"/>
      <c r="DM121" s="10"/>
      <c r="DN121" s="8">
        <v>1</v>
      </c>
      <c r="DO121" s="8">
        <f>DO120+DN121</f>
        <v>8</v>
      </c>
      <c r="DP121" s="8">
        <v>11</v>
      </c>
      <c r="DQ121" s="8">
        <f t="shared" si="50"/>
        <v>2322</v>
      </c>
      <c r="DR121" s="8">
        <v>0</v>
      </c>
      <c r="DS121" s="8">
        <f t="shared" si="48"/>
        <v>0</v>
      </c>
      <c r="DT121" s="8">
        <v>0</v>
      </c>
      <c r="DU121" s="8">
        <f t="shared" si="69"/>
        <v>1</v>
      </c>
      <c r="DV121" s="8">
        <v>0</v>
      </c>
      <c r="DW121" s="8">
        <f t="shared" si="65"/>
        <v>0</v>
      </c>
      <c r="DX121" s="8">
        <v>0</v>
      </c>
      <c r="DY121" s="8">
        <f t="shared" si="20"/>
        <v>6</v>
      </c>
      <c r="DZ121" s="8">
        <v>1</v>
      </c>
      <c r="EA121" s="8">
        <f t="shared" si="60"/>
        <v>26</v>
      </c>
      <c r="EB121" s="8"/>
      <c r="EC121" s="8"/>
      <c r="ED121" s="8"/>
      <c r="EE121" s="8"/>
      <c r="EF121" s="8">
        <v>0</v>
      </c>
      <c r="EG121" s="8">
        <f t="shared" si="11"/>
        <v>12</v>
      </c>
      <c r="EH121" s="8">
        <v>0</v>
      </c>
      <c r="EI121" s="8">
        <f t="shared" si="51"/>
        <v>1</v>
      </c>
      <c r="EJ121" s="8">
        <v>0</v>
      </c>
      <c r="EK121" s="8">
        <f t="shared" si="61"/>
        <v>1</v>
      </c>
      <c r="EL121" s="8"/>
      <c r="EM121" s="8"/>
      <c r="EN121" s="8"/>
      <c r="EO121" s="8"/>
      <c r="EP121" s="8">
        <v>2</v>
      </c>
      <c r="EQ121" s="8">
        <f t="shared" si="63"/>
        <v>905</v>
      </c>
      <c r="ER121" s="8"/>
      <c r="ES121" s="8"/>
      <c r="ET121" s="8"/>
      <c r="EU121" s="8"/>
      <c r="EV121" s="8">
        <v>0</v>
      </c>
      <c r="EW121" s="8">
        <f t="shared" si="62"/>
        <v>6</v>
      </c>
      <c r="EX121" s="8">
        <v>0</v>
      </c>
      <c r="EY121" s="8">
        <f t="shared" si="70"/>
        <v>0</v>
      </c>
      <c r="EZ121" s="8">
        <v>0</v>
      </c>
      <c r="FA121" s="8">
        <f t="shared" si="39"/>
        <v>2</v>
      </c>
      <c r="FB121" s="8"/>
      <c r="FC121" s="8"/>
      <c r="FD121" s="8"/>
      <c r="FE121" s="8"/>
      <c r="FF121" s="8">
        <v>0</v>
      </c>
      <c r="FG121" s="8">
        <f t="shared" si="45"/>
        <v>138</v>
      </c>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row>
    <row r="122" spans="1:193" ht="14.25" customHeight="1" x14ac:dyDescent="0.3">
      <c r="A122" s="103">
        <v>44085</v>
      </c>
      <c r="B122" s="8">
        <v>0</v>
      </c>
      <c r="C122" s="8">
        <f t="shared" si="53"/>
        <v>0</v>
      </c>
      <c r="D122" s="8">
        <v>0</v>
      </c>
      <c r="E122" s="8">
        <f t="shared" si="54"/>
        <v>0</v>
      </c>
      <c r="F122" s="8"/>
      <c r="G122" s="8"/>
      <c r="H122" s="8">
        <v>0</v>
      </c>
      <c r="I122" s="8">
        <f>SUM(I121,H122)</f>
        <v>0</v>
      </c>
      <c r="J122" s="8"/>
      <c r="K122" s="8"/>
      <c r="L122" s="8"/>
      <c r="M122" s="8"/>
      <c r="N122" s="8">
        <v>12</v>
      </c>
      <c r="O122" s="8">
        <f t="shared" si="66"/>
        <v>24</v>
      </c>
      <c r="P122" s="8"/>
      <c r="Q122" s="8"/>
      <c r="R122" s="8"/>
      <c r="S122" s="8">
        <f t="shared" si="9"/>
        <v>20</v>
      </c>
      <c r="T122" s="8">
        <v>1</v>
      </c>
      <c r="U122" s="8">
        <f t="shared" si="24"/>
        <v>177</v>
      </c>
      <c r="V122" s="8">
        <v>0</v>
      </c>
      <c r="W122" s="8">
        <f t="shared" si="67"/>
        <v>0</v>
      </c>
      <c r="X122" s="8"/>
      <c r="Y122" s="8"/>
      <c r="Z122" s="8"/>
      <c r="AA122" s="8"/>
      <c r="AB122" s="8"/>
      <c r="AC122" s="8"/>
      <c r="AD122" s="10">
        <v>0</v>
      </c>
      <c r="AE122" s="10">
        <f t="shared" si="29"/>
        <v>8</v>
      </c>
      <c r="AF122" s="8">
        <v>1</v>
      </c>
      <c r="AG122" s="8">
        <f t="shared" si="3"/>
        <v>175</v>
      </c>
      <c r="AH122" s="8"/>
      <c r="AI122" s="8"/>
      <c r="AJ122" s="8">
        <v>0</v>
      </c>
      <c r="AK122" s="102">
        <f t="shared" si="30"/>
        <v>7</v>
      </c>
      <c r="AL122" s="8">
        <v>0</v>
      </c>
      <c r="AM122" s="8">
        <f t="shared" si="55"/>
        <v>51</v>
      </c>
      <c r="AN122" s="8"/>
      <c r="AO122" s="8"/>
      <c r="AP122" s="8">
        <v>0</v>
      </c>
      <c r="AQ122" s="8">
        <f t="shared" si="31"/>
        <v>3</v>
      </c>
      <c r="AR122" s="8">
        <v>0</v>
      </c>
      <c r="AS122" s="8">
        <f t="shared" si="25"/>
        <v>1</v>
      </c>
      <c r="AT122" s="8">
        <v>0</v>
      </c>
      <c r="AU122" s="8">
        <f t="shared" si="56"/>
        <v>3</v>
      </c>
      <c r="AV122" s="8">
        <v>0</v>
      </c>
      <c r="AW122" s="8">
        <f t="shared" si="57"/>
        <v>2</v>
      </c>
      <c r="AX122" s="8">
        <v>0</v>
      </c>
      <c r="AY122" s="8">
        <f t="shared" si="13"/>
        <v>1</v>
      </c>
      <c r="AZ122" s="8"/>
      <c r="BA122" s="8"/>
      <c r="BB122" s="8"/>
      <c r="BC122" s="8">
        <f t="shared" si="52"/>
        <v>13</v>
      </c>
      <c r="BD122" s="8">
        <v>0</v>
      </c>
      <c r="BE122" s="8">
        <f t="shared" si="14"/>
        <v>3</v>
      </c>
      <c r="BF122" s="8">
        <v>0</v>
      </c>
      <c r="BG122" s="8">
        <f t="shared" si="26"/>
        <v>5</v>
      </c>
      <c r="BH122" s="8">
        <v>10</v>
      </c>
      <c r="BI122" s="8">
        <f t="shared" si="15"/>
        <v>1275</v>
      </c>
      <c r="BJ122" s="8">
        <v>0</v>
      </c>
      <c r="BK122" s="8">
        <f t="shared" si="44"/>
        <v>100</v>
      </c>
      <c r="BL122" s="8">
        <v>0</v>
      </c>
      <c r="BM122" s="8">
        <f t="shared" ref="BM122:BM170" si="74">SUM(BM121,BL122)</f>
        <v>0</v>
      </c>
      <c r="BN122" s="8">
        <v>0</v>
      </c>
      <c r="BO122" s="8">
        <f t="shared" si="64"/>
        <v>1</v>
      </c>
      <c r="BP122" s="8">
        <v>0</v>
      </c>
      <c r="BQ122" s="8">
        <f t="shared" si="27"/>
        <v>10</v>
      </c>
      <c r="BR122" s="8">
        <v>0</v>
      </c>
      <c r="BS122" s="8">
        <f t="shared" si="23"/>
        <v>11</v>
      </c>
      <c r="BT122" s="8"/>
      <c r="BU122" s="8"/>
      <c r="BV122" s="8">
        <v>0</v>
      </c>
      <c r="BW122" s="8">
        <f t="shared" si="5"/>
        <v>60</v>
      </c>
      <c r="BX122" s="8"/>
      <c r="BY122" s="8">
        <f t="shared" si="49"/>
        <v>8</v>
      </c>
      <c r="BZ122" s="10"/>
      <c r="CA122" s="10"/>
      <c r="CB122" s="10"/>
      <c r="CC122" s="10"/>
      <c r="CD122" s="10">
        <v>0</v>
      </c>
      <c r="CE122" s="10">
        <f t="shared" si="58"/>
        <v>0</v>
      </c>
      <c r="CF122" s="8"/>
      <c r="CG122" s="8"/>
      <c r="CH122" s="8"/>
      <c r="CI122" s="8"/>
      <c r="CJ122" s="10">
        <v>0</v>
      </c>
      <c r="CK122" s="10">
        <f t="shared" si="16"/>
        <v>1</v>
      </c>
      <c r="CL122" s="8">
        <v>0</v>
      </c>
      <c r="CM122" s="8">
        <f t="shared" si="68"/>
        <v>0</v>
      </c>
      <c r="CN122" s="8">
        <v>0</v>
      </c>
      <c r="CO122" s="8">
        <f t="shared" si="35"/>
        <v>2</v>
      </c>
      <c r="CP122" s="8">
        <v>0</v>
      </c>
      <c r="CQ122" s="8">
        <f t="shared" si="59"/>
        <v>8</v>
      </c>
      <c r="CR122" s="8">
        <v>0</v>
      </c>
      <c r="CS122" s="8">
        <f>SUM(CS121+CR122)</f>
        <v>2</v>
      </c>
      <c r="CT122" s="8"/>
      <c r="CU122" s="8"/>
      <c r="CV122" s="8"/>
      <c r="CW122" s="8"/>
      <c r="CX122" s="8"/>
      <c r="CY122" s="8"/>
      <c r="CZ122" s="8">
        <v>0</v>
      </c>
      <c r="DA122" s="8">
        <f t="shared" si="17"/>
        <v>14</v>
      </c>
      <c r="DB122" s="8"/>
      <c r="DC122" s="8"/>
      <c r="DD122" s="8"/>
      <c r="DE122" s="8"/>
      <c r="DF122" s="8"/>
      <c r="DG122" s="8"/>
      <c r="DH122" s="10"/>
      <c r="DI122" s="10"/>
      <c r="DJ122" s="8">
        <v>0</v>
      </c>
      <c r="DK122" s="8">
        <f t="shared" si="18"/>
        <v>13</v>
      </c>
      <c r="DL122" s="10"/>
      <c r="DM122" s="10"/>
      <c r="DN122" s="8">
        <v>0</v>
      </c>
      <c r="DO122" s="8">
        <f>DO121+DN122</f>
        <v>8</v>
      </c>
      <c r="DP122" s="8">
        <v>14</v>
      </c>
      <c r="DQ122" s="8">
        <f t="shared" si="50"/>
        <v>2336</v>
      </c>
      <c r="DR122" s="8">
        <v>0</v>
      </c>
      <c r="DS122" s="8">
        <f t="shared" si="48"/>
        <v>0</v>
      </c>
      <c r="DT122" s="8">
        <v>0</v>
      </c>
      <c r="DU122" s="8">
        <f t="shared" si="69"/>
        <v>1</v>
      </c>
      <c r="DV122" s="8">
        <v>0</v>
      </c>
      <c r="DW122" s="8">
        <f t="shared" si="65"/>
        <v>0</v>
      </c>
      <c r="DX122" s="8">
        <v>0</v>
      </c>
      <c r="DY122" s="8">
        <f t="shared" si="20"/>
        <v>6</v>
      </c>
      <c r="DZ122" s="8">
        <v>0</v>
      </c>
      <c r="EA122" s="8">
        <f t="shared" si="60"/>
        <v>26</v>
      </c>
      <c r="EB122" s="8"/>
      <c r="EC122" s="8"/>
      <c r="ED122" s="8"/>
      <c r="EE122" s="8"/>
      <c r="EF122" s="8">
        <v>0</v>
      </c>
      <c r="EG122" s="8">
        <f t="shared" si="11"/>
        <v>12</v>
      </c>
      <c r="EH122" s="8">
        <v>0</v>
      </c>
      <c r="EI122" s="8">
        <f t="shared" si="51"/>
        <v>1</v>
      </c>
      <c r="EJ122" s="8">
        <v>0</v>
      </c>
      <c r="EK122" s="8">
        <f t="shared" si="61"/>
        <v>1</v>
      </c>
      <c r="EL122" s="8"/>
      <c r="EM122" s="8"/>
      <c r="EN122" s="8"/>
      <c r="EO122" s="8"/>
      <c r="EP122" s="8">
        <v>8</v>
      </c>
      <c r="EQ122" s="8">
        <f t="shared" si="63"/>
        <v>913</v>
      </c>
      <c r="ER122" s="8"/>
      <c r="ES122" s="8"/>
      <c r="ET122" s="8">
        <v>0</v>
      </c>
      <c r="EU122" s="8">
        <f>SUM(EU121,ET122)</f>
        <v>0</v>
      </c>
      <c r="EV122" s="8">
        <v>0</v>
      </c>
      <c r="EW122" s="8">
        <f t="shared" si="62"/>
        <v>6</v>
      </c>
      <c r="EX122" s="8">
        <v>0</v>
      </c>
      <c r="EY122" s="8">
        <f t="shared" si="70"/>
        <v>0</v>
      </c>
      <c r="EZ122" s="8">
        <v>0</v>
      </c>
      <c r="FA122" s="8">
        <f t="shared" si="39"/>
        <v>2</v>
      </c>
      <c r="FB122" s="8"/>
      <c r="FC122" s="8"/>
      <c r="FD122" s="8"/>
      <c r="FE122" s="8"/>
      <c r="FF122" s="8">
        <v>2</v>
      </c>
      <c r="FG122" s="8">
        <f t="shared" si="45"/>
        <v>140</v>
      </c>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row>
    <row r="123" spans="1:193" ht="14.25" customHeight="1" x14ac:dyDescent="0.3">
      <c r="A123" s="103">
        <v>44086</v>
      </c>
      <c r="B123" s="8"/>
      <c r="C123" s="8">
        <f t="shared" si="53"/>
        <v>0</v>
      </c>
      <c r="D123" s="8"/>
      <c r="E123" s="8">
        <f t="shared" si="54"/>
        <v>0</v>
      </c>
      <c r="F123" s="8"/>
      <c r="G123" s="8"/>
      <c r="H123" s="8"/>
      <c r="I123" s="8">
        <f t="shared" ref="I123:I186" si="75">SUM(I122,H123)</f>
        <v>0</v>
      </c>
      <c r="J123" s="8"/>
      <c r="K123" s="8"/>
      <c r="L123" s="8"/>
      <c r="M123" s="8"/>
      <c r="N123" s="8"/>
      <c r="O123" s="8">
        <f t="shared" si="66"/>
        <v>24</v>
      </c>
      <c r="P123" s="8"/>
      <c r="Q123" s="8"/>
      <c r="R123" s="8"/>
      <c r="S123" s="8">
        <f t="shared" si="9"/>
        <v>20</v>
      </c>
      <c r="T123" s="8"/>
      <c r="U123" s="8">
        <f t="shared" si="24"/>
        <v>177</v>
      </c>
      <c r="V123" s="8"/>
      <c r="W123" s="8">
        <f t="shared" si="67"/>
        <v>0</v>
      </c>
      <c r="X123" s="8"/>
      <c r="Y123" s="8"/>
      <c r="Z123" s="8"/>
      <c r="AA123" s="8"/>
      <c r="AB123" s="8"/>
      <c r="AC123" s="8"/>
      <c r="AD123" s="8"/>
      <c r="AE123" s="8"/>
      <c r="AF123" s="8"/>
      <c r="AG123" s="8">
        <f t="shared" si="3"/>
        <v>175</v>
      </c>
      <c r="AH123" s="8"/>
      <c r="AI123" s="8"/>
      <c r="AJ123" s="8"/>
      <c r="AK123" s="102">
        <f t="shared" si="30"/>
        <v>7</v>
      </c>
      <c r="AL123" s="8"/>
      <c r="AM123" s="8">
        <f t="shared" si="55"/>
        <v>51</v>
      </c>
      <c r="AN123" s="8"/>
      <c r="AO123" s="8"/>
      <c r="AP123" s="8"/>
      <c r="AQ123" s="8">
        <f t="shared" si="31"/>
        <v>3</v>
      </c>
      <c r="AR123" s="8"/>
      <c r="AS123" s="8">
        <f t="shared" si="25"/>
        <v>1</v>
      </c>
      <c r="AT123" s="8"/>
      <c r="AU123" s="8">
        <f t="shared" si="56"/>
        <v>3</v>
      </c>
      <c r="AV123" s="8"/>
      <c r="AW123" s="8">
        <f t="shared" si="57"/>
        <v>2</v>
      </c>
      <c r="AX123" s="8"/>
      <c r="AY123" s="8">
        <f t="shared" si="13"/>
        <v>1</v>
      </c>
      <c r="AZ123" s="8"/>
      <c r="BA123" s="8"/>
      <c r="BB123" s="8"/>
      <c r="BC123" s="8">
        <f t="shared" si="52"/>
        <v>13</v>
      </c>
      <c r="BD123" s="8"/>
      <c r="BE123" s="8">
        <f t="shared" si="14"/>
        <v>3</v>
      </c>
      <c r="BF123" s="8"/>
      <c r="BG123" s="8">
        <f t="shared" si="26"/>
        <v>5</v>
      </c>
      <c r="BH123" s="8"/>
      <c r="BI123" s="8">
        <f t="shared" si="15"/>
        <v>1275</v>
      </c>
      <c r="BJ123" s="8"/>
      <c r="BK123" s="8">
        <f t="shared" si="44"/>
        <v>100</v>
      </c>
      <c r="BL123" s="8"/>
      <c r="BM123" s="8">
        <f t="shared" si="74"/>
        <v>0</v>
      </c>
      <c r="BN123" s="8"/>
      <c r="BO123" s="8">
        <f t="shared" si="64"/>
        <v>1</v>
      </c>
      <c r="BP123" s="8"/>
      <c r="BQ123" s="8">
        <f t="shared" si="27"/>
        <v>10</v>
      </c>
      <c r="BR123" s="8"/>
      <c r="BS123" s="8">
        <f t="shared" si="23"/>
        <v>11</v>
      </c>
      <c r="BT123" s="8"/>
      <c r="BU123" s="8"/>
      <c r="BV123" s="8"/>
      <c r="BW123" s="8">
        <f t="shared" si="5"/>
        <v>60</v>
      </c>
      <c r="BX123" s="8"/>
      <c r="BY123" s="8">
        <f t="shared" si="49"/>
        <v>8</v>
      </c>
      <c r="BZ123" s="8"/>
      <c r="CA123" s="8"/>
      <c r="CB123" s="8"/>
      <c r="CC123" s="8"/>
      <c r="CD123" s="10"/>
      <c r="CE123" s="10"/>
      <c r="CF123" s="8"/>
      <c r="CG123" s="8"/>
      <c r="CH123" s="8"/>
      <c r="CI123" s="8"/>
      <c r="CJ123" s="10"/>
      <c r="CK123" s="10"/>
      <c r="CL123" s="8"/>
      <c r="CM123" s="8">
        <f t="shared" si="68"/>
        <v>0</v>
      </c>
      <c r="CN123" s="8"/>
      <c r="CO123" s="8">
        <f t="shared" si="35"/>
        <v>2</v>
      </c>
      <c r="CP123" s="8"/>
      <c r="CQ123" s="8">
        <f t="shared" si="59"/>
        <v>8</v>
      </c>
      <c r="CR123" s="8"/>
      <c r="CS123" s="8">
        <f t="shared" ref="CS123:CS170" si="76">SUM(CS122+CR123)</f>
        <v>2</v>
      </c>
      <c r="CT123" s="8"/>
      <c r="CU123" s="8"/>
      <c r="CV123" s="8"/>
      <c r="CW123" s="8"/>
      <c r="CX123" s="8"/>
      <c r="CY123" s="8"/>
      <c r="CZ123" s="8"/>
      <c r="DA123" s="8">
        <f t="shared" si="17"/>
        <v>14</v>
      </c>
      <c r="DB123" s="8"/>
      <c r="DC123" s="8"/>
      <c r="DD123" s="8"/>
      <c r="DE123" s="8"/>
      <c r="DF123" s="8"/>
      <c r="DG123" s="8"/>
      <c r="DH123" s="10"/>
      <c r="DI123" s="10"/>
      <c r="DJ123" s="8"/>
      <c r="DK123" s="8">
        <f t="shared" si="18"/>
        <v>13</v>
      </c>
      <c r="DL123" s="10"/>
      <c r="DM123" s="10"/>
      <c r="DN123" s="8"/>
      <c r="DO123" s="8">
        <f t="shared" ref="DO123:DO170" si="77">DO122+DN123</f>
        <v>8</v>
      </c>
      <c r="DP123" s="8"/>
      <c r="DQ123" s="8">
        <f t="shared" si="50"/>
        <v>2336</v>
      </c>
      <c r="DR123" s="8"/>
      <c r="DS123" s="8">
        <f t="shared" si="48"/>
        <v>0</v>
      </c>
      <c r="DT123" s="8"/>
      <c r="DU123" s="8">
        <f t="shared" si="69"/>
        <v>1</v>
      </c>
      <c r="DV123" s="8"/>
      <c r="DW123" s="8">
        <f t="shared" si="65"/>
        <v>0</v>
      </c>
      <c r="DX123" s="8"/>
      <c r="DY123" s="8">
        <f t="shared" si="20"/>
        <v>6</v>
      </c>
      <c r="DZ123" s="8"/>
      <c r="EA123" s="8">
        <f t="shared" si="60"/>
        <v>26</v>
      </c>
      <c r="EB123" s="8"/>
      <c r="EC123" s="8"/>
      <c r="ED123" s="8"/>
      <c r="EE123" s="8"/>
      <c r="EF123" s="8"/>
      <c r="EG123" s="8">
        <f t="shared" si="11"/>
        <v>12</v>
      </c>
      <c r="EH123" s="8"/>
      <c r="EI123" s="8">
        <f t="shared" si="51"/>
        <v>1</v>
      </c>
      <c r="EJ123" s="8"/>
      <c r="EK123" s="8">
        <f t="shared" si="61"/>
        <v>1</v>
      </c>
      <c r="EL123" s="8"/>
      <c r="EM123" s="8"/>
      <c r="EN123" s="8"/>
      <c r="EO123" s="8"/>
      <c r="EP123" s="8"/>
      <c r="EQ123" s="8">
        <f t="shared" si="63"/>
        <v>913</v>
      </c>
      <c r="ER123" s="8"/>
      <c r="ES123" s="8"/>
      <c r="ET123" s="8"/>
      <c r="EU123" s="8">
        <f t="shared" ref="EU123:EU170" si="78">SUM(EU122,ET123)</f>
        <v>0</v>
      </c>
      <c r="EV123" s="8"/>
      <c r="EW123" s="8">
        <f t="shared" si="62"/>
        <v>6</v>
      </c>
      <c r="EX123" s="8"/>
      <c r="EY123" s="8">
        <f t="shared" si="70"/>
        <v>0</v>
      </c>
      <c r="EZ123" s="8"/>
      <c r="FA123" s="8">
        <f t="shared" si="39"/>
        <v>2</v>
      </c>
      <c r="FB123" s="8"/>
      <c r="FC123" s="8"/>
      <c r="FD123" s="8"/>
      <c r="FE123" s="8"/>
      <c r="FF123" s="8"/>
      <c r="FG123" s="8">
        <f t="shared" si="45"/>
        <v>140</v>
      </c>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row>
    <row r="124" spans="1:193" ht="14.25" customHeight="1" x14ac:dyDescent="0.3">
      <c r="A124" s="103">
        <v>44087</v>
      </c>
      <c r="B124" s="8"/>
      <c r="C124" s="8">
        <f t="shared" si="53"/>
        <v>0</v>
      </c>
      <c r="D124" s="8"/>
      <c r="E124" s="8">
        <f t="shared" si="54"/>
        <v>0</v>
      </c>
      <c r="F124" s="8"/>
      <c r="G124" s="8"/>
      <c r="H124" s="8"/>
      <c r="I124" s="8">
        <f t="shared" si="75"/>
        <v>0</v>
      </c>
      <c r="J124" s="8"/>
      <c r="K124" s="8"/>
      <c r="L124" s="8"/>
      <c r="M124" s="8"/>
      <c r="N124" s="8"/>
      <c r="O124" s="8">
        <f t="shared" si="66"/>
        <v>24</v>
      </c>
      <c r="P124" s="8"/>
      <c r="Q124" s="8"/>
      <c r="R124" s="8"/>
      <c r="S124" s="8">
        <f t="shared" si="9"/>
        <v>20</v>
      </c>
      <c r="T124" s="8"/>
      <c r="U124" s="8">
        <f t="shared" si="24"/>
        <v>177</v>
      </c>
      <c r="V124" s="8"/>
      <c r="W124" s="8">
        <f t="shared" si="67"/>
        <v>0</v>
      </c>
      <c r="X124" s="8"/>
      <c r="Y124" s="8"/>
      <c r="Z124" s="8"/>
      <c r="AA124" s="8"/>
      <c r="AB124" s="8"/>
      <c r="AC124" s="8"/>
      <c r="AD124" s="8"/>
      <c r="AE124" s="8"/>
      <c r="AF124" s="8"/>
      <c r="AG124" s="8">
        <f t="shared" si="3"/>
        <v>175</v>
      </c>
      <c r="AH124" s="8"/>
      <c r="AI124" s="8"/>
      <c r="AJ124" s="8"/>
      <c r="AK124" s="102">
        <f t="shared" si="30"/>
        <v>7</v>
      </c>
      <c r="AL124" s="8"/>
      <c r="AM124" s="8">
        <f t="shared" si="55"/>
        <v>51</v>
      </c>
      <c r="AN124" s="8"/>
      <c r="AO124" s="8"/>
      <c r="AP124" s="8"/>
      <c r="AQ124" s="8">
        <f t="shared" si="31"/>
        <v>3</v>
      </c>
      <c r="AR124" s="8"/>
      <c r="AS124" s="8">
        <f t="shared" si="25"/>
        <v>1</v>
      </c>
      <c r="AT124" s="8"/>
      <c r="AU124" s="8">
        <f t="shared" si="56"/>
        <v>3</v>
      </c>
      <c r="AV124" s="8"/>
      <c r="AW124" s="8">
        <f t="shared" si="57"/>
        <v>2</v>
      </c>
      <c r="AX124" s="8"/>
      <c r="AY124" s="8">
        <f t="shared" si="13"/>
        <v>1</v>
      </c>
      <c r="AZ124" s="8"/>
      <c r="BA124" s="8"/>
      <c r="BB124" s="8"/>
      <c r="BC124" s="8">
        <f t="shared" si="52"/>
        <v>13</v>
      </c>
      <c r="BD124" s="8"/>
      <c r="BE124" s="8">
        <f t="shared" si="14"/>
        <v>3</v>
      </c>
      <c r="BF124" s="8"/>
      <c r="BG124" s="8">
        <f t="shared" si="26"/>
        <v>5</v>
      </c>
      <c r="BH124" s="8"/>
      <c r="BI124" s="8">
        <f t="shared" si="15"/>
        <v>1275</v>
      </c>
      <c r="BJ124" s="8"/>
      <c r="BK124" s="8">
        <f t="shared" si="44"/>
        <v>100</v>
      </c>
      <c r="BL124" s="8"/>
      <c r="BM124" s="8">
        <f t="shared" si="74"/>
        <v>0</v>
      </c>
      <c r="BN124" s="8"/>
      <c r="BO124" s="8">
        <f t="shared" si="64"/>
        <v>1</v>
      </c>
      <c r="BP124" s="8"/>
      <c r="BQ124" s="8">
        <f t="shared" si="27"/>
        <v>10</v>
      </c>
      <c r="BR124" s="8"/>
      <c r="BS124" s="8">
        <f t="shared" si="23"/>
        <v>11</v>
      </c>
      <c r="BT124" s="8"/>
      <c r="BU124" s="8"/>
      <c r="BV124" s="8"/>
      <c r="BW124" s="8">
        <f t="shared" si="5"/>
        <v>60</v>
      </c>
      <c r="BX124" s="8"/>
      <c r="BY124" s="8">
        <f t="shared" si="49"/>
        <v>8</v>
      </c>
      <c r="BZ124" s="8"/>
      <c r="CA124" s="8"/>
      <c r="CB124" s="8"/>
      <c r="CC124" s="8"/>
      <c r="CD124" s="8"/>
      <c r="CE124" s="8"/>
      <c r="CF124" s="8"/>
      <c r="CG124" s="8"/>
      <c r="CH124" s="8"/>
      <c r="CI124" s="8"/>
      <c r="CJ124" s="8"/>
      <c r="CK124" s="8"/>
      <c r="CL124" s="8"/>
      <c r="CM124" s="8">
        <f t="shared" si="68"/>
        <v>0</v>
      </c>
      <c r="CN124" s="8"/>
      <c r="CO124" s="8">
        <f t="shared" si="35"/>
        <v>2</v>
      </c>
      <c r="CP124" s="8"/>
      <c r="CQ124" s="8">
        <f t="shared" si="59"/>
        <v>8</v>
      </c>
      <c r="CR124" s="8"/>
      <c r="CS124" s="8">
        <f t="shared" si="76"/>
        <v>2</v>
      </c>
      <c r="CT124" s="8"/>
      <c r="CU124" s="8"/>
      <c r="CV124" s="8"/>
      <c r="CW124" s="8"/>
      <c r="CX124" s="8"/>
      <c r="CY124" s="8"/>
      <c r="CZ124" s="8"/>
      <c r="DA124" s="8">
        <f t="shared" si="17"/>
        <v>14</v>
      </c>
      <c r="DB124" s="8"/>
      <c r="DC124" s="8"/>
      <c r="DD124" s="8"/>
      <c r="DE124" s="8"/>
      <c r="DF124" s="8"/>
      <c r="DG124" s="8"/>
      <c r="DH124" s="8"/>
      <c r="DI124" s="8"/>
      <c r="DJ124" s="8"/>
      <c r="DK124" s="8">
        <f t="shared" si="18"/>
        <v>13</v>
      </c>
      <c r="DL124" s="8"/>
      <c r="DM124" s="8"/>
      <c r="DN124" s="8"/>
      <c r="DO124" s="8">
        <f t="shared" si="77"/>
        <v>8</v>
      </c>
      <c r="DP124" s="8"/>
      <c r="DQ124" s="8">
        <f t="shared" si="50"/>
        <v>2336</v>
      </c>
      <c r="DR124" s="8"/>
      <c r="DS124" s="8">
        <f t="shared" si="48"/>
        <v>0</v>
      </c>
      <c r="DT124" s="8"/>
      <c r="DU124" s="8">
        <f t="shared" si="69"/>
        <v>1</v>
      </c>
      <c r="DV124" s="8"/>
      <c r="DW124" s="8">
        <f t="shared" si="65"/>
        <v>0</v>
      </c>
      <c r="DX124" s="8"/>
      <c r="DY124" s="8">
        <f t="shared" si="20"/>
        <v>6</v>
      </c>
      <c r="DZ124" s="8"/>
      <c r="EA124" s="8">
        <f t="shared" si="60"/>
        <v>26</v>
      </c>
      <c r="EB124" s="8"/>
      <c r="EC124" s="8"/>
      <c r="ED124" s="8"/>
      <c r="EE124" s="8"/>
      <c r="EF124" s="8"/>
      <c r="EG124" s="8">
        <f t="shared" si="11"/>
        <v>12</v>
      </c>
      <c r="EH124" s="8"/>
      <c r="EI124" s="8">
        <f t="shared" si="51"/>
        <v>1</v>
      </c>
      <c r="EJ124" s="8"/>
      <c r="EK124" s="8">
        <f t="shared" si="61"/>
        <v>1</v>
      </c>
      <c r="EL124" s="8"/>
      <c r="EM124" s="8"/>
      <c r="EN124" s="8"/>
      <c r="EO124" s="8"/>
      <c r="EP124" s="8"/>
      <c r="EQ124" s="8">
        <f t="shared" si="63"/>
        <v>913</v>
      </c>
      <c r="ER124" s="8"/>
      <c r="ES124" s="8"/>
      <c r="ET124" s="8"/>
      <c r="EU124" s="8">
        <f t="shared" si="78"/>
        <v>0</v>
      </c>
      <c r="EV124" s="8"/>
      <c r="EW124" s="8">
        <f t="shared" si="62"/>
        <v>6</v>
      </c>
      <c r="EX124" s="8"/>
      <c r="EY124" s="8">
        <f t="shared" si="70"/>
        <v>0</v>
      </c>
      <c r="EZ124" s="8"/>
      <c r="FA124" s="8">
        <f t="shared" si="39"/>
        <v>2</v>
      </c>
      <c r="FB124" s="8"/>
      <c r="FC124" s="8"/>
      <c r="FD124" s="8"/>
      <c r="FE124" s="8"/>
      <c r="FF124" s="8"/>
      <c r="FG124" s="8">
        <f t="shared" si="45"/>
        <v>140</v>
      </c>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row>
    <row r="125" spans="1:193" ht="14.25" customHeight="1" x14ac:dyDescent="0.3">
      <c r="A125" s="103">
        <v>44088</v>
      </c>
      <c r="B125" s="8">
        <v>0</v>
      </c>
      <c r="C125" s="8">
        <f t="shared" si="53"/>
        <v>0</v>
      </c>
      <c r="D125" s="8">
        <v>0</v>
      </c>
      <c r="E125" s="8">
        <f t="shared" si="54"/>
        <v>0</v>
      </c>
      <c r="F125" s="8"/>
      <c r="G125" s="8"/>
      <c r="H125" s="8">
        <v>6</v>
      </c>
      <c r="I125" s="8">
        <f t="shared" si="75"/>
        <v>6</v>
      </c>
      <c r="J125" s="8"/>
      <c r="K125" s="8"/>
      <c r="L125" s="8"/>
      <c r="M125" s="8"/>
      <c r="N125" s="8">
        <v>50</v>
      </c>
      <c r="O125" s="8">
        <f t="shared" si="66"/>
        <v>74</v>
      </c>
      <c r="P125" s="8"/>
      <c r="Q125" s="8"/>
      <c r="R125" s="8"/>
      <c r="S125" s="8">
        <f t="shared" si="9"/>
        <v>20</v>
      </c>
      <c r="T125" s="8">
        <v>2</v>
      </c>
      <c r="U125" s="8">
        <f t="shared" si="24"/>
        <v>179</v>
      </c>
      <c r="V125" s="8">
        <v>0</v>
      </c>
      <c r="W125" s="8">
        <f t="shared" si="67"/>
        <v>0</v>
      </c>
      <c r="X125" s="8"/>
      <c r="Y125" s="8"/>
      <c r="Z125" s="8"/>
      <c r="AA125" s="8"/>
      <c r="AB125" s="8"/>
      <c r="AC125" s="8"/>
      <c r="AD125" s="8"/>
      <c r="AE125" s="8"/>
      <c r="AF125" s="8">
        <v>9</v>
      </c>
      <c r="AG125" s="8">
        <f t="shared" si="3"/>
        <v>184</v>
      </c>
      <c r="AH125" s="8"/>
      <c r="AI125" s="8"/>
      <c r="AJ125" s="8">
        <v>0</v>
      </c>
      <c r="AK125" s="102">
        <f t="shared" si="30"/>
        <v>7</v>
      </c>
      <c r="AL125" s="8">
        <v>2</v>
      </c>
      <c r="AM125" s="8">
        <f t="shared" si="55"/>
        <v>53</v>
      </c>
      <c r="AN125" s="8"/>
      <c r="AO125" s="8"/>
      <c r="AP125" s="8">
        <v>1</v>
      </c>
      <c r="AQ125" s="8">
        <f t="shared" si="31"/>
        <v>4</v>
      </c>
      <c r="AR125" s="8">
        <v>0</v>
      </c>
      <c r="AS125" s="8">
        <f t="shared" si="25"/>
        <v>1</v>
      </c>
      <c r="AT125" s="8">
        <v>0</v>
      </c>
      <c r="AU125" s="8">
        <f t="shared" si="56"/>
        <v>3</v>
      </c>
      <c r="AV125" s="8">
        <v>0</v>
      </c>
      <c r="AW125" s="8">
        <f t="shared" si="57"/>
        <v>2</v>
      </c>
      <c r="AX125" s="8">
        <v>0</v>
      </c>
      <c r="AY125" s="8">
        <f t="shared" si="13"/>
        <v>1</v>
      </c>
      <c r="AZ125" s="8"/>
      <c r="BA125" s="8"/>
      <c r="BB125" s="8"/>
      <c r="BC125" s="8">
        <f t="shared" si="52"/>
        <v>13</v>
      </c>
      <c r="BD125" s="8">
        <v>0</v>
      </c>
      <c r="BE125" s="8">
        <f t="shared" si="14"/>
        <v>3</v>
      </c>
      <c r="BF125" s="8">
        <v>0</v>
      </c>
      <c r="BG125" s="8">
        <f t="shared" si="26"/>
        <v>5</v>
      </c>
      <c r="BH125" s="8">
        <v>26</v>
      </c>
      <c r="BI125" s="8">
        <f t="shared" si="15"/>
        <v>1301</v>
      </c>
      <c r="BJ125" s="8">
        <v>6</v>
      </c>
      <c r="BK125" s="8">
        <f t="shared" si="44"/>
        <v>106</v>
      </c>
      <c r="BL125" s="8">
        <v>0</v>
      </c>
      <c r="BM125" s="8">
        <f t="shared" si="74"/>
        <v>0</v>
      </c>
      <c r="BN125" s="8">
        <v>1</v>
      </c>
      <c r="BO125" s="8">
        <f t="shared" si="64"/>
        <v>2</v>
      </c>
      <c r="BP125" s="8">
        <v>0</v>
      </c>
      <c r="BQ125" s="8">
        <f t="shared" si="27"/>
        <v>10</v>
      </c>
      <c r="BR125" s="8">
        <v>0</v>
      </c>
      <c r="BS125" s="8">
        <f t="shared" si="23"/>
        <v>11</v>
      </c>
      <c r="BT125" s="8"/>
      <c r="BU125" s="8"/>
      <c r="BV125" s="8">
        <v>0</v>
      </c>
      <c r="BW125" s="8">
        <f t="shared" si="5"/>
        <v>60</v>
      </c>
      <c r="BX125" s="8"/>
      <c r="BY125" s="8">
        <f t="shared" si="49"/>
        <v>8</v>
      </c>
      <c r="BZ125" s="8"/>
      <c r="CA125" s="8"/>
      <c r="CB125" s="8"/>
      <c r="CC125" s="8"/>
      <c r="CD125" s="8"/>
      <c r="CE125" s="8"/>
      <c r="CF125" s="8"/>
      <c r="CG125" s="8"/>
      <c r="CH125" s="8"/>
      <c r="CI125" s="8"/>
      <c r="CJ125" s="8"/>
      <c r="CK125" s="8"/>
      <c r="CL125" s="8">
        <v>0</v>
      </c>
      <c r="CM125" s="8">
        <f t="shared" si="68"/>
        <v>0</v>
      </c>
      <c r="CN125" s="8">
        <v>0</v>
      </c>
      <c r="CO125" s="8">
        <f t="shared" si="35"/>
        <v>2</v>
      </c>
      <c r="CP125" s="8">
        <v>1</v>
      </c>
      <c r="CQ125" s="8">
        <f t="shared" si="59"/>
        <v>9</v>
      </c>
      <c r="CR125" s="8">
        <v>0</v>
      </c>
      <c r="CS125" s="8">
        <f t="shared" si="76"/>
        <v>2</v>
      </c>
      <c r="CT125" s="8"/>
      <c r="CU125" s="8"/>
      <c r="CV125" s="8"/>
      <c r="CW125" s="8"/>
      <c r="CX125" s="8"/>
      <c r="CY125" s="8"/>
      <c r="CZ125" s="8">
        <v>0</v>
      </c>
      <c r="DA125" s="8">
        <f t="shared" si="17"/>
        <v>14</v>
      </c>
      <c r="DB125" s="8"/>
      <c r="DC125" s="8"/>
      <c r="DD125" s="8"/>
      <c r="DE125" s="8"/>
      <c r="DF125" s="8"/>
      <c r="DG125" s="8"/>
      <c r="DH125" s="8"/>
      <c r="DI125" s="8"/>
      <c r="DJ125" s="8">
        <v>0</v>
      </c>
      <c r="DK125" s="8">
        <f t="shared" si="18"/>
        <v>13</v>
      </c>
      <c r="DL125" s="8"/>
      <c r="DM125" s="8"/>
      <c r="DN125" s="8">
        <v>0</v>
      </c>
      <c r="DO125" s="8">
        <f t="shared" si="77"/>
        <v>8</v>
      </c>
      <c r="DP125" s="8">
        <v>44</v>
      </c>
      <c r="DQ125" s="8">
        <f t="shared" si="50"/>
        <v>2380</v>
      </c>
      <c r="DR125" s="8">
        <v>0</v>
      </c>
      <c r="DS125" s="8">
        <f t="shared" si="48"/>
        <v>0</v>
      </c>
      <c r="DT125" s="8">
        <v>2</v>
      </c>
      <c r="DU125" s="8">
        <f t="shared" si="69"/>
        <v>3</v>
      </c>
      <c r="DV125" s="8">
        <v>0</v>
      </c>
      <c r="DW125" s="8">
        <f t="shared" si="65"/>
        <v>0</v>
      </c>
      <c r="DX125" s="8">
        <v>2</v>
      </c>
      <c r="DY125" s="8">
        <f t="shared" si="20"/>
        <v>8</v>
      </c>
      <c r="DZ125" s="8">
        <v>2</v>
      </c>
      <c r="EA125" s="8">
        <f t="shared" si="60"/>
        <v>28</v>
      </c>
      <c r="EB125" s="8"/>
      <c r="EC125" s="8"/>
      <c r="ED125" s="8"/>
      <c r="EE125" s="8"/>
      <c r="EF125" s="8">
        <v>0</v>
      </c>
      <c r="EG125" s="8">
        <f t="shared" si="11"/>
        <v>12</v>
      </c>
      <c r="EH125" s="8">
        <v>0</v>
      </c>
      <c r="EI125" s="8">
        <f t="shared" si="51"/>
        <v>1</v>
      </c>
      <c r="EJ125" s="8">
        <v>0</v>
      </c>
      <c r="EK125" s="8">
        <f t="shared" si="61"/>
        <v>1</v>
      </c>
      <c r="EL125" s="8"/>
      <c r="EM125" s="8"/>
      <c r="EN125" s="8"/>
      <c r="EO125" s="8"/>
      <c r="EP125" s="8">
        <v>42</v>
      </c>
      <c r="EQ125" s="8">
        <f t="shared" si="63"/>
        <v>955</v>
      </c>
      <c r="ER125" s="8"/>
      <c r="ES125" s="8"/>
      <c r="ET125" s="8">
        <v>2</v>
      </c>
      <c r="EU125" s="8">
        <f t="shared" si="78"/>
        <v>2</v>
      </c>
      <c r="EV125" s="8">
        <v>0</v>
      </c>
      <c r="EW125" s="8">
        <f t="shared" si="62"/>
        <v>6</v>
      </c>
      <c r="EX125" s="8">
        <v>0</v>
      </c>
      <c r="EY125" s="8">
        <f t="shared" si="70"/>
        <v>0</v>
      </c>
      <c r="EZ125" s="8">
        <v>0</v>
      </c>
      <c r="FA125" s="8">
        <f t="shared" si="39"/>
        <v>2</v>
      </c>
      <c r="FB125" s="8"/>
      <c r="FC125" s="8"/>
      <c r="FD125" s="8"/>
      <c r="FE125" s="8"/>
      <c r="FF125" s="8">
        <v>10</v>
      </c>
      <c r="FG125" s="8">
        <f t="shared" si="45"/>
        <v>150</v>
      </c>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row>
    <row r="126" spans="1:193" ht="14.25" customHeight="1" x14ac:dyDescent="0.3">
      <c r="A126" s="103">
        <v>44089</v>
      </c>
      <c r="B126" s="8">
        <v>0</v>
      </c>
      <c r="C126" s="8">
        <f t="shared" si="53"/>
        <v>0</v>
      </c>
      <c r="D126" s="8">
        <v>0</v>
      </c>
      <c r="E126" s="8">
        <f t="shared" si="54"/>
        <v>0</v>
      </c>
      <c r="F126" s="8"/>
      <c r="G126" s="8"/>
      <c r="H126" s="8">
        <v>5</v>
      </c>
      <c r="I126" s="8">
        <f t="shared" si="75"/>
        <v>11</v>
      </c>
      <c r="J126" s="8"/>
      <c r="K126" s="8"/>
      <c r="L126" s="8"/>
      <c r="M126" s="8"/>
      <c r="N126" s="8">
        <v>14</v>
      </c>
      <c r="O126" s="8">
        <f t="shared" si="66"/>
        <v>88</v>
      </c>
      <c r="P126" s="8"/>
      <c r="Q126" s="8"/>
      <c r="R126" s="8"/>
      <c r="S126" s="8">
        <f t="shared" si="9"/>
        <v>20</v>
      </c>
      <c r="T126" s="8">
        <v>0</v>
      </c>
      <c r="U126" s="8">
        <f t="shared" si="24"/>
        <v>179</v>
      </c>
      <c r="V126" s="8">
        <v>0</v>
      </c>
      <c r="W126" s="8">
        <f t="shared" si="67"/>
        <v>0</v>
      </c>
      <c r="X126" s="8"/>
      <c r="Y126" s="8"/>
      <c r="Z126" s="8"/>
      <c r="AA126" s="8"/>
      <c r="AB126" s="8"/>
      <c r="AC126" s="8"/>
      <c r="AD126" s="8"/>
      <c r="AE126" s="8"/>
      <c r="AF126" s="8">
        <v>1</v>
      </c>
      <c r="AG126" s="8">
        <f t="shared" si="3"/>
        <v>185</v>
      </c>
      <c r="AH126" s="8"/>
      <c r="AI126" s="8"/>
      <c r="AJ126" s="8">
        <v>0</v>
      </c>
      <c r="AK126" s="102">
        <f t="shared" si="30"/>
        <v>7</v>
      </c>
      <c r="AL126" s="8">
        <v>6</v>
      </c>
      <c r="AM126" s="8">
        <f t="shared" si="55"/>
        <v>59</v>
      </c>
      <c r="AN126" s="8"/>
      <c r="AO126" s="8"/>
      <c r="AP126" s="8">
        <v>0</v>
      </c>
      <c r="AQ126" s="8">
        <f t="shared" si="31"/>
        <v>4</v>
      </c>
      <c r="AR126" s="8">
        <v>0</v>
      </c>
      <c r="AS126" s="8">
        <f t="shared" si="25"/>
        <v>1</v>
      </c>
      <c r="AT126" s="8">
        <v>0</v>
      </c>
      <c r="AU126" s="8">
        <f t="shared" si="56"/>
        <v>3</v>
      </c>
      <c r="AV126" s="8">
        <v>0</v>
      </c>
      <c r="AW126" s="8">
        <f t="shared" si="57"/>
        <v>2</v>
      </c>
      <c r="AX126" s="8">
        <v>0</v>
      </c>
      <c r="AY126" s="8">
        <f t="shared" si="13"/>
        <v>1</v>
      </c>
      <c r="AZ126" s="8"/>
      <c r="BA126" s="8"/>
      <c r="BB126" s="8"/>
      <c r="BC126" s="8">
        <f t="shared" si="52"/>
        <v>13</v>
      </c>
      <c r="BD126" s="8">
        <v>0</v>
      </c>
      <c r="BE126" s="8">
        <f t="shared" si="14"/>
        <v>3</v>
      </c>
      <c r="BF126" s="8">
        <v>0</v>
      </c>
      <c r="BG126" s="8">
        <f t="shared" si="26"/>
        <v>5</v>
      </c>
      <c r="BH126" s="8">
        <v>3</v>
      </c>
      <c r="BI126" s="8">
        <f t="shared" si="15"/>
        <v>1304</v>
      </c>
      <c r="BJ126" s="8">
        <v>0</v>
      </c>
      <c r="BK126" s="8">
        <f t="shared" si="44"/>
        <v>106</v>
      </c>
      <c r="BL126" s="8">
        <v>0</v>
      </c>
      <c r="BM126" s="8">
        <f t="shared" si="74"/>
        <v>0</v>
      </c>
      <c r="BN126" s="8">
        <v>0</v>
      </c>
      <c r="BO126" s="8">
        <f t="shared" si="64"/>
        <v>2</v>
      </c>
      <c r="BP126" s="8">
        <v>0</v>
      </c>
      <c r="BQ126" s="8">
        <f t="shared" si="27"/>
        <v>10</v>
      </c>
      <c r="BR126" s="8">
        <v>0</v>
      </c>
      <c r="BS126" s="8">
        <f t="shared" si="23"/>
        <v>11</v>
      </c>
      <c r="BT126" s="8"/>
      <c r="BU126" s="8"/>
      <c r="BV126" s="8">
        <v>0</v>
      </c>
      <c r="BW126" s="8">
        <f t="shared" si="5"/>
        <v>60</v>
      </c>
      <c r="BX126" s="8"/>
      <c r="BY126" s="8">
        <f t="shared" si="49"/>
        <v>8</v>
      </c>
      <c r="BZ126" s="8"/>
      <c r="CA126" s="8"/>
      <c r="CB126" s="8"/>
      <c r="CC126" s="8"/>
      <c r="CD126" s="8"/>
      <c r="CE126" s="8"/>
      <c r="CF126" s="8"/>
      <c r="CG126" s="8"/>
      <c r="CH126" s="8"/>
      <c r="CI126" s="8"/>
      <c r="CJ126" s="8"/>
      <c r="CK126" s="8"/>
      <c r="CL126" s="8">
        <v>0</v>
      </c>
      <c r="CM126" s="8">
        <f t="shared" si="68"/>
        <v>0</v>
      </c>
      <c r="CN126" s="8">
        <v>0</v>
      </c>
      <c r="CO126" s="8">
        <f t="shared" si="35"/>
        <v>2</v>
      </c>
      <c r="CP126" s="8">
        <v>0</v>
      </c>
      <c r="CQ126" s="8">
        <f t="shared" si="59"/>
        <v>9</v>
      </c>
      <c r="CR126" s="8">
        <v>0</v>
      </c>
      <c r="CS126" s="8">
        <f t="shared" si="76"/>
        <v>2</v>
      </c>
      <c r="CT126" s="8"/>
      <c r="CU126" s="8"/>
      <c r="CV126" s="8"/>
      <c r="CW126" s="8"/>
      <c r="CX126" s="8"/>
      <c r="CY126" s="8"/>
      <c r="CZ126" s="8">
        <v>0</v>
      </c>
      <c r="DA126" s="8">
        <f t="shared" si="17"/>
        <v>14</v>
      </c>
      <c r="DB126" s="8"/>
      <c r="DC126" s="8"/>
      <c r="DD126" s="8"/>
      <c r="DE126" s="8"/>
      <c r="DF126" s="8"/>
      <c r="DG126" s="8"/>
      <c r="DH126" s="8"/>
      <c r="DI126" s="8"/>
      <c r="DJ126" s="8">
        <v>0</v>
      </c>
      <c r="DK126" s="8">
        <f t="shared" si="18"/>
        <v>13</v>
      </c>
      <c r="DL126" s="8"/>
      <c r="DM126" s="8"/>
      <c r="DN126" s="8">
        <v>0</v>
      </c>
      <c r="DO126" s="8">
        <f t="shared" si="77"/>
        <v>8</v>
      </c>
      <c r="DP126" s="8">
        <v>5</v>
      </c>
      <c r="DQ126" s="8">
        <f t="shared" si="50"/>
        <v>2385</v>
      </c>
      <c r="DR126" s="8">
        <v>0</v>
      </c>
      <c r="DS126" s="8">
        <f t="shared" si="48"/>
        <v>0</v>
      </c>
      <c r="DT126" s="8">
        <v>2</v>
      </c>
      <c r="DU126" s="8">
        <f t="shared" si="69"/>
        <v>5</v>
      </c>
      <c r="DV126" s="8">
        <v>0</v>
      </c>
      <c r="DW126" s="8">
        <f t="shared" si="65"/>
        <v>0</v>
      </c>
      <c r="DX126" s="8">
        <v>0</v>
      </c>
      <c r="DY126" s="8">
        <f t="shared" si="20"/>
        <v>8</v>
      </c>
      <c r="DZ126" s="8">
        <v>0</v>
      </c>
      <c r="EA126" s="8">
        <f t="shared" si="60"/>
        <v>28</v>
      </c>
      <c r="EB126" s="8"/>
      <c r="EC126" s="8"/>
      <c r="ED126" s="8"/>
      <c r="EE126" s="8"/>
      <c r="EF126" s="8">
        <v>0</v>
      </c>
      <c r="EG126" s="8">
        <f t="shared" si="11"/>
        <v>12</v>
      </c>
      <c r="EH126" s="8">
        <v>0</v>
      </c>
      <c r="EI126" s="8">
        <f t="shared" si="51"/>
        <v>1</v>
      </c>
      <c r="EJ126" s="8">
        <v>0</v>
      </c>
      <c r="EK126" s="8">
        <f t="shared" si="61"/>
        <v>1</v>
      </c>
      <c r="EL126" s="8"/>
      <c r="EM126" s="8"/>
      <c r="EN126" s="8"/>
      <c r="EO126" s="8"/>
      <c r="EP126" s="8">
        <v>12</v>
      </c>
      <c r="EQ126" s="8">
        <f t="shared" si="63"/>
        <v>967</v>
      </c>
      <c r="ER126" s="8"/>
      <c r="ES126" s="8"/>
      <c r="ET126" s="8">
        <v>3</v>
      </c>
      <c r="EU126" s="8">
        <f t="shared" si="78"/>
        <v>5</v>
      </c>
      <c r="EV126" s="8">
        <v>0</v>
      </c>
      <c r="EW126" s="8">
        <f t="shared" si="62"/>
        <v>6</v>
      </c>
      <c r="EX126" s="8">
        <v>1</v>
      </c>
      <c r="EY126" s="8">
        <f t="shared" si="70"/>
        <v>1</v>
      </c>
      <c r="EZ126" s="8">
        <v>0</v>
      </c>
      <c r="FA126" s="8">
        <f t="shared" si="39"/>
        <v>2</v>
      </c>
      <c r="FB126" s="8"/>
      <c r="FC126" s="8"/>
      <c r="FD126" s="8"/>
      <c r="FE126" s="8"/>
      <c r="FF126" s="8">
        <v>7</v>
      </c>
      <c r="FG126" s="8">
        <f t="shared" si="45"/>
        <v>157</v>
      </c>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row>
    <row r="127" spans="1:193" ht="14.25" customHeight="1" x14ac:dyDescent="0.3">
      <c r="A127" s="103">
        <v>44090</v>
      </c>
      <c r="B127" s="8">
        <v>0</v>
      </c>
      <c r="C127" s="8">
        <f t="shared" si="53"/>
        <v>0</v>
      </c>
      <c r="D127" s="8">
        <v>0</v>
      </c>
      <c r="E127" s="8">
        <f t="shared" si="54"/>
        <v>0</v>
      </c>
      <c r="F127" s="8"/>
      <c r="G127" s="8"/>
      <c r="H127" s="8">
        <v>0</v>
      </c>
      <c r="I127" s="8">
        <f t="shared" si="75"/>
        <v>11</v>
      </c>
      <c r="J127" s="8"/>
      <c r="K127" s="8"/>
      <c r="L127" s="8"/>
      <c r="M127" s="8"/>
      <c r="N127" s="8">
        <v>4</v>
      </c>
      <c r="O127" s="8">
        <f t="shared" si="66"/>
        <v>92</v>
      </c>
      <c r="P127" s="8"/>
      <c r="Q127" s="8"/>
      <c r="R127" s="8"/>
      <c r="S127" s="8">
        <f t="shared" si="9"/>
        <v>20</v>
      </c>
      <c r="T127" s="8">
        <v>0</v>
      </c>
      <c r="U127" s="8">
        <f t="shared" si="24"/>
        <v>179</v>
      </c>
      <c r="V127" s="8">
        <v>0</v>
      </c>
      <c r="W127" s="8">
        <f t="shared" si="67"/>
        <v>0</v>
      </c>
      <c r="X127" s="8"/>
      <c r="Y127" s="8"/>
      <c r="Z127" s="8"/>
      <c r="AA127" s="8"/>
      <c r="AB127" s="8"/>
      <c r="AC127" s="8"/>
      <c r="AD127" s="8"/>
      <c r="AE127" s="8"/>
      <c r="AF127" s="8">
        <v>1</v>
      </c>
      <c r="AG127" s="8">
        <f t="shared" si="3"/>
        <v>186</v>
      </c>
      <c r="AH127" s="8"/>
      <c r="AI127" s="8"/>
      <c r="AJ127" s="8">
        <v>0</v>
      </c>
      <c r="AK127" s="102">
        <f t="shared" si="30"/>
        <v>7</v>
      </c>
      <c r="AL127" s="8">
        <v>0</v>
      </c>
      <c r="AM127" s="8">
        <f t="shared" si="55"/>
        <v>59</v>
      </c>
      <c r="AN127" s="8"/>
      <c r="AO127" s="8"/>
      <c r="AP127" s="8">
        <v>0</v>
      </c>
      <c r="AQ127" s="8">
        <f t="shared" si="31"/>
        <v>4</v>
      </c>
      <c r="AR127" s="8">
        <v>0</v>
      </c>
      <c r="AS127" s="8">
        <f t="shared" si="25"/>
        <v>1</v>
      </c>
      <c r="AT127" s="8">
        <v>0</v>
      </c>
      <c r="AU127" s="8">
        <f t="shared" si="56"/>
        <v>3</v>
      </c>
      <c r="AV127" s="8">
        <v>0</v>
      </c>
      <c r="AW127" s="8">
        <f t="shared" si="57"/>
        <v>2</v>
      </c>
      <c r="AX127" s="8">
        <v>0</v>
      </c>
      <c r="AY127" s="8">
        <f t="shared" si="13"/>
        <v>1</v>
      </c>
      <c r="AZ127" s="8"/>
      <c r="BA127" s="8"/>
      <c r="BB127" s="8"/>
      <c r="BC127" s="8">
        <f t="shared" si="52"/>
        <v>13</v>
      </c>
      <c r="BD127" s="8">
        <v>0</v>
      </c>
      <c r="BE127" s="8">
        <f t="shared" si="14"/>
        <v>3</v>
      </c>
      <c r="BF127" s="8">
        <v>0</v>
      </c>
      <c r="BG127" s="8">
        <f t="shared" si="26"/>
        <v>5</v>
      </c>
      <c r="BH127" s="8">
        <v>3</v>
      </c>
      <c r="BI127" s="8">
        <f t="shared" si="15"/>
        <v>1307</v>
      </c>
      <c r="BJ127" s="8">
        <v>1</v>
      </c>
      <c r="BK127" s="8">
        <f t="shared" si="44"/>
        <v>107</v>
      </c>
      <c r="BL127" s="8">
        <v>0</v>
      </c>
      <c r="BM127" s="8">
        <f t="shared" si="74"/>
        <v>0</v>
      </c>
      <c r="BN127" s="8">
        <v>1</v>
      </c>
      <c r="BO127" s="8">
        <f t="shared" si="64"/>
        <v>3</v>
      </c>
      <c r="BP127" s="8">
        <v>0</v>
      </c>
      <c r="BQ127" s="8">
        <f t="shared" si="27"/>
        <v>10</v>
      </c>
      <c r="BR127" s="8">
        <v>0</v>
      </c>
      <c r="BS127" s="8">
        <f t="shared" si="23"/>
        <v>11</v>
      </c>
      <c r="BT127" s="8"/>
      <c r="BU127" s="8"/>
      <c r="BV127" s="8">
        <v>0</v>
      </c>
      <c r="BW127" s="8">
        <f t="shared" si="5"/>
        <v>60</v>
      </c>
      <c r="BX127" s="8"/>
      <c r="BY127" s="8">
        <f t="shared" si="49"/>
        <v>8</v>
      </c>
      <c r="BZ127" s="8"/>
      <c r="CA127" s="8"/>
      <c r="CB127" s="8"/>
      <c r="CC127" s="8"/>
      <c r="CD127" s="8"/>
      <c r="CE127" s="8"/>
      <c r="CF127" s="8"/>
      <c r="CG127" s="8"/>
      <c r="CH127" s="8"/>
      <c r="CI127" s="8"/>
      <c r="CJ127" s="8"/>
      <c r="CK127" s="8"/>
      <c r="CL127" s="8">
        <v>0</v>
      </c>
      <c r="CM127" s="8">
        <f t="shared" si="68"/>
        <v>0</v>
      </c>
      <c r="CN127" s="8">
        <v>0</v>
      </c>
      <c r="CO127" s="8">
        <f t="shared" si="35"/>
        <v>2</v>
      </c>
      <c r="CP127" s="8">
        <v>0</v>
      </c>
      <c r="CQ127" s="8">
        <f t="shared" si="59"/>
        <v>9</v>
      </c>
      <c r="CR127" s="8">
        <v>0</v>
      </c>
      <c r="CS127" s="8">
        <f t="shared" si="76"/>
        <v>2</v>
      </c>
      <c r="CT127" s="8"/>
      <c r="CU127" s="8"/>
      <c r="CV127" s="8"/>
      <c r="CW127" s="8"/>
      <c r="CX127" s="8"/>
      <c r="CY127" s="8"/>
      <c r="CZ127" s="8">
        <v>0</v>
      </c>
      <c r="DA127" s="8">
        <f t="shared" si="17"/>
        <v>14</v>
      </c>
      <c r="DB127" s="8"/>
      <c r="DC127" s="8"/>
      <c r="DD127" s="8"/>
      <c r="DE127" s="8"/>
      <c r="DF127" s="8"/>
      <c r="DG127" s="8"/>
      <c r="DH127" s="8"/>
      <c r="DI127" s="8"/>
      <c r="DJ127" s="8">
        <v>0</v>
      </c>
      <c r="DK127" s="8">
        <f t="shared" si="18"/>
        <v>13</v>
      </c>
      <c r="DL127" s="8"/>
      <c r="DM127" s="8"/>
      <c r="DN127" s="8">
        <v>0</v>
      </c>
      <c r="DO127" s="8">
        <f t="shared" si="77"/>
        <v>8</v>
      </c>
      <c r="DP127" s="8">
        <v>29</v>
      </c>
      <c r="DQ127" s="8">
        <f t="shared" si="50"/>
        <v>2414</v>
      </c>
      <c r="DR127" s="8">
        <v>0</v>
      </c>
      <c r="DS127" s="8">
        <f t="shared" si="48"/>
        <v>0</v>
      </c>
      <c r="DT127" s="8">
        <v>0</v>
      </c>
      <c r="DU127" s="8">
        <f t="shared" si="69"/>
        <v>5</v>
      </c>
      <c r="DV127" s="8">
        <v>0</v>
      </c>
      <c r="DW127" s="8">
        <f t="shared" si="65"/>
        <v>0</v>
      </c>
      <c r="DX127" s="8">
        <v>0</v>
      </c>
      <c r="DY127" s="8">
        <f t="shared" si="20"/>
        <v>8</v>
      </c>
      <c r="DZ127" s="8">
        <v>0</v>
      </c>
      <c r="EA127" s="8">
        <f t="shared" si="60"/>
        <v>28</v>
      </c>
      <c r="EB127" s="8"/>
      <c r="EC127" s="8"/>
      <c r="ED127" s="8"/>
      <c r="EE127" s="8"/>
      <c r="EF127" s="8">
        <v>0</v>
      </c>
      <c r="EG127" s="8">
        <f t="shared" si="11"/>
        <v>12</v>
      </c>
      <c r="EH127" s="8">
        <v>0</v>
      </c>
      <c r="EI127" s="8">
        <f t="shared" si="51"/>
        <v>1</v>
      </c>
      <c r="EJ127" s="8">
        <v>0</v>
      </c>
      <c r="EK127" s="8">
        <f t="shared" si="61"/>
        <v>1</v>
      </c>
      <c r="EL127" s="8"/>
      <c r="EM127" s="8"/>
      <c r="EN127" s="8"/>
      <c r="EO127" s="8"/>
      <c r="EP127" s="8">
        <v>4</v>
      </c>
      <c r="EQ127" s="8">
        <f t="shared" si="63"/>
        <v>971</v>
      </c>
      <c r="ER127" s="8"/>
      <c r="ES127" s="8"/>
      <c r="ET127" s="8">
        <v>1</v>
      </c>
      <c r="EU127" s="8">
        <f t="shared" si="78"/>
        <v>6</v>
      </c>
      <c r="EV127" s="8">
        <v>0</v>
      </c>
      <c r="EW127" s="8">
        <f t="shared" si="62"/>
        <v>6</v>
      </c>
      <c r="EX127" s="8">
        <v>0</v>
      </c>
      <c r="EY127" s="8">
        <f t="shared" si="70"/>
        <v>1</v>
      </c>
      <c r="EZ127" s="8">
        <v>0</v>
      </c>
      <c r="FA127" s="8">
        <f t="shared" si="39"/>
        <v>2</v>
      </c>
      <c r="FB127" s="8"/>
      <c r="FC127" s="8"/>
      <c r="FD127" s="8"/>
      <c r="FE127" s="8"/>
      <c r="FF127" s="8">
        <v>1</v>
      </c>
      <c r="FG127" s="8">
        <f t="shared" si="45"/>
        <v>158</v>
      </c>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row>
    <row r="128" spans="1:193" ht="14.25" customHeight="1" x14ac:dyDescent="0.3">
      <c r="A128" s="103">
        <v>44091</v>
      </c>
      <c r="B128" s="8">
        <v>0</v>
      </c>
      <c r="C128" s="8">
        <f t="shared" si="53"/>
        <v>0</v>
      </c>
      <c r="D128" s="8">
        <v>0</v>
      </c>
      <c r="E128" s="8">
        <f t="shared" si="54"/>
        <v>0</v>
      </c>
      <c r="F128" s="8"/>
      <c r="G128" s="8"/>
      <c r="H128" s="8">
        <v>10</v>
      </c>
      <c r="I128" s="8">
        <f t="shared" si="75"/>
        <v>21</v>
      </c>
      <c r="J128" s="8"/>
      <c r="K128" s="8"/>
      <c r="L128" s="8"/>
      <c r="M128" s="8"/>
      <c r="N128" s="8">
        <v>0</v>
      </c>
      <c r="O128" s="8">
        <f t="shared" si="66"/>
        <v>92</v>
      </c>
      <c r="P128" s="8"/>
      <c r="Q128" s="8"/>
      <c r="R128" s="8"/>
      <c r="S128" s="8">
        <f t="shared" si="9"/>
        <v>20</v>
      </c>
      <c r="T128" s="8">
        <v>0</v>
      </c>
      <c r="U128" s="8">
        <f t="shared" si="24"/>
        <v>179</v>
      </c>
      <c r="V128" s="8">
        <v>0</v>
      </c>
      <c r="W128" s="8">
        <f t="shared" si="67"/>
        <v>0</v>
      </c>
      <c r="X128" s="8"/>
      <c r="Y128" s="8"/>
      <c r="Z128" s="8"/>
      <c r="AA128" s="8"/>
      <c r="AB128" s="8"/>
      <c r="AC128" s="8"/>
      <c r="AD128" s="8"/>
      <c r="AE128" s="8"/>
      <c r="AF128" s="8">
        <v>1</v>
      </c>
      <c r="AG128" s="8">
        <f t="shared" si="3"/>
        <v>187</v>
      </c>
      <c r="AH128" s="8"/>
      <c r="AI128" s="8"/>
      <c r="AJ128" s="8">
        <v>0</v>
      </c>
      <c r="AK128" s="102">
        <f t="shared" si="30"/>
        <v>7</v>
      </c>
      <c r="AL128" s="8">
        <v>0</v>
      </c>
      <c r="AM128" s="8">
        <f t="shared" si="55"/>
        <v>59</v>
      </c>
      <c r="AN128" s="8"/>
      <c r="AO128" s="8"/>
      <c r="AP128" s="8">
        <v>0</v>
      </c>
      <c r="AQ128" s="8">
        <f t="shared" si="31"/>
        <v>4</v>
      </c>
      <c r="AR128" s="8">
        <v>0</v>
      </c>
      <c r="AS128" s="8">
        <f t="shared" si="25"/>
        <v>1</v>
      </c>
      <c r="AT128" s="8">
        <v>0</v>
      </c>
      <c r="AU128" s="8">
        <f t="shared" si="56"/>
        <v>3</v>
      </c>
      <c r="AV128" s="8">
        <v>0</v>
      </c>
      <c r="AW128" s="8">
        <f t="shared" si="57"/>
        <v>2</v>
      </c>
      <c r="AX128" s="8">
        <v>0</v>
      </c>
      <c r="AY128" s="8">
        <f t="shared" si="13"/>
        <v>1</v>
      </c>
      <c r="AZ128" s="8"/>
      <c r="BA128" s="8"/>
      <c r="BB128" s="8"/>
      <c r="BC128" s="8">
        <f t="shared" si="52"/>
        <v>13</v>
      </c>
      <c r="BD128" s="8">
        <v>0</v>
      </c>
      <c r="BE128" s="8">
        <f t="shared" si="14"/>
        <v>3</v>
      </c>
      <c r="BF128" s="8">
        <v>0</v>
      </c>
      <c r="BG128" s="8">
        <f t="shared" si="26"/>
        <v>5</v>
      </c>
      <c r="BH128" s="8">
        <v>6</v>
      </c>
      <c r="BI128" s="8">
        <f t="shared" si="15"/>
        <v>1313</v>
      </c>
      <c r="BJ128" s="8">
        <v>0</v>
      </c>
      <c r="BK128" s="8">
        <f t="shared" si="44"/>
        <v>107</v>
      </c>
      <c r="BL128" s="8">
        <v>0</v>
      </c>
      <c r="BM128" s="8">
        <f t="shared" si="74"/>
        <v>0</v>
      </c>
      <c r="BN128" s="8">
        <v>0</v>
      </c>
      <c r="BO128" s="8">
        <f t="shared" si="64"/>
        <v>3</v>
      </c>
      <c r="BP128" s="8">
        <v>0</v>
      </c>
      <c r="BQ128" s="8">
        <f t="shared" si="27"/>
        <v>10</v>
      </c>
      <c r="BR128" s="8">
        <v>0</v>
      </c>
      <c r="BS128" s="8">
        <f t="shared" si="23"/>
        <v>11</v>
      </c>
      <c r="BT128" s="8"/>
      <c r="BU128" s="8"/>
      <c r="BV128" s="8">
        <v>0</v>
      </c>
      <c r="BW128" s="8">
        <f t="shared" si="5"/>
        <v>60</v>
      </c>
      <c r="BX128" s="8"/>
      <c r="BY128" s="8">
        <f t="shared" si="49"/>
        <v>8</v>
      </c>
      <c r="BZ128" s="8"/>
      <c r="CA128" s="8"/>
      <c r="CB128" s="8"/>
      <c r="CC128" s="8"/>
      <c r="CD128" s="8"/>
      <c r="CE128" s="8"/>
      <c r="CF128" s="8"/>
      <c r="CG128" s="8"/>
      <c r="CH128" s="8"/>
      <c r="CI128" s="8"/>
      <c r="CJ128" s="8"/>
      <c r="CK128" s="8"/>
      <c r="CL128" s="8">
        <v>0</v>
      </c>
      <c r="CM128" s="8">
        <f t="shared" si="68"/>
        <v>0</v>
      </c>
      <c r="CN128" s="8">
        <v>0</v>
      </c>
      <c r="CO128" s="8">
        <f t="shared" si="35"/>
        <v>2</v>
      </c>
      <c r="CP128" s="8">
        <v>0</v>
      </c>
      <c r="CQ128" s="8">
        <f t="shared" si="59"/>
        <v>9</v>
      </c>
      <c r="CR128" s="8">
        <v>0</v>
      </c>
      <c r="CS128" s="8">
        <f t="shared" si="76"/>
        <v>2</v>
      </c>
      <c r="CT128" s="8"/>
      <c r="CU128" s="8"/>
      <c r="CV128" s="8"/>
      <c r="CW128" s="8"/>
      <c r="CX128" s="8"/>
      <c r="CY128" s="8"/>
      <c r="CZ128" s="8">
        <v>0</v>
      </c>
      <c r="DA128" s="8">
        <f t="shared" si="17"/>
        <v>14</v>
      </c>
      <c r="DB128" s="8"/>
      <c r="DC128" s="8"/>
      <c r="DD128" s="8"/>
      <c r="DE128" s="8"/>
      <c r="DF128" s="8"/>
      <c r="DG128" s="8"/>
      <c r="DH128" s="8"/>
      <c r="DI128" s="8"/>
      <c r="DJ128" s="8">
        <v>0</v>
      </c>
      <c r="DK128" s="8">
        <f t="shared" si="18"/>
        <v>13</v>
      </c>
      <c r="DL128" s="8"/>
      <c r="DM128" s="8"/>
      <c r="DN128" s="8">
        <v>1</v>
      </c>
      <c r="DO128" s="8">
        <f t="shared" si="77"/>
        <v>9</v>
      </c>
      <c r="DP128" s="8">
        <v>13</v>
      </c>
      <c r="DQ128" s="8">
        <f t="shared" si="50"/>
        <v>2427</v>
      </c>
      <c r="DR128" s="8">
        <v>6</v>
      </c>
      <c r="DS128" s="8">
        <f t="shared" si="48"/>
        <v>6</v>
      </c>
      <c r="DT128" s="8">
        <v>1</v>
      </c>
      <c r="DU128" s="8">
        <f t="shared" si="69"/>
        <v>6</v>
      </c>
      <c r="DV128" s="8">
        <v>0</v>
      </c>
      <c r="DW128" s="8">
        <f t="shared" si="65"/>
        <v>0</v>
      </c>
      <c r="DX128" s="8">
        <v>0</v>
      </c>
      <c r="DY128" s="8">
        <f t="shared" si="20"/>
        <v>8</v>
      </c>
      <c r="DZ128" s="8">
        <v>0</v>
      </c>
      <c r="EA128" s="8">
        <f t="shared" si="60"/>
        <v>28</v>
      </c>
      <c r="EB128" s="8"/>
      <c r="EC128" s="8"/>
      <c r="ED128" s="8"/>
      <c r="EE128" s="8"/>
      <c r="EF128" s="8">
        <v>0</v>
      </c>
      <c r="EG128" s="8">
        <f t="shared" si="11"/>
        <v>12</v>
      </c>
      <c r="EH128" s="8">
        <v>0</v>
      </c>
      <c r="EI128" s="8">
        <f t="shared" si="51"/>
        <v>1</v>
      </c>
      <c r="EJ128" s="8">
        <v>0</v>
      </c>
      <c r="EK128" s="8">
        <f t="shared" si="61"/>
        <v>1</v>
      </c>
      <c r="EL128" s="8"/>
      <c r="EM128" s="8"/>
      <c r="EN128" s="8"/>
      <c r="EO128" s="8"/>
      <c r="EP128" s="8">
        <v>5</v>
      </c>
      <c r="EQ128" s="8">
        <f t="shared" si="63"/>
        <v>976</v>
      </c>
      <c r="ER128" s="8"/>
      <c r="ES128" s="8"/>
      <c r="ET128" s="8">
        <v>0</v>
      </c>
      <c r="EU128" s="8">
        <f t="shared" si="78"/>
        <v>6</v>
      </c>
      <c r="EV128" s="8">
        <v>0</v>
      </c>
      <c r="EW128" s="8">
        <f t="shared" si="62"/>
        <v>6</v>
      </c>
      <c r="EX128" s="8">
        <v>0</v>
      </c>
      <c r="EY128" s="8">
        <f t="shared" si="70"/>
        <v>1</v>
      </c>
      <c r="EZ128" s="8">
        <v>0</v>
      </c>
      <c r="FA128" s="8">
        <f t="shared" si="39"/>
        <v>2</v>
      </c>
      <c r="FB128" s="8"/>
      <c r="FC128" s="8"/>
      <c r="FD128" s="8"/>
      <c r="FE128" s="8"/>
      <c r="FF128" s="8">
        <v>4</v>
      </c>
      <c r="FG128" s="8">
        <f t="shared" si="45"/>
        <v>162</v>
      </c>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row>
    <row r="129" spans="1:193" ht="14.25" customHeight="1" x14ac:dyDescent="0.3">
      <c r="A129" s="103">
        <v>44092</v>
      </c>
      <c r="B129" s="8">
        <v>0</v>
      </c>
      <c r="C129" s="8">
        <f t="shared" si="53"/>
        <v>0</v>
      </c>
      <c r="D129" s="8">
        <v>0</v>
      </c>
      <c r="E129" s="8">
        <f t="shared" si="54"/>
        <v>0</v>
      </c>
      <c r="F129" s="8"/>
      <c r="G129" s="8"/>
      <c r="H129" s="8">
        <v>11</v>
      </c>
      <c r="I129" s="8">
        <f t="shared" si="75"/>
        <v>32</v>
      </c>
      <c r="J129" s="8"/>
      <c r="K129" s="8"/>
      <c r="L129" s="8"/>
      <c r="M129" s="8"/>
      <c r="N129" s="8">
        <v>12</v>
      </c>
      <c r="O129" s="8">
        <f t="shared" si="66"/>
        <v>104</v>
      </c>
      <c r="P129" s="8"/>
      <c r="Q129" s="8"/>
      <c r="R129" s="8"/>
      <c r="S129" s="8">
        <f t="shared" si="9"/>
        <v>20</v>
      </c>
      <c r="T129" s="8">
        <v>2</v>
      </c>
      <c r="U129" s="8">
        <f t="shared" si="24"/>
        <v>181</v>
      </c>
      <c r="V129" s="8">
        <v>0</v>
      </c>
      <c r="W129" s="8">
        <f t="shared" si="67"/>
        <v>0</v>
      </c>
      <c r="X129" s="8"/>
      <c r="Y129" s="8"/>
      <c r="Z129" s="8"/>
      <c r="AA129" s="8"/>
      <c r="AB129" s="8"/>
      <c r="AC129" s="8"/>
      <c r="AD129" s="8"/>
      <c r="AE129" s="8"/>
      <c r="AF129" s="8">
        <v>0</v>
      </c>
      <c r="AG129" s="8">
        <f t="shared" si="3"/>
        <v>187</v>
      </c>
      <c r="AH129" s="8"/>
      <c r="AI129" s="8"/>
      <c r="AJ129" s="8">
        <v>0</v>
      </c>
      <c r="AK129" s="102">
        <f t="shared" si="30"/>
        <v>7</v>
      </c>
      <c r="AL129" s="8">
        <v>0</v>
      </c>
      <c r="AM129" s="8">
        <f t="shared" si="55"/>
        <v>59</v>
      </c>
      <c r="AN129" s="8"/>
      <c r="AO129" s="8"/>
      <c r="AP129" s="8">
        <v>0</v>
      </c>
      <c r="AQ129" s="8">
        <f t="shared" si="31"/>
        <v>4</v>
      </c>
      <c r="AR129" s="8">
        <v>0</v>
      </c>
      <c r="AS129" s="8">
        <f t="shared" si="25"/>
        <v>1</v>
      </c>
      <c r="AT129" s="8">
        <v>0</v>
      </c>
      <c r="AU129" s="8">
        <f t="shared" si="56"/>
        <v>3</v>
      </c>
      <c r="AV129" s="8">
        <v>0</v>
      </c>
      <c r="AW129" s="8">
        <f t="shared" si="57"/>
        <v>2</v>
      </c>
      <c r="AX129" s="8">
        <v>0</v>
      </c>
      <c r="AY129" s="8">
        <f t="shared" si="13"/>
        <v>1</v>
      </c>
      <c r="AZ129" s="8"/>
      <c r="BA129" s="8"/>
      <c r="BB129" s="8"/>
      <c r="BC129" s="8">
        <f t="shared" si="52"/>
        <v>13</v>
      </c>
      <c r="BD129" s="8">
        <v>0</v>
      </c>
      <c r="BE129" s="8">
        <f t="shared" si="14"/>
        <v>3</v>
      </c>
      <c r="BF129" s="8">
        <v>0</v>
      </c>
      <c r="BG129" s="8">
        <f t="shared" si="26"/>
        <v>5</v>
      </c>
      <c r="BH129" s="8">
        <v>12</v>
      </c>
      <c r="BI129" s="8">
        <f t="shared" si="15"/>
        <v>1325</v>
      </c>
      <c r="BJ129" s="8">
        <v>0</v>
      </c>
      <c r="BK129" s="8">
        <f t="shared" si="44"/>
        <v>107</v>
      </c>
      <c r="BL129" s="8">
        <v>0</v>
      </c>
      <c r="BM129" s="8">
        <f t="shared" si="74"/>
        <v>0</v>
      </c>
      <c r="BN129" s="8">
        <v>0</v>
      </c>
      <c r="BO129" s="8">
        <f t="shared" si="64"/>
        <v>3</v>
      </c>
      <c r="BP129" s="8">
        <v>0</v>
      </c>
      <c r="BQ129" s="8">
        <f t="shared" si="27"/>
        <v>10</v>
      </c>
      <c r="BR129" s="8">
        <v>0</v>
      </c>
      <c r="BS129" s="8">
        <f t="shared" si="23"/>
        <v>11</v>
      </c>
      <c r="BT129" s="8"/>
      <c r="BU129" s="8"/>
      <c r="BV129" s="8">
        <v>0</v>
      </c>
      <c r="BW129" s="8">
        <f t="shared" si="5"/>
        <v>60</v>
      </c>
      <c r="BX129" s="8"/>
      <c r="BY129" s="8">
        <f t="shared" si="49"/>
        <v>8</v>
      </c>
      <c r="BZ129" s="8"/>
      <c r="CA129" s="8"/>
      <c r="CB129" s="8"/>
      <c r="CC129" s="8"/>
      <c r="CD129" s="8"/>
      <c r="CE129" s="8"/>
      <c r="CF129" s="8"/>
      <c r="CG129" s="8"/>
      <c r="CH129" s="8"/>
      <c r="CI129" s="8"/>
      <c r="CJ129" s="8"/>
      <c r="CK129" s="8"/>
      <c r="CL129" s="8">
        <v>0</v>
      </c>
      <c r="CM129" s="8">
        <f t="shared" si="68"/>
        <v>0</v>
      </c>
      <c r="CN129" s="8">
        <v>0</v>
      </c>
      <c r="CO129" s="8">
        <f t="shared" si="35"/>
        <v>2</v>
      </c>
      <c r="CP129" s="8">
        <v>0</v>
      </c>
      <c r="CQ129" s="8">
        <f t="shared" si="59"/>
        <v>9</v>
      </c>
      <c r="CR129" s="8">
        <v>0</v>
      </c>
      <c r="CS129" s="8">
        <f t="shared" si="76"/>
        <v>2</v>
      </c>
      <c r="CT129" s="8"/>
      <c r="CU129" s="8"/>
      <c r="CV129" s="8"/>
      <c r="CW129" s="8"/>
      <c r="CX129" s="8"/>
      <c r="CY129" s="8"/>
      <c r="CZ129" s="8">
        <v>3</v>
      </c>
      <c r="DA129" s="8">
        <f t="shared" si="17"/>
        <v>17</v>
      </c>
      <c r="DB129" s="8"/>
      <c r="DC129" s="8"/>
      <c r="DD129" s="8"/>
      <c r="DE129" s="8"/>
      <c r="DF129" s="8"/>
      <c r="DG129" s="8"/>
      <c r="DH129" s="8"/>
      <c r="DI129" s="8"/>
      <c r="DJ129" s="8">
        <v>0</v>
      </c>
      <c r="DK129" s="8">
        <f t="shared" si="18"/>
        <v>13</v>
      </c>
      <c r="DL129" s="8"/>
      <c r="DM129" s="8"/>
      <c r="DN129" s="8">
        <v>3</v>
      </c>
      <c r="DO129" s="8">
        <f t="shared" si="77"/>
        <v>12</v>
      </c>
      <c r="DP129" s="8">
        <v>11</v>
      </c>
      <c r="DQ129" s="8">
        <f t="shared" si="50"/>
        <v>2438</v>
      </c>
      <c r="DR129" s="8">
        <v>0</v>
      </c>
      <c r="DS129" s="8">
        <f t="shared" si="48"/>
        <v>6</v>
      </c>
      <c r="DT129" s="8">
        <v>0</v>
      </c>
      <c r="DU129" s="8">
        <f t="shared" si="69"/>
        <v>6</v>
      </c>
      <c r="DV129" s="8">
        <v>0</v>
      </c>
      <c r="DW129" s="8">
        <f t="shared" si="65"/>
        <v>0</v>
      </c>
      <c r="DX129" s="8">
        <v>0</v>
      </c>
      <c r="DY129" s="8">
        <f t="shared" si="20"/>
        <v>8</v>
      </c>
      <c r="DZ129" s="8">
        <v>0</v>
      </c>
      <c r="EA129" s="8">
        <f t="shared" si="60"/>
        <v>28</v>
      </c>
      <c r="EB129" s="8"/>
      <c r="EC129" s="8"/>
      <c r="ED129" s="8"/>
      <c r="EE129" s="8"/>
      <c r="EF129" s="8">
        <v>0</v>
      </c>
      <c r="EG129" s="8">
        <f t="shared" si="11"/>
        <v>12</v>
      </c>
      <c r="EH129" s="8">
        <v>0</v>
      </c>
      <c r="EI129" s="8">
        <f t="shared" si="51"/>
        <v>1</v>
      </c>
      <c r="EJ129" s="8">
        <v>0</v>
      </c>
      <c r="EK129" s="8">
        <f t="shared" si="61"/>
        <v>1</v>
      </c>
      <c r="EL129" s="8"/>
      <c r="EM129" s="8"/>
      <c r="EN129" s="8"/>
      <c r="EO129" s="8"/>
      <c r="EP129" s="8">
        <v>10</v>
      </c>
      <c r="EQ129" s="8">
        <f t="shared" si="63"/>
        <v>986</v>
      </c>
      <c r="ER129" s="8"/>
      <c r="ES129" s="8"/>
      <c r="ET129" s="8">
        <v>1</v>
      </c>
      <c r="EU129" s="8">
        <f t="shared" si="78"/>
        <v>7</v>
      </c>
      <c r="EV129" s="8">
        <v>0</v>
      </c>
      <c r="EW129" s="8">
        <f t="shared" si="62"/>
        <v>6</v>
      </c>
      <c r="EX129" s="8">
        <v>0</v>
      </c>
      <c r="EY129" s="8">
        <f t="shared" si="70"/>
        <v>1</v>
      </c>
      <c r="EZ129" s="8">
        <v>0</v>
      </c>
      <c r="FA129" s="8">
        <f t="shared" si="39"/>
        <v>2</v>
      </c>
      <c r="FB129" s="8"/>
      <c r="FC129" s="8"/>
      <c r="FD129" s="8"/>
      <c r="FE129" s="8"/>
      <c r="FF129" s="8">
        <v>8</v>
      </c>
      <c r="FG129" s="8">
        <f t="shared" si="45"/>
        <v>170</v>
      </c>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row>
    <row r="130" spans="1:193" ht="14.25" customHeight="1" x14ac:dyDescent="0.3">
      <c r="A130" s="103">
        <v>44093</v>
      </c>
      <c r="B130" s="8"/>
      <c r="C130" s="8">
        <f t="shared" si="53"/>
        <v>0</v>
      </c>
      <c r="D130" s="8"/>
      <c r="E130" s="8">
        <f t="shared" si="54"/>
        <v>0</v>
      </c>
      <c r="F130" s="8"/>
      <c r="G130" s="8"/>
      <c r="H130" s="8"/>
      <c r="I130" s="8">
        <f t="shared" si="75"/>
        <v>32</v>
      </c>
      <c r="J130" s="8"/>
      <c r="K130" s="8"/>
      <c r="L130" s="8"/>
      <c r="M130" s="8"/>
      <c r="N130" s="8"/>
      <c r="O130" s="8">
        <f t="shared" si="66"/>
        <v>104</v>
      </c>
      <c r="P130" s="8"/>
      <c r="Q130" s="8"/>
      <c r="R130" s="8"/>
      <c r="S130" s="8">
        <f t="shared" si="9"/>
        <v>20</v>
      </c>
      <c r="T130" s="8"/>
      <c r="U130" s="8">
        <f t="shared" si="24"/>
        <v>181</v>
      </c>
      <c r="V130" s="8"/>
      <c r="W130" s="8">
        <f t="shared" si="67"/>
        <v>0</v>
      </c>
      <c r="X130" s="8"/>
      <c r="Y130" s="8"/>
      <c r="Z130" s="8"/>
      <c r="AA130" s="8"/>
      <c r="AB130" s="8"/>
      <c r="AC130" s="8"/>
      <c r="AD130" s="8"/>
      <c r="AE130" s="8"/>
      <c r="AF130" s="8"/>
      <c r="AG130" s="8">
        <f t="shared" si="3"/>
        <v>187</v>
      </c>
      <c r="AH130" s="8"/>
      <c r="AI130" s="8"/>
      <c r="AJ130" s="8"/>
      <c r="AK130" s="102">
        <f t="shared" si="30"/>
        <v>7</v>
      </c>
      <c r="AL130" s="8"/>
      <c r="AM130" s="8">
        <f t="shared" si="55"/>
        <v>59</v>
      </c>
      <c r="AN130" s="8"/>
      <c r="AO130" s="8"/>
      <c r="AP130" s="8"/>
      <c r="AQ130" s="8">
        <f t="shared" si="31"/>
        <v>4</v>
      </c>
      <c r="AR130" s="8"/>
      <c r="AS130" s="8">
        <f t="shared" si="25"/>
        <v>1</v>
      </c>
      <c r="AT130" s="8"/>
      <c r="AU130" s="8">
        <f t="shared" si="56"/>
        <v>3</v>
      </c>
      <c r="AV130" s="8"/>
      <c r="AW130" s="8">
        <f t="shared" si="57"/>
        <v>2</v>
      </c>
      <c r="AX130" s="8"/>
      <c r="AY130" s="8">
        <f t="shared" si="13"/>
        <v>1</v>
      </c>
      <c r="AZ130" s="8"/>
      <c r="BA130" s="8"/>
      <c r="BB130" s="8"/>
      <c r="BC130" s="8">
        <f t="shared" si="52"/>
        <v>13</v>
      </c>
      <c r="BD130" s="8"/>
      <c r="BE130" s="8">
        <f t="shared" si="14"/>
        <v>3</v>
      </c>
      <c r="BF130" s="8"/>
      <c r="BG130" s="8">
        <f t="shared" si="26"/>
        <v>5</v>
      </c>
      <c r="BH130" s="8"/>
      <c r="BI130" s="8">
        <f t="shared" si="15"/>
        <v>1325</v>
      </c>
      <c r="BJ130" s="8"/>
      <c r="BK130" s="8">
        <f t="shared" si="44"/>
        <v>107</v>
      </c>
      <c r="BL130" s="8"/>
      <c r="BM130" s="8">
        <f t="shared" si="74"/>
        <v>0</v>
      </c>
      <c r="BN130" s="8"/>
      <c r="BO130" s="8">
        <f t="shared" si="64"/>
        <v>3</v>
      </c>
      <c r="BP130" s="8"/>
      <c r="BQ130" s="8">
        <f t="shared" si="27"/>
        <v>10</v>
      </c>
      <c r="BR130" s="8"/>
      <c r="BS130" s="8">
        <f t="shared" si="23"/>
        <v>11</v>
      </c>
      <c r="BT130" s="8"/>
      <c r="BU130" s="8"/>
      <c r="BV130" s="8"/>
      <c r="BW130" s="8">
        <f t="shared" si="5"/>
        <v>60</v>
      </c>
      <c r="BX130" s="8"/>
      <c r="BY130" s="8">
        <f t="shared" si="49"/>
        <v>8</v>
      </c>
      <c r="BZ130" s="8"/>
      <c r="CA130" s="8"/>
      <c r="CB130" s="8"/>
      <c r="CC130" s="8"/>
      <c r="CD130" s="8"/>
      <c r="CE130" s="8"/>
      <c r="CF130" s="8"/>
      <c r="CG130" s="8"/>
      <c r="CH130" s="8"/>
      <c r="CI130" s="8"/>
      <c r="CJ130" s="8"/>
      <c r="CK130" s="8"/>
      <c r="CL130" s="8"/>
      <c r="CM130" s="8">
        <f t="shared" si="68"/>
        <v>0</v>
      </c>
      <c r="CN130" s="8"/>
      <c r="CO130" s="8">
        <f t="shared" si="35"/>
        <v>2</v>
      </c>
      <c r="CP130" s="8"/>
      <c r="CQ130" s="8">
        <f t="shared" si="59"/>
        <v>9</v>
      </c>
      <c r="CR130" s="8"/>
      <c r="CS130" s="8">
        <f t="shared" si="76"/>
        <v>2</v>
      </c>
      <c r="CT130" s="8"/>
      <c r="CU130" s="8"/>
      <c r="CV130" s="8"/>
      <c r="CW130" s="8"/>
      <c r="CX130" s="8"/>
      <c r="CY130" s="8"/>
      <c r="CZ130" s="8"/>
      <c r="DA130" s="8">
        <f t="shared" si="17"/>
        <v>17</v>
      </c>
      <c r="DB130" s="8"/>
      <c r="DC130" s="8"/>
      <c r="DD130" s="8"/>
      <c r="DE130" s="8"/>
      <c r="DF130" s="8"/>
      <c r="DG130" s="8"/>
      <c r="DH130" s="8"/>
      <c r="DI130" s="8"/>
      <c r="DJ130" s="8"/>
      <c r="DK130" s="8">
        <f t="shared" si="18"/>
        <v>13</v>
      </c>
      <c r="DL130" s="8"/>
      <c r="DM130" s="8"/>
      <c r="DN130" s="8"/>
      <c r="DO130" s="8">
        <f t="shared" si="77"/>
        <v>12</v>
      </c>
      <c r="DP130" s="8"/>
      <c r="DQ130" s="8">
        <f t="shared" si="50"/>
        <v>2438</v>
      </c>
      <c r="DR130" s="8"/>
      <c r="DS130" s="8">
        <f t="shared" si="48"/>
        <v>6</v>
      </c>
      <c r="DT130" s="8"/>
      <c r="DU130" s="8">
        <f t="shared" si="69"/>
        <v>6</v>
      </c>
      <c r="DV130" s="8"/>
      <c r="DW130" s="8">
        <f t="shared" si="65"/>
        <v>0</v>
      </c>
      <c r="DX130" s="8"/>
      <c r="DY130" s="8">
        <f t="shared" si="20"/>
        <v>8</v>
      </c>
      <c r="DZ130" s="8"/>
      <c r="EA130" s="8">
        <f t="shared" si="60"/>
        <v>28</v>
      </c>
      <c r="EB130" s="8"/>
      <c r="EC130" s="8"/>
      <c r="ED130" s="8"/>
      <c r="EE130" s="8"/>
      <c r="EF130" s="8"/>
      <c r="EG130" s="8">
        <f t="shared" si="11"/>
        <v>12</v>
      </c>
      <c r="EH130" s="8"/>
      <c r="EI130" s="8">
        <f t="shared" si="51"/>
        <v>1</v>
      </c>
      <c r="EJ130" s="8"/>
      <c r="EK130" s="8">
        <f t="shared" si="61"/>
        <v>1</v>
      </c>
      <c r="EL130" s="8"/>
      <c r="EM130" s="8"/>
      <c r="EN130" s="8"/>
      <c r="EO130" s="8"/>
      <c r="EP130" s="8"/>
      <c r="EQ130" s="8">
        <f t="shared" si="63"/>
        <v>986</v>
      </c>
      <c r="ER130" s="8"/>
      <c r="ES130" s="8"/>
      <c r="ET130" s="8"/>
      <c r="EU130" s="8">
        <f t="shared" si="78"/>
        <v>7</v>
      </c>
      <c r="EV130" s="8"/>
      <c r="EW130" s="8">
        <f t="shared" si="62"/>
        <v>6</v>
      </c>
      <c r="EX130" s="8"/>
      <c r="EY130" s="8">
        <f t="shared" si="70"/>
        <v>1</v>
      </c>
      <c r="EZ130" s="8"/>
      <c r="FA130" s="8">
        <f t="shared" si="39"/>
        <v>2</v>
      </c>
      <c r="FB130" s="8"/>
      <c r="FC130" s="8"/>
      <c r="FD130" s="8"/>
      <c r="FE130" s="8"/>
      <c r="FF130" s="8"/>
      <c r="FG130" s="8">
        <f t="shared" si="45"/>
        <v>170</v>
      </c>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row>
    <row r="131" spans="1:193" ht="14.25" customHeight="1" x14ac:dyDescent="0.3">
      <c r="A131" s="103">
        <v>44094</v>
      </c>
      <c r="B131" s="8"/>
      <c r="C131" s="8">
        <f t="shared" si="53"/>
        <v>0</v>
      </c>
      <c r="D131" s="8"/>
      <c r="E131" s="8">
        <f t="shared" si="54"/>
        <v>0</v>
      </c>
      <c r="F131" s="8"/>
      <c r="G131" s="8"/>
      <c r="H131" s="8"/>
      <c r="I131" s="8">
        <f t="shared" si="75"/>
        <v>32</v>
      </c>
      <c r="J131" s="8"/>
      <c r="K131" s="8"/>
      <c r="L131" s="8"/>
      <c r="M131" s="8"/>
      <c r="N131" s="8"/>
      <c r="O131" s="8">
        <f t="shared" si="66"/>
        <v>104</v>
      </c>
      <c r="P131" s="8"/>
      <c r="Q131" s="8"/>
      <c r="R131" s="8"/>
      <c r="S131" s="8">
        <f t="shared" si="9"/>
        <v>20</v>
      </c>
      <c r="T131" s="8"/>
      <c r="U131" s="8">
        <f t="shared" si="24"/>
        <v>181</v>
      </c>
      <c r="V131" s="8"/>
      <c r="W131" s="8">
        <f t="shared" si="67"/>
        <v>0</v>
      </c>
      <c r="X131" s="8"/>
      <c r="Y131" s="8"/>
      <c r="Z131" s="8"/>
      <c r="AA131" s="8"/>
      <c r="AB131" s="8"/>
      <c r="AC131" s="8"/>
      <c r="AD131" s="8"/>
      <c r="AE131" s="8"/>
      <c r="AF131" s="8"/>
      <c r="AG131" s="8">
        <f t="shared" si="3"/>
        <v>187</v>
      </c>
      <c r="AH131" s="8"/>
      <c r="AI131" s="8"/>
      <c r="AJ131" s="8"/>
      <c r="AK131" s="102">
        <f t="shared" si="30"/>
        <v>7</v>
      </c>
      <c r="AL131" s="8"/>
      <c r="AM131" s="8">
        <f t="shared" si="55"/>
        <v>59</v>
      </c>
      <c r="AN131" s="8"/>
      <c r="AO131" s="8"/>
      <c r="AP131" s="8"/>
      <c r="AQ131" s="8">
        <f t="shared" si="31"/>
        <v>4</v>
      </c>
      <c r="AR131" s="8"/>
      <c r="AS131" s="8">
        <f t="shared" si="25"/>
        <v>1</v>
      </c>
      <c r="AT131" s="8"/>
      <c r="AU131" s="8">
        <f t="shared" si="56"/>
        <v>3</v>
      </c>
      <c r="AV131" s="8"/>
      <c r="AW131" s="8">
        <f t="shared" si="57"/>
        <v>2</v>
      </c>
      <c r="AX131" s="8"/>
      <c r="AY131" s="8">
        <f t="shared" si="13"/>
        <v>1</v>
      </c>
      <c r="AZ131" s="8"/>
      <c r="BA131" s="8"/>
      <c r="BB131" s="8"/>
      <c r="BC131" s="8">
        <f t="shared" si="52"/>
        <v>13</v>
      </c>
      <c r="BD131" s="8"/>
      <c r="BE131" s="8">
        <f t="shared" si="14"/>
        <v>3</v>
      </c>
      <c r="BF131" s="8"/>
      <c r="BG131" s="8">
        <f t="shared" si="26"/>
        <v>5</v>
      </c>
      <c r="BH131" s="8"/>
      <c r="BI131" s="8">
        <f t="shared" si="15"/>
        <v>1325</v>
      </c>
      <c r="BJ131" s="8"/>
      <c r="BK131" s="8">
        <f t="shared" si="44"/>
        <v>107</v>
      </c>
      <c r="BL131" s="8"/>
      <c r="BM131" s="8">
        <f t="shared" si="74"/>
        <v>0</v>
      </c>
      <c r="BN131" s="8"/>
      <c r="BO131" s="8">
        <f t="shared" si="64"/>
        <v>3</v>
      </c>
      <c r="BP131" s="8"/>
      <c r="BQ131" s="8">
        <f t="shared" si="27"/>
        <v>10</v>
      </c>
      <c r="BR131" s="8"/>
      <c r="BS131" s="8">
        <f t="shared" si="23"/>
        <v>11</v>
      </c>
      <c r="BT131" s="8"/>
      <c r="BU131" s="8"/>
      <c r="BV131" s="8"/>
      <c r="BW131" s="8">
        <f t="shared" si="5"/>
        <v>60</v>
      </c>
      <c r="BX131" s="8"/>
      <c r="BY131" s="8">
        <f t="shared" si="49"/>
        <v>8</v>
      </c>
      <c r="BZ131" s="8"/>
      <c r="CA131" s="8"/>
      <c r="CB131" s="8"/>
      <c r="CC131" s="8"/>
      <c r="CD131" s="8"/>
      <c r="CE131" s="8"/>
      <c r="CF131" s="8"/>
      <c r="CG131" s="8"/>
      <c r="CH131" s="8"/>
      <c r="CI131" s="8"/>
      <c r="CJ131" s="8"/>
      <c r="CK131" s="8"/>
      <c r="CL131" s="8"/>
      <c r="CM131" s="8">
        <f t="shared" si="68"/>
        <v>0</v>
      </c>
      <c r="CN131" s="8"/>
      <c r="CO131" s="8">
        <f t="shared" si="35"/>
        <v>2</v>
      </c>
      <c r="CP131" s="8"/>
      <c r="CQ131" s="8">
        <f t="shared" si="59"/>
        <v>9</v>
      </c>
      <c r="CR131" s="8"/>
      <c r="CS131" s="8">
        <f t="shared" si="76"/>
        <v>2</v>
      </c>
      <c r="CT131" s="8"/>
      <c r="CU131" s="8"/>
      <c r="CV131" s="8"/>
      <c r="CW131" s="8"/>
      <c r="CX131" s="8"/>
      <c r="CY131" s="8"/>
      <c r="CZ131" s="8"/>
      <c r="DA131" s="8">
        <f t="shared" si="17"/>
        <v>17</v>
      </c>
      <c r="DB131" s="8"/>
      <c r="DC131" s="8"/>
      <c r="DD131" s="8"/>
      <c r="DE131" s="8"/>
      <c r="DF131" s="8"/>
      <c r="DG131" s="8"/>
      <c r="DH131" s="8"/>
      <c r="DI131" s="8"/>
      <c r="DJ131" s="8"/>
      <c r="DK131" s="8">
        <f t="shared" si="18"/>
        <v>13</v>
      </c>
      <c r="DL131" s="8"/>
      <c r="DM131" s="8"/>
      <c r="DN131" s="8"/>
      <c r="DO131" s="8">
        <f t="shared" si="77"/>
        <v>12</v>
      </c>
      <c r="DP131" s="8"/>
      <c r="DQ131" s="8">
        <f t="shared" ref="DQ131:DQ140" si="80">SUM(DQ130,DP131)</f>
        <v>2438</v>
      </c>
      <c r="DR131" s="8"/>
      <c r="DS131" s="8">
        <f t="shared" si="48"/>
        <v>6</v>
      </c>
      <c r="DT131" s="8"/>
      <c r="DU131" s="8">
        <f t="shared" si="69"/>
        <v>6</v>
      </c>
      <c r="DV131" s="8"/>
      <c r="DW131" s="8">
        <f t="shared" si="65"/>
        <v>0</v>
      </c>
      <c r="DX131" s="8"/>
      <c r="DY131" s="8">
        <f t="shared" si="20"/>
        <v>8</v>
      </c>
      <c r="DZ131" s="8"/>
      <c r="EA131" s="8">
        <f t="shared" si="60"/>
        <v>28</v>
      </c>
      <c r="EB131" s="8"/>
      <c r="EC131" s="8"/>
      <c r="ED131" s="8"/>
      <c r="EE131" s="8"/>
      <c r="EF131" s="8"/>
      <c r="EG131" s="8">
        <f t="shared" si="11"/>
        <v>12</v>
      </c>
      <c r="EH131" s="8"/>
      <c r="EI131" s="8">
        <f t="shared" si="51"/>
        <v>1</v>
      </c>
      <c r="EJ131" s="8"/>
      <c r="EK131" s="8">
        <f t="shared" si="61"/>
        <v>1</v>
      </c>
      <c r="EL131" s="8"/>
      <c r="EM131" s="8"/>
      <c r="EN131" s="8"/>
      <c r="EO131" s="8"/>
      <c r="EP131" s="8"/>
      <c r="EQ131" s="8">
        <f t="shared" si="63"/>
        <v>986</v>
      </c>
      <c r="ER131" s="8"/>
      <c r="ES131" s="8"/>
      <c r="ET131" s="8"/>
      <c r="EU131" s="8">
        <f t="shared" si="78"/>
        <v>7</v>
      </c>
      <c r="EV131" s="8"/>
      <c r="EW131" s="8">
        <f t="shared" si="62"/>
        <v>6</v>
      </c>
      <c r="EX131" s="8"/>
      <c r="EY131" s="8">
        <f t="shared" si="70"/>
        <v>1</v>
      </c>
      <c r="EZ131" s="8"/>
      <c r="FA131" s="8">
        <f t="shared" si="39"/>
        <v>2</v>
      </c>
      <c r="FB131" s="8"/>
      <c r="FC131" s="8"/>
      <c r="FD131" s="8"/>
      <c r="FE131" s="8"/>
      <c r="FF131" s="8"/>
      <c r="FG131" s="8">
        <f t="shared" si="45"/>
        <v>170</v>
      </c>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row>
    <row r="132" spans="1:193" ht="14.25" customHeight="1" x14ac:dyDescent="0.3">
      <c r="A132" s="103">
        <v>44095</v>
      </c>
      <c r="B132" s="8">
        <v>0</v>
      </c>
      <c r="C132" s="8">
        <f t="shared" si="53"/>
        <v>0</v>
      </c>
      <c r="D132" s="8">
        <v>0</v>
      </c>
      <c r="E132" s="8">
        <f t="shared" si="54"/>
        <v>0</v>
      </c>
      <c r="F132" s="8"/>
      <c r="G132" s="8"/>
      <c r="H132" s="8">
        <v>56</v>
      </c>
      <c r="I132" s="8">
        <f t="shared" si="75"/>
        <v>88</v>
      </c>
      <c r="J132" s="8"/>
      <c r="K132" s="8"/>
      <c r="L132" s="8"/>
      <c r="M132" s="8"/>
      <c r="N132" s="8">
        <v>40</v>
      </c>
      <c r="O132" s="8">
        <f t="shared" si="66"/>
        <v>144</v>
      </c>
      <c r="P132" s="8"/>
      <c r="Q132" s="8"/>
      <c r="R132" s="8"/>
      <c r="S132" s="8">
        <f t="shared" si="9"/>
        <v>20</v>
      </c>
      <c r="T132" s="8">
        <v>2</v>
      </c>
      <c r="U132" s="8">
        <f>SUM(U131,T132)</f>
        <v>183</v>
      </c>
      <c r="V132" s="8">
        <v>0</v>
      </c>
      <c r="W132" s="8">
        <f t="shared" si="67"/>
        <v>0</v>
      </c>
      <c r="X132" s="8"/>
      <c r="Y132" s="8"/>
      <c r="Z132" s="8"/>
      <c r="AA132" s="8"/>
      <c r="AB132" s="8"/>
      <c r="AC132" s="8"/>
      <c r="AD132" s="8"/>
      <c r="AE132" s="8"/>
      <c r="AF132" s="8">
        <v>6</v>
      </c>
      <c r="AG132" s="8">
        <f t="shared" ref="AG132:AG170" si="81">SUM(AG131+AF132)</f>
        <v>193</v>
      </c>
      <c r="AH132" s="8"/>
      <c r="AI132" s="8"/>
      <c r="AJ132" s="8">
        <v>0</v>
      </c>
      <c r="AK132" s="102">
        <f t="shared" si="30"/>
        <v>7</v>
      </c>
      <c r="AL132" s="8">
        <v>2</v>
      </c>
      <c r="AM132" s="8">
        <f t="shared" si="55"/>
        <v>61</v>
      </c>
      <c r="AN132" s="8"/>
      <c r="AO132" s="8"/>
      <c r="AP132" s="8">
        <v>0</v>
      </c>
      <c r="AQ132" s="8">
        <f t="shared" si="31"/>
        <v>4</v>
      </c>
      <c r="AR132" s="8">
        <v>0</v>
      </c>
      <c r="AS132" s="8">
        <f t="shared" si="25"/>
        <v>1</v>
      </c>
      <c r="AT132" s="8">
        <v>0</v>
      </c>
      <c r="AU132" s="8">
        <f t="shared" si="56"/>
        <v>3</v>
      </c>
      <c r="AV132" s="8">
        <v>0</v>
      </c>
      <c r="AW132" s="8">
        <f t="shared" si="57"/>
        <v>2</v>
      </c>
      <c r="AX132" s="8">
        <v>0</v>
      </c>
      <c r="AY132" s="8">
        <f t="shared" si="13"/>
        <v>1</v>
      </c>
      <c r="AZ132" s="8"/>
      <c r="BA132" s="8"/>
      <c r="BB132" s="8"/>
      <c r="BC132" s="8">
        <f t="shared" si="52"/>
        <v>13</v>
      </c>
      <c r="BD132" s="8">
        <v>0</v>
      </c>
      <c r="BE132" s="8">
        <f>SUM(BE131+BD132)</f>
        <v>3</v>
      </c>
      <c r="BF132" s="8">
        <v>0</v>
      </c>
      <c r="BG132" s="8">
        <f t="shared" si="26"/>
        <v>5</v>
      </c>
      <c r="BH132" s="8">
        <v>33</v>
      </c>
      <c r="BI132" s="8">
        <f t="shared" si="15"/>
        <v>1358</v>
      </c>
      <c r="BJ132" s="8">
        <v>2</v>
      </c>
      <c r="BK132" s="8">
        <f t="shared" si="44"/>
        <v>109</v>
      </c>
      <c r="BL132" s="8">
        <v>0</v>
      </c>
      <c r="BM132" s="8">
        <f t="shared" si="74"/>
        <v>0</v>
      </c>
      <c r="BN132" s="8">
        <v>0</v>
      </c>
      <c r="BO132" s="8">
        <f t="shared" si="64"/>
        <v>3</v>
      </c>
      <c r="BP132" s="8">
        <v>0</v>
      </c>
      <c r="BQ132" s="8">
        <f>SUM(BQ131+BP132)</f>
        <v>10</v>
      </c>
      <c r="BR132" s="8">
        <v>0</v>
      </c>
      <c r="BS132" s="8">
        <f t="shared" si="23"/>
        <v>11</v>
      </c>
      <c r="BT132" s="8"/>
      <c r="BU132" s="8"/>
      <c r="BV132" s="8">
        <v>2</v>
      </c>
      <c r="BW132" s="8">
        <f t="shared" ref="BW132:BW154" si="82">SUM(BW131+BV132)</f>
        <v>62</v>
      </c>
      <c r="BX132" s="8"/>
      <c r="BY132" s="8">
        <f t="shared" si="49"/>
        <v>8</v>
      </c>
      <c r="BZ132" s="8"/>
      <c r="CA132" s="8"/>
      <c r="CB132" s="8"/>
      <c r="CC132" s="8"/>
      <c r="CD132" s="8"/>
      <c r="CE132" s="8"/>
      <c r="CF132" s="8"/>
      <c r="CG132" s="8"/>
      <c r="CH132" s="8"/>
      <c r="CI132" s="8"/>
      <c r="CJ132" s="8"/>
      <c r="CK132" s="8"/>
      <c r="CL132" s="8">
        <v>0</v>
      </c>
      <c r="CM132" s="8">
        <f t="shared" si="68"/>
        <v>0</v>
      </c>
      <c r="CN132" s="8">
        <v>0</v>
      </c>
      <c r="CO132" s="8">
        <f t="shared" si="35"/>
        <v>2</v>
      </c>
      <c r="CP132" s="8">
        <v>2</v>
      </c>
      <c r="CQ132" s="8">
        <f t="shared" si="59"/>
        <v>11</v>
      </c>
      <c r="CR132" s="8">
        <v>0</v>
      </c>
      <c r="CS132" s="8">
        <f t="shared" si="76"/>
        <v>2</v>
      </c>
      <c r="CT132" s="8"/>
      <c r="CU132" s="8"/>
      <c r="CV132" s="8"/>
      <c r="CW132" s="8"/>
      <c r="CX132" s="8"/>
      <c r="CY132" s="8"/>
      <c r="CZ132" s="8">
        <v>1</v>
      </c>
      <c r="DA132" s="8">
        <f t="shared" si="17"/>
        <v>18</v>
      </c>
      <c r="DB132" s="8"/>
      <c r="DC132" s="8"/>
      <c r="DD132" s="8"/>
      <c r="DE132" s="8"/>
      <c r="DF132" s="8"/>
      <c r="DG132" s="8"/>
      <c r="DH132" s="8"/>
      <c r="DI132" s="8"/>
      <c r="DJ132" s="8">
        <v>0</v>
      </c>
      <c r="DK132" s="8">
        <f t="shared" si="18"/>
        <v>13</v>
      </c>
      <c r="DL132" s="8"/>
      <c r="DM132" s="8"/>
      <c r="DN132" s="8">
        <v>0</v>
      </c>
      <c r="DO132" s="8">
        <f t="shared" si="77"/>
        <v>12</v>
      </c>
      <c r="DP132" s="8">
        <v>48</v>
      </c>
      <c r="DQ132" s="8">
        <f t="shared" si="80"/>
        <v>2486</v>
      </c>
      <c r="DR132" s="8">
        <v>0</v>
      </c>
      <c r="DS132" s="8">
        <f t="shared" si="48"/>
        <v>6</v>
      </c>
      <c r="DT132" s="8">
        <v>2</v>
      </c>
      <c r="DU132" s="8">
        <f t="shared" si="69"/>
        <v>8</v>
      </c>
      <c r="DV132" s="8">
        <v>0</v>
      </c>
      <c r="DW132" s="8">
        <f t="shared" si="65"/>
        <v>0</v>
      </c>
      <c r="DX132" s="8">
        <v>0</v>
      </c>
      <c r="DY132" s="8">
        <f t="shared" si="20"/>
        <v>8</v>
      </c>
      <c r="DZ132" s="8">
        <v>0</v>
      </c>
      <c r="EA132" s="8">
        <f t="shared" si="60"/>
        <v>28</v>
      </c>
      <c r="EB132" s="8"/>
      <c r="EC132" s="8"/>
      <c r="ED132" s="8"/>
      <c r="EE132" s="8"/>
      <c r="EF132" s="8">
        <v>0</v>
      </c>
      <c r="EG132" s="8">
        <f t="shared" si="11"/>
        <v>12</v>
      </c>
      <c r="EH132" s="8">
        <v>0</v>
      </c>
      <c r="EI132" s="8">
        <f t="shared" si="51"/>
        <v>1</v>
      </c>
      <c r="EJ132" s="8">
        <v>0</v>
      </c>
      <c r="EK132" s="8">
        <f t="shared" si="61"/>
        <v>1</v>
      </c>
      <c r="EL132" s="8"/>
      <c r="EM132" s="8"/>
      <c r="EN132" s="8"/>
      <c r="EO132" s="8"/>
      <c r="EP132" s="8">
        <v>44</v>
      </c>
      <c r="EQ132" s="8">
        <f t="shared" si="63"/>
        <v>1030</v>
      </c>
      <c r="ER132" s="8"/>
      <c r="ES132" s="8"/>
      <c r="ET132" s="8">
        <v>7</v>
      </c>
      <c r="EU132" s="8">
        <f t="shared" si="78"/>
        <v>14</v>
      </c>
      <c r="EV132" s="8">
        <v>0</v>
      </c>
      <c r="EW132" s="8">
        <f t="shared" si="62"/>
        <v>6</v>
      </c>
      <c r="EX132" s="8">
        <v>0</v>
      </c>
      <c r="EY132" s="8">
        <f t="shared" si="70"/>
        <v>1</v>
      </c>
      <c r="EZ132" s="8">
        <v>0</v>
      </c>
      <c r="FA132" s="8">
        <f t="shared" si="39"/>
        <v>2</v>
      </c>
      <c r="FB132" s="8"/>
      <c r="FC132" s="8"/>
      <c r="FD132" s="8"/>
      <c r="FE132" s="8"/>
      <c r="FF132" s="8">
        <v>20</v>
      </c>
      <c r="FG132" s="8">
        <f t="shared" si="45"/>
        <v>190</v>
      </c>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row>
    <row r="133" spans="1:193" ht="14.25" customHeight="1" x14ac:dyDescent="0.3">
      <c r="A133" s="103">
        <v>44096</v>
      </c>
      <c r="B133" s="8">
        <v>0</v>
      </c>
      <c r="C133" s="8">
        <f t="shared" si="53"/>
        <v>0</v>
      </c>
      <c r="D133" s="8">
        <v>0</v>
      </c>
      <c r="E133" s="8">
        <f t="shared" si="54"/>
        <v>0</v>
      </c>
      <c r="F133" s="8"/>
      <c r="G133" s="8"/>
      <c r="H133" s="8">
        <v>4</v>
      </c>
      <c r="I133" s="8">
        <f t="shared" si="75"/>
        <v>92</v>
      </c>
      <c r="J133" s="8"/>
      <c r="K133" s="8"/>
      <c r="L133" s="8"/>
      <c r="M133" s="8"/>
      <c r="N133" s="8">
        <v>5</v>
      </c>
      <c r="O133" s="8">
        <f t="shared" si="66"/>
        <v>149</v>
      </c>
      <c r="P133" s="8"/>
      <c r="Q133" s="8"/>
      <c r="R133" s="8"/>
      <c r="S133" s="8">
        <f t="shared" si="9"/>
        <v>20</v>
      </c>
      <c r="T133" s="8">
        <v>0</v>
      </c>
      <c r="U133" s="8">
        <f>SUM(U132,T133)</f>
        <v>183</v>
      </c>
      <c r="V133" s="8">
        <v>0</v>
      </c>
      <c r="W133" s="8">
        <f t="shared" si="67"/>
        <v>0</v>
      </c>
      <c r="X133" s="8"/>
      <c r="Y133" s="8"/>
      <c r="Z133" s="8"/>
      <c r="AA133" s="8"/>
      <c r="AB133" s="8"/>
      <c r="AC133" s="8"/>
      <c r="AD133" s="8"/>
      <c r="AE133" s="8"/>
      <c r="AF133" s="8">
        <v>4</v>
      </c>
      <c r="AG133" s="8">
        <f t="shared" si="81"/>
        <v>197</v>
      </c>
      <c r="AH133" s="8"/>
      <c r="AI133" s="8"/>
      <c r="AJ133" s="8">
        <v>0</v>
      </c>
      <c r="AK133" s="102">
        <f t="shared" si="30"/>
        <v>7</v>
      </c>
      <c r="AL133" s="8">
        <v>0</v>
      </c>
      <c r="AM133" s="8">
        <f t="shared" si="55"/>
        <v>61</v>
      </c>
      <c r="AN133" s="8"/>
      <c r="AO133" s="8"/>
      <c r="AP133" s="8">
        <v>0</v>
      </c>
      <c r="AQ133" s="8">
        <f t="shared" si="31"/>
        <v>4</v>
      </c>
      <c r="AR133" s="8">
        <v>0</v>
      </c>
      <c r="AS133" s="8">
        <f t="shared" si="25"/>
        <v>1</v>
      </c>
      <c r="AT133" s="8">
        <v>0</v>
      </c>
      <c r="AU133" s="8">
        <f t="shared" si="56"/>
        <v>3</v>
      </c>
      <c r="AV133" s="8">
        <v>0</v>
      </c>
      <c r="AW133" s="8">
        <f t="shared" si="57"/>
        <v>2</v>
      </c>
      <c r="AX133" s="8">
        <v>0</v>
      </c>
      <c r="AY133" s="8">
        <f t="shared" si="13"/>
        <v>1</v>
      </c>
      <c r="AZ133" s="8"/>
      <c r="BA133" s="8"/>
      <c r="BB133" s="8"/>
      <c r="BC133" s="8">
        <f t="shared" si="52"/>
        <v>13</v>
      </c>
      <c r="BD133" s="8">
        <v>0</v>
      </c>
      <c r="BE133" s="8">
        <f>SUM(BE132+BD133)</f>
        <v>3</v>
      </c>
      <c r="BF133" s="8">
        <v>0</v>
      </c>
      <c r="BG133" s="8">
        <f t="shared" si="26"/>
        <v>5</v>
      </c>
      <c r="BH133" s="8">
        <v>3</v>
      </c>
      <c r="BI133" s="8">
        <f t="shared" si="15"/>
        <v>1361</v>
      </c>
      <c r="BJ133" s="8">
        <v>2</v>
      </c>
      <c r="BK133" s="8">
        <f t="shared" si="44"/>
        <v>111</v>
      </c>
      <c r="BL133" s="8">
        <v>0</v>
      </c>
      <c r="BM133" s="8">
        <f t="shared" si="74"/>
        <v>0</v>
      </c>
      <c r="BN133" s="8">
        <v>0</v>
      </c>
      <c r="BO133" s="8">
        <f t="shared" si="64"/>
        <v>3</v>
      </c>
      <c r="BP133" s="8">
        <v>0</v>
      </c>
      <c r="BQ133" s="8">
        <f>SUM(BQ132+BP133)</f>
        <v>10</v>
      </c>
      <c r="BR133" s="8">
        <v>0</v>
      </c>
      <c r="BS133" s="8">
        <f t="shared" si="23"/>
        <v>11</v>
      </c>
      <c r="BT133" s="8"/>
      <c r="BU133" s="8"/>
      <c r="BV133" s="8">
        <v>1</v>
      </c>
      <c r="BW133" s="8">
        <f t="shared" si="82"/>
        <v>63</v>
      </c>
      <c r="BX133" s="8"/>
      <c r="BY133" s="8">
        <f t="shared" si="49"/>
        <v>8</v>
      </c>
      <c r="BZ133" s="8"/>
      <c r="CA133" s="8"/>
      <c r="CB133" s="8"/>
      <c r="CC133" s="8"/>
      <c r="CD133" s="8"/>
      <c r="CE133" s="8"/>
      <c r="CF133" s="8"/>
      <c r="CG133" s="8"/>
      <c r="CH133" s="8"/>
      <c r="CI133" s="8"/>
      <c r="CJ133" s="8"/>
      <c r="CK133" s="8"/>
      <c r="CL133" s="8">
        <v>0</v>
      </c>
      <c r="CM133" s="8">
        <f t="shared" si="68"/>
        <v>0</v>
      </c>
      <c r="CN133" s="8">
        <v>0</v>
      </c>
      <c r="CO133" s="8">
        <f t="shared" si="35"/>
        <v>2</v>
      </c>
      <c r="CP133" s="8">
        <v>2</v>
      </c>
      <c r="CQ133" s="8">
        <f t="shared" si="59"/>
        <v>13</v>
      </c>
      <c r="CR133" s="8">
        <v>0</v>
      </c>
      <c r="CS133" s="8">
        <f t="shared" si="76"/>
        <v>2</v>
      </c>
      <c r="CT133" s="8"/>
      <c r="CU133" s="8"/>
      <c r="CV133" s="8"/>
      <c r="CW133" s="8"/>
      <c r="CX133" s="8"/>
      <c r="CY133" s="8"/>
      <c r="CZ133" s="8">
        <v>0</v>
      </c>
      <c r="DA133" s="8">
        <f t="shared" si="17"/>
        <v>18</v>
      </c>
      <c r="DB133" s="8"/>
      <c r="DC133" s="8"/>
      <c r="DD133" s="8"/>
      <c r="DE133" s="8"/>
      <c r="DF133" s="8"/>
      <c r="DG133" s="8"/>
      <c r="DH133" s="8"/>
      <c r="DI133" s="8"/>
      <c r="DJ133" s="8">
        <v>0</v>
      </c>
      <c r="DK133" s="8">
        <f t="shared" si="18"/>
        <v>13</v>
      </c>
      <c r="DL133" s="8"/>
      <c r="DM133" s="8"/>
      <c r="DN133" s="8">
        <v>0</v>
      </c>
      <c r="DO133" s="8">
        <f t="shared" si="77"/>
        <v>12</v>
      </c>
      <c r="DP133" s="8">
        <v>3</v>
      </c>
      <c r="DQ133" s="8">
        <f t="shared" si="80"/>
        <v>2489</v>
      </c>
      <c r="DR133" s="8">
        <v>0</v>
      </c>
      <c r="DS133" s="8">
        <f t="shared" si="48"/>
        <v>6</v>
      </c>
      <c r="DT133" s="8">
        <v>0</v>
      </c>
      <c r="DU133" s="8">
        <f t="shared" si="69"/>
        <v>8</v>
      </c>
      <c r="DV133" s="8">
        <v>0</v>
      </c>
      <c r="DW133" s="8">
        <f t="shared" si="65"/>
        <v>0</v>
      </c>
      <c r="DX133" s="8">
        <v>0</v>
      </c>
      <c r="DY133" s="8">
        <f t="shared" si="20"/>
        <v>8</v>
      </c>
      <c r="DZ133" s="8">
        <v>0</v>
      </c>
      <c r="EA133" s="8">
        <f t="shared" si="60"/>
        <v>28</v>
      </c>
      <c r="EB133" s="8"/>
      <c r="EC133" s="8"/>
      <c r="ED133" s="8"/>
      <c r="EE133" s="8"/>
      <c r="EF133" s="8">
        <v>0</v>
      </c>
      <c r="EG133" s="8">
        <f t="shared" si="11"/>
        <v>12</v>
      </c>
      <c r="EH133" s="8">
        <v>0</v>
      </c>
      <c r="EI133" s="8">
        <f t="shared" si="51"/>
        <v>1</v>
      </c>
      <c r="EJ133" s="8">
        <v>0</v>
      </c>
      <c r="EK133" s="8">
        <f t="shared" si="61"/>
        <v>1</v>
      </c>
      <c r="EL133" s="8"/>
      <c r="EM133" s="8"/>
      <c r="EN133" s="8"/>
      <c r="EO133" s="8"/>
      <c r="EP133" s="8">
        <v>10</v>
      </c>
      <c r="EQ133" s="8">
        <f t="shared" si="63"/>
        <v>1040</v>
      </c>
      <c r="ER133" s="8"/>
      <c r="ES133" s="8"/>
      <c r="ET133" s="8">
        <v>8</v>
      </c>
      <c r="EU133" s="8">
        <f t="shared" si="78"/>
        <v>22</v>
      </c>
      <c r="EV133" s="8">
        <v>0</v>
      </c>
      <c r="EW133" s="8">
        <f t="shared" si="62"/>
        <v>6</v>
      </c>
      <c r="EX133" s="8">
        <v>0</v>
      </c>
      <c r="EY133" s="8">
        <f t="shared" si="70"/>
        <v>1</v>
      </c>
      <c r="EZ133" s="8">
        <v>0</v>
      </c>
      <c r="FA133" s="8">
        <f t="shared" si="39"/>
        <v>2</v>
      </c>
      <c r="FB133" s="8"/>
      <c r="FC133" s="8"/>
      <c r="FD133" s="8"/>
      <c r="FE133" s="8"/>
      <c r="FF133" s="8">
        <v>7</v>
      </c>
      <c r="FG133" s="8">
        <f t="shared" si="45"/>
        <v>197</v>
      </c>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row>
    <row r="134" spans="1:193" ht="14.25" customHeight="1" x14ac:dyDescent="0.3">
      <c r="A134" s="103">
        <v>44097</v>
      </c>
      <c r="B134" s="8">
        <v>0</v>
      </c>
      <c r="C134" s="8">
        <f t="shared" si="53"/>
        <v>0</v>
      </c>
      <c r="D134" s="8">
        <v>0</v>
      </c>
      <c r="E134" s="8">
        <f t="shared" si="54"/>
        <v>0</v>
      </c>
      <c r="F134" s="8"/>
      <c r="G134" s="8"/>
      <c r="H134" s="8">
        <v>18</v>
      </c>
      <c r="I134" s="8">
        <f t="shared" si="75"/>
        <v>110</v>
      </c>
      <c r="J134" s="8"/>
      <c r="K134" s="8"/>
      <c r="L134" s="8"/>
      <c r="M134" s="8"/>
      <c r="N134" s="8">
        <v>2</v>
      </c>
      <c r="O134" s="8">
        <f t="shared" si="66"/>
        <v>151</v>
      </c>
      <c r="P134" s="8"/>
      <c r="Q134" s="8"/>
      <c r="R134" s="8"/>
      <c r="S134" s="8">
        <f t="shared" si="9"/>
        <v>20</v>
      </c>
      <c r="T134" s="8">
        <v>0</v>
      </c>
      <c r="U134" s="8">
        <f>SUM(U133,T134)</f>
        <v>183</v>
      </c>
      <c r="V134" s="8">
        <v>0</v>
      </c>
      <c r="W134" s="8">
        <f t="shared" si="67"/>
        <v>0</v>
      </c>
      <c r="X134" s="8"/>
      <c r="Y134" s="8"/>
      <c r="Z134" s="8"/>
      <c r="AA134" s="8"/>
      <c r="AB134" s="8"/>
      <c r="AC134" s="8"/>
      <c r="AD134" s="8"/>
      <c r="AE134" s="8"/>
      <c r="AF134" s="8">
        <v>5</v>
      </c>
      <c r="AG134" s="8">
        <f t="shared" si="81"/>
        <v>202</v>
      </c>
      <c r="AH134" s="8"/>
      <c r="AI134" s="8"/>
      <c r="AJ134" s="8">
        <v>0</v>
      </c>
      <c r="AK134" s="102">
        <f t="shared" si="30"/>
        <v>7</v>
      </c>
      <c r="AL134" s="8">
        <v>1</v>
      </c>
      <c r="AM134" s="8">
        <f t="shared" si="55"/>
        <v>62</v>
      </c>
      <c r="AN134" s="8"/>
      <c r="AO134" s="8"/>
      <c r="AP134" s="8">
        <v>0</v>
      </c>
      <c r="AQ134" s="8">
        <f t="shared" si="31"/>
        <v>4</v>
      </c>
      <c r="AR134" s="8">
        <v>0</v>
      </c>
      <c r="AS134" s="8">
        <f t="shared" si="25"/>
        <v>1</v>
      </c>
      <c r="AT134" s="8">
        <v>0</v>
      </c>
      <c r="AU134" s="8">
        <f t="shared" si="56"/>
        <v>3</v>
      </c>
      <c r="AV134" s="8">
        <v>0</v>
      </c>
      <c r="AW134" s="8">
        <f t="shared" si="57"/>
        <v>2</v>
      </c>
      <c r="AX134" s="8">
        <v>0</v>
      </c>
      <c r="AY134" s="8">
        <f t="shared" si="13"/>
        <v>1</v>
      </c>
      <c r="AZ134" s="8"/>
      <c r="BA134" s="8"/>
      <c r="BB134" s="8"/>
      <c r="BC134" s="8">
        <f t="shared" si="52"/>
        <v>13</v>
      </c>
      <c r="BD134" s="8">
        <v>0</v>
      </c>
      <c r="BE134" s="8">
        <f>SUM(BE133+BD134)</f>
        <v>3</v>
      </c>
      <c r="BF134" s="8">
        <v>0</v>
      </c>
      <c r="BG134" s="8">
        <f t="shared" si="26"/>
        <v>5</v>
      </c>
      <c r="BH134" s="8">
        <v>3</v>
      </c>
      <c r="BI134" s="8">
        <f t="shared" si="15"/>
        <v>1364</v>
      </c>
      <c r="BJ134" s="8">
        <v>0</v>
      </c>
      <c r="BK134" s="8">
        <f t="shared" si="44"/>
        <v>111</v>
      </c>
      <c r="BL134" s="8">
        <v>0</v>
      </c>
      <c r="BM134" s="8">
        <f t="shared" si="74"/>
        <v>0</v>
      </c>
      <c r="BN134" s="8">
        <v>0</v>
      </c>
      <c r="BO134" s="8">
        <f t="shared" si="64"/>
        <v>3</v>
      </c>
      <c r="BP134" s="8">
        <v>0</v>
      </c>
      <c r="BQ134" s="8">
        <f>SUM(BQ133+BP134)</f>
        <v>10</v>
      </c>
      <c r="BR134" s="8">
        <v>0</v>
      </c>
      <c r="BS134" s="8">
        <f t="shared" si="23"/>
        <v>11</v>
      </c>
      <c r="BT134" s="8"/>
      <c r="BU134" s="8"/>
      <c r="BV134" s="8">
        <v>0</v>
      </c>
      <c r="BW134" s="8">
        <f t="shared" si="82"/>
        <v>63</v>
      </c>
      <c r="BX134" s="8"/>
      <c r="BY134" s="8">
        <f t="shared" si="49"/>
        <v>8</v>
      </c>
      <c r="BZ134" s="8"/>
      <c r="CA134" s="8"/>
      <c r="CB134" s="8"/>
      <c r="CC134" s="8"/>
      <c r="CD134" s="8"/>
      <c r="CE134" s="8"/>
      <c r="CF134" s="8"/>
      <c r="CG134" s="8"/>
      <c r="CH134" s="8"/>
      <c r="CI134" s="8"/>
      <c r="CJ134" s="8"/>
      <c r="CK134" s="8"/>
      <c r="CL134" s="8">
        <v>0</v>
      </c>
      <c r="CM134" s="8">
        <f t="shared" si="68"/>
        <v>0</v>
      </c>
      <c r="CN134" s="8">
        <v>0</v>
      </c>
      <c r="CO134" s="8">
        <f t="shared" si="35"/>
        <v>2</v>
      </c>
      <c r="CP134" s="8">
        <v>0</v>
      </c>
      <c r="CQ134" s="8">
        <f t="shared" si="59"/>
        <v>13</v>
      </c>
      <c r="CR134" s="8">
        <v>0</v>
      </c>
      <c r="CS134" s="8">
        <f t="shared" si="76"/>
        <v>2</v>
      </c>
      <c r="CT134" s="8"/>
      <c r="CU134" s="8"/>
      <c r="CV134" s="8"/>
      <c r="CW134" s="8"/>
      <c r="CX134" s="8"/>
      <c r="CY134" s="8"/>
      <c r="CZ134" s="8">
        <v>0</v>
      </c>
      <c r="DA134" s="8">
        <f t="shared" si="17"/>
        <v>18</v>
      </c>
      <c r="DB134" s="8"/>
      <c r="DC134" s="8"/>
      <c r="DD134" s="8"/>
      <c r="DE134" s="8"/>
      <c r="DF134" s="8"/>
      <c r="DG134" s="8"/>
      <c r="DH134" s="8"/>
      <c r="DI134" s="8"/>
      <c r="DJ134" s="8">
        <v>0</v>
      </c>
      <c r="DK134" s="8">
        <f t="shared" si="18"/>
        <v>13</v>
      </c>
      <c r="DL134" s="8"/>
      <c r="DM134" s="8"/>
      <c r="DN134" s="8">
        <v>0</v>
      </c>
      <c r="DO134" s="8">
        <f t="shared" si="77"/>
        <v>12</v>
      </c>
      <c r="DP134" s="8">
        <v>8</v>
      </c>
      <c r="DQ134" s="8">
        <f t="shared" si="80"/>
        <v>2497</v>
      </c>
      <c r="DR134" s="8">
        <v>0</v>
      </c>
      <c r="DS134" s="8">
        <f t="shared" si="48"/>
        <v>6</v>
      </c>
      <c r="DT134" s="8">
        <v>0</v>
      </c>
      <c r="DU134" s="8">
        <f t="shared" si="69"/>
        <v>8</v>
      </c>
      <c r="DV134" s="8">
        <v>0</v>
      </c>
      <c r="DW134" s="8">
        <f t="shared" si="65"/>
        <v>0</v>
      </c>
      <c r="DX134" s="8">
        <v>0</v>
      </c>
      <c r="DY134" s="8">
        <f t="shared" si="20"/>
        <v>8</v>
      </c>
      <c r="DZ134" s="8">
        <v>1</v>
      </c>
      <c r="EA134" s="8">
        <f t="shared" si="60"/>
        <v>29</v>
      </c>
      <c r="EB134" s="8"/>
      <c r="EC134" s="8"/>
      <c r="ED134" s="8"/>
      <c r="EE134" s="8"/>
      <c r="EF134" s="8">
        <v>0</v>
      </c>
      <c r="EG134" s="8">
        <f t="shared" si="11"/>
        <v>12</v>
      </c>
      <c r="EH134" s="8">
        <v>0</v>
      </c>
      <c r="EI134" s="8">
        <f t="shared" si="51"/>
        <v>1</v>
      </c>
      <c r="EJ134" s="8">
        <v>0</v>
      </c>
      <c r="EK134" s="8">
        <f t="shared" si="61"/>
        <v>1</v>
      </c>
      <c r="EL134" s="8"/>
      <c r="EM134" s="8"/>
      <c r="EN134" s="8"/>
      <c r="EO134" s="8"/>
      <c r="EP134" s="8">
        <v>3</v>
      </c>
      <c r="EQ134" s="8">
        <f t="shared" si="63"/>
        <v>1043</v>
      </c>
      <c r="ER134" s="8"/>
      <c r="ES134" s="8"/>
      <c r="ET134" s="8">
        <v>0</v>
      </c>
      <c r="EU134" s="8">
        <f t="shared" si="78"/>
        <v>22</v>
      </c>
      <c r="EV134" s="8">
        <v>0</v>
      </c>
      <c r="EW134" s="8">
        <f t="shared" si="62"/>
        <v>6</v>
      </c>
      <c r="EX134" s="8">
        <v>0</v>
      </c>
      <c r="EY134" s="8">
        <f t="shared" si="70"/>
        <v>1</v>
      </c>
      <c r="EZ134" s="8">
        <v>0</v>
      </c>
      <c r="FA134" s="8">
        <f t="shared" si="39"/>
        <v>2</v>
      </c>
      <c r="FB134" s="8"/>
      <c r="FC134" s="8"/>
      <c r="FD134" s="8"/>
      <c r="FE134" s="8"/>
      <c r="FF134" s="8">
        <v>4</v>
      </c>
      <c r="FG134" s="8">
        <f t="shared" si="45"/>
        <v>201</v>
      </c>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row>
    <row r="135" spans="1:193" ht="14.25" customHeight="1" x14ac:dyDescent="0.3">
      <c r="A135" s="103">
        <v>44098</v>
      </c>
      <c r="B135" s="8">
        <v>0</v>
      </c>
      <c r="C135" s="8">
        <f t="shared" si="53"/>
        <v>0</v>
      </c>
      <c r="D135" s="8">
        <v>0</v>
      </c>
      <c r="E135" s="8">
        <f t="shared" si="54"/>
        <v>0</v>
      </c>
      <c r="F135" s="8"/>
      <c r="G135" s="8"/>
      <c r="H135" s="8">
        <v>6</v>
      </c>
      <c r="I135" s="8">
        <f t="shared" si="75"/>
        <v>116</v>
      </c>
      <c r="J135" s="8"/>
      <c r="K135" s="8"/>
      <c r="L135" s="8"/>
      <c r="M135" s="8"/>
      <c r="N135" s="8">
        <v>0</v>
      </c>
      <c r="O135" s="8">
        <f t="shared" si="66"/>
        <v>151</v>
      </c>
      <c r="P135" s="8"/>
      <c r="Q135" s="8"/>
      <c r="R135" s="8"/>
      <c r="S135" s="8">
        <f t="shared" si="9"/>
        <v>20</v>
      </c>
      <c r="T135" s="8">
        <v>0</v>
      </c>
      <c r="U135" s="8">
        <f>SUM(U134,T135)</f>
        <v>183</v>
      </c>
      <c r="V135" s="8">
        <v>0</v>
      </c>
      <c r="W135" s="8">
        <f t="shared" si="67"/>
        <v>0</v>
      </c>
      <c r="X135" s="8"/>
      <c r="Y135" s="8"/>
      <c r="Z135" s="8"/>
      <c r="AA135" s="8"/>
      <c r="AB135" s="8"/>
      <c r="AC135" s="8"/>
      <c r="AD135" s="8"/>
      <c r="AE135" s="8"/>
      <c r="AF135" s="8">
        <v>3</v>
      </c>
      <c r="AG135" s="8">
        <f t="shared" si="81"/>
        <v>205</v>
      </c>
      <c r="AH135" s="8"/>
      <c r="AI135" s="8"/>
      <c r="AJ135" s="8">
        <v>0</v>
      </c>
      <c r="AK135" s="102">
        <f t="shared" si="30"/>
        <v>7</v>
      </c>
      <c r="AL135" s="8">
        <v>0</v>
      </c>
      <c r="AM135" s="8">
        <f t="shared" si="55"/>
        <v>62</v>
      </c>
      <c r="AN135" s="8"/>
      <c r="AO135" s="8"/>
      <c r="AP135" s="8">
        <v>0</v>
      </c>
      <c r="AQ135" s="8">
        <f t="shared" si="31"/>
        <v>4</v>
      </c>
      <c r="AR135" s="8">
        <v>0</v>
      </c>
      <c r="AS135" s="8">
        <f t="shared" si="25"/>
        <v>1</v>
      </c>
      <c r="AT135" s="8">
        <v>0</v>
      </c>
      <c r="AU135" s="8">
        <f t="shared" si="56"/>
        <v>3</v>
      </c>
      <c r="AV135" s="8">
        <v>0</v>
      </c>
      <c r="AW135" s="8">
        <f t="shared" si="57"/>
        <v>2</v>
      </c>
      <c r="AX135" s="8">
        <v>0</v>
      </c>
      <c r="AY135" s="8">
        <f t="shared" si="13"/>
        <v>1</v>
      </c>
      <c r="AZ135" s="8"/>
      <c r="BA135" s="8"/>
      <c r="BB135" s="8"/>
      <c r="BC135" s="8">
        <f t="shared" si="52"/>
        <v>13</v>
      </c>
      <c r="BD135" s="8">
        <v>0</v>
      </c>
      <c r="BE135" s="8">
        <f>SUM(BE134+BD135)</f>
        <v>3</v>
      </c>
      <c r="BF135" s="8">
        <v>0</v>
      </c>
      <c r="BG135" s="8">
        <f t="shared" si="26"/>
        <v>5</v>
      </c>
      <c r="BH135" s="8">
        <v>4</v>
      </c>
      <c r="BI135" s="8">
        <f t="shared" si="15"/>
        <v>1368</v>
      </c>
      <c r="BJ135" s="8">
        <v>0</v>
      </c>
      <c r="BK135" s="8">
        <f t="shared" si="44"/>
        <v>111</v>
      </c>
      <c r="BL135" s="8">
        <v>0</v>
      </c>
      <c r="BM135" s="8">
        <f t="shared" si="74"/>
        <v>0</v>
      </c>
      <c r="BN135" s="8">
        <v>0</v>
      </c>
      <c r="BO135" s="8">
        <f t="shared" si="64"/>
        <v>3</v>
      </c>
      <c r="BP135" s="8">
        <v>0</v>
      </c>
      <c r="BQ135" s="8">
        <f>SUM(BQ134+BP135)</f>
        <v>10</v>
      </c>
      <c r="BR135" s="8">
        <v>0</v>
      </c>
      <c r="BS135" s="8">
        <f t="shared" si="23"/>
        <v>11</v>
      </c>
      <c r="BT135" s="8"/>
      <c r="BU135" s="8"/>
      <c r="BV135" s="8">
        <v>4</v>
      </c>
      <c r="BW135" s="8">
        <f t="shared" si="82"/>
        <v>67</v>
      </c>
      <c r="BX135" s="8"/>
      <c r="BY135" s="8">
        <f t="shared" si="49"/>
        <v>8</v>
      </c>
      <c r="BZ135" s="8"/>
      <c r="CA135" s="8"/>
      <c r="CB135" s="8"/>
      <c r="CC135" s="8"/>
      <c r="CD135" s="8"/>
      <c r="CE135" s="8"/>
      <c r="CF135" s="8"/>
      <c r="CG135" s="8"/>
      <c r="CH135" s="8"/>
      <c r="CI135" s="8"/>
      <c r="CJ135" s="8"/>
      <c r="CK135" s="8"/>
      <c r="CL135" s="8">
        <v>0</v>
      </c>
      <c r="CM135" s="8">
        <f t="shared" si="68"/>
        <v>0</v>
      </c>
      <c r="CN135" s="8">
        <v>0</v>
      </c>
      <c r="CO135" s="8">
        <f t="shared" si="35"/>
        <v>2</v>
      </c>
      <c r="CP135" s="8">
        <v>0</v>
      </c>
      <c r="CQ135" s="8">
        <f t="shared" si="59"/>
        <v>13</v>
      </c>
      <c r="CR135" s="8">
        <v>0</v>
      </c>
      <c r="CS135" s="8">
        <f t="shared" si="76"/>
        <v>2</v>
      </c>
      <c r="CT135" s="8"/>
      <c r="CU135" s="8"/>
      <c r="CV135" s="8"/>
      <c r="CW135" s="8"/>
      <c r="CX135" s="8"/>
      <c r="CY135" s="8"/>
      <c r="CZ135" s="8">
        <v>0</v>
      </c>
      <c r="DA135" s="8">
        <f t="shared" si="17"/>
        <v>18</v>
      </c>
      <c r="DB135" s="8"/>
      <c r="DC135" s="8"/>
      <c r="DD135" s="8"/>
      <c r="DE135" s="8"/>
      <c r="DF135" s="8"/>
      <c r="DG135" s="8"/>
      <c r="DH135" s="8"/>
      <c r="DI135" s="8"/>
      <c r="DJ135" s="8">
        <v>0</v>
      </c>
      <c r="DK135" s="8">
        <f t="shared" si="18"/>
        <v>13</v>
      </c>
      <c r="DL135" s="8"/>
      <c r="DM135" s="8"/>
      <c r="DN135" s="8">
        <v>0</v>
      </c>
      <c r="DO135" s="8">
        <f t="shared" si="77"/>
        <v>12</v>
      </c>
      <c r="DP135" s="8">
        <v>15</v>
      </c>
      <c r="DQ135" s="8">
        <f t="shared" si="80"/>
        <v>2512</v>
      </c>
      <c r="DR135" s="8">
        <v>0</v>
      </c>
      <c r="DS135" s="8">
        <f t="shared" si="48"/>
        <v>6</v>
      </c>
      <c r="DT135" s="8">
        <v>0</v>
      </c>
      <c r="DU135" s="8">
        <f t="shared" si="69"/>
        <v>8</v>
      </c>
      <c r="DV135" s="8">
        <v>0</v>
      </c>
      <c r="DW135" s="8">
        <f t="shared" si="65"/>
        <v>0</v>
      </c>
      <c r="DX135" s="8">
        <v>0</v>
      </c>
      <c r="DY135" s="8">
        <f t="shared" si="20"/>
        <v>8</v>
      </c>
      <c r="DZ135" s="8">
        <v>0</v>
      </c>
      <c r="EA135" s="8">
        <f t="shared" si="60"/>
        <v>29</v>
      </c>
      <c r="EB135" s="8"/>
      <c r="EC135" s="8"/>
      <c r="ED135" s="8"/>
      <c r="EE135" s="8"/>
      <c r="EF135" s="8">
        <v>0</v>
      </c>
      <c r="EG135" s="8">
        <f t="shared" si="11"/>
        <v>12</v>
      </c>
      <c r="EH135" s="8">
        <v>0</v>
      </c>
      <c r="EI135" s="8">
        <f t="shared" si="51"/>
        <v>1</v>
      </c>
      <c r="EJ135" s="8">
        <v>0</v>
      </c>
      <c r="EK135" s="8">
        <f t="shared" si="61"/>
        <v>1</v>
      </c>
      <c r="EL135" s="8"/>
      <c r="EM135" s="8"/>
      <c r="EN135" s="8"/>
      <c r="EO135" s="8"/>
      <c r="EP135" s="8">
        <v>0</v>
      </c>
      <c r="EQ135" s="8">
        <f t="shared" si="63"/>
        <v>1043</v>
      </c>
      <c r="ER135" s="8"/>
      <c r="ES135" s="8"/>
      <c r="ET135" s="8">
        <v>3</v>
      </c>
      <c r="EU135" s="8">
        <f t="shared" si="78"/>
        <v>25</v>
      </c>
      <c r="EV135" s="8">
        <v>1</v>
      </c>
      <c r="EW135" s="8">
        <f t="shared" si="62"/>
        <v>7</v>
      </c>
      <c r="EX135" s="8">
        <v>0</v>
      </c>
      <c r="EY135" s="8">
        <f t="shared" si="70"/>
        <v>1</v>
      </c>
      <c r="EZ135" s="8">
        <v>0</v>
      </c>
      <c r="FA135" s="8">
        <f t="shared" si="39"/>
        <v>2</v>
      </c>
      <c r="FB135" s="8"/>
      <c r="FC135" s="8"/>
      <c r="FD135" s="8"/>
      <c r="FE135" s="8"/>
      <c r="FF135" s="8">
        <v>10</v>
      </c>
      <c r="FG135" s="8">
        <f t="shared" si="45"/>
        <v>211</v>
      </c>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row>
    <row r="136" spans="1:193" ht="14.25" customHeight="1" x14ac:dyDescent="0.3">
      <c r="A136" s="103">
        <v>44099</v>
      </c>
      <c r="B136" s="8">
        <v>0</v>
      </c>
      <c r="C136" s="8">
        <f t="shared" si="53"/>
        <v>0</v>
      </c>
      <c r="D136" s="8">
        <v>0</v>
      </c>
      <c r="E136" s="8">
        <f t="shared" si="54"/>
        <v>0</v>
      </c>
      <c r="F136" s="8"/>
      <c r="G136" s="8"/>
      <c r="H136" s="8">
        <v>6</v>
      </c>
      <c r="I136" s="8">
        <f t="shared" si="75"/>
        <v>122</v>
      </c>
      <c r="J136" s="8"/>
      <c r="K136" s="8"/>
      <c r="L136" s="8"/>
      <c r="M136" s="8"/>
      <c r="N136" s="8">
        <v>10</v>
      </c>
      <c r="O136" s="8">
        <f t="shared" si="66"/>
        <v>161</v>
      </c>
      <c r="P136" s="8"/>
      <c r="Q136" s="8"/>
      <c r="R136" s="8"/>
      <c r="S136" s="8">
        <f t="shared" si="9"/>
        <v>20</v>
      </c>
      <c r="T136" s="8">
        <v>0</v>
      </c>
      <c r="U136" s="8">
        <f>SUM(U135,T136)</f>
        <v>183</v>
      </c>
      <c r="V136" s="8">
        <v>0</v>
      </c>
      <c r="W136" s="8">
        <f t="shared" si="67"/>
        <v>0</v>
      </c>
      <c r="X136" s="8"/>
      <c r="Y136" s="8"/>
      <c r="Z136" s="8"/>
      <c r="AA136" s="8"/>
      <c r="AB136" s="8"/>
      <c r="AC136" s="8"/>
      <c r="AD136" s="8"/>
      <c r="AE136" s="8"/>
      <c r="AF136" s="8">
        <v>2</v>
      </c>
      <c r="AG136" s="8">
        <f t="shared" si="81"/>
        <v>207</v>
      </c>
      <c r="AH136" s="8"/>
      <c r="AI136" s="8"/>
      <c r="AJ136" s="8">
        <v>0</v>
      </c>
      <c r="AK136" s="102">
        <f t="shared" si="30"/>
        <v>7</v>
      </c>
      <c r="AL136" s="8">
        <v>0</v>
      </c>
      <c r="AM136" s="8">
        <f t="shared" si="55"/>
        <v>62</v>
      </c>
      <c r="AN136" s="8"/>
      <c r="AO136" s="8"/>
      <c r="AP136" s="8">
        <v>0</v>
      </c>
      <c r="AQ136" s="8">
        <f t="shared" si="31"/>
        <v>4</v>
      </c>
      <c r="AR136" s="8">
        <v>0</v>
      </c>
      <c r="AS136" s="8">
        <f t="shared" si="25"/>
        <v>1</v>
      </c>
      <c r="AT136" s="8">
        <v>0</v>
      </c>
      <c r="AU136" s="8">
        <f t="shared" si="56"/>
        <v>3</v>
      </c>
      <c r="AV136" s="8">
        <v>0</v>
      </c>
      <c r="AW136" s="8">
        <f t="shared" si="57"/>
        <v>2</v>
      </c>
      <c r="AX136" s="8">
        <v>0</v>
      </c>
      <c r="AY136" s="8">
        <f t="shared" si="13"/>
        <v>1</v>
      </c>
      <c r="AZ136" s="8"/>
      <c r="BA136" s="8"/>
      <c r="BB136" s="8"/>
      <c r="BC136" s="8">
        <f t="shared" si="52"/>
        <v>13</v>
      </c>
      <c r="BD136" s="8">
        <v>0</v>
      </c>
      <c r="BE136" s="8">
        <f>SUM(BE135+BD136)</f>
        <v>3</v>
      </c>
      <c r="BF136" s="8">
        <v>1</v>
      </c>
      <c r="BG136" s="8">
        <f t="shared" si="26"/>
        <v>6</v>
      </c>
      <c r="BH136" s="8">
        <v>14</v>
      </c>
      <c r="BI136" s="8">
        <f t="shared" si="15"/>
        <v>1382</v>
      </c>
      <c r="BJ136" s="8">
        <v>0</v>
      </c>
      <c r="BK136" s="8">
        <f t="shared" si="44"/>
        <v>111</v>
      </c>
      <c r="BL136" s="8">
        <v>0</v>
      </c>
      <c r="BM136" s="8">
        <f t="shared" si="74"/>
        <v>0</v>
      </c>
      <c r="BN136" s="8">
        <v>0</v>
      </c>
      <c r="BO136" s="8">
        <f t="shared" si="64"/>
        <v>3</v>
      </c>
      <c r="BP136" s="8">
        <v>0</v>
      </c>
      <c r="BQ136" s="8">
        <f>SUM(BQ135+BP136)</f>
        <v>10</v>
      </c>
      <c r="BR136" s="8">
        <v>1</v>
      </c>
      <c r="BS136" s="8">
        <f t="shared" si="23"/>
        <v>12</v>
      </c>
      <c r="BT136" s="8"/>
      <c r="BU136" s="8"/>
      <c r="BV136" s="8">
        <v>0</v>
      </c>
      <c r="BW136" s="8">
        <f t="shared" si="82"/>
        <v>67</v>
      </c>
      <c r="BX136" s="8"/>
      <c r="BY136" s="8">
        <f t="shared" si="49"/>
        <v>8</v>
      </c>
      <c r="BZ136" s="8"/>
      <c r="CA136" s="8"/>
      <c r="CB136" s="8"/>
      <c r="CC136" s="8"/>
      <c r="CD136" s="8"/>
      <c r="CE136" s="8"/>
      <c r="CF136" s="8"/>
      <c r="CG136" s="8"/>
      <c r="CH136" s="8"/>
      <c r="CI136" s="8"/>
      <c r="CJ136" s="8"/>
      <c r="CK136" s="8"/>
      <c r="CL136" s="8">
        <v>0</v>
      </c>
      <c r="CM136" s="8">
        <f t="shared" si="68"/>
        <v>0</v>
      </c>
      <c r="CN136" s="8">
        <v>0</v>
      </c>
      <c r="CO136" s="8">
        <f t="shared" si="35"/>
        <v>2</v>
      </c>
      <c r="CP136" s="8">
        <v>0</v>
      </c>
      <c r="CQ136" s="8">
        <f t="shared" si="59"/>
        <v>13</v>
      </c>
      <c r="CR136" s="8">
        <v>0</v>
      </c>
      <c r="CS136" s="8">
        <f t="shared" si="76"/>
        <v>2</v>
      </c>
      <c r="CT136" s="8"/>
      <c r="CU136" s="8"/>
      <c r="CV136" s="8"/>
      <c r="CW136" s="8"/>
      <c r="CX136" s="8"/>
      <c r="CY136" s="8"/>
      <c r="CZ136" s="8">
        <v>0</v>
      </c>
      <c r="DA136" s="8">
        <f t="shared" si="17"/>
        <v>18</v>
      </c>
      <c r="DB136" s="8"/>
      <c r="DC136" s="8"/>
      <c r="DD136" s="8"/>
      <c r="DE136" s="8"/>
      <c r="DF136" s="8"/>
      <c r="DG136" s="8"/>
      <c r="DH136" s="8"/>
      <c r="DI136" s="8"/>
      <c r="DJ136" s="8">
        <v>0</v>
      </c>
      <c r="DK136" s="8">
        <f t="shared" si="18"/>
        <v>13</v>
      </c>
      <c r="DL136" s="8"/>
      <c r="DM136" s="8"/>
      <c r="DN136" s="8">
        <v>0</v>
      </c>
      <c r="DO136" s="8">
        <f t="shared" si="77"/>
        <v>12</v>
      </c>
      <c r="DP136" s="8">
        <v>10</v>
      </c>
      <c r="DQ136" s="8">
        <f t="shared" si="80"/>
        <v>2522</v>
      </c>
      <c r="DR136" s="8">
        <v>0</v>
      </c>
      <c r="DS136" s="8">
        <f t="shared" si="48"/>
        <v>6</v>
      </c>
      <c r="DT136" s="8">
        <v>0</v>
      </c>
      <c r="DU136" s="8">
        <f t="shared" si="69"/>
        <v>8</v>
      </c>
      <c r="DV136" s="8">
        <v>0</v>
      </c>
      <c r="DW136" s="8">
        <f t="shared" si="65"/>
        <v>0</v>
      </c>
      <c r="DX136" s="8">
        <v>0</v>
      </c>
      <c r="DY136" s="8">
        <f t="shared" si="20"/>
        <v>8</v>
      </c>
      <c r="DZ136" s="8">
        <v>0</v>
      </c>
      <c r="EA136" s="8">
        <f t="shared" si="60"/>
        <v>29</v>
      </c>
      <c r="EB136" s="8"/>
      <c r="EC136" s="8"/>
      <c r="ED136" s="8"/>
      <c r="EE136" s="8"/>
      <c r="EF136" s="8">
        <v>0</v>
      </c>
      <c r="EG136" s="8">
        <f t="shared" si="11"/>
        <v>12</v>
      </c>
      <c r="EH136" s="8">
        <v>0</v>
      </c>
      <c r="EI136" s="8">
        <f t="shared" si="51"/>
        <v>1</v>
      </c>
      <c r="EJ136" s="8">
        <v>0</v>
      </c>
      <c r="EK136" s="8">
        <f t="shared" si="61"/>
        <v>1</v>
      </c>
      <c r="EL136" s="8"/>
      <c r="EM136" s="8"/>
      <c r="EN136" s="8"/>
      <c r="EO136" s="8"/>
      <c r="EP136" s="8">
        <v>10</v>
      </c>
      <c r="EQ136" s="8">
        <f t="shared" si="63"/>
        <v>1053</v>
      </c>
      <c r="ER136" s="8"/>
      <c r="ES136" s="8"/>
      <c r="ET136" s="8">
        <v>3</v>
      </c>
      <c r="EU136" s="8">
        <f t="shared" si="78"/>
        <v>28</v>
      </c>
      <c r="EV136" s="8">
        <v>0</v>
      </c>
      <c r="EW136" s="8">
        <f t="shared" si="62"/>
        <v>7</v>
      </c>
      <c r="EX136" s="8">
        <v>0</v>
      </c>
      <c r="EY136" s="8">
        <f t="shared" si="70"/>
        <v>1</v>
      </c>
      <c r="EZ136" s="8">
        <v>0</v>
      </c>
      <c r="FA136" s="8">
        <f t="shared" si="39"/>
        <v>2</v>
      </c>
      <c r="FB136" s="8"/>
      <c r="FC136" s="8"/>
      <c r="FD136" s="8"/>
      <c r="FE136" s="8"/>
      <c r="FF136" s="8">
        <v>1</v>
      </c>
      <c r="FG136" s="8">
        <f t="shared" si="45"/>
        <v>212</v>
      </c>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row>
    <row r="137" spans="1:193" ht="14.25" customHeight="1" x14ac:dyDescent="0.3">
      <c r="A137" s="103">
        <v>44100</v>
      </c>
      <c r="B137" s="8"/>
      <c r="C137" s="8">
        <f t="shared" si="53"/>
        <v>0</v>
      </c>
      <c r="D137" s="8"/>
      <c r="E137" s="8">
        <f t="shared" si="54"/>
        <v>0</v>
      </c>
      <c r="F137" s="8"/>
      <c r="G137" s="8"/>
      <c r="H137" s="8"/>
      <c r="I137" s="8">
        <f t="shared" si="75"/>
        <v>122</v>
      </c>
      <c r="J137" s="8"/>
      <c r="K137" s="8"/>
      <c r="L137" s="8"/>
      <c r="M137" s="8"/>
      <c r="N137" s="8"/>
      <c r="O137" s="8">
        <f t="shared" si="66"/>
        <v>161</v>
      </c>
      <c r="P137" s="8"/>
      <c r="Q137" s="8"/>
      <c r="R137" s="8"/>
      <c r="S137" s="8">
        <f t="shared" si="9"/>
        <v>20</v>
      </c>
      <c r="T137" s="8"/>
      <c r="U137" s="8">
        <f t="shared" ref="U137:U170" si="83">SUM(U136,T137)</f>
        <v>183</v>
      </c>
      <c r="V137" s="8"/>
      <c r="W137" s="8"/>
      <c r="X137" s="8"/>
      <c r="Y137" s="8"/>
      <c r="Z137" s="8"/>
      <c r="AA137" s="8"/>
      <c r="AB137" s="8"/>
      <c r="AC137" s="8"/>
      <c r="AD137" s="8"/>
      <c r="AE137" s="8"/>
      <c r="AF137" s="8"/>
      <c r="AG137" s="8">
        <f t="shared" si="81"/>
        <v>207</v>
      </c>
      <c r="AH137" s="8"/>
      <c r="AI137" s="8"/>
      <c r="AJ137" s="8"/>
      <c r="AK137" s="102">
        <f t="shared" si="30"/>
        <v>7</v>
      </c>
      <c r="AL137" s="8"/>
      <c r="AM137" s="8">
        <f t="shared" si="55"/>
        <v>62</v>
      </c>
      <c r="AN137" s="8"/>
      <c r="AO137" s="8"/>
      <c r="AP137" s="8"/>
      <c r="AQ137" s="8">
        <f t="shared" si="31"/>
        <v>4</v>
      </c>
      <c r="AR137" s="8"/>
      <c r="AS137" s="8">
        <f t="shared" si="25"/>
        <v>1</v>
      </c>
      <c r="AT137" s="8"/>
      <c r="AU137" s="8">
        <f t="shared" si="56"/>
        <v>3</v>
      </c>
      <c r="AV137" s="8"/>
      <c r="AW137" s="8">
        <f t="shared" si="57"/>
        <v>2</v>
      </c>
      <c r="AX137" s="8"/>
      <c r="AY137" s="8">
        <f t="shared" si="13"/>
        <v>1</v>
      </c>
      <c r="AZ137" s="8"/>
      <c r="BA137" s="8"/>
      <c r="BB137" s="8"/>
      <c r="BC137" s="8">
        <f t="shared" si="52"/>
        <v>13</v>
      </c>
      <c r="BD137" s="8"/>
      <c r="BE137" s="8">
        <f t="shared" ref="BE137:BE170" si="84">SUM(BE136+BD137)</f>
        <v>3</v>
      </c>
      <c r="BF137" s="8"/>
      <c r="BG137" s="8">
        <f t="shared" si="26"/>
        <v>6</v>
      </c>
      <c r="BH137" s="8"/>
      <c r="BI137" s="8">
        <f t="shared" si="15"/>
        <v>1382</v>
      </c>
      <c r="BJ137" s="8"/>
      <c r="BK137" s="8">
        <f t="shared" si="44"/>
        <v>111</v>
      </c>
      <c r="BL137" s="8"/>
      <c r="BM137" s="8">
        <f t="shared" si="74"/>
        <v>0</v>
      </c>
      <c r="BN137" s="8"/>
      <c r="BO137" s="8">
        <f t="shared" si="64"/>
        <v>3</v>
      </c>
      <c r="BP137" s="8"/>
      <c r="BQ137" s="8">
        <f t="shared" ref="BQ137:BQ170" si="85">SUM(BQ136+BP137)</f>
        <v>10</v>
      </c>
      <c r="BR137" s="8"/>
      <c r="BS137" s="8">
        <f t="shared" si="23"/>
        <v>12</v>
      </c>
      <c r="BT137" s="8"/>
      <c r="BU137" s="8"/>
      <c r="BV137" s="8"/>
      <c r="BW137" s="8">
        <f t="shared" si="82"/>
        <v>67</v>
      </c>
      <c r="BX137" s="8"/>
      <c r="BY137" s="8">
        <f t="shared" si="49"/>
        <v>8</v>
      </c>
      <c r="BZ137" s="8"/>
      <c r="CA137" s="8"/>
      <c r="CB137" s="8"/>
      <c r="CC137" s="8"/>
      <c r="CD137" s="8"/>
      <c r="CE137" s="8"/>
      <c r="CF137" s="8"/>
      <c r="CG137" s="8"/>
      <c r="CH137" s="8"/>
      <c r="CI137" s="8"/>
      <c r="CJ137" s="8"/>
      <c r="CK137" s="8"/>
      <c r="CL137" s="8"/>
      <c r="CM137" s="8">
        <f t="shared" si="68"/>
        <v>0</v>
      </c>
      <c r="CN137" s="8"/>
      <c r="CO137" s="8">
        <f t="shared" si="35"/>
        <v>2</v>
      </c>
      <c r="CP137" s="8"/>
      <c r="CQ137" s="8">
        <f t="shared" si="59"/>
        <v>13</v>
      </c>
      <c r="CR137" s="8"/>
      <c r="CS137" s="8">
        <f t="shared" si="76"/>
        <v>2</v>
      </c>
      <c r="CT137" s="8"/>
      <c r="CU137" s="8"/>
      <c r="CV137" s="8"/>
      <c r="CW137" s="8"/>
      <c r="CX137" s="8"/>
      <c r="CY137" s="8"/>
      <c r="CZ137" s="8"/>
      <c r="DA137" s="8">
        <f t="shared" si="17"/>
        <v>18</v>
      </c>
      <c r="DB137" s="8"/>
      <c r="DC137" s="8"/>
      <c r="DD137" s="8"/>
      <c r="DE137" s="8"/>
      <c r="DF137" s="8"/>
      <c r="DG137" s="8"/>
      <c r="DH137" s="8"/>
      <c r="DI137" s="8"/>
      <c r="DJ137" s="8"/>
      <c r="DK137" s="8">
        <f t="shared" si="18"/>
        <v>13</v>
      </c>
      <c r="DL137" s="8"/>
      <c r="DM137" s="8"/>
      <c r="DN137" s="8"/>
      <c r="DO137" s="8">
        <f t="shared" si="77"/>
        <v>12</v>
      </c>
      <c r="DP137" s="8"/>
      <c r="DQ137" s="8">
        <f t="shared" si="80"/>
        <v>2522</v>
      </c>
      <c r="DR137" s="8"/>
      <c r="DS137" s="8">
        <f t="shared" si="48"/>
        <v>6</v>
      </c>
      <c r="DT137" s="8"/>
      <c r="DU137" s="8">
        <f t="shared" si="69"/>
        <v>8</v>
      </c>
      <c r="DV137" s="8"/>
      <c r="DW137" s="8">
        <f t="shared" si="65"/>
        <v>0</v>
      </c>
      <c r="DX137" s="8"/>
      <c r="DY137" s="8">
        <f t="shared" si="20"/>
        <v>8</v>
      </c>
      <c r="DZ137" s="8"/>
      <c r="EA137" s="8">
        <f t="shared" si="60"/>
        <v>29</v>
      </c>
      <c r="EB137" s="8"/>
      <c r="EC137" s="8"/>
      <c r="ED137" s="8"/>
      <c r="EE137" s="8"/>
      <c r="EF137" s="8"/>
      <c r="EG137" s="8">
        <f t="shared" si="11"/>
        <v>12</v>
      </c>
      <c r="EH137" s="8"/>
      <c r="EI137" s="8">
        <f t="shared" si="51"/>
        <v>1</v>
      </c>
      <c r="EJ137" s="8"/>
      <c r="EK137" s="8">
        <f t="shared" si="61"/>
        <v>1</v>
      </c>
      <c r="EL137" s="8"/>
      <c r="EM137" s="8"/>
      <c r="EN137" s="8"/>
      <c r="EO137" s="8"/>
      <c r="EP137" s="8"/>
      <c r="EQ137" s="8">
        <f t="shared" si="63"/>
        <v>1053</v>
      </c>
      <c r="ER137" s="8"/>
      <c r="ES137" s="8"/>
      <c r="ET137" s="8"/>
      <c r="EU137" s="8">
        <f t="shared" si="78"/>
        <v>28</v>
      </c>
      <c r="EV137" s="8"/>
      <c r="EW137" s="8">
        <f t="shared" si="62"/>
        <v>7</v>
      </c>
      <c r="EX137" s="8"/>
      <c r="EY137" s="8">
        <f t="shared" si="70"/>
        <v>1</v>
      </c>
      <c r="EZ137" s="8"/>
      <c r="FA137" s="8">
        <f t="shared" si="39"/>
        <v>2</v>
      </c>
      <c r="FB137" s="8"/>
      <c r="FC137" s="8"/>
      <c r="FD137" s="8"/>
      <c r="FE137" s="8"/>
      <c r="FF137" s="8"/>
      <c r="FG137" s="8">
        <f t="shared" si="45"/>
        <v>212</v>
      </c>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row>
    <row r="138" spans="1:193" ht="14.25" customHeight="1" x14ac:dyDescent="0.3">
      <c r="A138" s="103">
        <v>44101</v>
      </c>
      <c r="B138" s="8"/>
      <c r="C138" s="8">
        <f t="shared" si="53"/>
        <v>0</v>
      </c>
      <c r="D138" s="8"/>
      <c r="E138" s="8">
        <f t="shared" si="54"/>
        <v>0</v>
      </c>
      <c r="F138" s="8"/>
      <c r="G138" s="8"/>
      <c r="H138" s="8"/>
      <c r="I138" s="8">
        <f t="shared" si="75"/>
        <v>122</v>
      </c>
      <c r="J138" s="8"/>
      <c r="K138" s="8"/>
      <c r="L138" s="8"/>
      <c r="M138" s="8"/>
      <c r="N138" s="8"/>
      <c r="O138" s="8">
        <f t="shared" si="66"/>
        <v>161</v>
      </c>
      <c r="P138" s="8"/>
      <c r="Q138" s="8"/>
      <c r="R138" s="8"/>
      <c r="S138" s="8">
        <f t="shared" si="9"/>
        <v>20</v>
      </c>
      <c r="T138" s="8"/>
      <c r="U138" s="8">
        <f t="shared" si="83"/>
        <v>183</v>
      </c>
      <c r="V138" s="8"/>
      <c r="W138" s="8"/>
      <c r="X138" s="8"/>
      <c r="Y138" s="8"/>
      <c r="Z138" s="8"/>
      <c r="AA138" s="8"/>
      <c r="AB138" s="8"/>
      <c r="AC138" s="8"/>
      <c r="AD138" s="8"/>
      <c r="AE138" s="8"/>
      <c r="AF138" s="8"/>
      <c r="AG138" s="8">
        <f t="shared" si="81"/>
        <v>207</v>
      </c>
      <c r="AH138" s="8"/>
      <c r="AI138" s="8"/>
      <c r="AJ138" s="8"/>
      <c r="AK138" s="102">
        <f t="shared" si="30"/>
        <v>7</v>
      </c>
      <c r="AL138" s="8"/>
      <c r="AM138" s="8">
        <f t="shared" si="55"/>
        <v>62</v>
      </c>
      <c r="AN138" s="8"/>
      <c r="AO138" s="8"/>
      <c r="AP138" s="8"/>
      <c r="AQ138" s="8">
        <f t="shared" si="31"/>
        <v>4</v>
      </c>
      <c r="AR138" s="8"/>
      <c r="AS138" s="8">
        <f t="shared" si="25"/>
        <v>1</v>
      </c>
      <c r="AT138" s="8"/>
      <c r="AU138" s="8">
        <f t="shared" si="56"/>
        <v>3</v>
      </c>
      <c r="AV138" s="8"/>
      <c r="AW138" s="8">
        <f t="shared" si="57"/>
        <v>2</v>
      </c>
      <c r="AX138" s="8"/>
      <c r="AY138" s="8">
        <f t="shared" si="13"/>
        <v>1</v>
      </c>
      <c r="AZ138" s="8"/>
      <c r="BA138" s="8"/>
      <c r="BB138" s="8"/>
      <c r="BC138" s="8">
        <f t="shared" si="52"/>
        <v>13</v>
      </c>
      <c r="BD138" s="8"/>
      <c r="BE138" s="8">
        <f t="shared" si="84"/>
        <v>3</v>
      </c>
      <c r="BF138" s="8"/>
      <c r="BG138" s="8">
        <f t="shared" si="26"/>
        <v>6</v>
      </c>
      <c r="BH138" s="8"/>
      <c r="BI138" s="8">
        <f t="shared" si="15"/>
        <v>1382</v>
      </c>
      <c r="BJ138" s="8"/>
      <c r="BK138" s="8">
        <f t="shared" si="44"/>
        <v>111</v>
      </c>
      <c r="BL138" s="8"/>
      <c r="BM138" s="8">
        <f t="shared" si="74"/>
        <v>0</v>
      </c>
      <c r="BN138" s="8"/>
      <c r="BO138" s="8">
        <f t="shared" si="64"/>
        <v>3</v>
      </c>
      <c r="BP138" s="8"/>
      <c r="BQ138" s="8">
        <f t="shared" si="85"/>
        <v>10</v>
      </c>
      <c r="BR138" s="8"/>
      <c r="BS138" s="8">
        <f t="shared" si="23"/>
        <v>12</v>
      </c>
      <c r="BT138" s="8"/>
      <c r="BU138" s="8"/>
      <c r="BV138" s="8"/>
      <c r="BW138" s="8">
        <f t="shared" si="82"/>
        <v>67</v>
      </c>
      <c r="BX138" s="8"/>
      <c r="BY138" s="8">
        <f t="shared" si="49"/>
        <v>8</v>
      </c>
      <c r="BZ138" s="8"/>
      <c r="CA138" s="8"/>
      <c r="CB138" s="8"/>
      <c r="CC138" s="8"/>
      <c r="CD138" s="8"/>
      <c r="CE138" s="8"/>
      <c r="CF138" s="8"/>
      <c r="CG138" s="8"/>
      <c r="CH138" s="8"/>
      <c r="CI138" s="8"/>
      <c r="CJ138" s="8"/>
      <c r="CK138" s="8"/>
      <c r="CL138" s="8"/>
      <c r="CM138" s="8">
        <f t="shared" si="68"/>
        <v>0</v>
      </c>
      <c r="CN138" s="8"/>
      <c r="CO138" s="8">
        <f t="shared" si="35"/>
        <v>2</v>
      </c>
      <c r="CP138" s="8"/>
      <c r="CQ138" s="8">
        <f t="shared" si="59"/>
        <v>13</v>
      </c>
      <c r="CR138" s="8"/>
      <c r="CS138" s="8">
        <f t="shared" si="76"/>
        <v>2</v>
      </c>
      <c r="CT138" s="8"/>
      <c r="CU138" s="8"/>
      <c r="CV138" s="8"/>
      <c r="CW138" s="8"/>
      <c r="CX138" s="8"/>
      <c r="CY138" s="8"/>
      <c r="CZ138" s="8"/>
      <c r="DA138" s="8">
        <f t="shared" si="17"/>
        <v>18</v>
      </c>
      <c r="DB138" s="8"/>
      <c r="DC138" s="8"/>
      <c r="DD138" s="8"/>
      <c r="DE138" s="8"/>
      <c r="DF138" s="8"/>
      <c r="DG138" s="8"/>
      <c r="DH138" s="8"/>
      <c r="DI138" s="8"/>
      <c r="DJ138" s="8"/>
      <c r="DK138" s="8">
        <f t="shared" si="18"/>
        <v>13</v>
      </c>
      <c r="DL138" s="8"/>
      <c r="DM138" s="8"/>
      <c r="DN138" s="8"/>
      <c r="DO138" s="8">
        <f t="shared" si="77"/>
        <v>12</v>
      </c>
      <c r="DP138" s="8"/>
      <c r="DQ138" s="8">
        <f t="shared" si="80"/>
        <v>2522</v>
      </c>
      <c r="DR138" s="8"/>
      <c r="DS138" s="8">
        <f t="shared" si="48"/>
        <v>6</v>
      </c>
      <c r="DT138" s="8"/>
      <c r="DU138" s="8">
        <f t="shared" si="69"/>
        <v>8</v>
      </c>
      <c r="DV138" s="8"/>
      <c r="DW138" s="8">
        <f t="shared" si="65"/>
        <v>0</v>
      </c>
      <c r="DX138" s="8"/>
      <c r="DY138" s="8">
        <f t="shared" si="20"/>
        <v>8</v>
      </c>
      <c r="DZ138" s="8"/>
      <c r="EA138" s="8">
        <f t="shared" si="60"/>
        <v>29</v>
      </c>
      <c r="EB138" s="8"/>
      <c r="EC138" s="8"/>
      <c r="ED138" s="8"/>
      <c r="EE138" s="8"/>
      <c r="EF138" s="8"/>
      <c r="EG138" s="8">
        <f t="shared" si="11"/>
        <v>12</v>
      </c>
      <c r="EH138" s="8"/>
      <c r="EI138" s="8">
        <f t="shared" si="51"/>
        <v>1</v>
      </c>
      <c r="EJ138" s="8"/>
      <c r="EK138" s="8">
        <f t="shared" si="61"/>
        <v>1</v>
      </c>
      <c r="EL138" s="8"/>
      <c r="EM138" s="8"/>
      <c r="EN138" s="8"/>
      <c r="EO138" s="8"/>
      <c r="EP138" s="8"/>
      <c r="EQ138" s="8">
        <f t="shared" si="63"/>
        <v>1053</v>
      </c>
      <c r="ER138" s="8"/>
      <c r="ES138" s="8"/>
      <c r="ET138" s="8"/>
      <c r="EU138" s="8">
        <f t="shared" si="78"/>
        <v>28</v>
      </c>
      <c r="EV138" s="8"/>
      <c r="EW138" s="8">
        <f t="shared" si="62"/>
        <v>7</v>
      </c>
      <c r="EX138" s="8"/>
      <c r="EY138" s="8">
        <f t="shared" si="70"/>
        <v>1</v>
      </c>
      <c r="EZ138" s="8"/>
      <c r="FA138" s="8">
        <f t="shared" si="39"/>
        <v>2</v>
      </c>
      <c r="FB138" s="8"/>
      <c r="FC138" s="8"/>
      <c r="FD138" s="8"/>
      <c r="FE138" s="8"/>
      <c r="FF138" s="8"/>
      <c r="FG138" s="8">
        <f t="shared" si="45"/>
        <v>212</v>
      </c>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row>
    <row r="139" spans="1:193" ht="14.25" customHeight="1" x14ac:dyDescent="0.3">
      <c r="A139" s="103">
        <v>44102</v>
      </c>
      <c r="B139" s="8">
        <v>0</v>
      </c>
      <c r="C139" s="8">
        <f t="shared" si="53"/>
        <v>0</v>
      </c>
      <c r="D139" s="8">
        <v>0</v>
      </c>
      <c r="E139" s="8">
        <f t="shared" si="54"/>
        <v>0</v>
      </c>
      <c r="F139" s="8"/>
      <c r="G139" s="8"/>
      <c r="H139" s="8">
        <v>35</v>
      </c>
      <c r="I139" s="8">
        <f t="shared" si="75"/>
        <v>157</v>
      </c>
      <c r="J139" s="8"/>
      <c r="K139" s="8"/>
      <c r="L139" s="8">
        <v>0</v>
      </c>
      <c r="M139" s="8">
        <v>0</v>
      </c>
      <c r="N139" s="8">
        <v>36</v>
      </c>
      <c r="O139" s="8">
        <f t="shared" si="66"/>
        <v>197</v>
      </c>
      <c r="P139" s="8"/>
      <c r="Q139" s="8"/>
      <c r="R139" s="104">
        <v>0</v>
      </c>
      <c r="S139" s="8">
        <f t="shared" ref="S139:S170" si="86">SUM(S138,R139)</f>
        <v>20</v>
      </c>
      <c r="T139" s="8">
        <v>0</v>
      </c>
      <c r="U139" s="8">
        <f t="shared" si="83"/>
        <v>183</v>
      </c>
      <c r="V139" s="8">
        <v>0</v>
      </c>
      <c r="W139" s="8">
        <v>0</v>
      </c>
      <c r="X139" s="8"/>
      <c r="Y139" s="8"/>
      <c r="Z139" s="8"/>
      <c r="AA139" s="8"/>
      <c r="AB139" s="8">
        <v>0</v>
      </c>
      <c r="AC139" s="8">
        <v>0</v>
      </c>
      <c r="AD139" s="8"/>
      <c r="AE139" s="8"/>
      <c r="AF139" s="8">
        <v>9</v>
      </c>
      <c r="AG139" s="8">
        <f t="shared" si="81"/>
        <v>216</v>
      </c>
      <c r="AH139" s="8">
        <v>0</v>
      </c>
      <c r="AI139" s="8">
        <v>0</v>
      </c>
      <c r="AJ139" s="8">
        <v>0</v>
      </c>
      <c r="AK139" s="102">
        <f t="shared" si="30"/>
        <v>7</v>
      </c>
      <c r="AL139" s="8">
        <v>2</v>
      </c>
      <c r="AM139" s="8">
        <f t="shared" si="55"/>
        <v>64</v>
      </c>
      <c r="AN139" s="8"/>
      <c r="AO139" s="8"/>
      <c r="AP139" s="8">
        <v>1</v>
      </c>
      <c r="AQ139" s="8">
        <f t="shared" si="31"/>
        <v>5</v>
      </c>
      <c r="AR139" s="8">
        <v>0</v>
      </c>
      <c r="AS139" s="8">
        <f t="shared" si="25"/>
        <v>1</v>
      </c>
      <c r="AT139" s="8">
        <v>1</v>
      </c>
      <c r="AU139" s="8">
        <f t="shared" si="56"/>
        <v>4</v>
      </c>
      <c r="AV139" s="8">
        <v>0</v>
      </c>
      <c r="AW139" s="8">
        <f t="shared" si="57"/>
        <v>2</v>
      </c>
      <c r="AX139" s="8">
        <v>0</v>
      </c>
      <c r="AY139" s="8">
        <f t="shared" si="13"/>
        <v>1</v>
      </c>
      <c r="AZ139" s="8"/>
      <c r="BA139" s="8"/>
      <c r="BB139" s="104">
        <v>5</v>
      </c>
      <c r="BC139" s="8">
        <f t="shared" si="52"/>
        <v>18</v>
      </c>
      <c r="BD139" s="8">
        <v>0</v>
      </c>
      <c r="BE139" s="8">
        <f t="shared" si="84"/>
        <v>3</v>
      </c>
      <c r="BF139" s="8">
        <v>2</v>
      </c>
      <c r="BG139" s="8">
        <f t="shared" si="26"/>
        <v>8</v>
      </c>
      <c r="BH139" s="8">
        <v>29</v>
      </c>
      <c r="BI139" s="8">
        <f t="shared" si="15"/>
        <v>1411</v>
      </c>
      <c r="BJ139" s="8">
        <v>4</v>
      </c>
      <c r="BK139" s="8">
        <f t="shared" si="44"/>
        <v>115</v>
      </c>
      <c r="BL139" s="8">
        <v>2</v>
      </c>
      <c r="BM139" s="8">
        <f t="shared" si="74"/>
        <v>2</v>
      </c>
      <c r="BN139" s="8">
        <v>0</v>
      </c>
      <c r="BO139" s="8">
        <f t="shared" si="64"/>
        <v>3</v>
      </c>
      <c r="BP139" s="8">
        <v>1</v>
      </c>
      <c r="BQ139" s="8">
        <f t="shared" si="85"/>
        <v>11</v>
      </c>
      <c r="BR139" s="8">
        <v>0</v>
      </c>
      <c r="BS139" s="8">
        <f t="shared" si="23"/>
        <v>12</v>
      </c>
      <c r="BT139" s="8">
        <v>0</v>
      </c>
      <c r="BU139" s="8">
        <v>0</v>
      </c>
      <c r="BV139" s="8">
        <v>0</v>
      </c>
      <c r="BW139" s="8">
        <f t="shared" si="82"/>
        <v>67</v>
      </c>
      <c r="BX139" s="8">
        <v>0</v>
      </c>
      <c r="BY139" s="8">
        <f t="shared" si="49"/>
        <v>8</v>
      </c>
      <c r="BZ139" s="8"/>
      <c r="CA139" s="8"/>
      <c r="CB139" s="8"/>
      <c r="CC139" s="8"/>
      <c r="CD139" s="8"/>
      <c r="CE139" s="8"/>
      <c r="CF139" s="8"/>
      <c r="CG139" s="8"/>
      <c r="CH139" s="8"/>
      <c r="CI139" s="8"/>
      <c r="CJ139" s="8"/>
      <c r="CK139" s="8"/>
      <c r="CL139" s="8">
        <v>0</v>
      </c>
      <c r="CM139" s="8">
        <f t="shared" si="68"/>
        <v>0</v>
      </c>
      <c r="CN139" s="8">
        <v>0</v>
      </c>
      <c r="CO139" s="8">
        <f t="shared" si="35"/>
        <v>2</v>
      </c>
      <c r="CP139" s="8">
        <v>1</v>
      </c>
      <c r="CQ139" s="8">
        <f t="shared" si="59"/>
        <v>14</v>
      </c>
      <c r="CR139" s="8">
        <v>0</v>
      </c>
      <c r="CS139" s="8">
        <f t="shared" si="76"/>
        <v>2</v>
      </c>
      <c r="CT139" s="8"/>
      <c r="CU139" s="8"/>
      <c r="CV139" s="8">
        <v>0</v>
      </c>
      <c r="CW139" s="8">
        <v>0</v>
      </c>
      <c r="CX139" s="8">
        <v>0</v>
      </c>
      <c r="CY139" s="8">
        <v>0</v>
      </c>
      <c r="CZ139" s="8">
        <v>2</v>
      </c>
      <c r="DA139" s="8">
        <f t="shared" si="17"/>
        <v>20</v>
      </c>
      <c r="DB139" s="8">
        <v>0</v>
      </c>
      <c r="DC139" s="8">
        <v>0</v>
      </c>
      <c r="DD139" s="8"/>
      <c r="DE139" s="8"/>
      <c r="DF139" s="8"/>
      <c r="DG139" s="8"/>
      <c r="DH139" s="8"/>
      <c r="DI139" s="8"/>
      <c r="DJ139" s="8">
        <v>0</v>
      </c>
      <c r="DK139" s="8">
        <f t="shared" si="18"/>
        <v>13</v>
      </c>
      <c r="DL139" s="8"/>
      <c r="DM139" s="8"/>
      <c r="DN139" s="8">
        <v>2</v>
      </c>
      <c r="DO139" s="8">
        <f t="shared" si="77"/>
        <v>14</v>
      </c>
      <c r="DP139" s="8">
        <v>29</v>
      </c>
      <c r="DQ139" s="8">
        <f t="shared" si="80"/>
        <v>2551</v>
      </c>
      <c r="DR139" s="8">
        <v>0</v>
      </c>
      <c r="DS139" s="8">
        <f t="shared" si="48"/>
        <v>6</v>
      </c>
      <c r="DT139" s="8">
        <v>1</v>
      </c>
      <c r="DU139" s="8">
        <f t="shared" si="69"/>
        <v>9</v>
      </c>
      <c r="DV139" s="8">
        <v>0</v>
      </c>
      <c r="DW139" s="8">
        <f t="shared" si="65"/>
        <v>0</v>
      </c>
      <c r="DX139" s="8">
        <v>0</v>
      </c>
      <c r="DY139" s="8">
        <f t="shared" si="20"/>
        <v>8</v>
      </c>
      <c r="DZ139" s="8">
        <v>1</v>
      </c>
      <c r="EA139" s="8">
        <f t="shared" si="60"/>
        <v>30</v>
      </c>
      <c r="EB139" s="8">
        <v>1</v>
      </c>
      <c r="EC139" s="8">
        <v>1</v>
      </c>
      <c r="ED139" s="8"/>
      <c r="EE139" s="8"/>
      <c r="EF139" s="8">
        <v>2</v>
      </c>
      <c r="EG139" s="8">
        <f t="shared" ref="EG139:EG170" si="87">SUM(EG138,EF139)</f>
        <v>14</v>
      </c>
      <c r="EH139" s="8">
        <v>1</v>
      </c>
      <c r="EI139" s="8">
        <f t="shared" si="51"/>
        <v>2</v>
      </c>
      <c r="EJ139" s="8">
        <v>0</v>
      </c>
      <c r="EK139" s="8">
        <f t="shared" si="61"/>
        <v>1</v>
      </c>
      <c r="EL139" s="8">
        <v>0</v>
      </c>
      <c r="EM139" s="8">
        <v>0</v>
      </c>
      <c r="EN139" s="8">
        <v>0</v>
      </c>
      <c r="EO139" s="8">
        <v>0</v>
      </c>
      <c r="EP139" s="8">
        <v>54</v>
      </c>
      <c r="EQ139" s="8">
        <f t="shared" si="63"/>
        <v>1107</v>
      </c>
      <c r="ER139" s="8">
        <v>0</v>
      </c>
      <c r="ES139" s="8">
        <v>0</v>
      </c>
      <c r="ET139" s="8">
        <v>4</v>
      </c>
      <c r="EU139" s="8">
        <f t="shared" si="78"/>
        <v>32</v>
      </c>
      <c r="EV139" s="8">
        <v>0</v>
      </c>
      <c r="EW139" s="8">
        <f t="shared" si="62"/>
        <v>7</v>
      </c>
      <c r="EX139" s="8">
        <v>0</v>
      </c>
      <c r="EY139" s="8">
        <f t="shared" si="70"/>
        <v>1</v>
      </c>
      <c r="EZ139" s="8">
        <v>2</v>
      </c>
      <c r="FA139" s="8">
        <f t="shared" si="39"/>
        <v>4</v>
      </c>
      <c r="FB139" s="8"/>
      <c r="FC139" s="8"/>
      <c r="FD139" s="8">
        <v>2</v>
      </c>
      <c r="FE139" s="8">
        <v>2</v>
      </c>
      <c r="FF139" s="8">
        <v>19</v>
      </c>
      <c r="FG139" s="8">
        <f t="shared" si="45"/>
        <v>231</v>
      </c>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row>
    <row r="140" spans="1:193" ht="14.25" customHeight="1" x14ac:dyDescent="0.3">
      <c r="A140" s="103">
        <v>44103</v>
      </c>
      <c r="B140" s="8">
        <v>0</v>
      </c>
      <c r="C140" s="8">
        <f t="shared" si="53"/>
        <v>0</v>
      </c>
      <c r="D140" s="8">
        <v>0</v>
      </c>
      <c r="E140" s="8">
        <f t="shared" si="54"/>
        <v>0</v>
      </c>
      <c r="F140" s="8"/>
      <c r="G140" s="8"/>
      <c r="H140" s="8">
        <v>18</v>
      </c>
      <c r="I140" s="8">
        <f t="shared" si="75"/>
        <v>175</v>
      </c>
      <c r="J140" s="8"/>
      <c r="K140" s="8"/>
      <c r="L140" s="8">
        <v>0</v>
      </c>
      <c r="M140" s="8">
        <f>M139+L140</f>
        <v>0</v>
      </c>
      <c r="N140" s="8">
        <v>13</v>
      </c>
      <c r="O140" s="8">
        <f t="shared" si="66"/>
        <v>210</v>
      </c>
      <c r="P140" s="8"/>
      <c r="Q140" s="8"/>
      <c r="R140" s="8">
        <v>0</v>
      </c>
      <c r="S140" s="8">
        <f t="shared" si="86"/>
        <v>20</v>
      </c>
      <c r="T140" s="8">
        <v>1</v>
      </c>
      <c r="U140" s="8">
        <f t="shared" si="83"/>
        <v>184</v>
      </c>
      <c r="V140" s="8">
        <v>0</v>
      </c>
      <c r="W140" s="8">
        <v>0</v>
      </c>
      <c r="X140" s="8"/>
      <c r="Y140" s="8"/>
      <c r="Z140" s="8"/>
      <c r="AA140" s="8"/>
      <c r="AB140" s="8">
        <v>0</v>
      </c>
      <c r="AC140" s="8">
        <f>AC139+AB140</f>
        <v>0</v>
      </c>
      <c r="AD140" s="8"/>
      <c r="AE140" s="8"/>
      <c r="AF140" s="8">
        <v>7</v>
      </c>
      <c r="AG140" s="8">
        <f t="shared" si="81"/>
        <v>223</v>
      </c>
      <c r="AH140" s="8">
        <v>1</v>
      </c>
      <c r="AI140" s="8">
        <f>AI139+AH140</f>
        <v>1</v>
      </c>
      <c r="AJ140" s="8">
        <v>0</v>
      </c>
      <c r="AK140" s="102">
        <f t="shared" si="30"/>
        <v>7</v>
      </c>
      <c r="AL140" s="8">
        <v>0</v>
      </c>
      <c r="AM140" s="8">
        <f t="shared" si="55"/>
        <v>64</v>
      </c>
      <c r="AN140" s="8"/>
      <c r="AO140" s="8"/>
      <c r="AP140" s="8">
        <v>0</v>
      </c>
      <c r="AQ140" s="8">
        <f t="shared" si="31"/>
        <v>5</v>
      </c>
      <c r="AR140" s="8">
        <v>0</v>
      </c>
      <c r="AS140" s="8">
        <f t="shared" si="25"/>
        <v>1</v>
      </c>
      <c r="AT140" s="8">
        <v>0</v>
      </c>
      <c r="AU140" s="8">
        <f t="shared" si="56"/>
        <v>4</v>
      </c>
      <c r="AV140" s="8">
        <v>2</v>
      </c>
      <c r="AW140" s="8">
        <f>SUM(AW139,AV140)</f>
        <v>4</v>
      </c>
      <c r="AX140" s="8">
        <v>0</v>
      </c>
      <c r="AY140" s="8">
        <f t="shared" si="13"/>
        <v>1</v>
      </c>
      <c r="AZ140" s="8"/>
      <c r="BA140" s="8"/>
      <c r="BB140" s="8">
        <v>2</v>
      </c>
      <c r="BC140" s="8">
        <f t="shared" si="52"/>
        <v>20</v>
      </c>
      <c r="BD140" s="8">
        <v>0</v>
      </c>
      <c r="BE140" s="8">
        <f t="shared" si="84"/>
        <v>3</v>
      </c>
      <c r="BF140" s="8">
        <v>0</v>
      </c>
      <c r="BG140" s="8">
        <f t="shared" si="26"/>
        <v>8</v>
      </c>
      <c r="BH140" s="8">
        <v>12</v>
      </c>
      <c r="BI140" s="8">
        <f t="shared" ref="BI140:BI170" si="88">SUM(BI139,BH140)</f>
        <v>1423</v>
      </c>
      <c r="BJ140" s="8">
        <v>3</v>
      </c>
      <c r="BK140" s="8">
        <f t="shared" si="44"/>
        <v>118</v>
      </c>
      <c r="BL140" s="8">
        <v>0</v>
      </c>
      <c r="BM140" s="8">
        <f t="shared" si="74"/>
        <v>2</v>
      </c>
      <c r="BN140" s="8">
        <v>0</v>
      </c>
      <c r="BO140" s="8">
        <f t="shared" si="64"/>
        <v>3</v>
      </c>
      <c r="BP140" s="8">
        <v>0</v>
      </c>
      <c r="BQ140" s="8">
        <f t="shared" si="85"/>
        <v>11</v>
      </c>
      <c r="BR140" s="8">
        <v>0</v>
      </c>
      <c r="BS140" s="8">
        <f t="shared" si="23"/>
        <v>12</v>
      </c>
      <c r="BT140" s="8">
        <v>2</v>
      </c>
      <c r="BU140" s="8">
        <f>SUM(BU139+BT140)</f>
        <v>2</v>
      </c>
      <c r="BV140" s="8">
        <v>0</v>
      </c>
      <c r="BW140" s="8">
        <f t="shared" si="82"/>
        <v>67</v>
      </c>
      <c r="BX140" s="8">
        <v>0</v>
      </c>
      <c r="BY140" s="8">
        <f t="shared" si="49"/>
        <v>8</v>
      </c>
      <c r="BZ140" s="8"/>
      <c r="CA140" s="8"/>
      <c r="CB140" s="8"/>
      <c r="CC140" s="8"/>
      <c r="CD140" s="8"/>
      <c r="CE140" s="8"/>
      <c r="CF140" s="8"/>
      <c r="CG140" s="8"/>
      <c r="CH140" s="8"/>
      <c r="CI140" s="8"/>
      <c r="CJ140" s="8"/>
      <c r="CK140" s="8"/>
      <c r="CL140" s="8">
        <v>0</v>
      </c>
      <c r="CM140" s="8">
        <f t="shared" si="68"/>
        <v>0</v>
      </c>
      <c r="CN140" s="8">
        <v>0</v>
      </c>
      <c r="CO140" s="8">
        <f t="shared" si="35"/>
        <v>2</v>
      </c>
      <c r="CP140" s="8">
        <v>0</v>
      </c>
      <c r="CQ140" s="8">
        <f t="shared" si="59"/>
        <v>14</v>
      </c>
      <c r="CR140" s="8">
        <v>0</v>
      </c>
      <c r="CS140" s="8">
        <f t="shared" si="76"/>
        <v>2</v>
      </c>
      <c r="CT140" s="8"/>
      <c r="CU140" s="8"/>
      <c r="CV140" s="8">
        <v>0</v>
      </c>
      <c r="CW140" s="8">
        <f>CW139+CV140</f>
        <v>0</v>
      </c>
      <c r="CX140" s="8">
        <v>0</v>
      </c>
      <c r="CY140" s="8">
        <f>CY139+CX140</f>
        <v>0</v>
      </c>
      <c r="CZ140" s="8">
        <v>0</v>
      </c>
      <c r="DA140" s="8">
        <f t="shared" si="17"/>
        <v>20</v>
      </c>
      <c r="DB140" s="8">
        <v>0</v>
      </c>
      <c r="DC140" s="8">
        <f>DC139+DB140</f>
        <v>0</v>
      </c>
      <c r="DD140" s="8"/>
      <c r="DE140" s="8"/>
      <c r="DF140" s="8"/>
      <c r="DG140" s="8"/>
      <c r="DH140" s="8"/>
      <c r="DI140" s="8"/>
      <c r="DJ140" s="8">
        <v>0</v>
      </c>
      <c r="DK140" s="8">
        <f t="shared" si="18"/>
        <v>13</v>
      </c>
      <c r="DL140" s="8"/>
      <c r="DM140" s="8"/>
      <c r="DN140" s="8">
        <v>0</v>
      </c>
      <c r="DO140" s="8">
        <f t="shared" si="77"/>
        <v>14</v>
      </c>
      <c r="DP140" s="8">
        <v>5</v>
      </c>
      <c r="DQ140" s="8">
        <f t="shared" si="80"/>
        <v>2556</v>
      </c>
      <c r="DR140" s="8">
        <v>0</v>
      </c>
      <c r="DS140" s="8">
        <f t="shared" si="48"/>
        <v>6</v>
      </c>
      <c r="DT140" s="8">
        <v>0</v>
      </c>
      <c r="DU140" s="8">
        <f t="shared" si="69"/>
        <v>9</v>
      </c>
      <c r="DV140" s="8">
        <v>0</v>
      </c>
      <c r="DW140" s="8">
        <f t="shared" si="65"/>
        <v>0</v>
      </c>
      <c r="DX140" s="8">
        <v>0</v>
      </c>
      <c r="DY140" s="8">
        <f t="shared" si="20"/>
        <v>8</v>
      </c>
      <c r="DZ140" s="8">
        <v>0</v>
      </c>
      <c r="EA140" s="8">
        <f t="shared" si="60"/>
        <v>30</v>
      </c>
      <c r="EB140" s="8">
        <v>0</v>
      </c>
      <c r="EC140" s="8">
        <f>EC139+EB140</f>
        <v>1</v>
      </c>
      <c r="ED140" s="8"/>
      <c r="EE140" s="8"/>
      <c r="EF140" s="8">
        <v>0</v>
      </c>
      <c r="EG140" s="8">
        <f t="shared" si="87"/>
        <v>14</v>
      </c>
      <c r="EH140" s="8">
        <v>0</v>
      </c>
      <c r="EI140" s="8">
        <f t="shared" si="51"/>
        <v>2</v>
      </c>
      <c r="EJ140" s="8">
        <v>0</v>
      </c>
      <c r="EK140" s="8">
        <f t="shared" si="61"/>
        <v>1</v>
      </c>
      <c r="EL140" s="8">
        <v>0</v>
      </c>
      <c r="EM140" s="8">
        <f>EM139+EL140</f>
        <v>0</v>
      </c>
      <c r="EN140" s="8">
        <v>0</v>
      </c>
      <c r="EO140" s="8">
        <f>EO139+EN140</f>
        <v>0</v>
      </c>
      <c r="EP140" s="8">
        <v>9</v>
      </c>
      <c r="EQ140" s="8">
        <f t="shared" si="63"/>
        <v>1116</v>
      </c>
      <c r="ER140" s="8">
        <v>0</v>
      </c>
      <c r="ES140" s="8">
        <f>ES139+ER140</f>
        <v>0</v>
      </c>
      <c r="ET140" s="8">
        <v>1</v>
      </c>
      <c r="EU140" s="8">
        <f t="shared" si="78"/>
        <v>33</v>
      </c>
      <c r="EV140" s="8">
        <v>0</v>
      </c>
      <c r="EW140" s="8">
        <f t="shared" si="62"/>
        <v>7</v>
      </c>
      <c r="EX140" s="8">
        <v>0</v>
      </c>
      <c r="EY140" s="8">
        <f t="shared" si="70"/>
        <v>1</v>
      </c>
      <c r="EZ140" s="8">
        <v>0</v>
      </c>
      <c r="FA140" s="8">
        <f t="shared" si="39"/>
        <v>4</v>
      </c>
      <c r="FB140" s="8"/>
      <c r="FC140" s="8"/>
      <c r="FD140" s="8">
        <v>15</v>
      </c>
      <c r="FE140" s="8">
        <f>FE139+FD140</f>
        <v>17</v>
      </c>
      <c r="FF140" s="8">
        <v>9</v>
      </c>
      <c r="FG140" s="8">
        <f t="shared" si="45"/>
        <v>240</v>
      </c>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row>
    <row r="141" spans="1:193" ht="14.25" customHeight="1" x14ac:dyDescent="0.3">
      <c r="A141" s="103">
        <v>44104</v>
      </c>
      <c r="B141" s="8">
        <v>0</v>
      </c>
      <c r="C141" s="8">
        <f t="shared" si="53"/>
        <v>0</v>
      </c>
      <c r="D141" s="8">
        <v>0</v>
      </c>
      <c r="E141" s="8">
        <f t="shared" si="54"/>
        <v>0</v>
      </c>
      <c r="F141" s="8"/>
      <c r="G141" s="8"/>
      <c r="H141" s="8">
        <v>1</v>
      </c>
      <c r="I141" s="8">
        <f t="shared" si="75"/>
        <v>176</v>
      </c>
      <c r="J141" s="8"/>
      <c r="K141" s="8"/>
      <c r="L141" s="8">
        <v>4</v>
      </c>
      <c r="M141" s="8">
        <f>M140+L141</f>
        <v>4</v>
      </c>
      <c r="N141" s="8">
        <v>7</v>
      </c>
      <c r="O141" s="8">
        <f t="shared" si="66"/>
        <v>217</v>
      </c>
      <c r="P141" s="8"/>
      <c r="Q141" s="8"/>
      <c r="R141" s="8">
        <v>0</v>
      </c>
      <c r="S141" s="8">
        <f t="shared" si="86"/>
        <v>20</v>
      </c>
      <c r="T141" s="8">
        <v>0</v>
      </c>
      <c r="U141" s="8">
        <f t="shared" si="83"/>
        <v>184</v>
      </c>
      <c r="V141" s="8">
        <v>0</v>
      </c>
      <c r="W141" s="8">
        <v>0</v>
      </c>
      <c r="X141" s="8"/>
      <c r="Y141" s="8"/>
      <c r="Z141" s="8"/>
      <c r="AA141" s="8"/>
      <c r="AB141" s="8">
        <v>0</v>
      </c>
      <c r="AC141" s="8">
        <f>AC140+AB141</f>
        <v>0</v>
      </c>
      <c r="AD141" s="8"/>
      <c r="AE141" s="8"/>
      <c r="AF141" s="8">
        <v>1</v>
      </c>
      <c r="AG141" s="8">
        <f t="shared" si="81"/>
        <v>224</v>
      </c>
      <c r="AH141" s="8">
        <v>0</v>
      </c>
      <c r="AI141" s="8">
        <f>AI140+AH141</f>
        <v>1</v>
      </c>
      <c r="AJ141" s="8">
        <v>0</v>
      </c>
      <c r="AK141" s="102">
        <f t="shared" si="30"/>
        <v>7</v>
      </c>
      <c r="AL141" s="8">
        <v>1</v>
      </c>
      <c r="AM141" s="8">
        <f t="shared" si="55"/>
        <v>65</v>
      </c>
      <c r="AN141" s="8"/>
      <c r="AO141" s="8"/>
      <c r="AP141" s="8">
        <v>0</v>
      </c>
      <c r="AQ141" s="8">
        <f t="shared" si="31"/>
        <v>5</v>
      </c>
      <c r="AR141" s="8">
        <v>0</v>
      </c>
      <c r="AS141" s="8">
        <f t="shared" si="25"/>
        <v>1</v>
      </c>
      <c r="AT141" s="8">
        <v>0</v>
      </c>
      <c r="AU141" s="8">
        <f t="shared" si="56"/>
        <v>4</v>
      </c>
      <c r="AV141" s="8">
        <v>0</v>
      </c>
      <c r="AW141" s="8">
        <f>SUM(AW140,AV141)</f>
        <v>4</v>
      </c>
      <c r="AX141" s="8">
        <v>1</v>
      </c>
      <c r="AY141" s="8">
        <f t="shared" si="13"/>
        <v>2</v>
      </c>
      <c r="AZ141" s="8"/>
      <c r="BA141" s="8"/>
      <c r="BB141" s="8">
        <v>0</v>
      </c>
      <c r="BC141" s="8">
        <f t="shared" si="52"/>
        <v>20</v>
      </c>
      <c r="BD141" s="8">
        <v>0</v>
      </c>
      <c r="BE141" s="8">
        <f t="shared" si="84"/>
        <v>3</v>
      </c>
      <c r="BF141" s="8">
        <v>0</v>
      </c>
      <c r="BG141" s="8">
        <f t="shared" si="26"/>
        <v>8</v>
      </c>
      <c r="BH141" s="8">
        <v>3</v>
      </c>
      <c r="BI141" s="8">
        <f t="shared" si="88"/>
        <v>1426</v>
      </c>
      <c r="BJ141" s="8">
        <v>1</v>
      </c>
      <c r="BK141" s="8">
        <f t="shared" si="44"/>
        <v>119</v>
      </c>
      <c r="BL141" s="8">
        <v>0</v>
      </c>
      <c r="BM141" s="8">
        <f t="shared" si="74"/>
        <v>2</v>
      </c>
      <c r="BN141" s="8">
        <v>0</v>
      </c>
      <c r="BO141" s="8">
        <f t="shared" si="64"/>
        <v>3</v>
      </c>
      <c r="BP141" s="8">
        <v>0</v>
      </c>
      <c r="BQ141" s="8">
        <f t="shared" si="85"/>
        <v>11</v>
      </c>
      <c r="BR141" s="8">
        <v>0</v>
      </c>
      <c r="BS141" s="8">
        <f t="shared" si="23"/>
        <v>12</v>
      </c>
      <c r="BT141" s="8">
        <v>0</v>
      </c>
      <c r="BU141" s="8">
        <f>SUM(BU140+BT141)</f>
        <v>2</v>
      </c>
      <c r="BV141" s="8">
        <v>0</v>
      </c>
      <c r="BW141" s="8">
        <f t="shared" si="82"/>
        <v>67</v>
      </c>
      <c r="BX141" s="8">
        <v>0</v>
      </c>
      <c r="BY141" s="8">
        <f t="shared" si="49"/>
        <v>8</v>
      </c>
      <c r="BZ141" s="8"/>
      <c r="CA141" s="8"/>
      <c r="CB141" s="8"/>
      <c r="CC141" s="8"/>
      <c r="CD141" s="8"/>
      <c r="CE141" s="8"/>
      <c r="CF141" s="8"/>
      <c r="CG141" s="8"/>
      <c r="CH141" s="8"/>
      <c r="CI141" s="8"/>
      <c r="CJ141" s="8"/>
      <c r="CK141" s="8"/>
      <c r="CL141" s="8">
        <v>0</v>
      </c>
      <c r="CM141" s="8">
        <f t="shared" si="68"/>
        <v>0</v>
      </c>
      <c r="CN141" s="8">
        <v>0</v>
      </c>
      <c r="CO141" s="8">
        <f t="shared" si="35"/>
        <v>2</v>
      </c>
      <c r="CP141" s="8">
        <v>0</v>
      </c>
      <c r="CQ141" s="8">
        <f t="shared" si="59"/>
        <v>14</v>
      </c>
      <c r="CR141" s="8">
        <v>0</v>
      </c>
      <c r="CS141" s="8">
        <f t="shared" si="76"/>
        <v>2</v>
      </c>
      <c r="CT141" s="8"/>
      <c r="CU141" s="8"/>
      <c r="CV141" s="8">
        <v>0</v>
      </c>
      <c r="CW141" s="8">
        <f>CW140+CV141</f>
        <v>0</v>
      </c>
      <c r="CX141" s="8">
        <v>1</v>
      </c>
      <c r="CY141" s="8">
        <f>CY140+CX141</f>
        <v>1</v>
      </c>
      <c r="CZ141" s="8">
        <v>0</v>
      </c>
      <c r="DA141" s="8">
        <f t="shared" si="17"/>
        <v>20</v>
      </c>
      <c r="DB141" s="8">
        <v>0</v>
      </c>
      <c r="DC141" s="8">
        <f>DC140+DB141</f>
        <v>0</v>
      </c>
      <c r="DD141" s="8"/>
      <c r="DE141" s="8"/>
      <c r="DF141" s="8"/>
      <c r="DG141" s="8"/>
      <c r="DH141" s="8"/>
      <c r="DI141" s="8"/>
      <c r="DJ141" s="8">
        <v>0</v>
      </c>
      <c r="DK141" s="8">
        <f t="shared" si="18"/>
        <v>13</v>
      </c>
      <c r="DL141" s="8"/>
      <c r="DM141" s="8"/>
      <c r="DN141" s="8">
        <v>0</v>
      </c>
      <c r="DO141" s="8">
        <f t="shared" si="77"/>
        <v>14</v>
      </c>
      <c r="DP141" s="8"/>
      <c r="DQ141" s="8"/>
      <c r="DR141" s="8">
        <v>0</v>
      </c>
      <c r="DS141" s="8">
        <f t="shared" si="48"/>
        <v>6</v>
      </c>
      <c r="DT141" s="8">
        <v>3</v>
      </c>
      <c r="DU141" s="8">
        <f t="shared" si="69"/>
        <v>12</v>
      </c>
      <c r="DV141" s="8">
        <v>0</v>
      </c>
      <c r="DW141" s="8">
        <f t="shared" si="65"/>
        <v>0</v>
      </c>
      <c r="DX141" s="8">
        <v>0</v>
      </c>
      <c r="DY141" s="8">
        <f t="shared" si="20"/>
        <v>8</v>
      </c>
      <c r="DZ141" s="8">
        <v>0</v>
      </c>
      <c r="EA141" s="8">
        <f t="shared" si="60"/>
        <v>30</v>
      </c>
      <c r="EB141" s="8">
        <v>0</v>
      </c>
      <c r="EC141" s="8">
        <f>EC140+EB141</f>
        <v>1</v>
      </c>
      <c r="ED141" s="8"/>
      <c r="EE141" s="8"/>
      <c r="EF141" s="8">
        <v>0</v>
      </c>
      <c r="EG141" s="8">
        <f t="shared" si="87"/>
        <v>14</v>
      </c>
      <c r="EH141" s="8">
        <v>0</v>
      </c>
      <c r="EI141" s="8">
        <f t="shared" si="51"/>
        <v>2</v>
      </c>
      <c r="EJ141" s="8">
        <v>0</v>
      </c>
      <c r="EK141" s="8">
        <f t="shared" si="61"/>
        <v>1</v>
      </c>
      <c r="EL141" s="8">
        <v>0</v>
      </c>
      <c r="EM141" s="8">
        <f>EM140+EL141</f>
        <v>0</v>
      </c>
      <c r="EN141" s="8">
        <v>5</v>
      </c>
      <c r="EO141" s="8">
        <f>EO140+EN141</f>
        <v>5</v>
      </c>
      <c r="EP141" s="8">
        <v>0</v>
      </c>
      <c r="EQ141" s="8">
        <f t="shared" si="63"/>
        <v>1116</v>
      </c>
      <c r="ER141" s="8">
        <v>0</v>
      </c>
      <c r="ES141" s="8">
        <f>ES140+ER141</f>
        <v>0</v>
      </c>
      <c r="ET141" s="8">
        <v>1</v>
      </c>
      <c r="EU141" s="8">
        <f t="shared" si="78"/>
        <v>34</v>
      </c>
      <c r="EV141" s="8">
        <v>0</v>
      </c>
      <c r="EW141" s="8">
        <f t="shared" si="62"/>
        <v>7</v>
      </c>
      <c r="EX141" s="8">
        <v>0</v>
      </c>
      <c r="EY141" s="8">
        <f t="shared" si="70"/>
        <v>1</v>
      </c>
      <c r="EZ141" s="8">
        <v>0</v>
      </c>
      <c r="FA141" s="8">
        <f t="shared" si="39"/>
        <v>4</v>
      </c>
      <c r="FB141" s="8"/>
      <c r="FC141" s="8"/>
      <c r="FD141" s="8">
        <v>17</v>
      </c>
      <c r="FE141" s="8">
        <f>FE140+FD141</f>
        <v>34</v>
      </c>
      <c r="FF141" s="8">
        <v>3</v>
      </c>
      <c r="FG141" s="8">
        <f t="shared" si="45"/>
        <v>243</v>
      </c>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row>
    <row r="142" spans="1:193" ht="14.25" customHeight="1" x14ac:dyDescent="0.3">
      <c r="A142" s="103">
        <v>44105</v>
      </c>
      <c r="B142" s="8">
        <v>0</v>
      </c>
      <c r="C142" s="8">
        <f t="shared" si="53"/>
        <v>0</v>
      </c>
      <c r="D142" s="8">
        <v>0</v>
      </c>
      <c r="E142" s="8">
        <f t="shared" si="54"/>
        <v>0</v>
      </c>
      <c r="F142" s="8"/>
      <c r="G142" s="8"/>
      <c r="H142" s="8">
        <v>0</v>
      </c>
      <c r="I142" s="8">
        <f t="shared" si="75"/>
        <v>176</v>
      </c>
      <c r="J142" s="8"/>
      <c r="K142" s="8"/>
      <c r="L142" s="8">
        <v>6</v>
      </c>
      <c r="M142" s="8">
        <f>M141+L142</f>
        <v>10</v>
      </c>
      <c r="N142" s="8">
        <v>7</v>
      </c>
      <c r="O142" s="8">
        <f t="shared" si="66"/>
        <v>224</v>
      </c>
      <c r="P142" s="8"/>
      <c r="Q142" s="8"/>
      <c r="R142" s="8">
        <v>0</v>
      </c>
      <c r="S142" s="8">
        <f t="shared" si="86"/>
        <v>20</v>
      </c>
      <c r="T142" s="8">
        <v>1</v>
      </c>
      <c r="U142" s="8">
        <f t="shared" si="83"/>
        <v>185</v>
      </c>
      <c r="V142" s="8"/>
      <c r="W142" s="8"/>
      <c r="X142" s="8"/>
      <c r="Y142" s="8"/>
      <c r="Z142" s="8"/>
      <c r="AA142" s="8"/>
      <c r="AB142" s="8">
        <v>4</v>
      </c>
      <c r="AC142" s="8">
        <f>AC141+AB142</f>
        <v>4</v>
      </c>
      <c r="AD142" s="8"/>
      <c r="AE142" s="8"/>
      <c r="AF142" s="8">
        <v>5</v>
      </c>
      <c r="AG142" s="8">
        <f t="shared" si="81"/>
        <v>229</v>
      </c>
      <c r="AH142" s="8">
        <v>0</v>
      </c>
      <c r="AI142" s="8">
        <f>AI141+AH142</f>
        <v>1</v>
      </c>
      <c r="AJ142" s="8">
        <v>0</v>
      </c>
      <c r="AK142" s="102">
        <f t="shared" si="30"/>
        <v>7</v>
      </c>
      <c r="AL142" s="8">
        <v>0</v>
      </c>
      <c r="AM142" s="8">
        <f t="shared" si="55"/>
        <v>65</v>
      </c>
      <c r="AN142" s="8"/>
      <c r="AO142" s="8"/>
      <c r="AP142" s="8">
        <v>0</v>
      </c>
      <c r="AQ142" s="8">
        <f t="shared" si="31"/>
        <v>5</v>
      </c>
      <c r="AR142" s="8">
        <v>0</v>
      </c>
      <c r="AS142" s="8">
        <f t="shared" si="25"/>
        <v>1</v>
      </c>
      <c r="AT142" s="8">
        <v>0</v>
      </c>
      <c r="AU142" s="8">
        <f t="shared" si="56"/>
        <v>4</v>
      </c>
      <c r="AV142" s="8">
        <v>0</v>
      </c>
      <c r="AW142" s="8">
        <f>SUM(AW141,AV142)</f>
        <v>4</v>
      </c>
      <c r="AX142" s="8">
        <v>0</v>
      </c>
      <c r="AY142" s="8">
        <f t="shared" si="13"/>
        <v>2</v>
      </c>
      <c r="AZ142" s="8"/>
      <c r="BA142" s="8"/>
      <c r="BB142" s="8">
        <v>0</v>
      </c>
      <c r="BC142" s="8">
        <f t="shared" si="52"/>
        <v>20</v>
      </c>
      <c r="BD142" s="8">
        <v>0</v>
      </c>
      <c r="BE142" s="8">
        <f t="shared" si="84"/>
        <v>3</v>
      </c>
      <c r="BF142" s="8">
        <v>0</v>
      </c>
      <c r="BG142" s="8">
        <f t="shared" si="26"/>
        <v>8</v>
      </c>
      <c r="BH142" s="8">
        <v>5</v>
      </c>
      <c r="BI142" s="8">
        <f t="shared" si="88"/>
        <v>1431</v>
      </c>
      <c r="BJ142" s="8">
        <v>2</v>
      </c>
      <c r="BK142" s="8">
        <f t="shared" si="44"/>
        <v>121</v>
      </c>
      <c r="BL142" s="8">
        <v>0</v>
      </c>
      <c r="BM142" s="8">
        <f t="shared" si="74"/>
        <v>2</v>
      </c>
      <c r="BN142" s="8">
        <v>0</v>
      </c>
      <c r="BO142" s="8">
        <f t="shared" si="64"/>
        <v>3</v>
      </c>
      <c r="BP142" s="8">
        <v>0</v>
      </c>
      <c r="BQ142" s="8">
        <f t="shared" si="85"/>
        <v>11</v>
      </c>
      <c r="BR142" s="8">
        <v>0</v>
      </c>
      <c r="BS142" s="8">
        <f t="shared" ref="BS142:BS170" si="89">SUM(BS141,BR142)</f>
        <v>12</v>
      </c>
      <c r="BT142" s="8">
        <v>4</v>
      </c>
      <c r="BU142" s="8">
        <f>SUM(BU141+BT142)</f>
        <v>6</v>
      </c>
      <c r="BV142" s="8">
        <v>0</v>
      </c>
      <c r="BW142" s="8">
        <f t="shared" si="82"/>
        <v>67</v>
      </c>
      <c r="BX142" s="8">
        <v>0</v>
      </c>
      <c r="BY142" s="8">
        <f t="shared" si="49"/>
        <v>8</v>
      </c>
      <c r="BZ142" s="8"/>
      <c r="CA142" s="8"/>
      <c r="CB142" s="8"/>
      <c r="CC142" s="8"/>
      <c r="CD142" s="8"/>
      <c r="CE142" s="8"/>
      <c r="CF142" s="8"/>
      <c r="CG142" s="8"/>
      <c r="CH142" s="8"/>
      <c r="CI142" s="8"/>
      <c r="CJ142" s="8"/>
      <c r="CK142" s="8"/>
      <c r="CL142" s="8">
        <v>0</v>
      </c>
      <c r="CM142" s="8">
        <f t="shared" si="68"/>
        <v>0</v>
      </c>
      <c r="CN142" s="8">
        <v>0</v>
      </c>
      <c r="CO142" s="8">
        <f t="shared" si="35"/>
        <v>2</v>
      </c>
      <c r="CP142" s="8">
        <v>0</v>
      </c>
      <c r="CQ142" s="8">
        <f t="shared" si="59"/>
        <v>14</v>
      </c>
      <c r="CR142" s="8">
        <v>0</v>
      </c>
      <c r="CS142" s="8">
        <f t="shared" si="76"/>
        <v>2</v>
      </c>
      <c r="CT142" s="8"/>
      <c r="CU142" s="8"/>
      <c r="CV142" s="8">
        <v>3</v>
      </c>
      <c r="CW142" s="8">
        <f>CW141+CV142</f>
        <v>3</v>
      </c>
      <c r="CX142" s="8">
        <v>1</v>
      </c>
      <c r="CY142" s="8">
        <f>CY141+CX142</f>
        <v>2</v>
      </c>
      <c r="CZ142" s="8">
        <v>0</v>
      </c>
      <c r="DA142" s="8">
        <f t="shared" si="17"/>
        <v>20</v>
      </c>
      <c r="DB142" s="8">
        <v>0</v>
      </c>
      <c r="DC142" s="8">
        <f>DC141+DB142</f>
        <v>0</v>
      </c>
      <c r="DD142" s="8"/>
      <c r="DE142" s="8"/>
      <c r="DF142" s="8"/>
      <c r="DG142" s="8"/>
      <c r="DH142" s="8"/>
      <c r="DI142" s="8"/>
      <c r="DJ142" s="8">
        <v>0</v>
      </c>
      <c r="DK142" s="8">
        <f t="shared" si="18"/>
        <v>13</v>
      </c>
      <c r="DL142" s="8"/>
      <c r="DM142" s="8"/>
      <c r="DN142" s="8">
        <v>0</v>
      </c>
      <c r="DO142" s="8">
        <f t="shared" si="77"/>
        <v>14</v>
      </c>
      <c r="DP142" s="8"/>
      <c r="DQ142" s="8"/>
      <c r="DR142" s="8">
        <v>0</v>
      </c>
      <c r="DS142" s="8">
        <f t="shared" si="48"/>
        <v>6</v>
      </c>
      <c r="DT142" s="8">
        <v>0</v>
      </c>
      <c r="DU142" s="8">
        <f t="shared" si="69"/>
        <v>12</v>
      </c>
      <c r="DV142" s="8">
        <v>0</v>
      </c>
      <c r="DW142" s="8">
        <f t="shared" si="65"/>
        <v>0</v>
      </c>
      <c r="DX142" s="8">
        <v>0</v>
      </c>
      <c r="DY142" s="8">
        <f t="shared" si="20"/>
        <v>8</v>
      </c>
      <c r="DZ142" s="8">
        <v>0</v>
      </c>
      <c r="EA142" s="8">
        <f t="shared" si="60"/>
        <v>30</v>
      </c>
      <c r="EB142" s="8">
        <v>0</v>
      </c>
      <c r="EC142" s="8">
        <f>EC141+EB142</f>
        <v>1</v>
      </c>
      <c r="ED142" s="8"/>
      <c r="EE142" s="8"/>
      <c r="EF142" s="8">
        <v>0</v>
      </c>
      <c r="EG142" s="8">
        <f t="shared" si="87"/>
        <v>14</v>
      </c>
      <c r="EH142" s="8">
        <v>0</v>
      </c>
      <c r="EI142" s="8">
        <f t="shared" si="51"/>
        <v>2</v>
      </c>
      <c r="EJ142" s="8">
        <v>0</v>
      </c>
      <c r="EK142" s="8">
        <f t="shared" si="61"/>
        <v>1</v>
      </c>
      <c r="EL142" s="8">
        <v>0</v>
      </c>
      <c r="EM142" s="8">
        <f>EM141+EL142</f>
        <v>0</v>
      </c>
      <c r="EN142" s="8">
        <v>7</v>
      </c>
      <c r="EO142" s="8">
        <f>EO141+EN142</f>
        <v>12</v>
      </c>
      <c r="EP142" s="8">
        <v>14</v>
      </c>
      <c r="EQ142" s="8">
        <f t="shared" si="63"/>
        <v>1130</v>
      </c>
      <c r="ER142" s="8">
        <v>0</v>
      </c>
      <c r="ES142" s="8">
        <f>ES141+ER142</f>
        <v>0</v>
      </c>
      <c r="ET142" s="8">
        <v>4</v>
      </c>
      <c r="EU142" s="8">
        <f t="shared" si="78"/>
        <v>38</v>
      </c>
      <c r="EV142" s="8">
        <v>0</v>
      </c>
      <c r="EW142" s="8">
        <f t="shared" si="62"/>
        <v>7</v>
      </c>
      <c r="EX142" s="8">
        <v>0</v>
      </c>
      <c r="EY142" s="8">
        <f t="shared" si="70"/>
        <v>1</v>
      </c>
      <c r="EZ142" s="8">
        <v>0</v>
      </c>
      <c r="FA142" s="8">
        <f t="shared" si="39"/>
        <v>4</v>
      </c>
      <c r="FB142" s="8"/>
      <c r="FC142" s="8"/>
      <c r="FD142" s="8">
        <v>22</v>
      </c>
      <c r="FE142" s="8">
        <f>FE141+FD142</f>
        <v>56</v>
      </c>
      <c r="FF142" s="8">
        <v>4</v>
      </c>
      <c r="FG142" s="8">
        <f t="shared" si="45"/>
        <v>247</v>
      </c>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row>
    <row r="143" spans="1:193" ht="14.25" customHeight="1" x14ac:dyDescent="0.3">
      <c r="A143" s="103">
        <v>44106</v>
      </c>
      <c r="B143" s="8">
        <v>0</v>
      </c>
      <c r="C143" s="8">
        <f t="shared" si="53"/>
        <v>0</v>
      </c>
      <c r="D143" s="8">
        <v>0</v>
      </c>
      <c r="E143" s="8">
        <f t="shared" si="54"/>
        <v>0</v>
      </c>
      <c r="F143" s="8"/>
      <c r="G143" s="8"/>
      <c r="H143" s="8">
        <v>13</v>
      </c>
      <c r="I143" s="8">
        <f t="shared" si="75"/>
        <v>189</v>
      </c>
      <c r="J143" s="8"/>
      <c r="K143" s="8"/>
      <c r="L143" s="8">
        <v>4</v>
      </c>
      <c r="M143" s="8">
        <f>M142+L143</f>
        <v>14</v>
      </c>
      <c r="N143" s="8">
        <v>9</v>
      </c>
      <c r="O143" s="8">
        <f t="shared" si="66"/>
        <v>233</v>
      </c>
      <c r="P143" s="8"/>
      <c r="Q143" s="8"/>
      <c r="R143" s="8">
        <v>0</v>
      </c>
      <c r="S143" s="8">
        <f t="shared" si="86"/>
        <v>20</v>
      </c>
      <c r="T143" s="8">
        <v>1</v>
      </c>
      <c r="U143" s="8">
        <f t="shared" si="83"/>
        <v>186</v>
      </c>
      <c r="V143" s="8"/>
      <c r="W143" s="8"/>
      <c r="X143" s="8"/>
      <c r="Y143" s="8"/>
      <c r="Z143" s="8"/>
      <c r="AA143" s="8"/>
      <c r="AB143" s="8">
        <v>1</v>
      </c>
      <c r="AC143" s="8">
        <f>AC142+AB143</f>
        <v>5</v>
      </c>
      <c r="AD143" s="8"/>
      <c r="AE143" s="8"/>
      <c r="AF143" s="8">
        <v>3</v>
      </c>
      <c r="AG143" s="8">
        <f t="shared" si="81"/>
        <v>232</v>
      </c>
      <c r="AH143" s="8">
        <v>3</v>
      </c>
      <c r="AI143" s="8">
        <f>AI142+AH143</f>
        <v>4</v>
      </c>
      <c r="AJ143" s="8">
        <v>0</v>
      </c>
      <c r="AK143" s="102">
        <f t="shared" si="30"/>
        <v>7</v>
      </c>
      <c r="AL143" s="8">
        <v>0</v>
      </c>
      <c r="AM143" s="8">
        <f t="shared" si="55"/>
        <v>65</v>
      </c>
      <c r="AN143" s="8"/>
      <c r="AO143" s="8"/>
      <c r="AP143" s="8">
        <v>0</v>
      </c>
      <c r="AQ143" s="8">
        <f t="shared" si="31"/>
        <v>5</v>
      </c>
      <c r="AR143" s="8">
        <v>0</v>
      </c>
      <c r="AS143" s="8">
        <f t="shared" si="25"/>
        <v>1</v>
      </c>
      <c r="AT143" s="8">
        <v>0</v>
      </c>
      <c r="AU143" s="8">
        <f t="shared" si="56"/>
        <v>4</v>
      </c>
      <c r="AV143" s="8">
        <v>0</v>
      </c>
      <c r="AW143" s="8">
        <f>SUM(AW142,AV143)</f>
        <v>4</v>
      </c>
      <c r="AX143" s="8">
        <v>0</v>
      </c>
      <c r="AY143" s="8">
        <f t="shared" si="13"/>
        <v>2</v>
      </c>
      <c r="AZ143" s="8"/>
      <c r="BA143" s="8"/>
      <c r="BB143" s="8">
        <v>6</v>
      </c>
      <c r="BC143" s="8">
        <f t="shared" si="52"/>
        <v>26</v>
      </c>
      <c r="BD143" s="8">
        <v>0</v>
      </c>
      <c r="BE143" s="8">
        <f t="shared" si="84"/>
        <v>3</v>
      </c>
      <c r="BF143" s="8">
        <v>0</v>
      </c>
      <c r="BG143" s="8">
        <f t="shared" si="26"/>
        <v>8</v>
      </c>
      <c r="BH143" s="8">
        <v>11</v>
      </c>
      <c r="BI143" s="8">
        <f t="shared" si="88"/>
        <v>1442</v>
      </c>
      <c r="BJ143" s="8">
        <v>0</v>
      </c>
      <c r="BK143" s="8">
        <f t="shared" si="44"/>
        <v>121</v>
      </c>
      <c r="BL143" s="8">
        <v>0</v>
      </c>
      <c r="BM143" s="8">
        <f t="shared" si="74"/>
        <v>2</v>
      </c>
      <c r="BN143" s="8">
        <v>0</v>
      </c>
      <c r="BO143" s="8">
        <f t="shared" si="64"/>
        <v>3</v>
      </c>
      <c r="BP143" s="8">
        <v>0</v>
      </c>
      <c r="BQ143" s="8">
        <f t="shared" si="85"/>
        <v>11</v>
      </c>
      <c r="BR143" s="8">
        <v>0</v>
      </c>
      <c r="BS143" s="8">
        <f t="shared" si="89"/>
        <v>12</v>
      </c>
      <c r="BT143" s="8">
        <v>0</v>
      </c>
      <c r="BU143" s="8">
        <f>SUM(BU142+BT143)</f>
        <v>6</v>
      </c>
      <c r="BV143" s="8">
        <v>0</v>
      </c>
      <c r="BW143" s="8">
        <f t="shared" si="82"/>
        <v>67</v>
      </c>
      <c r="BX143" s="8">
        <v>0</v>
      </c>
      <c r="BY143" s="8">
        <f t="shared" si="49"/>
        <v>8</v>
      </c>
      <c r="BZ143" s="8"/>
      <c r="CA143" s="8"/>
      <c r="CB143" s="8"/>
      <c r="CC143" s="8"/>
      <c r="CD143" s="8"/>
      <c r="CE143" s="8"/>
      <c r="CF143" s="8"/>
      <c r="CG143" s="8"/>
      <c r="CH143" s="8"/>
      <c r="CI143" s="8"/>
      <c r="CJ143" s="8"/>
      <c r="CK143" s="8"/>
      <c r="CL143" s="8">
        <v>0</v>
      </c>
      <c r="CM143" s="8">
        <f t="shared" si="68"/>
        <v>0</v>
      </c>
      <c r="CN143" s="8">
        <v>0</v>
      </c>
      <c r="CO143" s="8">
        <f t="shared" si="35"/>
        <v>2</v>
      </c>
      <c r="CP143" s="8">
        <v>1</v>
      </c>
      <c r="CQ143" s="8">
        <f t="shared" si="59"/>
        <v>15</v>
      </c>
      <c r="CR143" s="8">
        <v>0</v>
      </c>
      <c r="CS143" s="8">
        <f t="shared" si="76"/>
        <v>2</v>
      </c>
      <c r="CT143" s="8"/>
      <c r="CU143" s="8"/>
      <c r="CV143" s="8">
        <v>0</v>
      </c>
      <c r="CW143" s="8">
        <f>CW142+CV143</f>
        <v>3</v>
      </c>
      <c r="CX143" s="8">
        <v>0</v>
      </c>
      <c r="CY143" s="8">
        <f>CY142+CX143</f>
        <v>2</v>
      </c>
      <c r="CZ143" s="8">
        <v>0</v>
      </c>
      <c r="DA143" s="8">
        <f t="shared" si="17"/>
        <v>20</v>
      </c>
      <c r="DB143" s="8">
        <v>0</v>
      </c>
      <c r="DC143" s="8">
        <f>DC142+DB143</f>
        <v>0</v>
      </c>
      <c r="DD143" s="8"/>
      <c r="DE143" s="8"/>
      <c r="DF143" s="8"/>
      <c r="DG143" s="8"/>
      <c r="DH143" s="8"/>
      <c r="DI143" s="8"/>
      <c r="DJ143" s="8">
        <v>0</v>
      </c>
      <c r="DK143" s="8">
        <f t="shared" si="18"/>
        <v>13</v>
      </c>
      <c r="DL143" s="8"/>
      <c r="DM143" s="8"/>
      <c r="DN143" s="8">
        <v>2</v>
      </c>
      <c r="DO143" s="8">
        <f t="shared" si="77"/>
        <v>16</v>
      </c>
      <c r="DP143" s="8"/>
      <c r="DQ143" s="8"/>
      <c r="DR143" s="8">
        <v>0</v>
      </c>
      <c r="DS143" s="8">
        <f t="shared" si="48"/>
        <v>6</v>
      </c>
      <c r="DT143" s="8">
        <v>0</v>
      </c>
      <c r="DU143" s="8">
        <f t="shared" si="69"/>
        <v>12</v>
      </c>
      <c r="DV143" s="8">
        <v>0</v>
      </c>
      <c r="DW143" s="8">
        <f t="shared" si="65"/>
        <v>0</v>
      </c>
      <c r="DX143" s="8">
        <v>0</v>
      </c>
      <c r="DY143" s="8">
        <f t="shared" si="20"/>
        <v>8</v>
      </c>
      <c r="DZ143" s="8">
        <v>2</v>
      </c>
      <c r="EA143" s="8">
        <f t="shared" si="60"/>
        <v>32</v>
      </c>
      <c r="EB143" s="8">
        <v>0</v>
      </c>
      <c r="EC143" s="8">
        <f>EC142+EB143</f>
        <v>1</v>
      </c>
      <c r="ED143" s="8"/>
      <c r="EE143" s="8"/>
      <c r="EF143" s="8">
        <v>0</v>
      </c>
      <c r="EG143" s="8">
        <f t="shared" si="87"/>
        <v>14</v>
      </c>
      <c r="EH143" s="8">
        <v>0</v>
      </c>
      <c r="EI143" s="8">
        <f t="shared" si="51"/>
        <v>2</v>
      </c>
      <c r="EJ143" s="8">
        <v>0</v>
      </c>
      <c r="EK143" s="8">
        <f t="shared" si="61"/>
        <v>1</v>
      </c>
      <c r="EL143" s="8">
        <v>0</v>
      </c>
      <c r="EM143" s="8">
        <f>EM142+EL143</f>
        <v>0</v>
      </c>
      <c r="EN143" s="8">
        <v>7</v>
      </c>
      <c r="EO143" s="8">
        <f>EO142+EN143</f>
        <v>19</v>
      </c>
      <c r="EP143" s="8">
        <v>17</v>
      </c>
      <c r="EQ143" s="8">
        <f t="shared" si="63"/>
        <v>1147</v>
      </c>
      <c r="ER143" s="8">
        <v>0</v>
      </c>
      <c r="ES143" s="8">
        <f>ES142+ER143</f>
        <v>0</v>
      </c>
      <c r="ET143" s="8">
        <v>10</v>
      </c>
      <c r="EU143" s="8">
        <f t="shared" si="78"/>
        <v>48</v>
      </c>
      <c r="EV143" s="8">
        <v>0</v>
      </c>
      <c r="EW143" s="8">
        <f t="shared" si="62"/>
        <v>7</v>
      </c>
      <c r="EX143" s="8">
        <v>0</v>
      </c>
      <c r="EY143" s="8">
        <f t="shared" si="70"/>
        <v>1</v>
      </c>
      <c r="EZ143" s="8">
        <v>0</v>
      </c>
      <c r="FA143" s="8">
        <f t="shared" si="39"/>
        <v>4</v>
      </c>
      <c r="FB143" s="8"/>
      <c r="FC143" s="8"/>
      <c r="FD143" s="8">
        <v>27</v>
      </c>
      <c r="FE143" s="8">
        <f>FE142+FD143</f>
        <v>83</v>
      </c>
      <c r="FF143" s="8">
        <v>0</v>
      </c>
      <c r="FG143" s="8">
        <f t="shared" si="45"/>
        <v>247</v>
      </c>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row>
    <row r="144" spans="1:193" ht="14.25" customHeight="1" x14ac:dyDescent="0.3">
      <c r="A144" s="103">
        <v>44107</v>
      </c>
      <c r="B144" s="8"/>
      <c r="C144" s="8">
        <f t="shared" si="53"/>
        <v>0</v>
      </c>
      <c r="D144" s="8"/>
      <c r="E144" s="8">
        <f t="shared" si="54"/>
        <v>0</v>
      </c>
      <c r="F144" s="8"/>
      <c r="G144" s="8"/>
      <c r="H144" s="8"/>
      <c r="I144" s="8">
        <f t="shared" si="75"/>
        <v>189</v>
      </c>
      <c r="J144" s="8"/>
      <c r="K144" s="8"/>
      <c r="L144" s="8"/>
      <c r="M144" s="8">
        <f t="shared" ref="M144:M170" si="90">M143+L144</f>
        <v>14</v>
      </c>
      <c r="N144" s="8"/>
      <c r="O144" s="8">
        <f t="shared" si="66"/>
        <v>233</v>
      </c>
      <c r="P144" s="8"/>
      <c r="Q144" s="8"/>
      <c r="R144" s="8"/>
      <c r="S144" s="8">
        <f t="shared" si="86"/>
        <v>20</v>
      </c>
      <c r="T144" s="8"/>
      <c r="U144" s="8">
        <f t="shared" si="83"/>
        <v>186</v>
      </c>
      <c r="V144" s="8"/>
      <c r="W144" s="8"/>
      <c r="X144" s="8"/>
      <c r="Y144" s="8"/>
      <c r="Z144" s="8"/>
      <c r="AA144" s="8"/>
      <c r="AB144" s="8"/>
      <c r="AC144" s="8">
        <f t="shared" ref="AC144:AC170" si="91">AC143+AB144</f>
        <v>5</v>
      </c>
      <c r="AD144" s="8"/>
      <c r="AE144" s="8"/>
      <c r="AF144" s="8"/>
      <c r="AG144" s="8">
        <f t="shared" si="81"/>
        <v>232</v>
      </c>
      <c r="AH144" s="8"/>
      <c r="AI144" s="8">
        <f t="shared" ref="AI144:AI174" si="92">AI143+AH144</f>
        <v>4</v>
      </c>
      <c r="AJ144" s="8"/>
      <c r="AK144" s="102">
        <f t="shared" si="30"/>
        <v>7</v>
      </c>
      <c r="AL144" s="8"/>
      <c r="AM144" s="8">
        <f t="shared" si="55"/>
        <v>65</v>
      </c>
      <c r="AN144" s="8"/>
      <c r="AO144" s="8"/>
      <c r="AP144" s="8"/>
      <c r="AQ144" s="8">
        <f t="shared" si="31"/>
        <v>5</v>
      </c>
      <c r="AR144" s="8"/>
      <c r="AS144" s="8">
        <f t="shared" si="25"/>
        <v>1</v>
      </c>
      <c r="AT144" s="8"/>
      <c r="AU144" s="8">
        <f t="shared" si="56"/>
        <v>4</v>
      </c>
      <c r="AV144" s="8"/>
      <c r="AW144" s="8">
        <f t="shared" ref="AW144:AW170" si="93">SUM(AW143,AV144)</f>
        <v>4</v>
      </c>
      <c r="AX144" s="8"/>
      <c r="AY144" s="8">
        <f t="shared" si="13"/>
        <v>2</v>
      </c>
      <c r="AZ144" s="8"/>
      <c r="BA144" s="8"/>
      <c r="BB144" s="8"/>
      <c r="BC144" s="8">
        <f t="shared" si="52"/>
        <v>26</v>
      </c>
      <c r="BD144" s="8"/>
      <c r="BE144" s="8">
        <f t="shared" si="84"/>
        <v>3</v>
      </c>
      <c r="BF144" s="8"/>
      <c r="BG144" s="8">
        <f t="shared" si="26"/>
        <v>8</v>
      </c>
      <c r="BH144" s="8"/>
      <c r="BI144" s="8">
        <f t="shared" si="88"/>
        <v>1442</v>
      </c>
      <c r="BJ144" s="8"/>
      <c r="BK144" s="8">
        <f t="shared" si="44"/>
        <v>121</v>
      </c>
      <c r="BL144" s="8"/>
      <c r="BM144" s="8">
        <f t="shared" si="74"/>
        <v>2</v>
      </c>
      <c r="BN144" s="8"/>
      <c r="BO144" s="8">
        <f t="shared" si="64"/>
        <v>3</v>
      </c>
      <c r="BP144" s="8"/>
      <c r="BQ144" s="8">
        <f t="shared" si="85"/>
        <v>11</v>
      </c>
      <c r="BR144" s="8"/>
      <c r="BS144" s="8">
        <f t="shared" si="89"/>
        <v>12</v>
      </c>
      <c r="BT144" s="8"/>
      <c r="BU144" s="8">
        <f t="shared" ref="BU144:BU170" si="94">SUM(BU143+BT144)</f>
        <v>6</v>
      </c>
      <c r="BV144" s="8"/>
      <c r="BW144" s="8">
        <f t="shared" si="82"/>
        <v>67</v>
      </c>
      <c r="BX144" s="8"/>
      <c r="BY144" s="8">
        <f t="shared" si="49"/>
        <v>8</v>
      </c>
      <c r="BZ144" s="8"/>
      <c r="CA144" s="8"/>
      <c r="CB144" s="8"/>
      <c r="CC144" s="8"/>
      <c r="CD144" s="8"/>
      <c r="CE144" s="8"/>
      <c r="CF144" s="8"/>
      <c r="CG144" s="8"/>
      <c r="CH144" s="8"/>
      <c r="CI144" s="8"/>
      <c r="CJ144" s="8"/>
      <c r="CK144" s="8"/>
      <c r="CL144" s="8"/>
      <c r="CM144" s="8">
        <f t="shared" si="68"/>
        <v>0</v>
      </c>
      <c r="CN144" s="8"/>
      <c r="CO144" s="8">
        <f t="shared" si="35"/>
        <v>2</v>
      </c>
      <c r="CP144" s="8"/>
      <c r="CQ144" s="8">
        <f t="shared" si="59"/>
        <v>15</v>
      </c>
      <c r="CR144" s="8"/>
      <c r="CS144" s="8">
        <f t="shared" si="76"/>
        <v>2</v>
      </c>
      <c r="CT144" s="8"/>
      <c r="CU144" s="8"/>
      <c r="CV144" s="8"/>
      <c r="CW144" s="8">
        <f t="shared" ref="CW144:CW170" si="95">CW143+CV144</f>
        <v>3</v>
      </c>
      <c r="CX144" s="8"/>
      <c r="CY144" s="8">
        <f t="shared" ref="CY144:CY170" si="96">CY143+CX144</f>
        <v>2</v>
      </c>
      <c r="CZ144" s="8"/>
      <c r="DA144" s="8">
        <f t="shared" si="17"/>
        <v>20</v>
      </c>
      <c r="DB144" s="8"/>
      <c r="DC144" s="8">
        <f t="shared" ref="DC144:DC170" si="97">DC143+DB144</f>
        <v>0</v>
      </c>
      <c r="DD144" s="8"/>
      <c r="DE144" s="8"/>
      <c r="DF144" s="8"/>
      <c r="DG144" s="8"/>
      <c r="DH144" s="8"/>
      <c r="DI144" s="8"/>
      <c r="DJ144" s="8"/>
      <c r="DK144" s="8">
        <f t="shared" si="18"/>
        <v>13</v>
      </c>
      <c r="DL144" s="8"/>
      <c r="DM144" s="8"/>
      <c r="DN144" s="8"/>
      <c r="DO144" s="8">
        <f t="shared" si="77"/>
        <v>16</v>
      </c>
      <c r="DP144" s="8"/>
      <c r="DQ144" s="8"/>
      <c r="DR144" s="8"/>
      <c r="DS144" s="8">
        <f t="shared" si="48"/>
        <v>6</v>
      </c>
      <c r="DT144" s="8"/>
      <c r="DU144" s="8">
        <f t="shared" si="69"/>
        <v>12</v>
      </c>
      <c r="DV144" s="8"/>
      <c r="DW144" s="8">
        <f t="shared" si="65"/>
        <v>0</v>
      </c>
      <c r="DX144" s="8"/>
      <c r="DY144" s="8">
        <f t="shared" si="20"/>
        <v>8</v>
      </c>
      <c r="DZ144" s="8"/>
      <c r="EA144" s="8">
        <f t="shared" si="60"/>
        <v>32</v>
      </c>
      <c r="EB144" s="8"/>
      <c r="EC144" s="8">
        <f t="shared" ref="EC144:EC170" si="98">EC143+EB144</f>
        <v>1</v>
      </c>
      <c r="ED144" s="8"/>
      <c r="EE144" s="8"/>
      <c r="EF144" s="8"/>
      <c r="EG144" s="8">
        <f t="shared" si="87"/>
        <v>14</v>
      </c>
      <c r="EH144" s="8"/>
      <c r="EI144" s="8">
        <f t="shared" si="51"/>
        <v>2</v>
      </c>
      <c r="EJ144" s="8"/>
      <c r="EK144" s="8">
        <f t="shared" si="61"/>
        <v>1</v>
      </c>
      <c r="EL144" s="8"/>
      <c r="EM144" s="8">
        <f t="shared" ref="EM144:EM170" si="99">EM143+EL144</f>
        <v>0</v>
      </c>
      <c r="EN144" s="8"/>
      <c r="EO144" s="8">
        <f t="shared" ref="EO144:EO170" si="100">EO143+EN144</f>
        <v>19</v>
      </c>
      <c r="EP144" s="8"/>
      <c r="EQ144" s="8">
        <f t="shared" si="63"/>
        <v>1147</v>
      </c>
      <c r="ER144" s="8"/>
      <c r="ES144" s="8">
        <f t="shared" ref="ES144:ES170" si="101">ES143+ER144</f>
        <v>0</v>
      </c>
      <c r="ET144" s="8"/>
      <c r="EU144" s="8">
        <f t="shared" si="78"/>
        <v>48</v>
      </c>
      <c r="EV144" s="8"/>
      <c r="EW144" s="8">
        <f t="shared" si="62"/>
        <v>7</v>
      </c>
      <c r="EX144" s="8"/>
      <c r="EY144" s="8">
        <f t="shared" si="70"/>
        <v>1</v>
      </c>
      <c r="EZ144" s="8"/>
      <c r="FA144" s="8">
        <f t="shared" si="39"/>
        <v>4</v>
      </c>
      <c r="FB144" s="8"/>
      <c r="FC144" s="8"/>
      <c r="FD144" s="8"/>
      <c r="FE144" s="8">
        <f t="shared" ref="FE144:FE170" si="102">FE143+FD144</f>
        <v>83</v>
      </c>
      <c r="FF144" s="8"/>
      <c r="FG144" s="8">
        <f t="shared" si="45"/>
        <v>247</v>
      </c>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3">GI143+GH144</f>
        <v>2</v>
      </c>
      <c r="GJ144" s="8"/>
      <c r="GK144" s="8">
        <f t="shared" si="73"/>
        <v>30</v>
      </c>
    </row>
    <row r="145" spans="1:193" ht="14.25" customHeight="1" x14ac:dyDescent="0.3">
      <c r="A145" s="103">
        <v>44108</v>
      </c>
      <c r="B145" s="8"/>
      <c r="C145" s="8">
        <f t="shared" si="53"/>
        <v>0</v>
      </c>
      <c r="D145" s="8"/>
      <c r="E145" s="8">
        <f t="shared" si="54"/>
        <v>0</v>
      </c>
      <c r="F145" s="8"/>
      <c r="G145" s="8"/>
      <c r="H145" s="8"/>
      <c r="I145" s="8">
        <f t="shared" si="75"/>
        <v>189</v>
      </c>
      <c r="J145" s="8"/>
      <c r="K145" s="8"/>
      <c r="L145" s="8"/>
      <c r="M145" s="8">
        <f t="shared" si="90"/>
        <v>14</v>
      </c>
      <c r="N145" s="8"/>
      <c r="O145" s="8">
        <f t="shared" si="66"/>
        <v>233</v>
      </c>
      <c r="P145" s="8"/>
      <c r="Q145" s="8"/>
      <c r="R145" s="8"/>
      <c r="S145" s="8">
        <f t="shared" si="86"/>
        <v>20</v>
      </c>
      <c r="T145" s="8"/>
      <c r="U145" s="8">
        <f t="shared" si="83"/>
        <v>186</v>
      </c>
      <c r="V145" s="8"/>
      <c r="W145" s="8"/>
      <c r="X145" s="8"/>
      <c r="Y145" s="8"/>
      <c r="Z145" s="8"/>
      <c r="AA145" s="8"/>
      <c r="AB145" s="8"/>
      <c r="AC145" s="8">
        <f t="shared" si="91"/>
        <v>5</v>
      </c>
      <c r="AD145" s="8"/>
      <c r="AE145" s="8"/>
      <c r="AF145" s="8"/>
      <c r="AG145" s="8">
        <f t="shared" si="81"/>
        <v>232</v>
      </c>
      <c r="AH145" s="8"/>
      <c r="AI145" s="8">
        <f t="shared" si="92"/>
        <v>4</v>
      </c>
      <c r="AJ145" s="8"/>
      <c r="AK145" s="102">
        <f t="shared" si="30"/>
        <v>7</v>
      </c>
      <c r="AL145" s="8"/>
      <c r="AM145" s="8">
        <f t="shared" si="55"/>
        <v>65</v>
      </c>
      <c r="AN145" s="8"/>
      <c r="AO145" s="8"/>
      <c r="AP145" s="8"/>
      <c r="AQ145" s="8">
        <f t="shared" si="31"/>
        <v>5</v>
      </c>
      <c r="AR145" s="8"/>
      <c r="AS145" s="8">
        <f t="shared" si="25"/>
        <v>1</v>
      </c>
      <c r="AT145" s="8"/>
      <c r="AU145" s="8">
        <f t="shared" si="56"/>
        <v>4</v>
      </c>
      <c r="AV145" s="8"/>
      <c r="AW145" s="8">
        <f t="shared" si="93"/>
        <v>4</v>
      </c>
      <c r="AX145" s="8"/>
      <c r="AY145" s="8">
        <f t="shared" ref="AY145:AY170" si="104">SUM(AY144+AX145)</f>
        <v>2</v>
      </c>
      <c r="AZ145" s="8"/>
      <c r="BA145" s="8"/>
      <c r="BB145" s="8"/>
      <c r="BC145" s="8">
        <f t="shared" si="52"/>
        <v>26</v>
      </c>
      <c r="BD145" s="8"/>
      <c r="BE145" s="8">
        <f t="shared" si="84"/>
        <v>3</v>
      </c>
      <c r="BF145" s="8"/>
      <c r="BG145" s="8">
        <f t="shared" si="26"/>
        <v>8</v>
      </c>
      <c r="BH145" s="8"/>
      <c r="BI145" s="8">
        <f t="shared" si="88"/>
        <v>1442</v>
      </c>
      <c r="BJ145" s="8"/>
      <c r="BK145" s="8">
        <f t="shared" si="44"/>
        <v>121</v>
      </c>
      <c r="BL145" s="8"/>
      <c r="BM145" s="8">
        <f t="shared" si="74"/>
        <v>2</v>
      </c>
      <c r="BN145" s="8"/>
      <c r="BO145" s="8">
        <f t="shared" si="64"/>
        <v>3</v>
      </c>
      <c r="BP145" s="8"/>
      <c r="BQ145" s="8">
        <f t="shared" si="85"/>
        <v>11</v>
      </c>
      <c r="BR145" s="8"/>
      <c r="BS145" s="8">
        <f t="shared" si="89"/>
        <v>12</v>
      </c>
      <c r="BT145" s="8"/>
      <c r="BU145" s="8">
        <f t="shared" si="94"/>
        <v>6</v>
      </c>
      <c r="BV145" s="8"/>
      <c r="BW145" s="8">
        <f t="shared" si="82"/>
        <v>67</v>
      </c>
      <c r="BX145" s="8"/>
      <c r="BY145" s="8">
        <f t="shared" si="49"/>
        <v>8</v>
      </c>
      <c r="BZ145" s="8"/>
      <c r="CA145" s="8"/>
      <c r="CB145" s="8"/>
      <c r="CC145" s="8"/>
      <c r="CD145" s="8"/>
      <c r="CE145" s="8"/>
      <c r="CF145" s="8"/>
      <c r="CG145" s="8"/>
      <c r="CH145" s="8"/>
      <c r="CI145" s="8"/>
      <c r="CJ145" s="8"/>
      <c r="CK145" s="8"/>
      <c r="CL145" s="8"/>
      <c r="CM145" s="8">
        <f t="shared" si="68"/>
        <v>0</v>
      </c>
      <c r="CN145" s="8"/>
      <c r="CO145" s="8">
        <f t="shared" si="35"/>
        <v>2</v>
      </c>
      <c r="CP145" s="8"/>
      <c r="CQ145" s="8">
        <f t="shared" si="59"/>
        <v>15</v>
      </c>
      <c r="CR145" s="8"/>
      <c r="CS145" s="8">
        <f t="shared" si="76"/>
        <v>2</v>
      </c>
      <c r="CT145" s="8"/>
      <c r="CU145" s="8"/>
      <c r="CV145" s="8"/>
      <c r="CW145" s="8">
        <f t="shared" si="95"/>
        <v>3</v>
      </c>
      <c r="CX145" s="8"/>
      <c r="CY145" s="8">
        <f t="shared" si="96"/>
        <v>2</v>
      </c>
      <c r="CZ145" s="8"/>
      <c r="DA145" s="8">
        <f t="shared" ref="DA145:DA170" si="105">DA144+CZ145</f>
        <v>20</v>
      </c>
      <c r="DB145" s="8"/>
      <c r="DC145" s="8">
        <f t="shared" si="97"/>
        <v>0</v>
      </c>
      <c r="DD145" s="8"/>
      <c r="DE145" s="8"/>
      <c r="DF145" s="8"/>
      <c r="DG145" s="8"/>
      <c r="DH145" s="8"/>
      <c r="DI145" s="8"/>
      <c r="DJ145" s="8"/>
      <c r="DK145" s="8">
        <f t="shared" ref="DK145:DK170" si="106">SUM(DK144+DJ145)</f>
        <v>13</v>
      </c>
      <c r="DL145" s="8"/>
      <c r="DM145" s="8"/>
      <c r="DN145" s="8"/>
      <c r="DO145" s="8">
        <f t="shared" si="77"/>
        <v>16</v>
      </c>
      <c r="DP145" s="8"/>
      <c r="DQ145" s="8"/>
      <c r="DR145" s="8"/>
      <c r="DS145" s="8">
        <f t="shared" si="48"/>
        <v>6</v>
      </c>
      <c r="DT145" s="8"/>
      <c r="DU145" s="8">
        <f t="shared" si="69"/>
        <v>12</v>
      </c>
      <c r="DV145" s="8"/>
      <c r="DW145" s="8">
        <f t="shared" si="65"/>
        <v>0</v>
      </c>
      <c r="DX145" s="8"/>
      <c r="DY145" s="8">
        <f t="shared" ref="DY145:DY170" si="107">SUM(DY144+DX145)</f>
        <v>8</v>
      </c>
      <c r="DZ145" s="8"/>
      <c r="EA145" s="8">
        <f t="shared" si="60"/>
        <v>32</v>
      </c>
      <c r="EB145" s="8"/>
      <c r="EC145" s="8">
        <f t="shared" si="98"/>
        <v>1</v>
      </c>
      <c r="ED145" s="8"/>
      <c r="EE145" s="8"/>
      <c r="EF145" s="8"/>
      <c r="EG145" s="8">
        <f t="shared" si="87"/>
        <v>14</v>
      </c>
      <c r="EH145" s="8"/>
      <c r="EI145" s="8">
        <f t="shared" si="51"/>
        <v>2</v>
      </c>
      <c r="EJ145" s="8"/>
      <c r="EK145" s="8">
        <f t="shared" si="61"/>
        <v>1</v>
      </c>
      <c r="EL145" s="8"/>
      <c r="EM145" s="8">
        <f t="shared" si="99"/>
        <v>0</v>
      </c>
      <c r="EN145" s="8"/>
      <c r="EO145" s="8">
        <f t="shared" si="100"/>
        <v>19</v>
      </c>
      <c r="EP145" s="8"/>
      <c r="EQ145" s="8">
        <f t="shared" si="63"/>
        <v>1147</v>
      </c>
      <c r="ER145" s="8"/>
      <c r="ES145" s="8">
        <f t="shared" si="101"/>
        <v>0</v>
      </c>
      <c r="ET145" s="8"/>
      <c r="EU145" s="8">
        <f t="shared" si="78"/>
        <v>48</v>
      </c>
      <c r="EV145" s="8"/>
      <c r="EW145" s="8">
        <f t="shared" si="62"/>
        <v>7</v>
      </c>
      <c r="EX145" s="8"/>
      <c r="EY145" s="8">
        <f t="shared" si="70"/>
        <v>1</v>
      </c>
      <c r="EZ145" s="8"/>
      <c r="FA145" s="8">
        <f t="shared" si="39"/>
        <v>4</v>
      </c>
      <c r="FB145" s="8"/>
      <c r="FC145" s="8"/>
      <c r="FD145" s="8"/>
      <c r="FE145" s="8">
        <f t="shared" si="102"/>
        <v>83</v>
      </c>
      <c r="FF145" s="8"/>
      <c r="FG145" s="8">
        <f t="shared" si="45"/>
        <v>247</v>
      </c>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3"/>
        <v>2</v>
      </c>
      <c r="GJ145" s="8"/>
      <c r="GK145" s="8">
        <f t="shared" si="73"/>
        <v>30</v>
      </c>
    </row>
    <row r="146" spans="1:193" ht="14.25" customHeight="1" x14ac:dyDescent="0.3">
      <c r="A146" s="103">
        <v>44109</v>
      </c>
      <c r="B146" s="8">
        <v>0</v>
      </c>
      <c r="C146" s="8">
        <f t="shared" si="53"/>
        <v>0</v>
      </c>
      <c r="D146" s="8">
        <v>0</v>
      </c>
      <c r="E146" s="8">
        <f t="shared" si="54"/>
        <v>0</v>
      </c>
      <c r="F146" s="8"/>
      <c r="G146" s="8"/>
      <c r="H146" s="8">
        <v>35</v>
      </c>
      <c r="I146" s="8">
        <f t="shared" si="75"/>
        <v>224</v>
      </c>
      <c r="J146" s="8"/>
      <c r="K146" s="8"/>
      <c r="L146" s="8">
        <v>6</v>
      </c>
      <c r="M146" s="8">
        <f t="shared" si="90"/>
        <v>20</v>
      </c>
      <c r="N146" s="8">
        <v>25</v>
      </c>
      <c r="O146" s="8">
        <f t="shared" si="66"/>
        <v>258</v>
      </c>
      <c r="P146" s="8"/>
      <c r="Q146" s="8"/>
      <c r="R146" s="8">
        <v>1</v>
      </c>
      <c r="S146" s="8">
        <f t="shared" si="86"/>
        <v>21</v>
      </c>
      <c r="T146" s="8">
        <v>0</v>
      </c>
      <c r="U146" s="8">
        <f t="shared" si="83"/>
        <v>186</v>
      </c>
      <c r="V146" s="8"/>
      <c r="W146" s="8"/>
      <c r="X146" s="8"/>
      <c r="Y146" s="8"/>
      <c r="Z146" s="8"/>
      <c r="AA146" s="8"/>
      <c r="AB146" s="8">
        <v>5</v>
      </c>
      <c r="AC146" s="8">
        <f t="shared" si="91"/>
        <v>10</v>
      </c>
      <c r="AD146" s="8"/>
      <c r="AE146" s="8"/>
      <c r="AF146" s="8">
        <v>15</v>
      </c>
      <c r="AG146" s="8">
        <f t="shared" si="81"/>
        <v>247</v>
      </c>
      <c r="AH146" s="8">
        <v>17</v>
      </c>
      <c r="AI146" s="8">
        <f t="shared" si="92"/>
        <v>21</v>
      </c>
      <c r="AJ146" s="8">
        <v>0</v>
      </c>
      <c r="AK146" s="102">
        <f t="shared" si="30"/>
        <v>7</v>
      </c>
      <c r="AL146" s="8">
        <v>0</v>
      </c>
      <c r="AM146" s="8">
        <f t="shared" si="55"/>
        <v>65</v>
      </c>
      <c r="AN146" s="8"/>
      <c r="AO146" s="8"/>
      <c r="AP146" s="8">
        <v>0</v>
      </c>
      <c r="AQ146" s="8">
        <f t="shared" si="31"/>
        <v>5</v>
      </c>
      <c r="AR146" s="8">
        <v>0</v>
      </c>
      <c r="AS146" s="8">
        <f t="shared" si="25"/>
        <v>1</v>
      </c>
      <c r="AT146" s="8">
        <v>0</v>
      </c>
      <c r="AU146" s="8">
        <f t="shared" si="56"/>
        <v>4</v>
      </c>
      <c r="AV146" s="8">
        <v>0</v>
      </c>
      <c r="AW146" s="8">
        <f t="shared" si="93"/>
        <v>4</v>
      </c>
      <c r="AX146" s="8">
        <v>0</v>
      </c>
      <c r="AY146" s="8">
        <f t="shared" si="104"/>
        <v>2</v>
      </c>
      <c r="AZ146" s="8"/>
      <c r="BA146" s="8"/>
      <c r="BB146" s="8">
        <v>0</v>
      </c>
      <c r="BC146" s="8">
        <f t="shared" si="52"/>
        <v>26</v>
      </c>
      <c r="BD146" s="8">
        <v>0</v>
      </c>
      <c r="BE146" s="8">
        <f t="shared" si="84"/>
        <v>3</v>
      </c>
      <c r="BF146" s="8">
        <v>0</v>
      </c>
      <c r="BG146" s="8">
        <f t="shared" si="26"/>
        <v>8</v>
      </c>
      <c r="BH146" s="8">
        <v>63</v>
      </c>
      <c r="BI146" s="8">
        <f t="shared" si="88"/>
        <v>1505</v>
      </c>
      <c r="BJ146" s="8">
        <v>5</v>
      </c>
      <c r="BK146" s="8">
        <f t="shared" si="44"/>
        <v>126</v>
      </c>
      <c r="BL146" s="8">
        <v>0</v>
      </c>
      <c r="BM146" s="8">
        <f t="shared" si="74"/>
        <v>2</v>
      </c>
      <c r="BN146" s="8">
        <v>0</v>
      </c>
      <c r="BO146" s="8">
        <f t="shared" si="64"/>
        <v>3</v>
      </c>
      <c r="BP146" s="8">
        <v>1</v>
      </c>
      <c r="BQ146" s="8">
        <f t="shared" si="85"/>
        <v>12</v>
      </c>
      <c r="BR146" s="8">
        <v>0</v>
      </c>
      <c r="BS146" s="8">
        <f t="shared" si="89"/>
        <v>12</v>
      </c>
      <c r="BT146" s="8">
        <v>6</v>
      </c>
      <c r="BU146" s="8">
        <f t="shared" si="94"/>
        <v>12</v>
      </c>
      <c r="BV146" s="8">
        <v>0</v>
      </c>
      <c r="BW146" s="8">
        <f t="shared" si="82"/>
        <v>67</v>
      </c>
      <c r="BX146" s="8">
        <v>1</v>
      </c>
      <c r="BY146" s="8">
        <f t="shared" si="49"/>
        <v>9</v>
      </c>
      <c r="BZ146" s="8"/>
      <c r="CA146" s="8"/>
      <c r="CB146" s="8"/>
      <c r="CC146" s="8"/>
      <c r="CD146" s="8"/>
      <c r="CE146" s="8"/>
      <c r="CF146" s="8"/>
      <c r="CG146" s="8"/>
      <c r="CH146" s="8"/>
      <c r="CI146" s="8"/>
      <c r="CJ146" s="8"/>
      <c r="CK146" s="8"/>
      <c r="CL146" s="8">
        <v>0</v>
      </c>
      <c r="CM146" s="8">
        <f t="shared" si="68"/>
        <v>0</v>
      </c>
      <c r="CN146" s="8">
        <v>0</v>
      </c>
      <c r="CO146" s="8">
        <f t="shared" si="35"/>
        <v>2</v>
      </c>
      <c r="CP146" s="8">
        <v>0</v>
      </c>
      <c r="CQ146" s="8">
        <f t="shared" si="59"/>
        <v>15</v>
      </c>
      <c r="CR146" s="8">
        <v>0</v>
      </c>
      <c r="CS146" s="8">
        <f t="shared" si="76"/>
        <v>2</v>
      </c>
      <c r="CT146" s="8"/>
      <c r="CU146" s="8"/>
      <c r="CV146" s="8">
        <v>10</v>
      </c>
      <c r="CW146" s="8">
        <f t="shared" si="95"/>
        <v>13</v>
      </c>
      <c r="CX146" s="8">
        <v>0</v>
      </c>
      <c r="CY146" s="8">
        <f t="shared" si="96"/>
        <v>2</v>
      </c>
      <c r="CZ146" s="8">
        <v>0</v>
      </c>
      <c r="DA146" s="8">
        <f t="shared" si="105"/>
        <v>20</v>
      </c>
      <c r="DB146" s="8">
        <v>0</v>
      </c>
      <c r="DC146" s="8">
        <f t="shared" si="97"/>
        <v>0</v>
      </c>
      <c r="DD146" s="8"/>
      <c r="DE146" s="8"/>
      <c r="DF146" s="8"/>
      <c r="DG146" s="8"/>
      <c r="DH146" s="8"/>
      <c r="DI146" s="8"/>
      <c r="DJ146" s="8">
        <v>0</v>
      </c>
      <c r="DK146" s="8">
        <f t="shared" si="106"/>
        <v>13</v>
      </c>
      <c r="DL146" s="8"/>
      <c r="DM146" s="8"/>
      <c r="DN146" s="8">
        <v>0</v>
      </c>
      <c r="DO146" s="8">
        <f t="shared" si="77"/>
        <v>16</v>
      </c>
      <c r="DP146" s="8"/>
      <c r="DQ146" s="8"/>
      <c r="DR146" s="8">
        <v>0</v>
      </c>
      <c r="DS146" s="8">
        <f t="shared" si="48"/>
        <v>6</v>
      </c>
      <c r="DT146" s="8">
        <v>0</v>
      </c>
      <c r="DU146" s="8">
        <f t="shared" si="69"/>
        <v>12</v>
      </c>
      <c r="DV146" s="8">
        <v>0</v>
      </c>
      <c r="DW146" s="8">
        <f t="shared" si="65"/>
        <v>0</v>
      </c>
      <c r="DX146" s="8">
        <v>0</v>
      </c>
      <c r="DY146" s="8">
        <f t="shared" si="107"/>
        <v>8</v>
      </c>
      <c r="DZ146" s="8">
        <v>0</v>
      </c>
      <c r="EA146" s="8">
        <f t="shared" si="60"/>
        <v>32</v>
      </c>
      <c r="EB146" s="8">
        <v>3</v>
      </c>
      <c r="EC146" s="8">
        <f t="shared" si="98"/>
        <v>4</v>
      </c>
      <c r="ED146" s="8"/>
      <c r="EE146" s="8"/>
      <c r="EF146" s="8">
        <v>0</v>
      </c>
      <c r="EG146" s="8">
        <f t="shared" si="87"/>
        <v>14</v>
      </c>
      <c r="EH146" s="8">
        <v>0</v>
      </c>
      <c r="EI146" s="8">
        <f t="shared" si="51"/>
        <v>2</v>
      </c>
      <c r="EJ146" s="8">
        <v>0</v>
      </c>
      <c r="EK146" s="8">
        <f t="shared" si="61"/>
        <v>1</v>
      </c>
      <c r="EL146" s="8">
        <v>2</v>
      </c>
      <c r="EM146" s="8">
        <f t="shared" si="99"/>
        <v>2</v>
      </c>
      <c r="EN146" s="8">
        <v>40</v>
      </c>
      <c r="EO146" s="8">
        <f t="shared" si="100"/>
        <v>59</v>
      </c>
      <c r="EP146" s="8">
        <v>70</v>
      </c>
      <c r="EQ146" s="8">
        <f t="shared" si="63"/>
        <v>1217</v>
      </c>
      <c r="ER146" s="8">
        <v>0</v>
      </c>
      <c r="ES146" s="8">
        <f t="shared" si="101"/>
        <v>0</v>
      </c>
      <c r="ET146" s="8">
        <v>14</v>
      </c>
      <c r="EU146" s="8">
        <f t="shared" si="78"/>
        <v>62</v>
      </c>
      <c r="EV146" s="8">
        <v>0</v>
      </c>
      <c r="EW146" s="8">
        <f t="shared" si="62"/>
        <v>7</v>
      </c>
      <c r="EX146" s="8">
        <v>0</v>
      </c>
      <c r="EY146" s="8">
        <f t="shared" si="70"/>
        <v>1</v>
      </c>
      <c r="EZ146" s="8">
        <v>0</v>
      </c>
      <c r="FA146" s="8">
        <f t="shared" si="39"/>
        <v>4</v>
      </c>
      <c r="FB146" s="8"/>
      <c r="FC146" s="8"/>
      <c r="FD146" s="8">
        <v>132</v>
      </c>
      <c r="FE146" s="8">
        <f t="shared" si="102"/>
        <v>215</v>
      </c>
      <c r="FF146" s="8">
        <v>16</v>
      </c>
      <c r="FG146" s="8">
        <f t="shared" si="45"/>
        <v>263</v>
      </c>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3"/>
        <v>15</v>
      </c>
      <c r="GJ146" s="8">
        <v>2</v>
      </c>
      <c r="GK146" s="8">
        <f t="shared" si="73"/>
        <v>32</v>
      </c>
    </row>
    <row r="147" spans="1:193" ht="14.25" customHeight="1" x14ac:dyDescent="0.3">
      <c r="A147" s="103">
        <v>44110</v>
      </c>
      <c r="B147" s="8">
        <v>0</v>
      </c>
      <c r="C147" s="8">
        <f t="shared" si="53"/>
        <v>0</v>
      </c>
      <c r="D147" s="8">
        <v>0</v>
      </c>
      <c r="E147" s="8">
        <f t="shared" si="54"/>
        <v>0</v>
      </c>
      <c r="F147" s="8"/>
      <c r="G147" s="8"/>
      <c r="H147" s="8">
        <v>13</v>
      </c>
      <c r="I147" s="8">
        <f t="shared" si="75"/>
        <v>237</v>
      </c>
      <c r="J147" s="8"/>
      <c r="K147" s="8"/>
      <c r="L147" s="8">
        <v>0</v>
      </c>
      <c r="M147" s="8">
        <f t="shared" si="90"/>
        <v>20</v>
      </c>
      <c r="N147" s="8">
        <v>13</v>
      </c>
      <c r="O147" s="8">
        <f t="shared" si="66"/>
        <v>271</v>
      </c>
      <c r="P147" s="8"/>
      <c r="Q147" s="8"/>
      <c r="R147" s="8">
        <v>0</v>
      </c>
      <c r="S147" s="8">
        <f t="shared" si="86"/>
        <v>21</v>
      </c>
      <c r="T147" s="8">
        <v>0</v>
      </c>
      <c r="U147" s="8">
        <f t="shared" si="83"/>
        <v>186</v>
      </c>
      <c r="V147" s="8"/>
      <c r="W147" s="8"/>
      <c r="X147" s="8"/>
      <c r="Y147" s="8"/>
      <c r="Z147" s="8"/>
      <c r="AA147" s="8"/>
      <c r="AB147" s="8">
        <v>4</v>
      </c>
      <c r="AC147" s="8">
        <f t="shared" si="91"/>
        <v>14</v>
      </c>
      <c r="AD147" s="8"/>
      <c r="AE147" s="8"/>
      <c r="AF147" s="8">
        <v>0</v>
      </c>
      <c r="AG147" s="8">
        <f t="shared" si="81"/>
        <v>247</v>
      </c>
      <c r="AH147" s="8">
        <v>1</v>
      </c>
      <c r="AI147" s="8">
        <f t="shared" si="92"/>
        <v>22</v>
      </c>
      <c r="AJ147" s="8">
        <v>0</v>
      </c>
      <c r="AK147" s="102">
        <f t="shared" si="30"/>
        <v>7</v>
      </c>
      <c r="AL147" s="8">
        <v>0</v>
      </c>
      <c r="AM147" s="8">
        <f t="shared" si="55"/>
        <v>65</v>
      </c>
      <c r="AN147" s="8"/>
      <c r="AO147" s="8"/>
      <c r="AP147" s="8">
        <v>2</v>
      </c>
      <c r="AQ147" s="8">
        <f t="shared" si="31"/>
        <v>7</v>
      </c>
      <c r="AR147" s="8">
        <v>0</v>
      </c>
      <c r="AS147" s="8">
        <f t="shared" si="25"/>
        <v>1</v>
      </c>
      <c r="AT147" s="8">
        <v>0</v>
      </c>
      <c r="AU147" s="8">
        <f t="shared" si="56"/>
        <v>4</v>
      </c>
      <c r="AV147" s="8">
        <v>0</v>
      </c>
      <c r="AW147" s="8">
        <f t="shared" si="93"/>
        <v>4</v>
      </c>
      <c r="AX147" s="8">
        <v>0</v>
      </c>
      <c r="AY147" s="8">
        <f t="shared" si="104"/>
        <v>2</v>
      </c>
      <c r="AZ147" s="8"/>
      <c r="BA147" s="8"/>
      <c r="BB147" s="8">
        <v>0</v>
      </c>
      <c r="BC147" s="8">
        <f t="shared" si="52"/>
        <v>26</v>
      </c>
      <c r="BD147" s="8">
        <v>0</v>
      </c>
      <c r="BE147" s="8">
        <f t="shared" si="84"/>
        <v>3</v>
      </c>
      <c r="BF147" s="8">
        <v>0</v>
      </c>
      <c r="BG147" s="8">
        <f t="shared" si="26"/>
        <v>8</v>
      </c>
      <c r="BH147" s="8">
        <v>6</v>
      </c>
      <c r="BI147" s="8">
        <f t="shared" si="88"/>
        <v>1511</v>
      </c>
      <c r="BJ147" s="8">
        <v>3</v>
      </c>
      <c r="BK147" s="8">
        <f t="shared" si="44"/>
        <v>129</v>
      </c>
      <c r="BL147" s="8">
        <v>0</v>
      </c>
      <c r="BM147" s="8">
        <f t="shared" si="74"/>
        <v>2</v>
      </c>
      <c r="BN147" s="8">
        <v>0</v>
      </c>
      <c r="BO147" s="8">
        <f t="shared" si="64"/>
        <v>3</v>
      </c>
      <c r="BP147" s="8">
        <v>0</v>
      </c>
      <c r="BQ147" s="8">
        <f t="shared" si="85"/>
        <v>12</v>
      </c>
      <c r="BR147" s="8">
        <v>0</v>
      </c>
      <c r="BS147" s="8">
        <f t="shared" si="89"/>
        <v>12</v>
      </c>
      <c r="BT147" s="8">
        <v>2</v>
      </c>
      <c r="BU147" s="8">
        <f t="shared" si="94"/>
        <v>14</v>
      </c>
      <c r="BV147" s="8">
        <v>4</v>
      </c>
      <c r="BW147" s="8">
        <f t="shared" si="82"/>
        <v>71</v>
      </c>
      <c r="BX147" s="8">
        <v>0</v>
      </c>
      <c r="BY147" s="8">
        <f t="shared" si="49"/>
        <v>9</v>
      </c>
      <c r="BZ147" s="8"/>
      <c r="CA147" s="8"/>
      <c r="CB147" s="8"/>
      <c r="CC147" s="8"/>
      <c r="CD147" s="8"/>
      <c r="CE147" s="8"/>
      <c r="CF147" s="8"/>
      <c r="CG147" s="8"/>
      <c r="CH147" s="8"/>
      <c r="CI147" s="8"/>
      <c r="CJ147" s="8"/>
      <c r="CK147" s="8"/>
      <c r="CL147" s="8">
        <v>0</v>
      </c>
      <c r="CM147" s="8">
        <f t="shared" si="68"/>
        <v>0</v>
      </c>
      <c r="CN147" s="8">
        <v>0</v>
      </c>
      <c r="CO147" s="8">
        <f t="shared" si="35"/>
        <v>2</v>
      </c>
      <c r="CP147" s="8">
        <v>0</v>
      </c>
      <c r="CQ147" s="8">
        <f t="shared" si="59"/>
        <v>15</v>
      </c>
      <c r="CR147" s="8">
        <v>0</v>
      </c>
      <c r="CS147" s="8">
        <f t="shared" si="76"/>
        <v>2</v>
      </c>
      <c r="CT147" s="8"/>
      <c r="CU147" s="8"/>
      <c r="CV147" s="8">
        <v>0</v>
      </c>
      <c r="CW147" s="8">
        <f t="shared" si="95"/>
        <v>13</v>
      </c>
      <c r="CX147" s="8">
        <v>0</v>
      </c>
      <c r="CY147" s="8">
        <f t="shared" si="96"/>
        <v>2</v>
      </c>
      <c r="CZ147" s="8">
        <v>0</v>
      </c>
      <c r="DA147" s="8">
        <f t="shared" si="105"/>
        <v>20</v>
      </c>
      <c r="DB147" s="8">
        <v>0</v>
      </c>
      <c r="DC147" s="8">
        <f t="shared" si="97"/>
        <v>0</v>
      </c>
      <c r="DD147" s="8"/>
      <c r="DE147" s="8"/>
      <c r="DF147" s="8"/>
      <c r="DG147" s="8"/>
      <c r="DH147" s="8"/>
      <c r="DI147" s="8"/>
      <c r="DJ147" s="8">
        <v>0</v>
      </c>
      <c r="DK147" s="8">
        <f t="shared" si="106"/>
        <v>13</v>
      </c>
      <c r="DL147" s="8"/>
      <c r="DM147" s="8"/>
      <c r="DN147" s="8">
        <v>0</v>
      </c>
      <c r="DO147" s="8">
        <f t="shared" si="77"/>
        <v>16</v>
      </c>
      <c r="DP147" s="8"/>
      <c r="DQ147" s="8"/>
      <c r="DR147" s="8">
        <v>0</v>
      </c>
      <c r="DS147" s="8">
        <f t="shared" si="48"/>
        <v>6</v>
      </c>
      <c r="DT147" s="8">
        <v>0</v>
      </c>
      <c r="DU147" s="8">
        <f t="shared" si="69"/>
        <v>12</v>
      </c>
      <c r="DV147" s="8">
        <v>0</v>
      </c>
      <c r="DW147" s="8">
        <f t="shared" si="65"/>
        <v>0</v>
      </c>
      <c r="DX147" s="8">
        <v>0</v>
      </c>
      <c r="DY147" s="8">
        <f t="shared" si="107"/>
        <v>8</v>
      </c>
      <c r="DZ147" s="8">
        <v>0</v>
      </c>
      <c r="EA147" s="8">
        <f t="shared" si="60"/>
        <v>32</v>
      </c>
      <c r="EB147" s="8">
        <v>2</v>
      </c>
      <c r="EC147" s="8">
        <f t="shared" si="98"/>
        <v>6</v>
      </c>
      <c r="ED147" s="8"/>
      <c r="EE147" s="8"/>
      <c r="EF147" s="8">
        <v>0</v>
      </c>
      <c r="EG147" s="8">
        <f t="shared" si="87"/>
        <v>14</v>
      </c>
      <c r="EH147" s="8">
        <v>0</v>
      </c>
      <c r="EI147" s="8">
        <f t="shared" si="51"/>
        <v>2</v>
      </c>
      <c r="EJ147" s="8">
        <v>0</v>
      </c>
      <c r="EK147" s="8">
        <f t="shared" si="61"/>
        <v>1</v>
      </c>
      <c r="EL147" s="8">
        <v>0</v>
      </c>
      <c r="EM147" s="8">
        <f t="shared" si="99"/>
        <v>2</v>
      </c>
      <c r="EN147" s="8">
        <v>9</v>
      </c>
      <c r="EO147" s="8">
        <f t="shared" si="100"/>
        <v>68</v>
      </c>
      <c r="EP147" s="8">
        <v>7</v>
      </c>
      <c r="EQ147" s="8">
        <f t="shared" si="63"/>
        <v>1224</v>
      </c>
      <c r="ER147" s="8">
        <v>0</v>
      </c>
      <c r="ES147" s="8">
        <f t="shared" si="101"/>
        <v>0</v>
      </c>
      <c r="ET147" s="8">
        <v>3</v>
      </c>
      <c r="EU147" s="8">
        <f t="shared" si="78"/>
        <v>65</v>
      </c>
      <c r="EV147" s="8">
        <v>0</v>
      </c>
      <c r="EW147" s="8">
        <f t="shared" si="62"/>
        <v>7</v>
      </c>
      <c r="EX147" s="8">
        <v>0</v>
      </c>
      <c r="EY147" s="8">
        <f t="shared" si="70"/>
        <v>1</v>
      </c>
      <c r="EZ147" s="8">
        <v>0</v>
      </c>
      <c r="FA147" s="8">
        <f t="shared" si="39"/>
        <v>4</v>
      </c>
      <c r="FB147" s="8"/>
      <c r="FC147" s="8"/>
      <c r="FD147" s="8">
        <v>19</v>
      </c>
      <c r="FE147" s="8">
        <f t="shared" si="102"/>
        <v>234</v>
      </c>
      <c r="FF147" s="8">
        <v>3</v>
      </c>
      <c r="FG147" s="8">
        <f t="shared" si="45"/>
        <v>266</v>
      </c>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3"/>
        <v>16</v>
      </c>
      <c r="GJ147" s="8">
        <v>0</v>
      </c>
      <c r="GK147" s="8">
        <f t="shared" si="73"/>
        <v>32</v>
      </c>
    </row>
    <row r="148" spans="1:193" ht="14.25" customHeight="1" x14ac:dyDescent="0.3">
      <c r="A148" s="103">
        <v>44111</v>
      </c>
      <c r="B148" s="8">
        <v>0</v>
      </c>
      <c r="C148" s="8">
        <f t="shared" si="53"/>
        <v>0</v>
      </c>
      <c r="D148" s="8">
        <v>0</v>
      </c>
      <c r="E148" s="8">
        <f t="shared" si="54"/>
        <v>0</v>
      </c>
      <c r="F148" s="8"/>
      <c r="G148" s="8"/>
      <c r="H148" s="8">
        <v>5</v>
      </c>
      <c r="I148" s="8">
        <f t="shared" si="75"/>
        <v>242</v>
      </c>
      <c r="J148" s="8"/>
      <c r="K148" s="8"/>
      <c r="L148" s="8">
        <v>0</v>
      </c>
      <c r="M148" s="8">
        <f t="shared" si="90"/>
        <v>20</v>
      </c>
      <c r="N148" s="8">
        <v>17</v>
      </c>
      <c r="O148" s="8">
        <f t="shared" si="66"/>
        <v>288</v>
      </c>
      <c r="P148" s="8"/>
      <c r="Q148" s="8"/>
      <c r="R148" s="8">
        <v>0</v>
      </c>
      <c r="S148" s="8">
        <f t="shared" si="86"/>
        <v>21</v>
      </c>
      <c r="T148" s="8">
        <v>0</v>
      </c>
      <c r="U148" s="8">
        <f t="shared" si="83"/>
        <v>186</v>
      </c>
      <c r="V148" s="8"/>
      <c r="W148" s="8"/>
      <c r="X148" s="8"/>
      <c r="Y148" s="8"/>
      <c r="Z148" s="8"/>
      <c r="AA148" s="8"/>
      <c r="AB148" s="8">
        <v>6</v>
      </c>
      <c r="AC148" s="8">
        <f t="shared" si="91"/>
        <v>20</v>
      </c>
      <c r="AD148" s="8"/>
      <c r="AE148" s="8"/>
      <c r="AF148" s="8">
        <v>2</v>
      </c>
      <c r="AG148" s="8">
        <f t="shared" si="81"/>
        <v>249</v>
      </c>
      <c r="AH148" s="8">
        <v>0</v>
      </c>
      <c r="AI148" s="8">
        <f t="shared" si="92"/>
        <v>22</v>
      </c>
      <c r="AJ148" s="8">
        <v>0</v>
      </c>
      <c r="AK148" s="102">
        <f t="shared" si="30"/>
        <v>7</v>
      </c>
      <c r="AL148" s="8">
        <v>0</v>
      </c>
      <c r="AM148" s="8">
        <f t="shared" si="55"/>
        <v>65</v>
      </c>
      <c r="AN148" s="8"/>
      <c r="AO148" s="8"/>
      <c r="AP148" s="8">
        <v>0</v>
      </c>
      <c r="AQ148" s="8">
        <f t="shared" si="31"/>
        <v>7</v>
      </c>
      <c r="AR148" s="8">
        <v>0</v>
      </c>
      <c r="AS148" s="8">
        <f t="shared" si="25"/>
        <v>1</v>
      </c>
      <c r="AT148" s="8">
        <v>0</v>
      </c>
      <c r="AU148" s="8">
        <f t="shared" si="56"/>
        <v>4</v>
      </c>
      <c r="AV148" s="8">
        <v>0</v>
      </c>
      <c r="AW148" s="8">
        <f t="shared" si="93"/>
        <v>4</v>
      </c>
      <c r="AX148" s="8">
        <v>0</v>
      </c>
      <c r="AY148" s="8">
        <f t="shared" si="104"/>
        <v>2</v>
      </c>
      <c r="AZ148" s="8"/>
      <c r="BA148" s="8"/>
      <c r="BB148" s="8">
        <v>0</v>
      </c>
      <c r="BC148" s="8">
        <f t="shared" si="52"/>
        <v>26</v>
      </c>
      <c r="BD148" s="8">
        <v>0</v>
      </c>
      <c r="BE148" s="8">
        <f t="shared" si="84"/>
        <v>3</v>
      </c>
      <c r="BF148" s="8">
        <v>0</v>
      </c>
      <c r="BG148" s="8">
        <f t="shared" ref="BG148:BG154" si="108">SUM(BF148+BG147)</f>
        <v>8</v>
      </c>
      <c r="BH148" s="8">
        <v>2</v>
      </c>
      <c r="BI148" s="8">
        <f t="shared" si="88"/>
        <v>1513</v>
      </c>
      <c r="BJ148" s="8">
        <v>0</v>
      </c>
      <c r="BK148" s="8">
        <f t="shared" si="44"/>
        <v>129</v>
      </c>
      <c r="BL148" s="8">
        <v>0</v>
      </c>
      <c r="BM148" s="8">
        <f t="shared" si="74"/>
        <v>2</v>
      </c>
      <c r="BN148" s="8">
        <v>0</v>
      </c>
      <c r="BO148" s="8">
        <f t="shared" si="64"/>
        <v>3</v>
      </c>
      <c r="BP148" s="8">
        <v>0</v>
      </c>
      <c r="BQ148" s="8">
        <f t="shared" si="85"/>
        <v>12</v>
      </c>
      <c r="BR148" s="8">
        <v>0</v>
      </c>
      <c r="BS148" s="8">
        <f t="shared" si="89"/>
        <v>12</v>
      </c>
      <c r="BT148" s="8">
        <v>0</v>
      </c>
      <c r="BU148" s="8">
        <f t="shared" si="94"/>
        <v>14</v>
      </c>
      <c r="BV148" s="8">
        <v>0</v>
      </c>
      <c r="BW148" s="8">
        <f t="shared" si="82"/>
        <v>71</v>
      </c>
      <c r="BX148" s="8">
        <v>0</v>
      </c>
      <c r="BY148" s="8">
        <f t="shared" si="49"/>
        <v>9</v>
      </c>
      <c r="BZ148" s="8"/>
      <c r="CA148" s="8"/>
      <c r="CB148" s="8"/>
      <c r="CC148" s="8"/>
      <c r="CD148" s="8"/>
      <c r="CE148" s="8"/>
      <c r="CF148" s="8"/>
      <c r="CG148" s="8"/>
      <c r="CH148" s="8"/>
      <c r="CI148" s="8"/>
      <c r="CJ148" s="8"/>
      <c r="CK148" s="8"/>
      <c r="CL148" s="8">
        <v>0</v>
      </c>
      <c r="CM148" s="8">
        <f t="shared" si="68"/>
        <v>0</v>
      </c>
      <c r="CN148" s="8">
        <v>0</v>
      </c>
      <c r="CO148" s="8">
        <f t="shared" si="35"/>
        <v>2</v>
      </c>
      <c r="CP148" s="8">
        <v>0</v>
      </c>
      <c r="CQ148" s="8">
        <f t="shared" si="59"/>
        <v>15</v>
      </c>
      <c r="CR148" s="8">
        <v>0</v>
      </c>
      <c r="CS148" s="8">
        <f t="shared" si="76"/>
        <v>2</v>
      </c>
      <c r="CT148" s="8"/>
      <c r="CU148" s="8"/>
      <c r="CV148" s="8">
        <v>0</v>
      </c>
      <c r="CW148" s="8">
        <f t="shared" si="95"/>
        <v>13</v>
      </c>
      <c r="CX148" s="8">
        <v>2</v>
      </c>
      <c r="CY148" s="8">
        <f t="shared" si="96"/>
        <v>4</v>
      </c>
      <c r="CZ148" s="8">
        <v>0</v>
      </c>
      <c r="DA148" s="8">
        <f t="shared" si="105"/>
        <v>20</v>
      </c>
      <c r="DB148" s="8">
        <v>0</v>
      </c>
      <c r="DC148" s="8">
        <f t="shared" si="97"/>
        <v>0</v>
      </c>
      <c r="DD148" s="8"/>
      <c r="DE148" s="8"/>
      <c r="DF148" s="8"/>
      <c r="DG148" s="8"/>
      <c r="DH148" s="8"/>
      <c r="DI148" s="8"/>
      <c r="DJ148" s="8">
        <v>0</v>
      </c>
      <c r="DK148" s="8">
        <f t="shared" si="106"/>
        <v>13</v>
      </c>
      <c r="DL148" s="8"/>
      <c r="DM148" s="8"/>
      <c r="DN148" s="8">
        <v>0</v>
      </c>
      <c r="DO148" s="8">
        <f t="shared" si="77"/>
        <v>16</v>
      </c>
      <c r="DP148" s="8"/>
      <c r="DQ148" s="8"/>
      <c r="DR148" s="8">
        <v>0</v>
      </c>
      <c r="DS148" s="8">
        <f t="shared" si="48"/>
        <v>6</v>
      </c>
      <c r="DT148" s="8">
        <v>2</v>
      </c>
      <c r="DU148" s="8">
        <f t="shared" si="69"/>
        <v>14</v>
      </c>
      <c r="DV148" s="8">
        <v>0</v>
      </c>
      <c r="DW148" s="8">
        <f t="shared" si="65"/>
        <v>0</v>
      </c>
      <c r="DX148" s="8">
        <v>0</v>
      </c>
      <c r="DY148" s="8">
        <f t="shared" si="107"/>
        <v>8</v>
      </c>
      <c r="DZ148" s="8">
        <v>0</v>
      </c>
      <c r="EA148" s="8">
        <f t="shared" si="60"/>
        <v>32</v>
      </c>
      <c r="EB148" s="8">
        <v>0</v>
      </c>
      <c r="EC148" s="8">
        <f t="shared" si="98"/>
        <v>6</v>
      </c>
      <c r="ED148" s="8"/>
      <c r="EE148" s="8"/>
      <c r="EF148" s="8">
        <v>4</v>
      </c>
      <c r="EG148" s="8">
        <f t="shared" si="87"/>
        <v>18</v>
      </c>
      <c r="EH148" s="8">
        <v>0</v>
      </c>
      <c r="EI148" s="8">
        <f t="shared" si="51"/>
        <v>2</v>
      </c>
      <c r="EJ148" s="8">
        <v>0</v>
      </c>
      <c r="EK148" s="8">
        <f t="shared" si="61"/>
        <v>1</v>
      </c>
      <c r="EL148" s="8">
        <v>0</v>
      </c>
      <c r="EM148" s="8">
        <f t="shared" si="99"/>
        <v>2</v>
      </c>
      <c r="EN148" s="8">
        <v>3</v>
      </c>
      <c r="EO148" s="8">
        <f t="shared" si="100"/>
        <v>71</v>
      </c>
      <c r="EP148" s="8">
        <v>11</v>
      </c>
      <c r="EQ148" s="8">
        <f t="shared" si="63"/>
        <v>1235</v>
      </c>
      <c r="ER148" s="8">
        <v>0</v>
      </c>
      <c r="ES148" s="8">
        <f t="shared" si="101"/>
        <v>0</v>
      </c>
      <c r="ET148" s="8">
        <v>4</v>
      </c>
      <c r="EU148" s="8">
        <f t="shared" si="78"/>
        <v>69</v>
      </c>
      <c r="EV148" s="8">
        <v>0</v>
      </c>
      <c r="EW148" s="8">
        <f t="shared" si="62"/>
        <v>7</v>
      </c>
      <c r="EX148" s="8">
        <v>0</v>
      </c>
      <c r="EY148" s="8">
        <f t="shared" si="70"/>
        <v>1</v>
      </c>
      <c r="EZ148" s="8">
        <v>0</v>
      </c>
      <c r="FA148" s="8">
        <f t="shared" si="39"/>
        <v>4</v>
      </c>
      <c r="FB148" s="8"/>
      <c r="FC148" s="8"/>
      <c r="FD148" s="8">
        <v>20</v>
      </c>
      <c r="FE148" s="8">
        <f t="shared" si="102"/>
        <v>254</v>
      </c>
      <c r="FF148" s="8">
        <v>3</v>
      </c>
      <c r="FG148" s="8">
        <f t="shared" si="45"/>
        <v>269</v>
      </c>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3"/>
        <v>20</v>
      </c>
      <c r="GJ148" s="8">
        <v>0</v>
      </c>
      <c r="GK148" s="8">
        <f t="shared" si="73"/>
        <v>32</v>
      </c>
    </row>
    <row r="149" spans="1:193" ht="14.25" customHeight="1" x14ac:dyDescent="0.3">
      <c r="A149" s="103">
        <v>44112</v>
      </c>
      <c r="B149" s="8">
        <v>0</v>
      </c>
      <c r="C149" s="8">
        <f t="shared" si="53"/>
        <v>0</v>
      </c>
      <c r="D149" s="8">
        <v>0</v>
      </c>
      <c r="E149" s="8">
        <f t="shared" si="54"/>
        <v>0</v>
      </c>
      <c r="F149" s="8"/>
      <c r="G149" s="8"/>
      <c r="H149" s="8">
        <v>5</v>
      </c>
      <c r="I149" s="8">
        <f t="shared" si="75"/>
        <v>247</v>
      </c>
      <c r="J149" s="8"/>
      <c r="K149" s="8"/>
      <c r="L149" s="8">
        <v>2</v>
      </c>
      <c r="M149" s="8">
        <f t="shared" si="90"/>
        <v>22</v>
      </c>
      <c r="N149" s="8">
        <v>3</v>
      </c>
      <c r="O149" s="8">
        <f t="shared" si="66"/>
        <v>291</v>
      </c>
      <c r="P149" s="8"/>
      <c r="Q149" s="8"/>
      <c r="R149" s="8">
        <v>0</v>
      </c>
      <c r="S149" s="8">
        <f t="shared" si="86"/>
        <v>21</v>
      </c>
      <c r="T149" s="8">
        <v>0</v>
      </c>
      <c r="U149" s="8">
        <f t="shared" si="83"/>
        <v>186</v>
      </c>
      <c r="V149" s="8"/>
      <c r="W149" s="8"/>
      <c r="X149" s="8"/>
      <c r="Y149" s="8"/>
      <c r="Z149" s="8"/>
      <c r="AA149" s="8"/>
      <c r="AB149" s="8">
        <v>5</v>
      </c>
      <c r="AC149" s="8">
        <f t="shared" si="91"/>
        <v>25</v>
      </c>
      <c r="AD149" s="8"/>
      <c r="AE149" s="8"/>
      <c r="AF149" s="8">
        <v>11</v>
      </c>
      <c r="AG149" s="8">
        <f t="shared" si="81"/>
        <v>260</v>
      </c>
      <c r="AH149" s="8">
        <v>1</v>
      </c>
      <c r="AI149" s="8">
        <f t="shared" si="92"/>
        <v>23</v>
      </c>
      <c r="AJ149" s="8">
        <v>0</v>
      </c>
      <c r="AK149" s="102">
        <f t="shared" si="30"/>
        <v>7</v>
      </c>
      <c r="AL149" s="8">
        <v>0</v>
      </c>
      <c r="AM149" s="8">
        <f t="shared" si="55"/>
        <v>65</v>
      </c>
      <c r="AN149" s="8"/>
      <c r="AO149" s="8"/>
      <c r="AP149" s="8">
        <v>0</v>
      </c>
      <c r="AQ149" s="8">
        <f t="shared" si="31"/>
        <v>7</v>
      </c>
      <c r="AR149" s="8">
        <v>0</v>
      </c>
      <c r="AS149" s="8">
        <f t="shared" si="25"/>
        <v>1</v>
      </c>
      <c r="AT149" s="8">
        <v>0</v>
      </c>
      <c r="AU149" s="8">
        <f t="shared" si="56"/>
        <v>4</v>
      </c>
      <c r="AV149" s="8">
        <v>0</v>
      </c>
      <c r="AW149" s="8">
        <f t="shared" si="93"/>
        <v>4</v>
      </c>
      <c r="AX149" s="8">
        <v>0</v>
      </c>
      <c r="AY149" s="8">
        <f t="shared" si="104"/>
        <v>2</v>
      </c>
      <c r="AZ149" s="8"/>
      <c r="BA149" s="8"/>
      <c r="BB149" s="8">
        <v>1</v>
      </c>
      <c r="BC149" s="8">
        <f t="shared" si="52"/>
        <v>27</v>
      </c>
      <c r="BD149" s="8">
        <v>0</v>
      </c>
      <c r="BE149" s="8">
        <f t="shared" si="84"/>
        <v>3</v>
      </c>
      <c r="BF149" s="8">
        <v>0</v>
      </c>
      <c r="BG149" s="8">
        <f t="shared" si="108"/>
        <v>8</v>
      </c>
      <c r="BH149" s="8">
        <v>6</v>
      </c>
      <c r="BI149" s="8">
        <f t="shared" si="88"/>
        <v>1519</v>
      </c>
      <c r="BJ149" s="8">
        <v>1</v>
      </c>
      <c r="BK149" s="8">
        <f t="shared" si="44"/>
        <v>130</v>
      </c>
      <c r="BL149" s="8">
        <v>0</v>
      </c>
      <c r="BM149" s="8">
        <f t="shared" si="74"/>
        <v>2</v>
      </c>
      <c r="BN149" s="8">
        <v>0</v>
      </c>
      <c r="BO149" s="8">
        <f t="shared" si="64"/>
        <v>3</v>
      </c>
      <c r="BP149" s="8">
        <v>0</v>
      </c>
      <c r="BQ149" s="8">
        <f t="shared" si="85"/>
        <v>12</v>
      </c>
      <c r="BR149" s="8">
        <v>0</v>
      </c>
      <c r="BS149" s="8">
        <f t="shared" si="89"/>
        <v>12</v>
      </c>
      <c r="BT149" s="8">
        <v>1</v>
      </c>
      <c r="BU149" s="8">
        <f t="shared" si="94"/>
        <v>15</v>
      </c>
      <c r="BV149" s="12">
        <v>0</v>
      </c>
      <c r="BW149" s="8">
        <f t="shared" si="82"/>
        <v>71</v>
      </c>
      <c r="BX149" s="8">
        <v>0</v>
      </c>
      <c r="BY149" s="8">
        <f t="shared" si="49"/>
        <v>9</v>
      </c>
      <c r="BZ149" s="8"/>
      <c r="CA149" s="8"/>
      <c r="CB149" s="8"/>
      <c r="CC149" s="8"/>
      <c r="CD149" s="8"/>
      <c r="CE149" s="8"/>
      <c r="CF149" s="8"/>
      <c r="CG149" s="8"/>
      <c r="CH149" s="8"/>
      <c r="CI149" s="8"/>
      <c r="CJ149" s="8"/>
      <c r="CK149" s="8"/>
      <c r="CL149" s="8">
        <v>0</v>
      </c>
      <c r="CM149" s="8">
        <f t="shared" si="68"/>
        <v>0</v>
      </c>
      <c r="CN149" s="8">
        <v>0</v>
      </c>
      <c r="CO149" s="8">
        <f t="shared" si="35"/>
        <v>2</v>
      </c>
      <c r="CP149" s="8">
        <v>0</v>
      </c>
      <c r="CQ149" s="8">
        <f t="shared" si="59"/>
        <v>15</v>
      </c>
      <c r="CR149" s="8">
        <v>0</v>
      </c>
      <c r="CS149" s="8">
        <f t="shared" si="76"/>
        <v>2</v>
      </c>
      <c r="CT149" s="8"/>
      <c r="CU149" s="8"/>
      <c r="CV149" s="8">
        <v>1</v>
      </c>
      <c r="CW149" s="8">
        <f t="shared" si="95"/>
        <v>14</v>
      </c>
      <c r="CX149" s="8">
        <v>0</v>
      </c>
      <c r="CY149" s="8">
        <f t="shared" si="96"/>
        <v>4</v>
      </c>
      <c r="CZ149" s="8">
        <v>0</v>
      </c>
      <c r="DA149" s="8">
        <f t="shared" si="105"/>
        <v>20</v>
      </c>
      <c r="DB149" s="8">
        <v>0</v>
      </c>
      <c r="DC149" s="8">
        <f t="shared" si="97"/>
        <v>0</v>
      </c>
      <c r="DD149" s="8"/>
      <c r="DE149" s="8"/>
      <c r="DF149" s="8"/>
      <c r="DG149" s="8"/>
      <c r="DH149" s="8"/>
      <c r="DI149" s="8"/>
      <c r="DJ149" s="8">
        <v>0</v>
      </c>
      <c r="DK149" s="8">
        <f t="shared" si="106"/>
        <v>13</v>
      </c>
      <c r="DL149" s="8"/>
      <c r="DM149" s="8"/>
      <c r="DN149" s="8">
        <v>0</v>
      </c>
      <c r="DO149" s="8">
        <f t="shared" si="77"/>
        <v>16</v>
      </c>
      <c r="DP149" s="8"/>
      <c r="DQ149" s="8"/>
      <c r="DR149" s="8">
        <v>0</v>
      </c>
      <c r="DS149" s="8">
        <f t="shared" si="48"/>
        <v>6</v>
      </c>
      <c r="DT149" s="8">
        <v>0</v>
      </c>
      <c r="DU149" s="8">
        <f t="shared" si="69"/>
        <v>14</v>
      </c>
      <c r="DV149" s="8">
        <v>0</v>
      </c>
      <c r="DW149" s="8">
        <f t="shared" si="65"/>
        <v>0</v>
      </c>
      <c r="DX149" s="8">
        <v>4</v>
      </c>
      <c r="DY149" s="8">
        <f t="shared" si="107"/>
        <v>12</v>
      </c>
      <c r="DZ149" s="8">
        <v>0</v>
      </c>
      <c r="EA149" s="8">
        <f t="shared" si="60"/>
        <v>32</v>
      </c>
      <c r="EB149" s="8">
        <v>0</v>
      </c>
      <c r="EC149" s="8">
        <f t="shared" si="98"/>
        <v>6</v>
      </c>
      <c r="ED149" s="8"/>
      <c r="EE149" s="8"/>
      <c r="EF149" s="8">
        <v>0</v>
      </c>
      <c r="EG149" s="8">
        <f t="shared" si="87"/>
        <v>18</v>
      </c>
      <c r="EH149" s="8">
        <v>0</v>
      </c>
      <c r="EI149" s="8">
        <f t="shared" si="51"/>
        <v>2</v>
      </c>
      <c r="EJ149" s="8">
        <v>0</v>
      </c>
      <c r="EK149" s="8">
        <f t="shared" si="61"/>
        <v>1</v>
      </c>
      <c r="EL149" s="8">
        <v>0</v>
      </c>
      <c r="EM149" s="8">
        <f t="shared" si="99"/>
        <v>2</v>
      </c>
      <c r="EN149" s="8">
        <v>5</v>
      </c>
      <c r="EO149" s="8">
        <f t="shared" si="100"/>
        <v>76</v>
      </c>
      <c r="EP149" s="8">
        <v>11</v>
      </c>
      <c r="EQ149" s="8">
        <f t="shared" si="63"/>
        <v>1246</v>
      </c>
      <c r="ER149" s="8">
        <v>0</v>
      </c>
      <c r="ES149" s="8">
        <f t="shared" si="101"/>
        <v>0</v>
      </c>
      <c r="ET149" s="8">
        <v>1</v>
      </c>
      <c r="EU149" s="8">
        <f t="shared" si="78"/>
        <v>70</v>
      </c>
      <c r="EV149" s="8">
        <v>0</v>
      </c>
      <c r="EW149" s="8">
        <f t="shared" si="62"/>
        <v>7</v>
      </c>
      <c r="EX149" s="8">
        <v>0</v>
      </c>
      <c r="EY149" s="8">
        <f t="shared" si="70"/>
        <v>1</v>
      </c>
      <c r="EZ149" s="8">
        <v>0</v>
      </c>
      <c r="FA149" s="8">
        <f t="shared" si="39"/>
        <v>4</v>
      </c>
      <c r="FB149" s="8"/>
      <c r="FC149" s="8"/>
      <c r="FD149" s="8">
        <v>34</v>
      </c>
      <c r="FE149" s="8">
        <f t="shared" si="102"/>
        <v>288</v>
      </c>
      <c r="FF149" s="8">
        <v>5</v>
      </c>
      <c r="FG149" s="8">
        <f t="shared" si="45"/>
        <v>274</v>
      </c>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3"/>
        <v>23</v>
      </c>
      <c r="GJ149" s="8">
        <v>0</v>
      </c>
      <c r="GK149" s="8">
        <f t="shared" si="73"/>
        <v>32</v>
      </c>
    </row>
    <row r="150" spans="1:193" ht="14.25" customHeight="1" x14ac:dyDescent="0.3">
      <c r="A150" s="103">
        <v>44113</v>
      </c>
      <c r="B150" s="8">
        <v>0</v>
      </c>
      <c r="C150" s="8">
        <f t="shared" si="53"/>
        <v>0</v>
      </c>
      <c r="D150" s="8">
        <v>0</v>
      </c>
      <c r="E150" s="8">
        <f t="shared" si="54"/>
        <v>0</v>
      </c>
      <c r="F150" s="8"/>
      <c r="G150" s="8"/>
      <c r="H150" s="8">
        <v>8</v>
      </c>
      <c r="I150" s="8">
        <f t="shared" si="75"/>
        <v>255</v>
      </c>
      <c r="J150" s="8"/>
      <c r="K150" s="8"/>
      <c r="L150" s="8">
        <v>1</v>
      </c>
      <c r="M150" s="8">
        <f t="shared" si="90"/>
        <v>23</v>
      </c>
      <c r="N150" s="8">
        <v>2</v>
      </c>
      <c r="O150" s="8">
        <f t="shared" si="66"/>
        <v>293</v>
      </c>
      <c r="P150" s="8"/>
      <c r="Q150" s="8"/>
      <c r="R150" s="8">
        <v>0</v>
      </c>
      <c r="S150" s="8">
        <f t="shared" si="86"/>
        <v>21</v>
      </c>
      <c r="T150" s="8">
        <v>0</v>
      </c>
      <c r="U150" s="8">
        <f t="shared" si="83"/>
        <v>186</v>
      </c>
      <c r="V150" s="8"/>
      <c r="W150" s="8"/>
      <c r="X150" s="8"/>
      <c r="Y150" s="8"/>
      <c r="Z150" s="8"/>
      <c r="AA150" s="8"/>
      <c r="AB150" s="8">
        <v>0</v>
      </c>
      <c r="AC150" s="8">
        <f t="shared" si="91"/>
        <v>25</v>
      </c>
      <c r="AD150" s="8"/>
      <c r="AE150" s="8"/>
      <c r="AF150" s="8">
        <v>0</v>
      </c>
      <c r="AG150" s="8">
        <f t="shared" si="81"/>
        <v>260</v>
      </c>
      <c r="AH150" s="8">
        <v>3</v>
      </c>
      <c r="AI150" s="8">
        <f t="shared" si="92"/>
        <v>26</v>
      </c>
      <c r="AJ150" s="8">
        <v>0</v>
      </c>
      <c r="AK150" s="102">
        <f t="shared" si="30"/>
        <v>7</v>
      </c>
      <c r="AL150" s="8">
        <v>0</v>
      </c>
      <c r="AM150" s="8">
        <f t="shared" si="55"/>
        <v>65</v>
      </c>
      <c r="AN150" s="8"/>
      <c r="AO150" s="8"/>
      <c r="AP150" s="8">
        <v>0</v>
      </c>
      <c r="AQ150" s="8">
        <f t="shared" si="31"/>
        <v>7</v>
      </c>
      <c r="AR150" s="8">
        <v>0</v>
      </c>
      <c r="AS150" s="8">
        <f t="shared" si="25"/>
        <v>1</v>
      </c>
      <c r="AT150" s="8">
        <v>0</v>
      </c>
      <c r="AU150" s="8">
        <f t="shared" si="56"/>
        <v>4</v>
      </c>
      <c r="AV150" s="8">
        <v>0</v>
      </c>
      <c r="AW150" s="8">
        <f t="shared" si="93"/>
        <v>4</v>
      </c>
      <c r="AX150" s="8">
        <v>0</v>
      </c>
      <c r="AY150" s="8">
        <f t="shared" si="104"/>
        <v>2</v>
      </c>
      <c r="AZ150" s="8"/>
      <c r="BA150" s="8"/>
      <c r="BB150" s="8">
        <v>1</v>
      </c>
      <c r="BC150" s="8">
        <f t="shared" si="52"/>
        <v>28</v>
      </c>
      <c r="BD150" s="8">
        <v>0</v>
      </c>
      <c r="BE150" s="8">
        <f t="shared" si="84"/>
        <v>3</v>
      </c>
      <c r="BF150" s="8">
        <v>0</v>
      </c>
      <c r="BG150" s="8">
        <f t="shared" si="108"/>
        <v>8</v>
      </c>
      <c r="BH150" s="8">
        <v>12</v>
      </c>
      <c r="BI150" s="8">
        <f t="shared" si="88"/>
        <v>1531</v>
      </c>
      <c r="BJ150" s="8">
        <v>0</v>
      </c>
      <c r="BK150" s="8">
        <f t="shared" si="44"/>
        <v>130</v>
      </c>
      <c r="BL150" s="8">
        <v>0</v>
      </c>
      <c r="BM150" s="8">
        <f t="shared" si="74"/>
        <v>2</v>
      </c>
      <c r="BN150" s="8">
        <v>0</v>
      </c>
      <c r="BO150" s="8">
        <f t="shared" si="64"/>
        <v>3</v>
      </c>
      <c r="BP150" s="8">
        <v>0</v>
      </c>
      <c r="BQ150" s="8">
        <f t="shared" si="85"/>
        <v>12</v>
      </c>
      <c r="BR150" s="8">
        <v>0</v>
      </c>
      <c r="BS150" s="8">
        <f t="shared" si="89"/>
        <v>12</v>
      </c>
      <c r="BT150" s="8">
        <v>0</v>
      </c>
      <c r="BU150" s="8">
        <f t="shared" si="94"/>
        <v>15</v>
      </c>
      <c r="BV150" s="8">
        <v>0</v>
      </c>
      <c r="BW150" s="8">
        <f t="shared" si="82"/>
        <v>71</v>
      </c>
      <c r="BX150" s="8">
        <v>0</v>
      </c>
      <c r="BY150" s="8">
        <f t="shared" si="49"/>
        <v>9</v>
      </c>
      <c r="BZ150" s="8"/>
      <c r="CA150" s="8"/>
      <c r="CB150" s="8"/>
      <c r="CC150" s="8"/>
      <c r="CD150" s="8"/>
      <c r="CE150" s="8"/>
      <c r="CF150" s="8"/>
      <c r="CG150" s="8"/>
      <c r="CH150" s="8"/>
      <c r="CI150" s="8"/>
      <c r="CJ150" s="8"/>
      <c r="CK150" s="8"/>
      <c r="CL150" s="8">
        <v>0</v>
      </c>
      <c r="CM150" s="8">
        <f t="shared" si="68"/>
        <v>0</v>
      </c>
      <c r="CN150" s="8">
        <v>0</v>
      </c>
      <c r="CO150" s="8">
        <f t="shared" si="35"/>
        <v>2</v>
      </c>
      <c r="CP150" s="8">
        <v>0</v>
      </c>
      <c r="CQ150" s="8">
        <f t="shared" si="59"/>
        <v>15</v>
      </c>
      <c r="CR150" s="8">
        <v>0</v>
      </c>
      <c r="CS150" s="8">
        <f t="shared" si="76"/>
        <v>2</v>
      </c>
      <c r="CT150" s="8"/>
      <c r="CU150" s="8"/>
      <c r="CV150" s="8">
        <v>0</v>
      </c>
      <c r="CW150" s="8">
        <f t="shared" si="95"/>
        <v>14</v>
      </c>
      <c r="CX150" s="8">
        <v>0</v>
      </c>
      <c r="CY150" s="8">
        <f t="shared" si="96"/>
        <v>4</v>
      </c>
      <c r="CZ150" s="8">
        <v>0</v>
      </c>
      <c r="DA150" s="8">
        <f t="shared" si="105"/>
        <v>20</v>
      </c>
      <c r="DB150" s="8">
        <v>0</v>
      </c>
      <c r="DC150" s="8">
        <f t="shared" si="97"/>
        <v>0</v>
      </c>
      <c r="DD150" s="8"/>
      <c r="DE150" s="8"/>
      <c r="DF150" s="8"/>
      <c r="DG150" s="8"/>
      <c r="DH150" s="8"/>
      <c r="DI150" s="8"/>
      <c r="DJ150" s="8">
        <v>0</v>
      </c>
      <c r="DK150" s="8">
        <f t="shared" si="106"/>
        <v>13</v>
      </c>
      <c r="DL150" s="8"/>
      <c r="DM150" s="8"/>
      <c r="DN150" s="8">
        <v>0</v>
      </c>
      <c r="DO150" s="8">
        <f t="shared" si="77"/>
        <v>16</v>
      </c>
      <c r="DP150" s="8"/>
      <c r="DQ150" s="8"/>
      <c r="DR150" s="8">
        <v>0</v>
      </c>
      <c r="DS150" s="8">
        <f t="shared" si="48"/>
        <v>6</v>
      </c>
      <c r="DT150" s="8">
        <v>0</v>
      </c>
      <c r="DU150" s="8">
        <f t="shared" si="69"/>
        <v>14</v>
      </c>
      <c r="DV150" s="8">
        <v>0</v>
      </c>
      <c r="DW150" s="8">
        <f t="shared" si="65"/>
        <v>0</v>
      </c>
      <c r="DX150" s="8">
        <v>0</v>
      </c>
      <c r="DY150" s="8">
        <f t="shared" si="107"/>
        <v>12</v>
      </c>
      <c r="DZ150" s="8">
        <v>0</v>
      </c>
      <c r="EA150" s="8">
        <f t="shared" si="60"/>
        <v>32</v>
      </c>
      <c r="EB150" s="8">
        <v>0</v>
      </c>
      <c r="EC150" s="8">
        <f t="shared" si="98"/>
        <v>6</v>
      </c>
      <c r="ED150" s="8"/>
      <c r="EE150" s="8"/>
      <c r="EF150" s="8">
        <v>0</v>
      </c>
      <c r="EG150" s="8">
        <f t="shared" si="87"/>
        <v>18</v>
      </c>
      <c r="EH150" s="8">
        <v>0</v>
      </c>
      <c r="EI150" s="8">
        <f t="shared" si="51"/>
        <v>2</v>
      </c>
      <c r="EJ150" s="8">
        <v>0</v>
      </c>
      <c r="EK150" s="8">
        <f t="shared" si="61"/>
        <v>1</v>
      </c>
      <c r="EL150" s="8">
        <v>0</v>
      </c>
      <c r="EM150" s="8">
        <f t="shared" si="99"/>
        <v>2</v>
      </c>
      <c r="EN150" s="8">
        <v>4</v>
      </c>
      <c r="EO150" s="8">
        <f t="shared" si="100"/>
        <v>80</v>
      </c>
      <c r="EP150" s="8">
        <v>8</v>
      </c>
      <c r="EQ150" s="8">
        <f t="shared" si="63"/>
        <v>1254</v>
      </c>
      <c r="ER150" s="8">
        <v>0</v>
      </c>
      <c r="ES150" s="8">
        <f t="shared" si="101"/>
        <v>0</v>
      </c>
      <c r="ET150" s="8">
        <v>1</v>
      </c>
      <c r="EU150" s="8">
        <f t="shared" si="78"/>
        <v>71</v>
      </c>
      <c r="EV150" s="8">
        <v>0</v>
      </c>
      <c r="EW150" s="8">
        <f t="shared" si="62"/>
        <v>7</v>
      </c>
      <c r="EX150" s="8">
        <v>0</v>
      </c>
      <c r="EY150" s="8">
        <f t="shared" si="70"/>
        <v>1</v>
      </c>
      <c r="EZ150" s="8">
        <v>0</v>
      </c>
      <c r="FA150" s="8">
        <f t="shared" si="39"/>
        <v>4</v>
      </c>
      <c r="FB150" s="8"/>
      <c r="FC150" s="8"/>
      <c r="FD150" s="8">
        <v>5</v>
      </c>
      <c r="FE150" s="8">
        <f t="shared" si="102"/>
        <v>293</v>
      </c>
      <c r="FF150" s="8">
        <v>1</v>
      </c>
      <c r="FG150" s="8">
        <f t="shared" si="45"/>
        <v>275</v>
      </c>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3"/>
        <v>23</v>
      </c>
      <c r="GJ150" s="8">
        <v>0</v>
      </c>
      <c r="GK150" s="8">
        <f t="shared" si="73"/>
        <v>32</v>
      </c>
    </row>
    <row r="151" spans="1:193" ht="14.25" customHeight="1" x14ac:dyDescent="0.3">
      <c r="A151" s="103">
        <v>44114</v>
      </c>
      <c r="B151" s="8"/>
      <c r="C151" s="8">
        <f t="shared" si="53"/>
        <v>0</v>
      </c>
      <c r="D151" s="8"/>
      <c r="E151" s="8">
        <f t="shared" si="54"/>
        <v>0</v>
      </c>
      <c r="F151" s="8"/>
      <c r="G151" s="8"/>
      <c r="H151" s="8"/>
      <c r="I151" s="8">
        <f t="shared" si="75"/>
        <v>255</v>
      </c>
      <c r="J151" s="8"/>
      <c r="K151" s="8"/>
      <c r="L151" s="8"/>
      <c r="M151" s="8">
        <f t="shared" si="90"/>
        <v>23</v>
      </c>
      <c r="N151" s="8"/>
      <c r="O151" s="8">
        <f t="shared" si="66"/>
        <v>293</v>
      </c>
      <c r="P151" s="8"/>
      <c r="Q151" s="8"/>
      <c r="R151" s="8"/>
      <c r="S151" s="8">
        <f t="shared" si="86"/>
        <v>21</v>
      </c>
      <c r="T151" s="8"/>
      <c r="U151" s="8">
        <f t="shared" si="83"/>
        <v>186</v>
      </c>
      <c r="V151" s="8"/>
      <c r="W151" s="8"/>
      <c r="X151" s="8"/>
      <c r="Y151" s="8"/>
      <c r="Z151" s="8"/>
      <c r="AA151" s="8"/>
      <c r="AB151" s="8"/>
      <c r="AC151" s="8">
        <f t="shared" si="91"/>
        <v>25</v>
      </c>
      <c r="AD151" s="8"/>
      <c r="AE151" s="8"/>
      <c r="AF151" s="8"/>
      <c r="AG151" s="8">
        <f t="shared" si="81"/>
        <v>260</v>
      </c>
      <c r="AH151" s="8"/>
      <c r="AI151" s="8">
        <f t="shared" si="92"/>
        <v>26</v>
      </c>
      <c r="AJ151" s="8"/>
      <c r="AK151" s="102">
        <f t="shared" si="30"/>
        <v>7</v>
      </c>
      <c r="AL151" s="8"/>
      <c r="AM151" s="8">
        <f t="shared" si="55"/>
        <v>65</v>
      </c>
      <c r="AN151" s="8"/>
      <c r="AO151" s="8"/>
      <c r="AP151" s="8"/>
      <c r="AQ151" s="8">
        <f t="shared" si="31"/>
        <v>7</v>
      </c>
      <c r="AR151" s="8"/>
      <c r="AS151" s="8">
        <f t="shared" si="25"/>
        <v>1</v>
      </c>
      <c r="AT151" s="8"/>
      <c r="AU151" s="8">
        <f t="shared" si="56"/>
        <v>4</v>
      </c>
      <c r="AV151" s="8"/>
      <c r="AW151" s="8">
        <f t="shared" si="93"/>
        <v>4</v>
      </c>
      <c r="AX151" s="8"/>
      <c r="AY151" s="8">
        <f t="shared" si="104"/>
        <v>2</v>
      </c>
      <c r="AZ151" s="8"/>
      <c r="BA151" s="8"/>
      <c r="BB151" s="8"/>
      <c r="BC151" s="8">
        <f t="shared" si="52"/>
        <v>28</v>
      </c>
      <c r="BD151" s="8"/>
      <c r="BE151" s="8">
        <f t="shared" si="84"/>
        <v>3</v>
      </c>
      <c r="BF151" s="8"/>
      <c r="BG151" s="8">
        <f t="shared" si="108"/>
        <v>8</v>
      </c>
      <c r="BH151" s="8"/>
      <c r="BI151" s="8">
        <f t="shared" si="88"/>
        <v>1531</v>
      </c>
      <c r="BJ151" s="8"/>
      <c r="BK151" s="8">
        <f t="shared" si="44"/>
        <v>130</v>
      </c>
      <c r="BL151" s="8"/>
      <c r="BM151" s="8">
        <f t="shared" si="74"/>
        <v>2</v>
      </c>
      <c r="BN151" s="8"/>
      <c r="BO151" s="8">
        <f t="shared" si="64"/>
        <v>3</v>
      </c>
      <c r="BP151" s="8"/>
      <c r="BQ151" s="8">
        <f t="shared" si="85"/>
        <v>12</v>
      </c>
      <c r="BR151" s="8"/>
      <c r="BS151" s="8">
        <f t="shared" si="89"/>
        <v>12</v>
      </c>
      <c r="BT151" s="8"/>
      <c r="BU151" s="8">
        <f t="shared" si="94"/>
        <v>15</v>
      </c>
      <c r="BV151" s="8"/>
      <c r="BW151" s="8">
        <f t="shared" si="82"/>
        <v>71</v>
      </c>
      <c r="BX151" s="8"/>
      <c r="BY151" s="8">
        <f t="shared" si="49"/>
        <v>9</v>
      </c>
      <c r="BZ151" s="8"/>
      <c r="CA151" s="8"/>
      <c r="CB151" s="8"/>
      <c r="CC151" s="8"/>
      <c r="CD151" s="8"/>
      <c r="CE151" s="8"/>
      <c r="CF151" s="8"/>
      <c r="CG151" s="8"/>
      <c r="CH151" s="8"/>
      <c r="CI151" s="8"/>
      <c r="CJ151" s="8"/>
      <c r="CK151" s="8"/>
      <c r="CL151" s="8"/>
      <c r="CM151" s="8">
        <f t="shared" si="68"/>
        <v>0</v>
      </c>
      <c r="CN151" s="8"/>
      <c r="CO151" s="8">
        <f t="shared" si="35"/>
        <v>2</v>
      </c>
      <c r="CP151" s="8"/>
      <c r="CQ151" s="8">
        <f t="shared" si="59"/>
        <v>15</v>
      </c>
      <c r="CR151" s="8"/>
      <c r="CS151" s="8">
        <f t="shared" si="76"/>
        <v>2</v>
      </c>
      <c r="CT151" s="8"/>
      <c r="CU151" s="8"/>
      <c r="CV151" s="8"/>
      <c r="CW151" s="8">
        <f t="shared" si="95"/>
        <v>14</v>
      </c>
      <c r="CX151" s="8"/>
      <c r="CY151" s="8">
        <f t="shared" si="96"/>
        <v>4</v>
      </c>
      <c r="CZ151" s="8"/>
      <c r="DA151" s="8">
        <f t="shared" si="105"/>
        <v>20</v>
      </c>
      <c r="DB151" s="8"/>
      <c r="DC151" s="8">
        <f t="shared" si="97"/>
        <v>0</v>
      </c>
      <c r="DD151" s="8"/>
      <c r="DE151" s="8"/>
      <c r="DF151" s="8"/>
      <c r="DG151" s="8"/>
      <c r="DH151" s="8"/>
      <c r="DI151" s="8"/>
      <c r="DJ151" s="8"/>
      <c r="DK151" s="8">
        <f t="shared" si="106"/>
        <v>13</v>
      </c>
      <c r="DL151" s="8"/>
      <c r="DM151" s="8"/>
      <c r="DN151" s="8"/>
      <c r="DO151" s="8">
        <f t="shared" si="77"/>
        <v>16</v>
      </c>
      <c r="DP151" s="8"/>
      <c r="DQ151" s="8"/>
      <c r="DR151" s="8"/>
      <c r="DS151" s="8">
        <f t="shared" si="48"/>
        <v>6</v>
      </c>
      <c r="DT151" s="8"/>
      <c r="DU151" s="8">
        <f t="shared" si="69"/>
        <v>14</v>
      </c>
      <c r="DV151" s="8"/>
      <c r="DW151" s="8">
        <f t="shared" si="65"/>
        <v>0</v>
      </c>
      <c r="DX151" s="8"/>
      <c r="DY151" s="8">
        <f t="shared" si="107"/>
        <v>12</v>
      </c>
      <c r="DZ151" s="8"/>
      <c r="EA151" s="8">
        <f t="shared" si="60"/>
        <v>32</v>
      </c>
      <c r="EB151" s="8"/>
      <c r="EC151" s="8">
        <f t="shared" si="98"/>
        <v>6</v>
      </c>
      <c r="ED151" s="8"/>
      <c r="EE151" s="8"/>
      <c r="EF151" s="8"/>
      <c r="EG151" s="8">
        <f t="shared" si="87"/>
        <v>18</v>
      </c>
      <c r="EH151" s="8"/>
      <c r="EI151" s="8">
        <f t="shared" si="51"/>
        <v>2</v>
      </c>
      <c r="EJ151" s="8"/>
      <c r="EK151" s="8">
        <f t="shared" si="61"/>
        <v>1</v>
      </c>
      <c r="EL151" s="8"/>
      <c r="EM151" s="8">
        <f t="shared" si="99"/>
        <v>2</v>
      </c>
      <c r="EN151" s="8"/>
      <c r="EO151" s="8">
        <f t="shared" si="100"/>
        <v>80</v>
      </c>
      <c r="EP151" s="8"/>
      <c r="EQ151" s="8">
        <f t="shared" si="63"/>
        <v>1254</v>
      </c>
      <c r="ER151" s="8"/>
      <c r="ES151" s="8">
        <f t="shared" si="101"/>
        <v>0</v>
      </c>
      <c r="ET151" s="8"/>
      <c r="EU151" s="8">
        <f t="shared" si="78"/>
        <v>71</v>
      </c>
      <c r="EV151" s="8"/>
      <c r="EW151" s="8">
        <f t="shared" si="62"/>
        <v>7</v>
      </c>
      <c r="EX151" s="8"/>
      <c r="EY151" s="8">
        <f t="shared" si="70"/>
        <v>1</v>
      </c>
      <c r="EZ151" s="8"/>
      <c r="FA151" s="8">
        <f t="shared" si="39"/>
        <v>4</v>
      </c>
      <c r="FB151" s="8"/>
      <c r="FC151" s="8"/>
      <c r="FD151" s="8"/>
      <c r="FE151" s="8">
        <f t="shared" si="102"/>
        <v>293</v>
      </c>
      <c r="FF151" s="8"/>
      <c r="FG151" s="8">
        <f t="shared" si="45"/>
        <v>275</v>
      </c>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3"/>
        <v>23</v>
      </c>
      <c r="GJ151" s="8"/>
      <c r="GK151" s="8">
        <f t="shared" si="73"/>
        <v>32</v>
      </c>
    </row>
    <row r="152" spans="1:193" ht="14.25" customHeight="1" x14ac:dyDescent="0.3">
      <c r="A152" s="103">
        <v>44115</v>
      </c>
      <c r="B152" s="8"/>
      <c r="C152" s="8">
        <f t="shared" si="53"/>
        <v>0</v>
      </c>
      <c r="D152" s="8"/>
      <c r="E152" s="8">
        <f t="shared" si="54"/>
        <v>0</v>
      </c>
      <c r="F152" s="8"/>
      <c r="G152" s="8"/>
      <c r="H152" s="8"/>
      <c r="I152" s="8">
        <f t="shared" si="75"/>
        <v>255</v>
      </c>
      <c r="J152" s="8"/>
      <c r="K152" s="8"/>
      <c r="L152" s="8"/>
      <c r="M152" s="8">
        <f t="shared" si="90"/>
        <v>23</v>
      </c>
      <c r="N152" s="8"/>
      <c r="O152" s="8">
        <f t="shared" si="66"/>
        <v>293</v>
      </c>
      <c r="P152" s="8"/>
      <c r="Q152" s="8"/>
      <c r="R152" s="8"/>
      <c r="S152" s="8">
        <f t="shared" si="86"/>
        <v>21</v>
      </c>
      <c r="T152" s="8"/>
      <c r="U152" s="8">
        <f t="shared" si="83"/>
        <v>186</v>
      </c>
      <c r="V152" s="8"/>
      <c r="W152" s="8"/>
      <c r="X152" s="8"/>
      <c r="Y152" s="8"/>
      <c r="Z152" s="8"/>
      <c r="AA152" s="8"/>
      <c r="AB152" s="8"/>
      <c r="AC152" s="8">
        <f t="shared" si="91"/>
        <v>25</v>
      </c>
      <c r="AD152" s="8"/>
      <c r="AE152" s="8"/>
      <c r="AF152" s="8"/>
      <c r="AG152" s="8">
        <f t="shared" si="81"/>
        <v>260</v>
      </c>
      <c r="AH152" s="8"/>
      <c r="AI152" s="8">
        <f t="shared" si="92"/>
        <v>26</v>
      </c>
      <c r="AJ152" s="8"/>
      <c r="AK152" s="102">
        <f t="shared" ref="AK152:AK215" si="111">SUM(AJ152+AK151)</f>
        <v>7</v>
      </c>
      <c r="AL152" s="8"/>
      <c r="AM152" s="8">
        <f t="shared" si="55"/>
        <v>65</v>
      </c>
      <c r="AN152" s="8"/>
      <c r="AO152" s="8"/>
      <c r="AP152" s="8"/>
      <c r="AQ152" s="8">
        <f t="shared" ref="AQ152:AQ170" si="112">SUM(AP152+AQ151)</f>
        <v>7</v>
      </c>
      <c r="AR152" s="8"/>
      <c r="AS152" s="8">
        <f t="shared" ref="AS152:AS192" si="113">AS151+AR152</f>
        <v>1</v>
      </c>
      <c r="AT152" s="8"/>
      <c r="AU152" s="8">
        <f t="shared" si="56"/>
        <v>4</v>
      </c>
      <c r="AV152" s="8"/>
      <c r="AW152" s="8">
        <f t="shared" si="93"/>
        <v>4</v>
      </c>
      <c r="AX152" s="8"/>
      <c r="AY152" s="8">
        <f t="shared" si="104"/>
        <v>2</v>
      </c>
      <c r="AZ152" s="8"/>
      <c r="BA152" s="8"/>
      <c r="BB152" s="8"/>
      <c r="BC152" s="8">
        <f t="shared" si="52"/>
        <v>28</v>
      </c>
      <c r="BD152" s="8"/>
      <c r="BE152" s="8">
        <f t="shared" si="84"/>
        <v>3</v>
      </c>
      <c r="BF152" s="8"/>
      <c r="BG152" s="8">
        <f t="shared" si="108"/>
        <v>8</v>
      </c>
      <c r="BH152" s="8"/>
      <c r="BI152" s="8">
        <f t="shared" si="88"/>
        <v>1531</v>
      </c>
      <c r="BJ152" s="8"/>
      <c r="BK152" s="8">
        <f t="shared" ref="BK152:BK170" si="114">SUM(BK151+BJ152)</f>
        <v>130</v>
      </c>
      <c r="BL152" s="8"/>
      <c r="BM152" s="8">
        <f t="shared" si="74"/>
        <v>2</v>
      </c>
      <c r="BN152" s="8"/>
      <c r="BO152" s="8">
        <f t="shared" si="64"/>
        <v>3</v>
      </c>
      <c r="BP152" s="8"/>
      <c r="BQ152" s="8">
        <f t="shared" si="85"/>
        <v>12</v>
      </c>
      <c r="BR152" s="8"/>
      <c r="BS152" s="8">
        <f t="shared" si="89"/>
        <v>12</v>
      </c>
      <c r="BT152" s="8"/>
      <c r="BU152" s="8">
        <f t="shared" si="94"/>
        <v>15</v>
      </c>
      <c r="BV152" s="8"/>
      <c r="BW152" s="8">
        <f t="shared" si="82"/>
        <v>71</v>
      </c>
      <c r="BX152" s="8"/>
      <c r="BY152" s="8">
        <f t="shared" si="49"/>
        <v>9</v>
      </c>
      <c r="BZ152" s="8"/>
      <c r="CA152" s="8"/>
      <c r="CB152" s="8"/>
      <c r="CC152" s="8"/>
      <c r="CD152" s="8"/>
      <c r="CE152" s="8"/>
      <c r="CF152" s="8"/>
      <c r="CG152" s="8"/>
      <c r="CH152" s="8"/>
      <c r="CI152" s="8"/>
      <c r="CJ152" s="8"/>
      <c r="CK152" s="8"/>
      <c r="CL152" s="8"/>
      <c r="CM152" s="8">
        <f t="shared" si="68"/>
        <v>0</v>
      </c>
      <c r="CN152" s="8"/>
      <c r="CO152" s="8">
        <f t="shared" ref="CO152:CO170" si="115">SUM(CN152+CO151)</f>
        <v>2</v>
      </c>
      <c r="CP152" s="8"/>
      <c r="CQ152" s="8">
        <f t="shared" si="59"/>
        <v>15</v>
      </c>
      <c r="CR152" s="8"/>
      <c r="CS152" s="8">
        <f t="shared" si="76"/>
        <v>2</v>
      </c>
      <c r="CT152" s="8"/>
      <c r="CU152" s="8"/>
      <c r="CV152" s="8"/>
      <c r="CW152" s="8">
        <f t="shared" si="95"/>
        <v>14</v>
      </c>
      <c r="CX152" s="8"/>
      <c r="CY152" s="8">
        <f t="shared" si="96"/>
        <v>4</v>
      </c>
      <c r="CZ152" s="8"/>
      <c r="DA152" s="8">
        <f t="shared" si="105"/>
        <v>20</v>
      </c>
      <c r="DB152" s="8"/>
      <c r="DC152" s="8">
        <f t="shared" si="97"/>
        <v>0</v>
      </c>
      <c r="DD152" s="8"/>
      <c r="DE152" s="8"/>
      <c r="DF152" s="8"/>
      <c r="DG152" s="8"/>
      <c r="DH152" s="8"/>
      <c r="DI152" s="8"/>
      <c r="DJ152" s="8"/>
      <c r="DK152" s="8">
        <f t="shared" si="106"/>
        <v>13</v>
      </c>
      <c r="DL152" s="8"/>
      <c r="DM152" s="8"/>
      <c r="DN152" s="8"/>
      <c r="DO152" s="8">
        <f t="shared" si="77"/>
        <v>16</v>
      </c>
      <c r="DP152" s="8"/>
      <c r="DQ152" s="8"/>
      <c r="DR152" s="8"/>
      <c r="DS152" s="8">
        <f t="shared" si="48"/>
        <v>6</v>
      </c>
      <c r="DT152" s="8"/>
      <c r="DU152" s="8">
        <f t="shared" si="69"/>
        <v>14</v>
      </c>
      <c r="DV152" s="8"/>
      <c r="DW152" s="8">
        <f t="shared" si="65"/>
        <v>0</v>
      </c>
      <c r="DX152" s="8"/>
      <c r="DY152" s="8">
        <f t="shared" si="107"/>
        <v>12</v>
      </c>
      <c r="DZ152" s="8"/>
      <c r="EA152" s="8">
        <f t="shared" si="60"/>
        <v>32</v>
      </c>
      <c r="EB152" s="8"/>
      <c r="EC152" s="8">
        <f t="shared" si="98"/>
        <v>6</v>
      </c>
      <c r="ED152" s="8"/>
      <c r="EE152" s="8"/>
      <c r="EF152" s="8"/>
      <c r="EG152" s="8">
        <f t="shared" si="87"/>
        <v>18</v>
      </c>
      <c r="EH152" s="8"/>
      <c r="EI152" s="8">
        <f t="shared" si="51"/>
        <v>2</v>
      </c>
      <c r="EJ152" s="8"/>
      <c r="EK152" s="8">
        <f t="shared" si="61"/>
        <v>1</v>
      </c>
      <c r="EL152" s="8"/>
      <c r="EM152" s="8">
        <f t="shared" si="99"/>
        <v>2</v>
      </c>
      <c r="EN152" s="8"/>
      <c r="EO152" s="8">
        <f t="shared" si="100"/>
        <v>80</v>
      </c>
      <c r="EP152" s="8"/>
      <c r="EQ152" s="8">
        <f t="shared" si="63"/>
        <v>1254</v>
      </c>
      <c r="ER152" s="8"/>
      <c r="ES152" s="8">
        <f t="shared" si="101"/>
        <v>0</v>
      </c>
      <c r="ET152" s="8"/>
      <c r="EU152" s="8">
        <f t="shared" si="78"/>
        <v>71</v>
      </c>
      <c r="EV152" s="8"/>
      <c r="EW152" s="8">
        <f t="shared" si="62"/>
        <v>7</v>
      </c>
      <c r="EX152" s="8"/>
      <c r="EY152" s="8">
        <f t="shared" si="70"/>
        <v>1</v>
      </c>
      <c r="EZ152" s="8"/>
      <c r="FA152" s="8">
        <f t="shared" ref="FA152:FA170" si="116">SUM(EZ152+FA151)</f>
        <v>4</v>
      </c>
      <c r="FB152" s="8"/>
      <c r="FC152" s="8"/>
      <c r="FD152" s="8"/>
      <c r="FE152" s="8">
        <f t="shared" si="102"/>
        <v>293</v>
      </c>
      <c r="FF152" s="8"/>
      <c r="FG152" s="8">
        <f t="shared" ref="FG152:FG170" si="117">SUM(FG151,FF152)</f>
        <v>275</v>
      </c>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3"/>
        <v>23</v>
      </c>
      <c r="GJ152" s="8"/>
      <c r="GK152" s="8">
        <f t="shared" si="73"/>
        <v>32</v>
      </c>
    </row>
    <row r="153" spans="1:193" ht="14.25" customHeight="1" x14ac:dyDescent="0.3">
      <c r="A153" s="103">
        <v>44116</v>
      </c>
      <c r="B153" s="8">
        <v>0</v>
      </c>
      <c r="C153" s="8">
        <f t="shared" si="53"/>
        <v>0</v>
      </c>
      <c r="D153" s="8">
        <v>0</v>
      </c>
      <c r="E153" s="8">
        <f t="shared" si="54"/>
        <v>0</v>
      </c>
      <c r="F153" s="8">
        <v>7</v>
      </c>
      <c r="G153" s="8">
        <f>SUM(F153,G152)</f>
        <v>7</v>
      </c>
      <c r="H153" s="8">
        <v>48</v>
      </c>
      <c r="I153" s="8">
        <f t="shared" si="75"/>
        <v>303</v>
      </c>
      <c r="J153" s="8">
        <v>0</v>
      </c>
      <c r="K153" s="8">
        <f t="shared" ref="K153:K216" si="120">SUM(K152,J153)</f>
        <v>0</v>
      </c>
      <c r="L153" s="8">
        <v>20</v>
      </c>
      <c r="M153" s="8">
        <f t="shared" si="90"/>
        <v>43</v>
      </c>
      <c r="N153" s="8">
        <v>26</v>
      </c>
      <c r="O153" s="8">
        <f t="shared" si="66"/>
        <v>319</v>
      </c>
      <c r="P153" s="8"/>
      <c r="Q153" s="8"/>
      <c r="R153" s="8">
        <v>0</v>
      </c>
      <c r="S153" s="8">
        <f t="shared" si="86"/>
        <v>21</v>
      </c>
      <c r="T153" s="8">
        <v>2</v>
      </c>
      <c r="U153" s="8">
        <f t="shared" si="83"/>
        <v>188</v>
      </c>
      <c r="V153" s="8"/>
      <c r="W153" s="8"/>
      <c r="X153" s="8"/>
      <c r="Y153" s="8"/>
      <c r="Z153" s="8"/>
      <c r="AA153" s="8"/>
      <c r="AB153" s="8">
        <v>8</v>
      </c>
      <c r="AC153" s="8">
        <f t="shared" si="91"/>
        <v>33</v>
      </c>
      <c r="AD153" s="8"/>
      <c r="AE153" s="8"/>
      <c r="AF153" s="8">
        <v>15</v>
      </c>
      <c r="AG153" s="8">
        <f t="shared" si="81"/>
        <v>275</v>
      </c>
      <c r="AH153" s="8">
        <v>21</v>
      </c>
      <c r="AI153" s="8">
        <f t="shared" si="92"/>
        <v>47</v>
      </c>
      <c r="AJ153" s="8">
        <v>0</v>
      </c>
      <c r="AK153" s="102">
        <f t="shared" si="111"/>
        <v>7</v>
      </c>
      <c r="AL153" s="8">
        <v>0</v>
      </c>
      <c r="AM153" s="8">
        <f t="shared" si="55"/>
        <v>65</v>
      </c>
      <c r="AN153" s="8"/>
      <c r="AO153" s="8"/>
      <c r="AP153" s="8">
        <v>1</v>
      </c>
      <c r="AQ153" s="8">
        <f t="shared" si="112"/>
        <v>8</v>
      </c>
      <c r="AR153" s="8">
        <v>0</v>
      </c>
      <c r="AS153" s="8">
        <f t="shared" si="113"/>
        <v>1</v>
      </c>
      <c r="AT153" s="8"/>
      <c r="AU153" s="8">
        <f t="shared" si="56"/>
        <v>4</v>
      </c>
      <c r="AV153" s="8">
        <v>0</v>
      </c>
      <c r="AW153" s="8">
        <f t="shared" si="93"/>
        <v>4</v>
      </c>
      <c r="AX153" s="8">
        <v>0</v>
      </c>
      <c r="AY153" s="8">
        <f t="shared" si="104"/>
        <v>2</v>
      </c>
      <c r="AZ153" s="8"/>
      <c r="BA153" s="8"/>
      <c r="BB153" s="8">
        <v>9</v>
      </c>
      <c r="BC153" s="8">
        <f t="shared" si="52"/>
        <v>37</v>
      </c>
      <c r="BD153" s="8">
        <v>0</v>
      </c>
      <c r="BE153" s="8">
        <f t="shared" si="84"/>
        <v>3</v>
      </c>
      <c r="BF153" s="8">
        <v>1</v>
      </c>
      <c r="BG153" s="8">
        <f t="shared" si="108"/>
        <v>9</v>
      </c>
      <c r="BH153" s="8">
        <v>38</v>
      </c>
      <c r="BI153" s="8">
        <f t="shared" si="88"/>
        <v>1569</v>
      </c>
      <c r="BJ153" s="8">
        <v>13</v>
      </c>
      <c r="BK153" s="8">
        <f t="shared" si="114"/>
        <v>143</v>
      </c>
      <c r="BL153" s="8"/>
      <c r="BM153" s="8">
        <f t="shared" si="74"/>
        <v>2</v>
      </c>
      <c r="BN153" s="8">
        <v>0</v>
      </c>
      <c r="BO153" s="8">
        <f t="shared" si="64"/>
        <v>3</v>
      </c>
      <c r="BP153" s="8">
        <v>10</v>
      </c>
      <c r="BQ153" s="8">
        <f t="shared" si="85"/>
        <v>22</v>
      </c>
      <c r="BR153" s="8">
        <v>0</v>
      </c>
      <c r="BS153" s="8">
        <f t="shared" si="89"/>
        <v>12</v>
      </c>
      <c r="BT153" s="8">
        <v>8</v>
      </c>
      <c r="BU153" s="8">
        <f t="shared" si="94"/>
        <v>23</v>
      </c>
      <c r="BV153" s="8">
        <v>1</v>
      </c>
      <c r="BW153" s="8">
        <f t="shared" si="82"/>
        <v>72</v>
      </c>
      <c r="BX153" s="8">
        <v>0</v>
      </c>
      <c r="BY153" s="8">
        <f t="shared" si="49"/>
        <v>9</v>
      </c>
      <c r="BZ153" s="8"/>
      <c r="CA153" s="8"/>
      <c r="CB153" s="8"/>
      <c r="CC153" s="8"/>
      <c r="CD153" s="8"/>
      <c r="CE153" s="8"/>
      <c r="CF153" s="8"/>
      <c r="CG153" s="8"/>
      <c r="CH153" s="8"/>
      <c r="CI153" s="8"/>
      <c r="CJ153" s="8"/>
      <c r="CK153" s="8"/>
      <c r="CL153" s="8">
        <v>0</v>
      </c>
      <c r="CM153" s="8">
        <f t="shared" si="68"/>
        <v>0</v>
      </c>
      <c r="CN153" s="8">
        <v>0</v>
      </c>
      <c r="CO153" s="8">
        <f t="shared" si="115"/>
        <v>2</v>
      </c>
      <c r="CP153" s="8">
        <v>0</v>
      </c>
      <c r="CQ153" s="8">
        <f t="shared" si="59"/>
        <v>15</v>
      </c>
      <c r="CR153" s="8">
        <v>0</v>
      </c>
      <c r="CS153" s="8">
        <f t="shared" si="76"/>
        <v>2</v>
      </c>
      <c r="CT153" s="8">
        <v>1</v>
      </c>
      <c r="CU153" s="8">
        <f t="shared" ref="CU153:CU171" si="121">SUM(CU152,CT153)</f>
        <v>1</v>
      </c>
      <c r="CV153" s="8">
        <v>7</v>
      </c>
      <c r="CW153" s="8">
        <f t="shared" si="95"/>
        <v>21</v>
      </c>
      <c r="CX153" s="8">
        <v>0</v>
      </c>
      <c r="CY153" s="8">
        <f t="shared" si="96"/>
        <v>4</v>
      </c>
      <c r="CZ153" s="8">
        <v>0</v>
      </c>
      <c r="DA153" s="8">
        <f t="shared" si="105"/>
        <v>20</v>
      </c>
      <c r="DB153" s="8">
        <v>0</v>
      </c>
      <c r="DC153" s="8">
        <f t="shared" si="97"/>
        <v>0</v>
      </c>
      <c r="DD153" s="8">
        <v>0</v>
      </c>
      <c r="DE153" s="8">
        <f t="shared" ref="DE153:DE170" si="122">SUM(DE152,DD153)</f>
        <v>0</v>
      </c>
      <c r="DF153" s="8">
        <v>2</v>
      </c>
      <c r="DG153" s="8">
        <f t="shared" ref="DG153:DG170" si="123">SUM(DF153,DG152)</f>
        <v>2</v>
      </c>
      <c r="DH153" s="8"/>
      <c r="DI153" s="8"/>
      <c r="DJ153" s="8">
        <v>0</v>
      </c>
      <c r="DK153" s="8">
        <f t="shared" si="106"/>
        <v>13</v>
      </c>
      <c r="DL153" s="8"/>
      <c r="DM153" s="8"/>
      <c r="DN153" s="8">
        <v>0</v>
      </c>
      <c r="DO153" s="8">
        <f t="shared" si="77"/>
        <v>16</v>
      </c>
      <c r="DP153" s="8"/>
      <c r="DQ153" s="8"/>
      <c r="DR153" s="8">
        <v>0</v>
      </c>
      <c r="DS153" s="8">
        <f t="shared" si="48"/>
        <v>6</v>
      </c>
      <c r="DT153" s="8">
        <v>1</v>
      </c>
      <c r="DU153" s="8">
        <f t="shared" si="69"/>
        <v>15</v>
      </c>
      <c r="DV153" s="8">
        <v>0</v>
      </c>
      <c r="DW153" s="8">
        <f t="shared" si="65"/>
        <v>0</v>
      </c>
      <c r="DX153" s="8">
        <v>0</v>
      </c>
      <c r="DY153" s="8">
        <f t="shared" si="107"/>
        <v>12</v>
      </c>
      <c r="DZ153" s="8">
        <v>3</v>
      </c>
      <c r="EA153" s="8">
        <f t="shared" si="60"/>
        <v>35</v>
      </c>
      <c r="EB153" s="8">
        <v>2</v>
      </c>
      <c r="EC153" s="8">
        <f t="shared" si="98"/>
        <v>8</v>
      </c>
      <c r="ED153" s="8"/>
      <c r="EE153" s="8"/>
      <c r="EF153" s="8">
        <v>1</v>
      </c>
      <c r="EG153" s="8">
        <f t="shared" si="87"/>
        <v>19</v>
      </c>
      <c r="EH153" s="8">
        <v>0</v>
      </c>
      <c r="EI153" s="8">
        <f t="shared" si="51"/>
        <v>2</v>
      </c>
      <c r="EJ153" s="8"/>
      <c r="EK153" s="8">
        <f t="shared" si="61"/>
        <v>1</v>
      </c>
      <c r="EL153" s="8">
        <v>0</v>
      </c>
      <c r="EM153" s="8">
        <f t="shared" si="99"/>
        <v>2</v>
      </c>
      <c r="EN153" s="8">
        <v>21</v>
      </c>
      <c r="EO153" s="8">
        <f t="shared" si="100"/>
        <v>101</v>
      </c>
      <c r="EP153" s="8">
        <v>65</v>
      </c>
      <c r="EQ153" s="8">
        <f t="shared" si="63"/>
        <v>1319</v>
      </c>
      <c r="ER153" s="8">
        <v>0</v>
      </c>
      <c r="ES153" s="8">
        <f t="shared" si="101"/>
        <v>0</v>
      </c>
      <c r="ET153" s="8">
        <v>11</v>
      </c>
      <c r="EU153" s="8">
        <f t="shared" si="78"/>
        <v>82</v>
      </c>
      <c r="EV153" s="8">
        <v>0</v>
      </c>
      <c r="EW153" s="8">
        <f t="shared" si="62"/>
        <v>7</v>
      </c>
      <c r="EX153" s="8">
        <v>0</v>
      </c>
      <c r="EY153" s="8">
        <f t="shared" si="70"/>
        <v>1</v>
      </c>
      <c r="EZ153" s="8">
        <v>0</v>
      </c>
      <c r="FA153" s="8">
        <f t="shared" si="116"/>
        <v>4</v>
      </c>
      <c r="FB153" s="8"/>
      <c r="FC153" s="8"/>
      <c r="FD153" s="8">
        <v>124</v>
      </c>
      <c r="FE153" s="8">
        <f t="shared" si="102"/>
        <v>417</v>
      </c>
      <c r="FF153" s="8">
        <v>9</v>
      </c>
      <c r="FG153" s="8">
        <f t="shared" si="117"/>
        <v>284</v>
      </c>
      <c r="FH153" s="8">
        <v>0</v>
      </c>
      <c r="FI153" s="8">
        <v>10</v>
      </c>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3"/>
        <v>36</v>
      </c>
      <c r="GJ153" s="8">
        <v>9</v>
      </c>
      <c r="GK153" s="8">
        <f t="shared" si="73"/>
        <v>41</v>
      </c>
    </row>
    <row r="154" spans="1:193" ht="14.25" customHeight="1" x14ac:dyDescent="0.3">
      <c r="A154" s="103">
        <v>44117</v>
      </c>
      <c r="B154" s="8">
        <v>0</v>
      </c>
      <c r="C154" s="8">
        <f t="shared" si="53"/>
        <v>0</v>
      </c>
      <c r="D154" s="8">
        <v>0</v>
      </c>
      <c r="E154" s="8">
        <f t="shared" si="54"/>
        <v>0</v>
      </c>
      <c r="F154" s="8">
        <v>11</v>
      </c>
      <c r="G154" s="8">
        <f>G153+F154</f>
        <v>18</v>
      </c>
      <c r="H154" s="8">
        <v>19</v>
      </c>
      <c r="I154" s="8">
        <f t="shared" si="75"/>
        <v>322</v>
      </c>
      <c r="J154" s="8">
        <v>1</v>
      </c>
      <c r="K154" s="8">
        <f t="shared" si="120"/>
        <v>1</v>
      </c>
      <c r="L154" s="8">
        <v>17</v>
      </c>
      <c r="M154" s="8">
        <f t="shared" si="90"/>
        <v>60</v>
      </c>
      <c r="N154" s="8">
        <v>14</v>
      </c>
      <c r="O154" s="8">
        <f t="shared" si="66"/>
        <v>333</v>
      </c>
      <c r="P154" s="8"/>
      <c r="Q154" s="8"/>
      <c r="R154" s="8">
        <v>0</v>
      </c>
      <c r="S154" s="8">
        <f t="shared" si="86"/>
        <v>21</v>
      </c>
      <c r="T154" s="8">
        <v>0</v>
      </c>
      <c r="U154" s="8">
        <f t="shared" si="83"/>
        <v>188</v>
      </c>
      <c r="V154" s="8"/>
      <c r="W154" s="8"/>
      <c r="X154" s="8"/>
      <c r="Y154" s="8"/>
      <c r="Z154" s="8"/>
      <c r="AA154" s="8"/>
      <c r="AB154" s="8">
        <v>1</v>
      </c>
      <c r="AC154" s="8">
        <f t="shared" si="91"/>
        <v>34</v>
      </c>
      <c r="AD154" s="8"/>
      <c r="AE154" s="8"/>
      <c r="AF154" s="8">
        <v>0</v>
      </c>
      <c r="AG154" s="8">
        <f t="shared" si="81"/>
        <v>275</v>
      </c>
      <c r="AH154" s="8">
        <v>2</v>
      </c>
      <c r="AI154" s="8">
        <f t="shared" si="92"/>
        <v>49</v>
      </c>
      <c r="AJ154" s="8">
        <v>0</v>
      </c>
      <c r="AK154" s="102">
        <f t="shared" si="111"/>
        <v>7</v>
      </c>
      <c r="AL154" s="8">
        <v>1</v>
      </c>
      <c r="AM154" s="8">
        <f t="shared" si="55"/>
        <v>66</v>
      </c>
      <c r="AN154" s="8"/>
      <c r="AO154" s="8"/>
      <c r="AP154" s="8">
        <v>0</v>
      </c>
      <c r="AQ154" s="8">
        <f t="shared" si="112"/>
        <v>8</v>
      </c>
      <c r="AR154" s="8">
        <v>0</v>
      </c>
      <c r="AS154" s="8">
        <f t="shared" si="113"/>
        <v>1</v>
      </c>
      <c r="AT154" s="8">
        <v>0</v>
      </c>
      <c r="AU154" s="8">
        <f t="shared" si="56"/>
        <v>4</v>
      </c>
      <c r="AV154" s="8">
        <v>0</v>
      </c>
      <c r="AW154" s="8">
        <f t="shared" si="93"/>
        <v>4</v>
      </c>
      <c r="AX154" s="8">
        <v>0</v>
      </c>
      <c r="AY154" s="8">
        <f t="shared" si="104"/>
        <v>2</v>
      </c>
      <c r="AZ154" s="8"/>
      <c r="BA154" s="8"/>
      <c r="BB154" s="8">
        <v>0</v>
      </c>
      <c r="BC154" s="8">
        <f t="shared" si="52"/>
        <v>37</v>
      </c>
      <c r="BD154" s="8">
        <v>0</v>
      </c>
      <c r="BE154" s="8">
        <f t="shared" si="84"/>
        <v>3</v>
      </c>
      <c r="BF154" s="8">
        <v>1</v>
      </c>
      <c r="BG154" s="8">
        <f t="shared" si="108"/>
        <v>10</v>
      </c>
      <c r="BH154" s="8">
        <v>10</v>
      </c>
      <c r="BI154" s="8">
        <f t="shared" si="88"/>
        <v>1579</v>
      </c>
      <c r="BJ154" s="8">
        <v>3</v>
      </c>
      <c r="BK154" s="8">
        <f t="shared" si="114"/>
        <v>146</v>
      </c>
      <c r="BL154" s="8">
        <v>0</v>
      </c>
      <c r="BM154" s="8">
        <f t="shared" si="74"/>
        <v>2</v>
      </c>
      <c r="BN154" s="8">
        <v>0</v>
      </c>
      <c r="BO154" s="8">
        <f t="shared" si="64"/>
        <v>3</v>
      </c>
      <c r="BP154" s="8">
        <v>0</v>
      </c>
      <c r="BQ154" s="8">
        <f t="shared" si="85"/>
        <v>22</v>
      </c>
      <c r="BR154" s="8">
        <v>0</v>
      </c>
      <c r="BS154" s="8">
        <f t="shared" si="89"/>
        <v>12</v>
      </c>
      <c r="BT154" s="8">
        <v>1</v>
      </c>
      <c r="BU154" s="8">
        <f t="shared" si="94"/>
        <v>24</v>
      </c>
      <c r="BV154" s="8">
        <v>0</v>
      </c>
      <c r="BW154" s="8">
        <f t="shared" si="82"/>
        <v>72</v>
      </c>
      <c r="BX154" s="8">
        <v>0</v>
      </c>
      <c r="BY154" s="8">
        <f t="shared" si="49"/>
        <v>9</v>
      </c>
      <c r="BZ154" s="8"/>
      <c r="CA154" s="8"/>
      <c r="CB154" s="8"/>
      <c r="CC154" s="8"/>
      <c r="CD154" s="8"/>
      <c r="CE154" s="8"/>
      <c r="CF154" s="8"/>
      <c r="CG154" s="8"/>
      <c r="CH154" s="8"/>
      <c r="CI154" s="8"/>
      <c r="CJ154" s="8"/>
      <c r="CK154" s="8"/>
      <c r="CL154" s="8">
        <v>0</v>
      </c>
      <c r="CM154" s="8">
        <f t="shared" si="68"/>
        <v>0</v>
      </c>
      <c r="CN154" s="8">
        <v>0</v>
      </c>
      <c r="CO154" s="8">
        <f t="shared" si="115"/>
        <v>2</v>
      </c>
      <c r="CP154" s="8">
        <v>0</v>
      </c>
      <c r="CQ154" s="8">
        <f t="shared" si="59"/>
        <v>15</v>
      </c>
      <c r="CR154" s="8">
        <v>0</v>
      </c>
      <c r="CS154" s="8">
        <f t="shared" si="76"/>
        <v>2</v>
      </c>
      <c r="CT154" s="8">
        <v>0</v>
      </c>
      <c r="CU154" s="8">
        <f t="shared" si="121"/>
        <v>1</v>
      </c>
      <c r="CV154" s="8">
        <v>0</v>
      </c>
      <c r="CW154" s="8">
        <f t="shared" si="95"/>
        <v>21</v>
      </c>
      <c r="CX154" s="8">
        <v>0</v>
      </c>
      <c r="CY154" s="8">
        <f t="shared" si="96"/>
        <v>4</v>
      </c>
      <c r="CZ154" s="8">
        <v>0</v>
      </c>
      <c r="DA154" s="8">
        <f t="shared" si="105"/>
        <v>20</v>
      </c>
      <c r="DB154" s="8">
        <v>0</v>
      </c>
      <c r="DC154" s="8">
        <f t="shared" si="97"/>
        <v>0</v>
      </c>
      <c r="DD154" s="8">
        <v>0</v>
      </c>
      <c r="DE154" s="8">
        <f t="shared" si="122"/>
        <v>0</v>
      </c>
      <c r="DF154" s="8">
        <v>0</v>
      </c>
      <c r="DG154" s="8">
        <f t="shared" si="123"/>
        <v>2</v>
      </c>
      <c r="DH154" s="8"/>
      <c r="DI154" s="8"/>
      <c r="DJ154" s="8">
        <v>1</v>
      </c>
      <c r="DK154" s="8">
        <f t="shared" si="106"/>
        <v>14</v>
      </c>
      <c r="DL154" s="8"/>
      <c r="DM154" s="8"/>
      <c r="DN154" s="8">
        <v>0</v>
      </c>
      <c r="DO154" s="8">
        <f t="shared" si="77"/>
        <v>16</v>
      </c>
      <c r="DP154" s="8"/>
      <c r="DQ154" s="8"/>
      <c r="DR154" s="8">
        <v>0</v>
      </c>
      <c r="DS154" s="8">
        <f t="shared" si="48"/>
        <v>6</v>
      </c>
      <c r="DT154" s="8">
        <v>0</v>
      </c>
      <c r="DU154" s="8">
        <f t="shared" si="69"/>
        <v>15</v>
      </c>
      <c r="DV154" s="8">
        <v>0</v>
      </c>
      <c r="DW154" s="8">
        <f t="shared" si="65"/>
        <v>0</v>
      </c>
      <c r="DX154" s="8">
        <v>11</v>
      </c>
      <c r="DY154" s="8">
        <f t="shared" si="107"/>
        <v>23</v>
      </c>
      <c r="DZ154" s="8">
        <v>0</v>
      </c>
      <c r="EA154" s="8">
        <f t="shared" si="60"/>
        <v>35</v>
      </c>
      <c r="EB154" s="8">
        <v>1</v>
      </c>
      <c r="EC154" s="8">
        <f t="shared" si="98"/>
        <v>9</v>
      </c>
      <c r="ED154" s="8"/>
      <c r="EE154" s="8"/>
      <c r="EF154" s="8">
        <v>0</v>
      </c>
      <c r="EG154" s="8">
        <f t="shared" si="87"/>
        <v>19</v>
      </c>
      <c r="EH154" s="8">
        <v>0</v>
      </c>
      <c r="EI154" s="8">
        <f t="shared" si="51"/>
        <v>2</v>
      </c>
      <c r="EJ154" s="8">
        <v>0</v>
      </c>
      <c r="EK154" s="8">
        <f t="shared" si="61"/>
        <v>1</v>
      </c>
      <c r="EL154" s="8">
        <v>0</v>
      </c>
      <c r="EM154" s="8">
        <f t="shared" si="99"/>
        <v>2</v>
      </c>
      <c r="EN154" s="8">
        <v>3</v>
      </c>
      <c r="EO154" s="8">
        <f t="shared" si="100"/>
        <v>104</v>
      </c>
      <c r="EP154" s="8">
        <v>14</v>
      </c>
      <c r="EQ154" s="8">
        <f t="shared" si="63"/>
        <v>1333</v>
      </c>
      <c r="ER154" s="8">
        <v>0</v>
      </c>
      <c r="ES154" s="8">
        <f t="shared" si="101"/>
        <v>0</v>
      </c>
      <c r="ET154" s="8">
        <v>2</v>
      </c>
      <c r="EU154" s="8">
        <f t="shared" si="78"/>
        <v>84</v>
      </c>
      <c r="EV154" s="8">
        <v>0</v>
      </c>
      <c r="EW154" s="8">
        <f t="shared" si="62"/>
        <v>7</v>
      </c>
      <c r="EX154" s="8">
        <v>0</v>
      </c>
      <c r="EY154" s="8">
        <f t="shared" si="70"/>
        <v>1</v>
      </c>
      <c r="EZ154" s="8">
        <v>2</v>
      </c>
      <c r="FA154" s="8">
        <f t="shared" si="116"/>
        <v>6</v>
      </c>
      <c r="FB154" s="8"/>
      <c r="FC154" s="8"/>
      <c r="FD154" s="8">
        <v>23</v>
      </c>
      <c r="FE154" s="8">
        <f t="shared" si="102"/>
        <v>440</v>
      </c>
      <c r="FF154" s="8">
        <v>8</v>
      </c>
      <c r="FG154" s="8">
        <f t="shared" si="117"/>
        <v>292</v>
      </c>
      <c r="FH154" s="8">
        <v>0</v>
      </c>
      <c r="FI154" s="8">
        <v>10</v>
      </c>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3"/>
        <v>38</v>
      </c>
      <c r="GJ154" s="8">
        <v>0</v>
      </c>
      <c r="GK154" s="8">
        <f t="shared" si="73"/>
        <v>41</v>
      </c>
    </row>
    <row r="155" spans="1:193" ht="14.25" customHeight="1" x14ac:dyDescent="0.3">
      <c r="A155" s="103">
        <v>44118</v>
      </c>
      <c r="B155" s="8">
        <v>0</v>
      </c>
      <c r="C155" s="8">
        <f t="shared" si="53"/>
        <v>0</v>
      </c>
      <c r="D155" s="8">
        <v>0</v>
      </c>
      <c r="E155" s="8">
        <f t="shared" si="54"/>
        <v>0</v>
      </c>
      <c r="F155" s="8">
        <v>13</v>
      </c>
      <c r="G155" s="8">
        <f>G154+F155</f>
        <v>31</v>
      </c>
      <c r="H155" s="8">
        <v>1</v>
      </c>
      <c r="I155" s="8">
        <f t="shared" si="75"/>
        <v>323</v>
      </c>
      <c r="J155" s="8">
        <v>0</v>
      </c>
      <c r="K155" s="8">
        <f t="shared" si="120"/>
        <v>1</v>
      </c>
      <c r="L155" s="8">
        <v>25</v>
      </c>
      <c r="M155" s="8">
        <f t="shared" si="90"/>
        <v>85</v>
      </c>
      <c r="N155" s="8">
        <v>4</v>
      </c>
      <c r="O155" s="8">
        <f t="shared" si="66"/>
        <v>337</v>
      </c>
      <c r="P155" s="8"/>
      <c r="Q155" s="8"/>
      <c r="R155" s="8">
        <v>0</v>
      </c>
      <c r="S155" s="8">
        <f t="shared" si="86"/>
        <v>21</v>
      </c>
      <c r="T155" s="8">
        <v>0</v>
      </c>
      <c r="U155" s="8">
        <f t="shared" si="83"/>
        <v>188</v>
      </c>
      <c r="V155" s="8"/>
      <c r="W155" s="8"/>
      <c r="X155" s="8"/>
      <c r="Y155" s="8"/>
      <c r="Z155" s="8"/>
      <c r="AA155" s="8"/>
      <c r="AB155" s="8">
        <v>0</v>
      </c>
      <c r="AC155" s="8">
        <f t="shared" si="91"/>
        <v>34</v>
      </c>
      <c r="AD155" s="8"/>
      <c r="AE155" s="8"/>
      <c r="AF155" s="8">
        <v>0</v>
      </c>
      <c r="AG155" s="8">
        <f t="shared" si="81"/>
        <v>275</v>
      </c>
      <c r="AH155" s="8">
        <v>0</v>
      </c>
      <c r="AI155" s="8">
        <f t="shared" si="92"/>
        <v>49</v>
      </c>
      <c r="AJ155" s="8">
        <v>0</v>
      </c>
      <c r="AK155" s="102">
        <f t="shared" si="111"/>
        <v>7</v>
      </c>
      <c r="AL155" s="8">
        <v>0</v>
      </c>
      <c r="AM155" s="8">
        <f t="shared" si="55"/>
        <v>66</v>
      </c>
      <c r="AN155" s="8"/>
      <c r="AO155" s="8"/>
      <c r="AP155" s="8">
        <v>0</v>
      </c>
      <c r="AQ155" s="8">
        <f t="shared" si="112"/>
        <v>8</v>
      </c>
      <c r="AR155" s="8">
        <v>0</v>
      </c>
      <c r="AS155" s="8">
        <f t="shared" si="113"/>
        <v>1</v>
      </c>
      <c r="AT155" s="8">
        <v>0</v>
      </c>
      <c r="AU155" s="8">
        <f t="shared" si="56"/>
        <v>4</v>
      </c>
      <c r="AV155" s="8">
        <v>0</v>
      </c>
      <c r="AW155" s="8">
        <f t="shared" si="93"/>
        <v>4</v>
      </c>
      <c r="AX155" s="8">
        <v>1</v>
      </c>
      <c r="AY155" s="8">
        <f t="shared" si="104"/>
        <v>3</v>
      </c>
      <c r="AZ155" s="8"/>
      <c r="BA155" s="8"/>
      <c r="BB155" s="8">
        <v>1</v>
      </c>
      <c r="BC155" s="8">
        <f t="shared" si="52"/>
        <v>38</v>
      </c>
      <c r="BD155" s="8">
        <v>0</v>
      </c>
      <c r="BE155" s="8">
        <f t="shared" si="84"/>
        <v>3</v>
      </c>
      <c r="BF155" s="8"/>
      <c r="BG155" s="8"/>
      <c r="BH155" s="8">
        <v>5</v>
      </c>
      <c r="BI155" s="8">
        <f t="shared" si="88"/>
        <v>1584</v>
      </c>
      <c r="BJ155" s="8">
        <v>0</v>
      </c>
      <c r="BK155" s="8">
        <f t="shared" si="114"/>
        <v>146</v>
      </c>
      <c r="BL155" s="8">
        <v>0</v>
      </c>
      <c r="BM155" s="8">
        <f t="shared" si="74"/>
        <v>2</v>
      </c>
      <c r="BN155" s="8">
        <v>0</v>
      </c>
      <c r="BO155" s="8">
        <f t="shared" si="64"/>
        <v>3</v>
      </c>
      <c r="BP155" s="8">
        <v>0</v>
      </c>
      <c r="BQ155" s="8">
        <f t="shared" si="85"/>
        <v>22</v>
      </c>
      <c r="BR155" s="8">
        <v>0</v>
      </c>
      <c r="BS155" s="8">
        <f t="shared" si="89"/>
        <v>12</v>
      </c>
      <c r="BT155" s="8">
        <v>2</v>
      </c>
      <c r="BU155" s="8">
        <f t="shared" si="94"/>
        <v>26</v>
      </c>
      <c r="BV155" s="8"/>
      <c r="BW155" s="8"/>
      <c r="BX155" s="8">
        <v>0</v>
      </c>
      <c r="BY155" s="8">
        <f t="shared" si="49"/>
        <v>9</v>
      </c>
      <c r="BZ155" s="8"/>
      <c r="CA155" s="8"/>
      <c r="CB155" s="8"/>
      <c r="CC155" s="8"/>
      <c r="CD155" s="8"/>
      <c r="CE155" s="8"/>
      <c r="CF155" s="8">
        <v>0</v>
      </c>
      <c r="CG155" s="8">
        <v>0</v>
      </c>
      <c r="CH155" s="8">
        <v>0</v>
      </c>
      <c r="CI155" s="8">
        <v>0</v>
      </c>
      <c r="CJ155" s="8"/>
      <c r="CK155" s="8"/>
      <c r="CL155" s="8">
        <v>0</v>
      </c>
      <c r="CM155" s="8">
        <f t="shared" si="68"/>
        <v>0</v>
      </c>
      <c r="CN155" s="8">
        <v>0</v>
      </c>
      <c r="CO155" s="8">
        <f t="shared" si="115"/>
        <v>2</v>
      </c>
      <c r="CP155" s="8">
        <v>0</v>
      </c>
      <c r="CQ155" s="8">
        <f t="shared" si="59"/>
        <v>15</v>
      </c>
      <c r="CR155" s="8">
        <v>0</v>
      </c>
      <c r="CS155" s="8">
        <f t="shared" si="76"/>
        <v>2</v>
      </c>
      <c r="CT155" s="8">
        <v>0</v>
      </c>
      <c r="CU155" s="8">
        <f t="shared" si="121"/>
        <v>1</v>
      </c>
      <c r="CV155" s="8">
        <v>0</v>
      </c>
      <c r="CW155" s="8">
        <f t="shared" si="95"/>
        <v>21</v>
      </c>
      <c r="CX155" s="8">
        <v>0</v>
      </c>
      <c r="CY155" s="8">
        <f t="shared" si="96"/>
        <v>4</v>
      </c>
      <c r="CZ155" s="8">
        <v>0</v>
      </c>
      <c r="DA155" s="8">
        <f t="shared" si="105"/>
        <v>20</v>
      </c>
      <c r="DB155" s="8">
        <v>0</v>
      </c>
      <c r="DC155" s="8">
        <f t="shared" si="97"/>
        <v>0</v>
      </c>
      <c r="DD155" s="8">
        <v>0</v>
      </c>
      <c r="DE155" s="8">
        <f t="shared" si="122"/>
        <v>0</v>
      </c>
      <c r="DF155" s="8">
        <v>0</v>
      </c>
      <c r="DG155" s="8">
        <f t="shared" si="123"/>
        <v>2</v>
      </c>
      <c r="DH155" s="8"/>
      <c r="DI155" s="8"/>
      <c r="DJ155" s="8">
        <v>0</v>
      </c>
      <c r="DK155" s="8">
        <f t="shared" si="106"/>
        <v>14</v>
      </c>
      <c r="DL155" s="8"/>
      <c r="DM155" s="8"/>
      <c r="DN155" s="8">
        <v>0</v>
      </c>
      <c r="DO155" s="8">
        <f t="shared" si="77"/>
        <v>16</v>
      </c>
      <c r="DP155" s="8"/>
      <c r="DQ155" s="8"/>
      <c r="DR155" s="8">
        <v>0</v>
      </c>
      <c r="DS155" s="8">
        <f t="shared" si="48"/>
        <v>6</v>
      </c>
      <c r="DT155" s="8">
        <v>0</v>
      </c>
      <c r="DU155" s="8">
        <f t="shared" si="69"/>
        <v>15</v>
      </c>
      <c r="DV155" s="8">
        <v>0</v>
      </c>
      <c r="DW155" s="8">
        <f t="shared" si="65"/>
        <v>0</v>
      </c>
      <c r="DX155" s="8">
        <v>5</v>
      </c>
      <c r="DY155" s="8">
        <f t="shared" si="107"/>
        <v>28</v>
      </c>
      <c r="DZ155" s="8">
        <v>0</v>
      </c>
      <c r="EA155" s="8">
        <f t="shared" si="60"/>
        <v>35</v>
      </c>
      <c r="EB155" s="8">
        <v>0</v>
      </c>
      <c r="EC155" s="8">
        <f t="shared" si="98"/>
        <v>9</v>
      </c>
      <c r="ED155" s="8"/>
      <c r="EE155" s="8"/>
      <c r="EF155" s="8">
        <v>1</v>
      </c>
      <c r="EG155" s="8">
        <f t="shared" si="87"/>
        <v>20</v>
      </c>
      <c r="EH155" s="8">
        <v>0</v>
      </c>
      <c r="EI155" s="8">
        <f t="shared" si="51"/>
        <v>2</v>
      </c>
      <c r="EJ155" s="8"/>
      <c r="EK155" s="8"/>
      <c r="EL155" s="8">
        <v>0</v>
      </c>
      <c r="EM155" s="8">
        <f t="shared" si="99"/>
        <v>2</v>
      </c>
      <c r="EN155" s="8">
        <v>0</v>
      </c>
      <c r="EO155" s="8">
        <f t="shared" si="100"/>
        <v>104</v>
      </c>
      <c r="EP155" s="8">
        <v>23</v>
      </c>
      <c r="EQ155" s="8">
        <f t="shared" si="63"/>
        <v>1356</v>
      </c>
      <c r="ER155" s="8">
        <v>0</v>
      </c>
      <c r="ES155" s="8">
        <f t="shared" si="101"/>
        <v>0</v>
      </c>
      <c r="ET155" s="8">
        <v>4</v>
      </c>
      <c r="EU155" s="8">
        <f t="shared" si="78"/>
        <v>88</v>
      </c>
      <c r="EV155" s="8">
        <v>0</v>
      </c>
      <c r="EW155" s="8">
        <f t="shared" si="62"/>
        <v>7</v>
      </c>
      <c r="EX155" s="8">
        <v>0</v>
      </c>
      <c r="EY155" s="8">
        <f t="shared" si="70"/>
        <v>1</v>
      </c>
      <c r="EZ155" s="8">
        <v>2</v>
      </c>
      <c r="FA155" s="8">
        <f t="shared" si="116"/>
        <v>8</v>
      </c>
      <c r="FB155" s="8"/>
      <c r="FC155" s="8"/>
      <c r="FD155" s="8">
        <v>44</v>
      </c>
      <c r="FE155" s="8">
        <f t="shared" si="102"/>
        <v>484</v>
      </c>
      <c r="FF155" s="8">
        <v>0</v>
      </c>
      <c r="FG155" s="8">
        <f t="shared" si="117"/>
        <v>292</v>
      </c>
      <c r="FH155" s="8">
        <v>0</v>
      </c>
      <c r="FI155" s="8">
        <v>10</v>
      </c>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3"/>
        <v>38</v>
      </c>
      <c r="GJ155" s="8">
        <v>1</v>
      </c>
      <c r="GK155" s="8">
        <f t="shared" si="73"/>
        <v>42</v>
      </c>
    </row>
    <row r="156" spans="1:193" ht="14.25" customHeight="1" x14ac:dyDescent="0.3">
      <c r="A156" s="103">
        <v>44119</v>
      </c>
      <c r="B156" s="8">
        <v>0</v>
      </c>
      <c r="C156" s="8">
        <f t="shared" si="53"/>
        <v>0</v>
      </c>
      <c r="D156" s="8">
        <v>0</v>
      </c>
      <c r="E156" s="8">
        <f t="shared" si="54"/>
        <v>0</v>
      </c>
      <c r="F156" s="8">
        <v>1</v>
      </c>
      <c r="G156" s="8">
        <f>G155+F156</f>
        <v>32</v>
      </c>
      <c r="H156" s="8">
        <v>3</v>
      </c>
      <c r="I156" s="8">
        <f t="shared" si="75"/>
        <v>326</v>
      </c>
      <c r="J156" s="8">
        <v>0</v>
      </c>
      <c r="K156" s="8">
        <f t="shared" si="120"/>
        <v>1</v>
      </c>
      <c r="L156" s="8">
        <v>17</v>
      </c>
      <c r="M156" s="8">
        <f t="shared" si="90"/>
        <v>102</v>
      </c>
      <c r="N156" s="8">
        <v>7</v>
      </c>
      <c r="O156" s="8">
        <f t="shared" si="66"/>
        <v>344</v>
      </c>
      <c r="P156" s="8"/>
      <c r="Q156" s="8"/>
      <c r="R156" s="8">
        <v>2</v>
      </c>
      <c r="S156" s="8">
        <f t="shared" si="86"/>
        <v>23</v>
      </c>
      <c r="T156" s="8">
        <v>2</v>
      </c>
      <c r="U156" s="8">
        <f t="shared" si="83"/>
        <v>190</v>
      </c>
      <c r="V156" s="8"/>
      <c r="W156" s="8"/>
      <c r="X156" s="8"/>
      <c r="Y156" s="8"/>
      <c r="Z156" s="8"/>
      <c r="AA156" s="8"/>
      <c r="AB156" s="8">
        <v>2</v>
      </c>
      <c r="AC156" s="8">
        <f t="shared" si="91"/>
        <v>36</v>
      </c>
      <c r="AD156" s="8"/>
      <c r="AE156" s="8"/>
      <c r="AF156" s="8">
        <v>1</v>
      </c>
      <c r="AG156" s="8">
        <f t="shared" si="81"/>
        <v>276</v>
      </c>
      <c r="AH156" s="8">
        <v>1</v>
      </c>
      <c r="AI156" s="8">
        <f t="shared" si="92"/>
        <v>50</v>
      </c>
      <c r="AJ156" s="8">
        <v>0</v>
      </c>
      <c r="AK156" s="102">
        <f t="shared" si="111"/>
        <v>7</v>
      </c>
      <c r="AL156" s="8">
        <v>0</v>
      </c>
      <c r="AM156" s="8">
        <f t="shared" si="55"/>
        <v>66</v>
      </c>
      <c r="AN156" s="8"/>
      <c r="AO156" s="8"/>
      <c r="AP156" s="8">
        <v>0</v>
      </c>
      <c r="AQ156" s="8">
        <f t="shared" si="112"/>
        <v>8</v>
      </c>
      <c r="AR156" s="8">
        <v>0</v>
      </c>
      <c r="AS156" s="8">
        <f t="shared" si="113"/>
        <v>1</v>
      </c>
      <c r="AT156" s="8">
        <v>0</v>
      </c>
      <c r="AU156" s="8">
        <f t="shared" si="56"/>
        <v>4</v>
      </c>
      <c r="AV156" s="8">
        <v>0</v>
      </c>
      <c r="AW156" s="8">
        <f t="shared" si="93"/>
        <v>4</v>
      </c>
      <c r="AX156" s="8">
        <v>0</v>
      </c>
      <c r="AY156" s="8">
        <f t="shared" si="104"/>
        <v>3</v>
      </c>
      <c r="AZ156" s="8"/>
      <c r="BA156" s="8"/>
      <c r="BB156" s="8">
        <v>0</v>
      </c>
      <c r="BC156" s="8">
        <f t="shared" si="52"/>
        <v>38</v>
      </c>
      <c r="BD156" s="8">
        <v>0</v>
      </c>
      <c r="BE156" s="8">
        <f t="shared" si="84"/>
        <v>3</v>
      </c>
      <c r="BF156" s="8"/>
      <c r="BG156" s="8"/>
      <c r="BH156" s="8">
        <v>7</v>
      </c>
      <c r="BI156" s="8">
        <f t="shared" si="88"/>
        <v>1591</v>
      </c>
      <c r="BJ156" s="8">
        <v>3</v>
      </c>
      <c r="BK156" s="8">
        <f t="shared" si="114"/>
        <v>149</v>
      </c>
      <c r="BL156" s="8">
        <v>0</v>
      </c>
      <c r="BM156" s="8">
        <f t="shared" si="74"/>
        <v>2</v>
      </c>
      <c r="BN156" s="8">
        <v>0</v>
      </c>
      <c r="BO156" s="8">
        <f t="shared" si="64"/>
        <v>3</v>
      </c>
      <c r="BP156" s="8">
        <v>0</v>
      </c>
      <c r="BQ156" s="8">
        <f t="shared" si="85"/>
        <v>22</v>
      </c>
      <c r="BR156" s="8">
        <v>0</v>
      </c>
      <c r="BS156" s="8">
        <f t="shared" si="89"/>
        <v>12</v>
      </c>
      <c r="BT156" s="8">
        <v>1</v>
      </c>
      <c r="BU156" s="8">
        <f t="shared" si="94"/>
        <v>27</v>
      </c>
      <c r="BV156" s="8"/>
      <c r="BW156" s="8"/>
      <c r="BX156" s="8">
        <v>0</v>
      </c>
      <c r="BY156" s="8">
        <f t="shared" si="49"/>
        <v>9</v>
      </c>
      <c r="BZ156" s="8"/>
      <c r="CA156" s="8"/>
      <c r="CB156" s="8"/>
      <c r="CC156" s="8"/>
      <c r="CD156" s="8"/>
      <c r="CE156" s="8"/>
      <c r="CF156" s="8">
        <v>0</v>
      </c>
      <c r="CG156" s="8">
        <f>CG155+CF156</f>
        <v>0</v>
      </c>
      <c r="CH156" s="8">
        <v>0</v>
      </c>
      <c r="CI156" s="8">
        <f>CH156+CI155</f>
        <v>0</v>
      </c>
      <c r="CJ156" s="8"/>
      <c r="CK156" s="8"/>
      <c r="CL156" s="8">
        <v>0</v>
      </c>
      <c r="CM156" s="8">
        <f t="shared" si="68"/>
        <v>0</v>
      </c>
      <c r="CN156" s="8">
        <v>0</v>
      </c>
      <c r="CO156" s="8">
        <f t="shared" si="115"/>
        <v>2</v>
      </c>
      <c r="CP156" s="8">
        <v>0</v>
      </c>
      <c r="CQ156" s="8">
        <f t="shared" si="59"/>
        <v>15</v>
      </c>
      <c r="CR156" s="8">
        <v>0</v>
      </c>
      <c r="CS156" s="8">
        <f t="shared" si="76"/>
        <v>2</v>
      </c>
      <c r="CT156" s="8">
        <v>0</v>
      </c>
      <c r="CU156" s="8">
        <f t="shared" si="121"/>
        <v>1</v>
      </c>
      <c r="CV156" s="8">
        <v>0</v>
      </c>
      <c r="CW156" s="8">
        <f t="shared" si="95"/>
        <v>21</v>
      </c>
      <c r="CX156" s="8">
        <v>0</v>
      </c>
      <c r="CY156" s="8">
        <f t="shared" si="96"/>
        <v>4</v>
      </c>
      <c r="CZ156" s="8">
        <v>0</v>
      </c>
      <c r="DA156" s="8">
        <f t="shared" si="105"/>
        <v>20</v>
      </c>
      <c r="DB156" s="8">
        <v>0</v>
      </c>
      <c r="DC156" s="8">
        <f t="shared" si="97"/>
        <v>0</v>
      </c>
      <c r="DD156" s="8">
        <v>0</v>
      </c>
      <c r="DE156" s="8">
        <f t="shared" si="122"/>
        <v>0</v>
      </c>
      <c r="DF156" s="8">
        <v>1</v>
      </c>
      <c r="DG156" s="8">
        <f t="shared" si="123"/>
        <v>3</v>
      </c>
      <c r="DH156" s="8"/>
      <c r="DI156" s="8"/>
      <c r="DJ156" s="8">
        <v>0</v>
      </c>
      <c r="DK156" s="8">
        <f t="shared" si="106"/>
        <v>14</v>
      </c>
      <c r="DL156" s="8"/>
      <c r="DM156" s="8"/>
      <c r="DN156" s="8">
        <v>0</v>
      </c>
      <c r="DO156" s="8">
        <f t="shared" si="77"/>
        <v>16</v>
      </c>
      <c r="DP156" s="8"/>
      <c r="DQ156" s="8"/>
      <c r="DR156" s="8">
        <v>0</v>
      </c>
      <c r="DS156" s="8">
        <f t="shared" si="48"/>
        <v>6</v>
      </c>
      <c r="DT156" s="8">
        <v>0</v>
      </c>
      <c r="DU156" s="8">
        <f t="shared" si="69"/>
        <v>15</v>
      </c>
      <c r="DV156" s="8">
        <v>0</v>
      </c>
      <c r="DW156" s="8">
        <f t="shared" si="65"/>
        <v>0</v>
      </c>
      <c r="DX156" s="8">
        <v>0</v>
      </c>
      <c r="DY156" s="8">
        <f t="shared" si="107"/>
        <v>28</v>
      </c>
      <c r="DZ156" s="8">
        <v>0</v>
      </c>
      <c r="EA156" s="8">
        <f t="shared" si="60"/>
        <v>35</v>
      </c>
      <c r="EB156" s="8">
        <v>0</v>
      </c>
      <c r="EC156" s="8">
        <f t="shared" si="98"/>
        <v>9</v>
      </c>
      <c r="ED156" s="8"/>
      <c r="EE156" s="8"/>
      <c r="EF156" s="8">
        <v>0</v>
      </c>
      <c r="EG156" s="8">
        <f t="shared" si="87"/>
        <v>20</v>
      </c>
      <c r="EH156" s="8">
        <v>0</v>
      </c>
      <c r="EI156" s="8">
        <f t="shared" si="51"/>
        <v>2</v>
      </c>
      <c r="EJ156" s="8"/>
      <c r="EK156" s="8"/>
      <c r="EL156" s="8">
        <v>0</v>
      </c>
      <c r="EM156" s="8">
        <f t="shared" si="99"/>
        <v>2</v>
      </c>
      <c r="EN156" s="8">
        <v>1</v>
      </c>
      <c r="EO156" s="8">
        <f t="shared" si="100"/>
        <v>105</v>
      </c>
      <c r="EP156" s="8">
        <v>18</v>
      </c>
      <c r="EQ156" s="8">
        <f t="shared" si="63"/>
        <v>1374</v>
      </c>
      <c r="ER156" s="8">
        <v>0</v>
      </c>
      <c r="ES156" s="8">
        <f t="shared" si="101"/>
        <v>0</v>
      </c>
      <c r="ET156" s="8">
        <v>3</v>
      </c>
      <c r="EU156" s="8">
        <f t="shared" si="78"/>
        <v>91</v>
      </c>
      <c r="EV156" s="8">
        <v>0</v>
      </c>
      <c r="EW156" s="8">
        <f t="shared" si="62"/>
        <v>7</v>
      </c>
      <c r="EX156" s="8">
        <v>0</v>
      </c>
      <c r="EY156" s="8">
        <f t="shared" si="70"/>
        <v>1</v>
      </c>
      <c r="EZ156" s="8">
        <v>0</v>
      </c>
      <c r="FA156" s="8">
        <f t="shared" si="116"/>
        <v>8</v>
      </c>
      <c r="FB156" s="8"/>
      <c r="FC156" s="8"/>
      <c r="FD156" s="8">
        <v>12</v>
      </c>
      <c r="FE156" s="8">
        <f t="shared" si="102"/>
        <v>496</v>
      </c>
      <c r="FF156" s="8">
        <v>1</v>
      </c>
      <c r="FG156" s="8">
        <f t="shared" si="117"/>
        <v>293</v>
      </c>
      <c r="FH156" s="8">
        <v>3</v>
      </c>
      <c r="FI156" s="8">
        <f>FH156+FI155</f>
        <v>13</v>
      </c>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3"/>
        <v>41</v>
      </c>
      <c r="GJ156" s="8">
        <v>1</v>
      </c>
      <c r="GK156" s="8">
        <f t="shared" si="73"/>
        <v>43</v>
      </c>
    </row>
    <row r="157" spans="1:193" ht="14.25" customHeight="1" x14ac:dyDescent="0.3">
      <c r="A157" s="103">
        <v>44120</v>
      </c>
      <c r="B157" s="8">
        <v>0</v>
      </c>
      <c r="C157" s="8">
        <f t="shared" si="53"/>
        <v>0</v>
      </c>
      <c r="D157" s="8">
        <v>0</v>
      </c>
      <c r="E157" s="8">
        <f t="shared" si="54"/>
        <v>0</v>
      </c>
      <c r="F157" s="8">
        <v>2</v>
      </c>
      <c r="G157" s="8">
        <f>G156+F157</f>
        <v>34</v>
      </c>
      <c r="H157" s="8">
        <v>8</v>
      </c>
      <c r="I157" s="8">
        <f t="shared" si="75"/>
        <v>334</v>
      </c>
      <c r="J157" s="8">
        <v>0</v>
      </c>
      <c r="K157" s="8">
        <f t="shared" si="120"/>
        <v>1</v>
      </c>
      <c r="L157" s="8">
        <v>13</v>
      </c>
      <c r="M157" s="8">
        <f t="shared" si="90"/>
        <v>115</v>
      </c>
      <c r="N157" s="8">
        <v>6</v>
      </c>
      <c r="O157" s="8">
        <f t="shared" si="66"/>
        <v>350</v>
      </c>
      <c r="P157" s="8"/>
      <c r="Q157" s="8"/>
      <c r="R157" s="8">
        <v>0</v>
      </c>
      <c r="S157" s="8">
        <f t="shared" si="86"/>
        <v>23</v>
      </c>
      <c r="T157" s="8">
        <v>0</v>
      </c>
      <c r="U157" s="8">
        <f t="shared" si="83"/>
        <v>190</v>
      </c>
      <c r="V157" s="8"/>
      <c r="W157" s="8"/>
      <c r="X157" s="8"/>
      <c r="Y157" s="8"/>
      <c r="Z157" s="8"/>
      <c r="AA157" s="8"/>
      <c r="AB157" s="8">
        <v>0</v>
      </c>
      <c r="AC157" s="8">
        <f t="shared" si="91"/>
        <v>36</v>
      </c>
      <c r="AD157" s="8"/>
      <c r="AE157" s="8"/>
      <c r="AF157" s="8">
        <v>1</v>
      </c>
      <c r="AG157" s="8">
        <f t="shared" si="81"/>
        <v>277</v>
      </c>
      <c r="AH157" s="8">
        <v>2</v>
      </c>
      <c r="AI157" s="8">
        <f t="shared" si="92"/>
        <v>52</v>
      </c>
      <c r="AJ157" s="8">
        <v>0</v>
      </c>
      <c r="AK157" s="102">
        <f t="shared" si="111"/>
        <v>7</v>
      </c>
      <c r="AL157" s="8">
        <v>0</v>
      </c>
      <c r="AM157" s="8">
        <f t="shared" si="55"/>
        <v>66</v>
      </c>
      <c r="AN157" s="8"/>
      <c r="AO157" s="8"/>
      <c r="AP157" s="8">
        <v>0</v>
      </c>
      <c r="AQ157" s="8">
        <f t="shared" si="112"/>
        <v>8</v>
      </c>
      <c r="AR157" s="8">
        <v>0</v>
      </c>
      <c r="AS157" s="8">
        <f t="shared" si="113"/>
        <v>1</v>
      </c>
      <c r="AT157" s="8">
        <v>0</v>
      </c>
      <c r="AU157" s="8">
        <f t="shared" si="56"/>
        <v>4</v>
      </c>
      <c r="AV157" s="8">
        <v>0</v>
      </c>
      <c r="AW157" s="8">
        <f t="shared" si="93"/>
        <v>4</v>
      </c>
      <c r="AX157" s="8">
        <v>0</v>
      </c>
      <c r="AY157" s="8">
        <f t="shared" si="104"/>
        <v>3</v>
      </c>
      <c r="AZ157" s="8"/>
      <c r="BA157" s="8"/>
      <c r="BB157" s="8">
        <v>0</v>
      </c>
      <c r="BC157" s="8">
        <f t="shared" si="52"/>
        <v>38</v>
      </c>
      <c r="BD157" s="8">
        <v>0</v>
      </c>
      <c r="BE157" s="8">
        <f t="shared" si="84"/>
        <v>3</v>
      </c>
      <c r="BF157" s="8"/>
      <c r="BG157" s="8"/>
      <c r="BH157" s="8">
        <v>9</v>
      </c>
      <c r="BI157" s="8">
        <f t="shared" si="88"/>
        <v>1600</v>
      </c>
      <c r="BJ157" s="8">
        <v>0</v>
      </c>
      <c r="BK157" s="8">
        <f t="shared" si="114"/>
        <v>149</v>
      </c>
      <c r="BL157" s="8">
        <v>0</v>
      </c>
      <c r="BM157" s="8">
        <f t="shared" si="74"/>
        <v>2</v>
      </c>
      <c r="BN157" s="8">
        <v>0</v>
      </c>
      <c r="BO157" s="8">
        <f t="shared" si="64"/>
        <v>3</v>
      </c>
      <c r="BP157" s="8">
        <v>0</v>
      </c>
      <c r="BQ157" s="8">
        <f t="shared" si="85"/>
        <v>22</v>
      </c>
      <c r="BR157" s="8">
        <v>2</v>
      </c>
      <c r="BS157" s="8">
        <f t="shared" si="89"/>
        <v>14</v>
      </c>
      <c r="BT157" s="8">
        <v>0</v>
      </c>
      <c r="BU157" s="8">
        <f t="shared" si="94"/>
        <v>27</v>
      </c>
      <c r="BV157" s="8"/>
      <c r="BW157" s="8"/>
      <c r="BX157" s="8">
        <v>1</v>
      </c>
      <c r="BY157" s="8">
        <f t="shared" si="49"/>
        <v>10</v>
      </c>
      <c r="BZ157" s="8"/>
      <c r="CA157" s="8"/>
      <c r="CB157" s="8"/>
      <c r="CC157" s="8"/>
      <c r="CD157" s="8"/>
      <c r="CE157" s="8"/>
      <c r="CF157" s="8">
        <v>0</v>
      </c>
      <c r="CG157" s="8">
        <f>CG156+CF157</f>
        <v>0</v>
      </c>
      <c r="CH157" s="8">
        <v>0</v>
      </c>
      <c r="CI157" s="8">
        <f>CH157+CI156</f>
        <v>0</v>
      </c>
      <c r="CJ157" s="8"/>
      <c r="CK157" s="8"/>
      <c r="CL157" s="8">
        <v>0</v>
      </c>
      <c r="CM157" s="8">
        <f t="shared" si="68"/>
        <v>0</v>
      </c>
      <c r="CN157" s="8">
        <v>0</v>
      </c>
      <c r="CO157" s="8">
        <f t="shared" si="115"/>
        <v>2</v>
      </c>
      <c r="CP157" s="8">
        <v>0</v>
      </c>
      <c r="CQ157" s="8">
        <f t="shared" si="59"/>
        <v>15</v>
      </c>
      <c r="CR157" s="8">
        <v>0</v>
      </c>
      <c r="CS157" s="8">
        <f t="shared" si="76"/>
        <v>2</v>
      </c>
      <c r="CT157" s="8">
        <v>0</v>
      </c>
      <c r="CU157" s="8">
        <f t="shared" si="121"/>
        <v>1</v>
      </c>
      <c r="CV157" s="8">
        <v>0</v>
      </c>
      <c r="CW157" s="8">
        <f t="shared" si="95"/>
        <v>21</v>
      </c>
      <c r="CX157" s="8">
        <v>0</v>
      </c>
      <c r="CY157" s="8">
        <f t="shared" si="96"/>
        <v>4</v>
      </c>
      <c r="CZ157" s="8">
        <v>0</v>
      </c>
      <c r="DA157" s="8">
        <f t="shared" si="105"/>
        <v>20</v>
      </c>
      <c r="DB157" s="8">
        <v>0</v>
      </c>
      <c r="DC157" s="8">
        <f t="shared" si="97"/>
        <v>0</v>
      </c>
      <c r="DD157" s="8">
        <v>0</v>
      </c>
      <c r="DE157" s="8">
        <f t="shared" si="122"/>
        <v>0</v>
      </c>
      <c r="DF157" s="8">
        <v>1</v>
      </c>
      <c r="DG157" s="8">
        <f t="shared" si="123"/>
        <v>4</v>
      </c>
      <c r="DH157" s="8"/>
      <c r="DI157" s="8"/>
      <c r="DJ157" s="8">
        <v>0</v>
      </c>
      <c r="DK157" s="8">
        <f t="shared" si="106"/>
        <v>14</v>
      </c>
      <c r="DL157" s="8"/>
      <c r="DM157" s="8"/>
      <c r="DN157" s="8">
        <v>0</v>
      </c>
      <c r="DO157" s="8">
        <f t="shared" si="77"/>
        <v>16</v>
      </c>
      <c r="DP157" s="8"/>
      <c r="DQ157" s="8"/>
      <c r="DR157" s="8">
        <v>0</v>
      </c>
      <c r="DS157" s="8">
        <f t="shared" si="48"/>
        <v>6</v>
      </c>
      <c r="DT157" s="8">
        <v>0</v>
      </c>
      <c r="DU157" s="8">
        <f t="shared" si="69"/>
        <v>15</v>
      </c>
      <c r="DV157" s="8">
        <v>0</v>
      </c>
      <c r="DW157" s="8">
        <f t="shared" si="65"/>
        <v>0</v>
      </c>
      <c r="DX157" s="8">
        <v>0</v>
      </c>
      <c r="DY157" s="8">
        <f t="shared" si="107"/>
        <v>28</v>
      </c>
      <c r="DZ157" s="8">
        <v>0</v>
      </c>
      <c r="EA157" s="8">
        <f t="shared" si="60"/>
        <v>35</v>
      </c>
      <c r="EB157" s="8">
        <v>0</v>
      </c>
      <c r="EC157" s="8">
        <f t="shared" si="98"/>
        <v>9</v>
      </c>
      <c r="ED157" s="8"/>
      <c r="EE157" s="8"/>
      <c r="EF157" s="8">
        <v>0</v>
      </c>
      <c r="EG157" s="8">
        <f t="shared" si="87"/>
        <v>20</v>
      </c>
      <c r="EH157" s="8">
        <v>0</v>
      </c>
      <c r="EI157" s="8">
        <f t="shared" si="51"/>
        <v>2</v>
      </c>
      <c r="EJ157" s="8"/>
      <c r="EK157" s="8"/>
      <c r="EL157" s="8">
        <v>0</v>
      </c>
      <c r="EM157" s="8">
        <f t="shared" si="99"/>
        <v>2</v>
      </c>
      <c r="EN157" s="8">
        <v>1</v>
      </c>
      <c r="EO157" s="8">
        <f t="shared" si="100"/>
        <v>106</v>
      </c>
      <c r="EP157" s="8">
        <v>20</v>
      </c>
      <c r="EQ157" s="8">
        <f t="shared" si="63"/>
        <v>1394</v>
      </c>
      <c r="ER157" s="8">
        <v>0</v>
      </c>
      <c r="ES157" s="8">
        <f t="shared" si="101"/>
        <v>0</v>
      </c>
      <c r="ET157" s="8">
        <v>4</v>
      </c>
      <c r="EU157" s="8">
        <f t="shared" si="78"/>
        <v>95</v>
      </c>
      <c r="EV157" s="8">
        <v>0</v>
      </c>
      <c r="EW157" s="8">
        <f t="shared" si="62"/>
        <v>7</v>
      </c>
      <c r="EX157" s="8">
        <v>0</v>
      </c>
      <c r="EY157" s="8">
        <f t="shared" si="70"/>
        <v>1</v>
      </c>
      <c r="EZ157" s="8">
        <v>0</v>
      </c>
      <c r="FA157" s="8">
        <f t="shared" si="116"/>
        <v>8</v>
      </c>
      <c r="FB157" s="8"/>
      <c r="FC157" s="8"/>
      <c r="FD157" s="8">
        <v>16</v>
      </c>
      <c r="FE157" s="8">
        <f t="shared" si="102"/>
        <v>512</v>
      </c>
      <c r="FF157" s="8">
        <v>2</v>
      </c>
      <c r="FG157" s="8">
        <f t="shared" si="117"/>
        <v>295</v>
      </c>
      <c r="FH157" s="8">
        <v>1</v>
      </c>
      <c r="FI157" s="8">
        <f>FH157+FI156</f>
        <v>14</v>
      </c>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3"/>
        <v>41</v>
      </c>
      <c r="GJ157" s="8">
        <v>0</v>
      </c>
      <c r="GK157" s="8">
        <f t="shared" si="73"/>
        <v>43</v>
      </c>
    </row>
    <row r="158" spans="1:193" ht="14.25" customHeight="1" x14ac:dyDescent="0.3">
      <c r="A158" s="103">
        <v>44121</v>
      </c>
      <c r="B158" s="8"/>
      <c r="C158" s="8">
        <f t="shared" si="53"/>
        <v>0</v>
      </c>
      <c r="D158" s="8"/>
      <c r="E158" s="8">
        <f t="shared" si="54"/>
        <v>0</v>
      </c>
      <c r="F158" s="8"/>
      <c r="G158" s="8">
        <f t="shared" ref="G158:G170" si="126">G157+F158</f>
        <v>34</v>
      </c>
      <c r="H158" s="8"/>
      <c r="I158" s="8">
        <f t="shared" si="75"/>
        <v>334</v>
      </c>
      <c r="J158" s="8"/>
      <c r="K158" s="8">
        <f t="shared" si="120"/>
        <v>1</v>
      </c>
      <c r="L158" s="8"/>
      <c r="M158" s="8">
        <f t="shared" si="90"/>
        <v>115</v>
      </c>
      <c r="N158" s="8"/>
      <c r="O158" s="8">
        <f t="shared" si="66"/>
        <v>350</v>
      </c>
      <c r="P158" s="8"/>
      <c r="Q158" s="8"/>
      <c r="R158" s="8"/>
      <c r="S158" s="8">
        <f t="shared" si="86"/>
        <v>23</v>
      </c>
      <c r="T158" s="8"/>
      <c r="U158" s="8">
        <f t="shared" si="83"/>
        <v>190</v>
      </c>
      <c r="V158" s="8"/>
      <c r="W158" s="8"/>
      <c r="X158" s="8"/>
      <c r="Y158" s="8"/>
      <c r="Z158" s="8"/>
      <c r="AA158" s="8"/>
      <c r="AB158" s="8"/>
      <c r="AC158" s="8">
        <f t="shared" si="91"/>
        <v>36</v>
      </c>
      <c r="AD158" s="8"/>
      <c r="AE158" s="8"/>
      <c r="AF158" s="8"/>
      <c r="AG158" s="8">
        <f t="shared" si="81"/>
        <v>277</v>
      </c>
      <c r="AH158" s="8"/>
      <c r="AI158" s="8">
        <f t="shared" si="92"/>
        <v>52</v>
      </c>
      <c r="AJ158" s="8"/>
      <c r="AK158" s="102">
        <f t="shared" si="111"/>
        <v>7</v>
      </c>
      <c r="AL158" s="8"/>
      <c r="AM158" s="8">
        <f t="shared" si="55"/>
        <v>66</v>
      </c>
      <c r="AN158" s="8"/>
      <c r="AO158" s="8"/>
      <c r="AP158" s="8"/>
      <c r="AQ158" s="8">
        <f t="shared" si="112"/>
        <v>8</v>
      </c>
      <c r="AR158" s="8"/>
      <c r="AS158" s="8">
        <f t="shared" si="113"/>
        <v>1</v>
      </c>
      <c r="AT158" s="8"/>
      <c r="AU158" s="8">
        <f t="shared" si="56"/>
        <v>4</v>
      </c>
      <c r="AV158" s="8"/>
      <c r="AW158" s="8">
        <f t="shared" si="93"/>
        <v>4</v>
      </c>
      <c r="AX158" s="8"/>
      <c r="AY158" s="8">
        <f t="shared" si="104"/>
        <v>3</v>
      </c>
      <c r="AZ158" s="8"/>
      <c r="BA158" s="8"/>
      <c r="BB158" s="8"/>
      <c r="BC158" s="8">
        <f t="shared" si="52"/>
        <v>38</v>
      </c>
      <c r="BD158" s="8"/>
      <c r="BE158" s="8">
        <f t="shared" si="84"/>
        <v>3</v>
      </c>
      <c r="BF158" s="8"/>
      <c r="BG158" s="8"/>
      <c r="BH158" s="8"/>
      <c r="BI158" s="8">
        <f t="shared" si="88"/>
        <v>1600</v>
      </c>
      <c r="BJ158" s="8"/>
      <c r="BK158" s="8">
        <f t="shared" si="114"/>
        <v>149</v>
      </c>
      <c r="BL158" s="8"/>
      <c r="BM158" s="8">
        <f t="shared" si="74"/>
        <v>2</v>
      </c>
      <c r="BN158" s="8"/>
      <c r="BO158" s="8">
        <f t="shared" si="64"/>
        <v>3</v>
      </c>
      <c r="BP158" s="8"/>
      <c r="BQ158" s="8">
        <f t="shared" si="85"/>
        <v>22</v>
      </c>
      <c r="BR158" s="8"/>
      <c r="BS158" s="8">
        <f t="shared" si="89"/>
        <v>14</v>
      </c>
      <c r="BT158" s="8"/>
      <c r="BU158" s="8">
        <f t="shared" si="94"/>
        <v>27</v>
      </c>
      <c r="BV158" s="8"/>
      <c r="BW158" s="8"/>
      <c r="BX158" s="8"/>
      <c r="BY158" s="8">
        <f t="shared" si="49"/>
        <v>10</v>
      </c>
      <c r="BZ158" s="8"/>
      <c r="CA158" s="8"/>
      <c r="CB158" s="8"/>
      <c r="CC158" s="8"/>
      <c r="CD158" s="8"/>
      <c r="CE158" s="8"/>
      <c r="CF158" s="8"/>
      <c r="CG158" s="8">
        <f t="shared" ref="CG158:CG170" si="127">CG157+CF158</f>
        <v>0</v>
      </c>
      <c r="CH158" s="8"/>
      <c r="CI158" s="8">
        <f t="shared" ref="CI158:CI170" si="128">CH158+CI157</f>
        <v>0</v>
      </c>
      <c r="CJ158" s="8"/>
      <c r="CK158" s="8"/>
      <c r="CL158" s="8"/>
      <c r="CM158" s="8">
        <f t="shared" si="68"/>
        <v>0</v>
      </c>
      <c r="CN158" s="8"/>
      <c r="CO158" s="8">
        <f t="shared" si="115"/>
        <v>2</v>
      </c>
      <c r="CP158" s="8"/>
      <c r="CQ158" s="8">
        <f t="shared" si="59"/>
        <v>15</v>
      </c>
      <c r="CR158" s="8"/>
      <c r="CS158" s="8">
        <f t="shared" si="76"/>
        <v>2</v>
      </c>
      <c r="CT158" s="8"/>
      <c r="CU158" s="8">
        <f t="shared" si="121"/>
        <v>1</v>
      </c>
      <c r="CV158" s="8"/>
      <c r="CW158" s="8">
        <f t="shared" si="95"/>
        <v>21</v>
      </c>
      <c r="CX158" s="8"/>
      <c r="CY158" s="8">
        <f t="shared" si="96"/>
        <v>4</v>
      </c>
      <c r="CZ158" s="8"/>
      <c r="DA158" s="8">
        <f t="shared" si="105"/>
        <v>20</v>
      </c>
      <c r="DB158" s="8"/>
      <c r="DC158" s="8">
        <f t="shared" si="97"/>
        <v>0</v>
      </c>
      <c r="DD158" s="8"/>
      <c r="DE158" s="8">
        <f t="shared" si="122"/>
        <v>0</v>
      </c>
      <c r="DF158" s="8"/>
      <c r="DG158" s="8">
        <f t="shared" si="123"/>
        <v>4</v>
      </c>
      <c r="DH158" s="8"/>
      <c r="DI158" s="8"/>
      <c r="DJ158" s="8"/>
      <c r="DK158" s="8">
        <f t="shared" si="106"/>
        <v>14</v>
      </c>
      <c r="DL158" s="8"/>
      <c r="DM158" s="8"/>
      <c r="DN158" s="8"/>
      <c r="DO158" s="8">
        <f t="shared" si="77"/>
        <v>16</v>
      </c>
      <c r="DP158" s="8"/>
      <c r="DQ158" s="8"/>
      <c r="DR158" s="8"/>
      <c r="DS158" s="8">
        <f t="shared" si="48"/>
        <v>6</v>
      </c>
      <c r="DT158" s="8"/>
      <c r="DU158" s="8">
        <f t="shared" si="69"/>
        <v>15</v>
      </c>
      <c r="DV158" s="8"/>
      <c r="DW158" s="8">
        <f t="shared" si="65"/>
        <v>0</v>
      </c>
      <c r="DX158" s="8"/>
      <c r="DY158" s="8">
        <f t="shared" si="107"/>
        <v>28</v>
      </c>
      <c r="DZ158" s="8"/>
      <c r="EA158" s="8">
        <f t="shared" si="60"/>
        <v>35</v>
      </c>
      <c r="EB158" s="8"/>
      <c r="EC158" s="8">
        <f t="shared" si="98"/>
        <v>9</v>
      </c>
      <c r="ED158" s="8"/>
      <c r="EE158" s="8"/>
      <c r="EF158" s="8"/>
      <c r="EG158" s="8">
        <f t="shared" si="87"/>
        <v>20</v>
      </c>
      <c r="EH158" s="8"/>
      <c r="EI158" s="8">
        <f t="shared" si="51"/>
        <v>2</v>
      </c>
      <c r="EJ158" s="8"/>
      <c r="EK158" s="8"/>
      <c r="EL158" s="8"/>
      <c r="EM158" s="8">
        <f t="shared" si="99"/>
        <v>2</v>
      </c>
      <c r="EN158" s="8"/>
      <c r="EO158" s="8">
        <f t="shared" si="100"/>
        <v>106</v>
      </c>
      <c r="EP158" s="8"/>
      <c r="EQ158" s="8">
        <f t="shared" si="63"/>
        <v>1394</v>
      </c>
      <c r="ER158" s="8"/>
      <c r="ES158" s="8">
        <f t="shared" si="101"/>
        <v>0</v>
      </c>
      <c r="ET158" s="8"/>
      <c r="EU158" s="8">
        <f t="shared" si="78"/>
        <v>95</v>
      </c>
      <c r="EV158" s="8"/>
      <c r="EW158" s="8">
        <f t="shared" si="62"/>
        <v>7</v>
      </c>
      <c r="EX158" s="8"/>
      <c r="EY158" s="8">
        <f t="shared" si="70"/>
        <v>1</v>
      </c>
      <c r="EZ158" s="8"/>
      <c r="FA158" s="8">
        <f t="shared" si="116"/>
        <v>8</v>
      </c>
      <c r="FB158" s="8"/>
      <c r="FC158" s="8"/>
      <c r="FD158" s="8"/>
      <c r="FE158" s="8">
        <f t="shared" si="102"/>
        <v>512</v>
      </c>
      <c r="FF158" s="8"/>
      <c r="FG158" s="8">
        <f t="shared" si="117"/>
        <v>295</v>
      </c>
      <c r="FH158" s="8"/>
      <c r="FI158" s="8">
        <f t="shared" ref="FI158:FI170" si="129">FH158+FI157</f>
        <v>14</v>
      </c>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3"/>
        <v>41</v>
      </c>
      <c r="GJ158" s="8"/>
      <c r="GK158" s="8">
        <f t="shared" si="73"/>
        <v>43</v>
      </c>
    </row>
    <row r="159" spans="1:193" ht="14.25" customHeight="1" x14ac:dyDescent="0.3">
      <c r="A159" s="103">
        <v>44122</v>
      </c>
      <c r="B159" s="8"/>
      <c r="C159" s="8">
        <f t="shared" si="53"/>
        <v>0</v>
      </c>
      <c r="D159" s="8"/>
      <c r="E159" s="8">
        <f t="shared" si="54"/>
        <v>0</v>
      </c>
      <c r="F159" s="8"/>
      <c r="G159" s="8">
        <f t="shared" si="126"/>
        <v>34</v>
      </c>
      <c r="H159" s="8"/>
      <c r="I159" s="8">
        <f t="shared" si="75"/>
        <v>334</v>
      </c>
      <c r="J159" s="8"/>
      <c r="K159" s="8">
        <f t="shared" si="120"/>
        <v>1</v>
      </c>
      <c r="L159" s="8"/>
      <c r="M159" s="8">
        <f t="shared" si="90"/>
        <v>115</v>
      </c>
      <c r="N159" s="8"/>
      <c r="O159" s="8">
        <f t="shared" si="66"/>
        <v>350</v>
      </c>
      <c r="P159" s="8"/>
      <c r="Q159" s="8"/>
      <c r="R159" s="8"/>
      <c r="S159" s="8">
        <f t="shared" si="86"/>
        <v>23</v>
      </c>
      <c r="T159" s="8"/>
      <c r="U159" s="8">
        <f t="shared" si="83"/>
        <v>190</v>
      </c>
      <c r="V159" s="8"/>
      <c r="W159" s="8"/>
      <c r="X159" s="8"/>
      <c r="Y159" s="8"/>
      <c r="Z159" s="8"/>
      <c r="AA159" s="8"/>
      <c r="AB159" s="8"/>
      <c r="AC159" s="8">
        <f t="shared" si="91"/>
        <v>36</v>
      </c>
      <c r="AD159" s="8"/>
      <c r="AE159" s="8"/>
      <c r="AF159" s="8"/>
      <c r="AG159" s="8">
        <f t="shared" si="81"/>
        <v>277</v>
      </c>
      <c r="AH159" s="8"/>
      <c r="AI159" s="8">
        <f t="shared" si="92"/>
        <v>52</v>
      </c>
      <c r="AJ159" s="8"/>
      <c r="AK159" s="102">
        <f t="shared" si="111"/>
        <v>7</v>
      </c>
      <c r="AL159" s="8"/>
      <c r="AM159" s="8">
        <f t="shared" si="55"/>
        <v>66</v>
      </c>
      <c r="AN159" s="8"/>
      <c r="AO159" s="8"/>
      <c r="AP159" s="8"/>
      <c r="AQ159" s="8">
        <f t="shared" si="112"/>
        <v>8</v>
      </c>
      <c r="AR159" s="8"/>
      <c r="AS159" s="8">
        <f t="shared" si="113"/>
        <v>1</v>
      </c>
      <c r="AT159" s="8"/>
      <c r="AU159" s="8">
        <f t="shared" si="56"/>
        <v>4</v>
      </c>
      <c r="AV159" s="8"/>
      <c r="AW159" s="8">
        <f t="shared" si="93"/>
        <v>4</v>
      </c>
      <c r="AX159" s="8"/>
      <c r="AY159" s="8">
        <f t="shared" si="104"/>
        <v>3</v>
      </c>
      <c r="AZ159" s="8"/>
      <c r="BA159" s="8"/>
      <c r="BB159" s="8"/>
      <c r="BC159" s="8">
        <f t="shared" si="52"/>
        <v>38</v>
      </c>
      <c r="BD159" s="8"/>
      <c r="BE159" s="8">
        <f t="shared" si="84"/>
        <v>3</v>
      </c>
      <c r="BF159" s="8"/>
      <c r="BG159" s="8"/>
      <c r="BH159" s="8"/>
      <c r="BI159" s="8">
        <f t="shared" si="88"/>
        <v>1600</v>
      </c>
      <c r="BJ159" s="8"/>
      <c r="BK159" s="8">
        <f t="shared" si="114"/>
        <v>149</v>
      </c>
      <c r="BL159" s="8"/>
      <c r="BM159" s="8">
        <f t="shared" si="74"/>
        <v>2</v>
      </c>
      <c r="BN159" s="8"/>
      <c r="BO159" s="8">
        <f t="shared" si="64"/>
        <v>3</v>
      </c>
      <c r="BP159" s="8"/>
      <c r="BQ159" s="8">
        <f t="shared" si="85"/>
        <v>22</v>
      </c>
      <c r="BR159" s="8"/>
      <c r="BS159" s="8">
        <f t="shared" si="89"/>
        <v>14</v>
      </c>
      <c r="BT159" s="8"/>
      <c r="BU159" s="8">
        <f t="shared" si="94"/>
        <v>27</v>
      </c>
      <c r="BV159" s="8"/>
      <c r="BW159" s="8"/>
      <c r="BX159" s="8"/>
      <c r="BY159" s="8">
        <f t="shared" si="49"/>
        <v>10</v>
      </c>
      <c r="BZ159" s="8"/>
      <c r="CA159" s="8"/>
      <c r="CB159" s="8"/>
      <c r="CC159" s="8"/>
      <c r="CD159" s="8"/>
      <c r="CE159" s="8"/>
      <c r="CF159" s="8"/>
      <c r="CG159" s="8">
        <f t="shared" si="127"/>
        <v>0</v>
      </c>
      <c r="CH159" s="8"/>
      <c r="CI159" s="8">
        <f t="shared" si="128"/>
        <v>0</v>
      </c>
      <c r="CJ159" s="8"/>
      <c r="CK159" s="8"/>
      <c r="CL159" s="8"/>
      <c r="CM159" s="8">
        <f t="shared" si="68"/>
        <v>0</v>
      </c>
      <c r="CN159" s="8"/>
      <c r="CO159" s="8">
        <f t="shared" si="115"/>
        <v>2</v>
      </c>
      <c r="CP159" s="8"/>
      <c r="CQ159" s="8">
        <f t="shared" si="59"/>
        <v>15</v>
      </c>
      <c r="CR159" s="8"/>
      <c r="CS159" s="8">
        <f t="shared" si="76"/>
        <v>2</v>
      </c>
      <c r="CT159" s="8"/>
      <c r="CU159" s="8">
        <f t="shared" si="121"/>
        <v>1</v>
      </c>
      <c r="CV159" s="8"/>
      <c r="CW159" s="8">
        <f t="shared" si="95"/>
        <v>21</v>
      </c>
      <c r="CX159" s="8"/>
      <c r="CY159" s="8">
        <f t="shared" si="96"/>
        <v>4</v>
      </c>
      <c r="CZ159" s="8"/>
      <c r="DA159" s="8">
        <f t="shared" si="105"/>
        <v>20</v>
      </c>
      <c r="DB159" s="8"/>
      <c r="DC159" s="8">
        <f t="shared" si="97"/>
        <v>0</v>
      </c>
      <c r="DD159" s="8"/>
      <c r="DE159" s="8">
        <f t="shared" si="122"/>
        <v>0</v>
      </c>
      <c r="DF159" s="8"/>
      <c r="DG159" s="8">
        <f t="shared" si="123"/>
        <v>4</v>
      </c>
      <c r="DH159" s="8"/>
      <c r="DI159" s="8"/>
      <c r="DJ159" s="8"/>
      <c r="DK159" s="8">
        <f t="shared" si="106"/>
        <v>14</v>
      </c>
      <c r="DL159" s="8"/>
      <c r="DM159" s="8"/>
      <c r="DN159" s="8"/>
      <c r="DO159" s="8">
        <f t="shared" si="77"/>
        <v>16</v>
      </c>
      <c r="DP159" s="8"/>
      <c r="DQ159" s="8"/>
      <c r="DR159" s="8"/>
      <c r="DS159" s="8">
        <f t="shared" ref="DS159:DS170" si="131">SUM(DS158+DR159)</f>
        <v>6</v>
      </c>
      <c r="DT159" s="8"/>
      <c r="DU159" s="8">
        <f t="shared" si="69"/>
        <v>15</v>
      </c>
      <c r="DV159" s="8"/>
      <c r="DW159" s="8">
        <f t="shared" si="65"/>
        <v>0</v>
      </c>
      <c r="DX159" s="8"/>
      <c r="DY159" s="8">
        <f t="shared" si="107"/>
        <v>28</v>
      </c>
      <c r="DZ159" s="8"/>
      <c r="EA159" s="8">
        <f t="shared" si="60"/>
        <v>35</v>
      </c>
      <c r="EB159" s="8"/>
      <c r="EC159" s="8">
        <f t="shared" si="98"/>
        <v>9</v>
      </c>
      <c r="ED159" s="8"/>
      <c r="EE159" s="8"/>
      <c r="EF159" s="8"/>
      <c r="EG159" s="8">
        <f t="shared" si="87"/>
        <v>20</v>
      </c>
      <c r="EH159" s="8"/>
      <c r="EI159" s="8">
        <f t="shared" si="51"/>
        <v>2</v>
      </c>
      <c r="EJ159" s="8"/>
      <c r="EK159" s="8"/>
      <c r="EL159" s="8"/>
      <c r="EM159" s="8">
        <f t="shared" si="99"/>
        <v>2</v>
      </c>
      <c r="EN159" s="8"/>
      <c r="EO159" s="8">
        <f t="shared" si="100"/>
        <v>106</v>
      </c>
      <c r="EP159" s="8"/>
      <c r="EQ159" s="8">
        <f t="shared" si="63"/>
        <v>1394</v>
      </c>
      <c r="ER159" s="8"/>
      <c r="ES159" s="8">
        <f t="shared" si="101"/>
        <v>0</v>
      </c>
      <c r="ET159" s="8"/>
      <c r="EU159" s="8">
        <f t="shared" si="78"/>
        <v>95</v>
      </c>
      <c r="EV159" s="8"/>
      <c r="EW159" s="8">
        <f t="shared" si="62"/>
        <v>7</v>
      </c>
      <c r="EX159" s="8"/>
      <c r="EY159" s="8">
        <f t="shared" si="70"/>
        <v>1</v>
      </c>
      <c r="EZ159" s="8"/>
      <c r="FA159" s="8">
        <f t="shared" si="116"/>
        <v>8</v>
      </c>
      <c r="FB159" s="8"/>
      <c r="FC159" s="8"/>
      <c r="FD159" s="8"/>
      <c r="FE159" s="8">
        <f t="shared" si="102"/>
        <v>512</v>
      </c>
      <c r="FF159" s="8"/>
      <c r="FG159" s="8">
        <f t="shared" si="117"/>
        <v>295</v>
      </c>
      <c r="FH159" s="8"/>
      <c r="FI159" s="8">
        <f t="shared" si="129"/>
        <v>14</v>
      </c>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3"/>
        <v>41</v>
      </c>
      <c r="GJ159" s="8"/>
      <c r="GK159" s="8">
        <f t="shared" si="73"/>
        <v>43</v>
      </c>
    </row>
    <row r="160" spans="1:193" ht="14.25" customHeight="1" x14ac:dyDescent="0.3">
      <c r="A160" s="103">
        <v>44123</v>
      </c>
      <c r="B160" s="8">
        <v>0</v>
      </c>
      <c r="C160" s="8">
        <f t="shared" si="53"/>
        <v>0</v>
      </c>
      <c r="D160" s="8">
        <v>0</v>
      </c>
      <c r="E160" s="8">
        <f t="shared" si="54"/>
        <v>0</v>
      </c>
      <c r="F160" s="8">
        <v>20</v>
      </c>
      <c r="G160" s="8">
        <f t="shared" si="126"/>
        <v>54</v>
      </c>
      <c r="H160" s="8">
        <v>18</v>
      </c>
      <c r="I160" s="8">
        <f t="shared" si="75"/>
        <v>352</v>
      </c>
      <c r="J160" s="8">
        <v>1</v>
      </c>
      <c r="K160" s="8">
        <f t="shared" si="120"/>
        <v>2</v>
      </c>
      <c r="L160" s="8">
        <v>64</v>
      </c>
      <c r="M160" s="8">
        <f t="shared" si="90"/>
        <v>179</v>
      </c>
      <c r="N160" s="8">
        <v>18</v>
      </c>
      <c r="O160" s="8">
        <f t="shared" si="66"/>
        <v>368</v>
      </c>
      <c r="P160" s="8"/>
      <c r="Q160" s="8"/>
      <c r="R160" s="8">
        <v>0</v>
      </c>
      <c r="S160" s="8">
        <f t="shared" si="86"/>
        <v>23</v>
      </c>
      <c r="T160" s="8">
        <v>1</v>
      </c>
      <c r="U160" s="8">
        <f t="shared" si="83"/>
        <v>191</v>
      </c>
      <c r="V160" s="8"/>
      <c r="W160" s="8"/>
      <c r="X160" s="8"/>
      <c r="Y160" s="8"/>
      <c r="Z160" s="8"/>
      <c r="AA160" s="8"/>
      <c r="AB160" s="8">
        <v>8</v>
      </c>
      <c r="AC160" s="8">
        <f t="shared" si="91"/>
        <v>44</v>
      </c>
      <c r="AD160" s="8"/>
      <c r="AE160" s="8"/>
      <c r="AF160" s="8">
        <v>5</v>
      </c>
      <c r="AG160" s="8">
        <f t="shared" si="81"/>
        <v>282</v>
      </c>
      <c r="AH160" s="8">
        <v>11</v>
      </c>
      <c r="AI160" s="8">
        <f t="shared" si="92"/>
        <v>63</v>
      </c>
      <c r="AJ160" s="8">
        <v>0</v>
      </c>
      <c r="AK160" s="102">
        <f t="shared" si="111"/>
        <v>7</v>
      </c>
      <c r="AL160" s="8">
        <v>0</v>
      </c>
      <c r="AM160" s="8">
        <f t="shared" si="55"/>
        <v>66</v>
      </c>
      <c r="AN160" s="8"/>
      <c r="AO160" s="8"/>
      <c r="AP160" s="8">
        <v>0</v>
      </c>
      <c r="AQ160" s="8">
        <f t="shared" si="112"/>
        <v>8</v>
      </c>
      <c r="AR160" s="8">
        <v>2</v>
      </c>
      <c r="AS160" s="8">
        <f t="shared" si="113"/>
        <v>3</v>
      </c>
      <c r="AT160" s="8">
        <v>0</v>
      </c>
      <c r="AU160" s="8">
        <f t="shared" si="56"/>
        <v>4</v>
      </c>
      <c r="AV160" s="8">
        <v>0</v>
      </c>
      <c r="AW160" s="8">
        <f t="shared" si="93"/>
        <v>4</v>
      </c>
      <c r="AX160" s="8">
        <v>0</v>
      </c>
      <c r="AY160" s="8">
        <f t="shared" si="104"/>
        <v>3</v>
      </c>
      <c r="AZ160" s="8"/>
      <c r="BA160" s="8"/>
      <c r="BB160" s="8">
        <v>1</v>
      </c>
      <c r="BC160" s="8">
        <f t="shared" si="52"/>
        <v>39</v>
      </c>
      <c r="BD160" s="8">
        <v>0</v>
      </c>
      <c r="BE160" s="8">
        <f t="shared" si="84"/>
        <v>3</v>
      </c>
      <c r="BF160" s="8"/>
      <c r="BG160" s="8"/>
      <c r="BH160" s="8">
        <v>36</v>
      </c>
      <c r="BI160" s="8">
        <f t="shared" si="88"/>
        <v>1636</v>
      </c>
      <c r="BJ160" s="8">
        <v>3</v>
      </c>
      <c r="BK160" s="8">
        <f t="shared" si="114"/>
        <v>152</v>
      </c>
      <c r="BL160" s="8">
        <v>1</v>
      </c>
      <c r="BM160" s="8">
        <f t="shared" si="74"/>
        <v>3</v>
      </c>
      <c r="BN160" s="8">
        <v>0</v>
      </c>
      <c r="BO160" s="8">
        <f t="shared" si="64"/>
        <v>3</v>
      </c>
      <c r="BP160" s="8">
        <v>1</v>
      </c>
      <c r="BQ160" s="8">
        <f t="shared" si="85"/>
        <v>23</v>
      </c>
      <c r="BR160" s="8">
        <v>1</v>
      </c>
      <c r="BS160" s="8">
        <f t="shared" si="89"/>
        <v>15</v>
      </c>
      <c r="BT160" s="8">
        <v>1</v>
      </c>
      <c r="BU160" s="8">
        <f t="shared" si="94"/>
        <v>28</v>
      </c>
      <c r="BV160" s="8"/>
      <c r="BW160" s="8"/>
      <c r="BX160" s="8">
        <v>1</v>
      </c>
      <c r="BY160" s="8">
        <f t="shared" si="49"/>
        <v>11</v>
      </c>
      <c r="BZ160" s="8"/>
      <c r="CA160" s="8"/>
      <c r="CB160" s="8"/>
      <c r="CC160" s="8"/>
      <c r="CD160" s="8"/>
      <c r="CE160" s="8"/>
      <c r="CF160" s="8">
        <v>0</v>
      </c>
      <c r="CG160" s="8">
        <f t="shared" si="127"/>
        <v>0</v>
      </c>
      <c r="CH160" s="8">
        <v>0</v>
      </c>
      <c r="CI160" s="8">
        <f t="shared" si="128"/>
        <v>0</v>
      </c>
      <c r="CJ160" s="8"/>
      <c r="CK160" s="8"/>
      <c r="CL160" s="8">
        <v>0</v>
      </c>
      <c r="CM160" s="8">
        <f t="shared" si="68"/>
        <v>0</v>
      </c>
      <c r="CN160" s="8">
        <v>0</v>
      </c>
      <c r="CO160" s="8">
        <f t="shared" si="115"/>
        <v>2</v>
      </c>
      <c r="CP160" s="8">
        <v>1</v>
      </c>
      <c r="CQ160" s="8">
        <f t="shared" si="59"/>
        <v>16</v>
      </c>
      <c r="CR160" s="8">
        <v>0</v>
      </c>
      <c r="CS160" s="8">
        <f t="shared" si="76"/>
        <v>2</v>
      </c>
      <c r="CT160" s="8">
        <v>1</v>
      </c>
      <c r="CU160" s="8">
        <f t="shared" si="121"/>
        <v>2</v>
      </c>
      <c r="CV160" s="8">
        <v>4</v>
      </c>
      <c r="CW160" s="8">
        <f t="shared" si="95"/>
        <v>25</v>
      </c>
      <c r="CX160" s="8">
        <v>0</v>
      </c>
      <c r="CY160" s="8">
        <f t="shared" si="96"/>
        <v>4</v>
      </c>
      <c r="CZ160" s="8">
        <v>1</v>
      </c>
      <c r="DA160" s="8">
        <f t="shared" si="105"/>
        <v>21</v>
      </c>
      <c r="DB160" s="8">
        <v>0</v>
      </c>
      <c r="DC160" s="8">
        <f t="shared" si="97"/>
        <v>0</v>
      </c>
      <c r="DD160" s="8">
        <v>0</v>
      </c>
      <c r="DE160" s="8">
        <f t="shared" si="122"/>
        <v>0</v>
      </c>
      <c r="DF160" s="8">
        <v>1</v>
      </c>
      <c r="DG160" s="8">
        <f t="shared" si="123"/>
        <v>5</v>
      </c>
      <c r="DH160" s="8"/>
      <c r="DI160" s="8"/>
      <c r="DJ160" s="8">
        <v>0</v>
      </c>
      <c r="DK160" s="8">
        <f t="shared" si="106"/>
        <v>14</v>
      </c>
      <c r="DL160" s="8"/>
      <c r="DM160" s="8"/>
      <c r="DN160" s="8">
        <v>1</v>
      </c>
      <c r="DO160" s="8">
        <f t="shared" si="77"/>
        <v>17</v>
      </c>
      <c r="DP160" s="8"/>
      <c r="DQ160" s="8"/>
      <c r="DR160" s="8">
        <v>0</v>
      </c>
      <c r="DS160" s="8">
        <f t="shared" si="131"/>
        <v>6</v>
      </c>
      <c r="DT160" s="8">
        <v>1</v>
      </c>
      <c r="DU160" s="8">
        <f t="shared" si="69"/>
        <v>16</v>
      </c>
      <c r="DV160" s="8">
        <v>0</v>
      </c>
      <c r="DW160" s="8">
        <f t="shared" si="65"/>
        <v>0</v>
      </c>
      <c r="DX160" s="8">
        <v>0</v>
      </c>
      <c r="DY160" s="8">
        <f t="shared" si="107"/>
        <v>28</v>
      </c>
      <c r="DZ160" s="8">
        <v>2</v>
      </c>
      <c r="EA160" s="8">
        <f t="shared" si="60"/>
        <v>37</v>
      </c>
      <c r="EB160" s="8">
        <v>0</v>
      </c>
      <c r="EC160" s="8">
        <f t="shared" si="98"/>
        <v>9</v>
      </c>
      <c r="ED160" s="8"/>
      <c r="EE160" s="8"/>
      <c r="EF160" s="8">
        <v>0</v>
      </c>
      <c r="EG160" s="8">
        <f t="shared" si="87"/>
        <v>20</v>
      </c>
      <c r="EH160" s="8">
        <v>0</v>
      </c>
      <c r="EI160" s="8">
        <f t="shared" si="51"/>
        <v>2</v>
      </c>
      <c r="EJ160" s="8"/>
      <c r="EK160" s="8"/>
      <c r="EL160" s="8">
        <v>0</v>
      </c>
      <c r="EM160" s="8">
        <f t="shared" si="99"/>
        <v>2</v>
      </c>
      <c r="EN160" s="8">
        <v>7</v>
      </c>
      <c r="EO160" s="8">
        <f t="shared" si="100"/>
        <v>113</v>
      </c>
      <c r="EP160" s="8">
        <v>36</v>
      </c>
      <c r="EQ160" s="8">
        <f t="shared" si="63"/>
        <v>1430</v>
      </c>
      <c r="ER160" s="8">
        <v>0</v>
      </c>
      <c r="ES160" s="8">
        <f t="shared" si="101"/>
        <v>0</v>
      </c>
      <c r="ET160" s="8">
        <v>3</v>
      </c>
      <c r="EU160" s="8">
        <f t="shared" si="78"/>
        <v>98</v>
      </c>
      <c r="EV160" s="8">
        <v>0</v>
      </c>
      <c r="EW160" s="8">
        <f t="shared" si="62"/>
        <v>7</v>
      </c>
      <c r="EX160" s="8">
        <v>0</v>
      </c>
      <c r="EY160" s="8">
        <f t="shared" si="70"/>
        <v>1</v>
      </c>
      <c r="EZ160" s="8">
        <v>0</v>
      </c>
      <c r="FA160" s="8">
        <f t="shared" si="116"/>
        <v>8</v>
      </c>
      <c r="FB160" s="8"/>
      <c r="FC160" s="8"/>
      <c r="FD160" s="8">
        <v>28</v>
      </c>
      <c r="FE160" s="8">
        <f t="shared" si="102"/>
        <v>540</v>
      </c>
      <c r="FF160" s="8">
        <v>18</v>
      </c>
      <c r="FG160" s="8">
        <f t="shared" si="117"/>
        <v>313</v>
      </c>
      <c r="FH160" s="8">
        <v>13</v>
      </c>
      <c r="FI160" s="8">
        <f t="shared" si="129"/>
        <v>27</v>
      </c>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3"/>
        <v>53</v>
      </c>
      <c r="GJ160" s="8">
        <v>0</v>
      </c>
      <c r="GK160" s="8">
        <f t="shared" si="73"/>
        <v>43</v>
      </c>
    </row>
    <row r="161" spans="1:193" ht="14.25" customHeight="1" x14ac:dyDescent="0.3">
      <c r="A161" s="103">
        <v>44124</v>
      </c>
      <c r="B161" s="8">
        <v>0</v>
      </c>
      <c r="C161" s="8">
        <f t="shared" si="53"/>
        <v>0</v>
      </c>
      <c r="D161" s="8">
        <v>0</v>
      </c>
      <c r="E161" s="8">
        <f t="shared" si="54"/>
        <v>0</v>
      </c>
      <c r="F161" s="8">
        <v>4</v>
      </c>
      <c r="G161" s="8">
        <f t="shared" si="126"/>
        <v>58</v>
      </c>
      <c r="H161" s="8">
        <v>4</v>
      </c>
      <c r="I161" s="8">
        <f t="shared" si="75"/>
        <v>356</v>
      </c>
      <c r="J161" s="8">
        <v>0</v>
      </c>
      <c r="K161" s="8">
        <f t="shared" si="120"/>
        <v>2</v>
      </c>
      <c r="L161" s="8">
        <v>4</v>
      </c>
      <c r="M161" s="8">
        <f t="shared" si="90"/>
        <v>183</v>
      </c>
      <c r="N161" s="8">
        <v>7</v>
      </c>
      <c r="O161" s="8">
        <f t="shared" si="66"/>
        <v>375</v>
      </c>
      <c r="P161" s="8"/>
      <c r="Q161" s="8"/>
      <c r="R161" s="8">
        <v>0</v>
      </c>
      <c r="S161" s="8">
        <f t="shared" si="86"/>
        <v>23</v>
      </c>
      <c r="T161" s="8">
        <v>1</v>
      </c>
      <c r="U161" s="8">
        <f t="shared" si="83"/>
        <v>192</v>
      </c>
      <c r="V161" s="8"/>
      <c r="W161" s="8"/>
      <c r="X161" s="8"/>
      <c r="Y161" s="8"/>
      <c r="Z161" s="8"/>
      <c r="AA161" s="8"/>
      <c r="AB161" s="8">
        <v>1</v>
      </c>
      <c r="AC161" s="8">
        <f t="shared" si="91"/>
        <v>45</v>
      </c>
      <c r="AD161" s="8"/>
      <c r="AE161" s="8"/>
      <c r="AF161" s="8">
        <v>1</v>
      </c>
      <c r="AG161" s="8">
        <f t="shared" si="81"/>
        <v>283</v>
      </c>
      <c r="AH161" s="8">
        <v>3</v>
      </c>
      <c r="AI161" s="8">
        <f t="shared" si="92"/>
        <v>66</v>
      </c>
      <c r="AJ161" s="8">
        <v>0</v>
      </c>
      <c r="AK161" s="102">
        <f t="shared" si="111"/>
        <v>7</v>
      </c>
      <c r="AL161" s="8">
        <v>0</v>
      </c>
      <c r="AM161" s="8">
        <f t="shared" si="55"/>
        <v>66</v>
      </c>
      <c r="AN161" s="8"/>
      <c r="AO161" s="8"/>
      <c r="AP161" s="8">
        <v>0</v>
      </c>
      <c r="AQ161" s="8">
        <f t="shared" si="112"/>
        <v>8</v>
      </c>
      <c r="AR161" s="8">
        <v>0</v>
      </c>
      <c r="AS161" s="8">
        <f t="shared" si="113"/>
        <v>3</v>
      </c>
      <c r="AT161" s="8">
        <v>0</v>
      </c>
      <c r="AU161" s="8">
        <f t="shared" si="56"/>
        <v>4</v>
      </c>
      <c r="AV161" s="8">
        <v>0</v>
      </c>
      <c r="AW161" s="8">
        <f t="shared" si="93"/>
        <v>4</v>
      </c>
      <c r="AX161" s="8">
        <v>0</v>
      </c>
      <c r="AY161" s="8">
        <f t="shared" si="104"/>
        <v>3</v>
      </c>
      <c r="AZ161" s="8"/>
      <c r="BA161" s="8"/>
      <c r="BB161" s="8">
        <v>2</v>
      </c>
      <c r="BC161" s="8">
        <f t="shared" si="52"/>
        <v>41</v>
      </c>
      <c r="BD161" s="8">
        <v>0</v>
      </c>
      <c r="BE161" s="8">
        <f t="shared" si="84"/>
        <v>3</v>
      </c>
      <c r="BF161" s="8"/>
      <c r="BG161" s="8"/>
      <c r="BH161" s="8">
        <v>8</v>
      </c>
      <c r="BI161" s="8">
        <f t="shared" si="88"/>
        <v>1644</v>
      </c>
      <c r="BJ161" s="8">
        <v>7</v>
      </c>
      <c r="BK161" s="8">
        <f t="shared" si="114"/>
        <v>159</v>
      </c>
      <c r="BL161" s="8">
        <v>0</v>
      </c>
      <c r="BM161" s="8">
        <f t="shared" si="74"/>
        <v>3</v>
      </c>
      <c r="BN161" s="8">
        <v>0</v>
      </c>
      <c r="BO161" s="8">
        <f t="shared" si="64"/>
        <v>3</v>
      </c>
      <c r="BP161" s="8">
        <v>0</v>
      </c>
      <c r="BQ161" s="8">
        <f t="shared" si="85"/>
        <v>23</v>
      </c>
      <c r="BR161" s="8">
        <v>0</v>
      </c>
      <c r="BS161" s="8">
        <f t="shared" si="89"/>
        <v>15</v>
      </c>
      <c r="BT161" s="8">
        <v>2</v>
      </c>
      <c r="BU161" s="8">
        <f t="shared" si="94"/>
        <v>30</v>
      </c>
      <c r="BV161" s="8"/>
      <c r="BW161" s="8"/>
      <c r="BX161" s="8">
        <v>0</v>
      </c>
      <c r="BY161" s="8">
        <f t="shared" si="49"/>
        <v>11</v>
      </c>
      <c r="BZ161" s="8"/>
      <c r="CA161" s="8"/>
      <c r="CB161" s="8"/>
      <c r="CC161" s="8"/>
      <c r="CD161" s="8"/>
      <c r="CE161" s="8"/>
      <c r="CF161" s="8">
        <v>0</v>
      </c>
      <c r="CG161" s="8">
        <f t="shared" si="127"/>
        <v>0</v>
      </c>
      <c r="CH161" s="8">
        <v>0</v>
      </c>
      <c r="CI161" s="8">
        <f t="shared" si="128"/>
        <v>0</v>
      </c>
      <c r="CJ161" s="8"/>
      <c r="CK161" s="8"/>
      <c r="CL161" s="8">
        <v>0</v>
      </c>
      <c r="CM161" s="8">
        <f t="shared" si="68"/>
        <v>0</v>
      </c>
      <c r="CN161" s="8">
        <v>0</v>
      </c>
      <c r="CO161" s="8">
        <f t="shared" si="115"/>
        <v>2</v>
      </c>
      <c r="CP161" s="8">
        <v>0</v>
      </c>
      <c r="CQ161" s="8">
        <f t="shared" si="59"/>
        <v>16</v>
      </c>
      <c r="CR161" s="8">
        <v>0</v>
      </c>
      <c r="CS161" s="8">
        <f t="shared" si="76"/>
        <v>2</v>
      </c>
      <c r="CT161" s="8">
        <v>0</v>
      </c>
      <c r="CU161" s="8">
        <f t="shared" si="121"/>
        <v>2</v>
      </c>
      <c r="CV161" s="8">
        <v>0</v>
      </c>
      <c r="CW161" s="8">
        <f t="shared" si="95"/>
        <v>25</v>
      </c>
      <c r="CX161" s="8">
        <v>0</v>
      </c>
      <c r="CY161" s="8">
        <f t="shared" si="96"/>
        <v>4</v>
      </c>
      <c r="CZ161" s="8">
        <v>0</v>
      </c>
      <c r="DA161" s="8">
        <f t="shared" si="105"/>
        <v>21</v>
      </c>
      <c r="DB161" s="8">
        <v>0</v>
      </c>
      <c r="DC161" s="8">
        <f t="shared" si="97"/>
        <v>0</v>
      </c>
      <c r="DD161" s="8">
        <v>0</v>
      </c>
      <c r="DE161" s="8">
        <f t="shared" si="122"/>
        <v>0</v>
      </c>
      <c r="DF161" s="8">
        <v>4</v>
      </c>
      <c r="DG161" s="8">
        <f t="shared" si="123"/>
        <v>9</v>
      </c>
      <c r="DH161" s="8"/>
      <c r="DI161" s="8"/>
      <c r="DJ161" s="8">
        <v>0</v>
      </c>
      <c r="DK161" s="8">
        <f t="shared" si="106"/>
        <v>14</v>
      </c>
      <c r="DL161" s="8"/>
      <c r="DM161" s="8"/>
      <c r="DN161" s="8">
        <v>0</v>
      </c>
      <c r="DO161" s="8">
        <f t="shared" si="77"/>
        <v>17</v>
      </c>
      <c r="DP161" s="8"/>
      <c r="DQ161" s="8"/>
      <c r="DR161" s="8">
        <v>0</v>
      </c>
      <c r="DS161" s="8">
        <f t="shared" si="131"/>
        <v>6</v>
      </c>
      <c r="DT161" s="8">
        <v>0</v>
      </c>
      <c r="DU161" s="8">
        <f t="shared" si="69"/>
        <v>16</v>
      </c>
      <c r="DV161" s="8">
        <v>0</v>
      </c>
      <c r="DW161" s="8">
        <f t="shared" si="65"/>
        <v>0</v>
      </c>
      <c r="DX161" s="8">
        <v>0</v>
      </c>
      <c r="DY161" s="8">
        <f t="shared" si="107"/>
        <v>28</v>
      </c>
      <c r="DZ161" s="8">
        <v>2</v>
      </c>
      <c r="EA161" s="8">
        <f t="shared" si="60"/>
        <v>39</v>
      </c>
      <c r="EB161" s="8">
        <v>0</v>
      </c>
      <c r="EC161" s="8">
        <f t="shared" si="98"/>
        <v>9</v>
      </c>
      <c r="ED161" s="8"/>
      <c r="EE161" s="8"/>
      <c r="EF161" s="8">
        <v>0</v>
      </c>
      <c r="EG161" s="8">
        <f t="shared" si="87"/>
        <v>20</v>
      </c>
      <c r="EH161" s="8">
        <v>0</v>
      </c>
      <c r="EI161" s="8">
        <f t="shared" si="51"/>
        <v>2</v>
      </c>
      <c r="EJ161" s="8"/>
      <c r="EK161" s="8"/>
      <c r="EL161" s="8">
        <v>0</v>
      </c>
      <c r="EM161" s="8">
        <f t="shared" si="99"/>
        <v>2</v>
      </c>
      <c r="EN161" s="8">
        <v>1</v>
      </c>
      <c r="EO161" s="8">
        <f t="shared" si="100"/>
        <v>114</v>
      </c>
      <c r="EP161" s="8">
        <v>3</v>
      </c>
      <c r="EQ161" s="8">
        <f t="shared" si="63"/>
        <v>1433</v>
      </c>
      <c r="ER161" s="8">
        <v>0</v>
      </c>
      <c r="ES161" s="8">
        <f t="shared" si="101"/>
        <v>0</v>
      </c>
      <c r="ET161" s="8">
        <v>3</v>
      </c>
      <c r="EU161" s="8">
        <f t="shared" si="78"/>
        <v>101</v>
      </c>
      <c r="EV161" s="8">
        <v>0</v>
      </c>
      <c r="EW161" s="8">
        <f t="shared" si="62"/>
        <v>7</v>
      </c>
      <c r="EX161" s="8">
        <v>0</v>
      </c>
      <c r="EY161" s="8">
        <f t="shared" si="70"/>
        <v>1</v>
      </c>
      <c r="EZ161" s="8">
        <v>0</v>
      </c>
      <c r="FA161" s="8">
        <f t="shared" si="116"/>
        <v>8</v>
      </c>
      <c r="FB161" s="8"/>
      <c r="FC161" s="8"/>
      <c r="FD161" s="8">
        <v>3</v>
      </c>
      <c r="FE161" s="8">
        <f t="shared" si="102"/>
        <v>543</v>
      </c>
      <c r="FF161" s="8">
        <v>2</v>
      </c>
      <c r="FG161" s="8">
        <f t="shared" si="117"/>
        <v>315</v>
      </c>
      <c r="FH161" s="8">
        <v>1</v>
      </c>
      <c r="FI161" s="8">
        <f t="shared" si="129"/>
        <v>28</v>
      </c>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3"/>
        <v>55</v>
      </c>
      <c r="GJ161" s="8">
        <v>0</v>
      </c>
      <c r="GK161" s="8">
        <f t="shared" si="73"/>
        <v>43</v>
      </c>
    </row>
    <row r="162" spans="1:193" ht="14.25" customHeight="1" x14ac:dyDescent="0.3">
      <c r="A162" s="103">
        <v>44125</v>
      </c>
      <c r="B162" s="8">
        <v>0</v>
      </c>
      <c r="C162" s="8">
        <f t="shared" si="53"/>
        <v>0</v>
      </c>
      <c r="D162" s="8">
        <v>0</v>
      </c>
      <c r="E162" s="8">
        <f t="shared" si="54"/>
        <v>0</v>
      </c>
      <c r="F162" s="8">
        <v>2</v>
      </c>
      <c r="G162" s="8">
        <f t="shared" si="126"/>
        <v>60</v>
      </c>
      <c r="H162" s="8">
        <v>3</v>
      </c>
      <c r="I162" s="8">
        <f t="shared" si="75"/>
        <v>359</v>
      </c>
      <c r="J162" s="8">
        <v>0</v>
      </c>
      <c r="K162" s="8">
        <f t="shared" si="120"/>
        <v>2</v>
      </c>
      <c r="L162" s="8">
        <v>6</v>
      </c>
      <c r="M162" s="8">
        <f t="shared" si="90"/>
        <v>189</v>
      </c>
      <c r="N162" s="8">
        <v>1</v>
      </c>
      <c r="O162" s="8">
        <f t="shared" si="66"/>
        <v>376</v>
      </c>
      <c r="P162" s="8"/>
      <c r="Q162" s="8"/>
      <c r="R162" s="8">
        <v>0</v>
      </c>
      <c r="S162" s="8">
        <f t="shared" si="86"/>
        <v>23</v>
      </c>
      <c r="T162" s="8">
        <v>3</v>
      </c>
      <c r="U162" s="8">
        <f t="shared" si="83"/>
        <v>195</v>
      </c>
      <c r="V162" s="8"/>
      <c r="W162" s="8"/>
      <c r="X162" s="8"/>
      <c r="Y162" s="8"/>
      <c r="Z162" s="8"/>
      <c r="AA162" s="8"/>
      <c r="AB162" s="8">
        <v>2</v>
      </c>
      <c r="AC162" s="8">
        <f t="shared" si="91"/>
        <v>47</v>
      </c>
      <c r="AD162" s="8"/>
      <c r="AE162" s="8"/>
      <c r="AF162" s="8">
        <v>1</v>
      </c>
      <c r="AG162" s="8">
        <f t="shared" si="81"/>
        <v>284</v>
      </c>
      <c r="AH162" s="8">
        <v>3</v>
      </c>
      <c r="AI162" s="8">
        <f t="shared" si="92"/>
        <v>69</v>
      </c>
      <c r="AJ162" s="8">
        <v>0</v>
      </c>
      <c r="AK162" s="102">
        <f t="shared" si="111"/>
        <v>7</v>
      </c>
      <c r="AL162" s="8">
        <v>0</v>
      </c>
      <c r="AM162" s="8">
        <f t="shared" si="55"/>
        <v>66</v>
      </c>
      <c r="AN162" s="8"/>
      <c r="AO162" s="8"/>
      <c r="AP162" s="8">
        <v>0</v>
      </c>
      <c r="AQ162" s="8">
        <f t="shared" si="112"/>
        <v>8</v>
      </c>
      <c r="AR162" s="8">
        <v>0</v>
      </c>
      <c r="AS162" s="8">
        <f t="shared" si="113"/>
        <v>3</v>
      </c>
      <c r="AT162" s="8">
        <v>0</v>
      </c>
      <c r="AU162" s="8">
        <f t="shared" si="56"/>
        <v>4</v>
      </c>
      <c r="AV162" s="8">
        <v>0</v>
      </c>
      <c r="AW162" s="8">
        <f t="shared" si="93"/>
        <v>4</v>
      </c>
      <c r="AX162" s="8">
        <v>0</v>
      </c>
      <c r="AY162" s="8">
        <f t="shared" si="104"/>
        <v>3</v>
      </c>
      <c r="AZ162" s="8"/>
      <c r="BA162" s="8"/>
      <c r="BB162" s="8">
        <v>1</v>
      </c>
      <c r="BC162" s="8">
        <f t="shared" si="52"/>
        <v>42</v>
      </c>
      <c r="BD162" s="8">
        <v>0</v>
      </c>
      <c r="BE162" s="8">
        <f t="shared" si="84"/>
        <v>3</v>
      </c>
      <c r="BF162" s="8"/>
      <c r="BG162" s="8"/>
      <c r="BH162" s="8">
        <v>6</v>
      </c>
      <c r="BI162" s="8">
        <f t="shared" si="88"/>
        <v>1650</v>
      </c>
      <c r="BJ162" s="8">
        <v>0</v>
      </c>
      <c r="BK162" s="8">
        <f t="shared" si="114"/>
        <v>159</v>
      </c>
      <c r="BL162" s="8">
        <v>0</v>
      </c>
      <c r="BM162" s="8">
        <f t="shared" si="74"/>
        <v>3</v>
      </c>
      <c r="BN162" s="8">
        <v>0</v>
      </c>
      <c r="BO162" s="8">
        <f t="shared" si="64"/>
        <v>3</v>
      </c>
      <c r="BP162" s="8">
        <v>0</v>
      </c>
      <c r="BQ162" s="8">
        <f t="shared" si="85"/>
        <v>23</v>
      </c>
      <c r="BR162" s="8">
        <v>0</v>
      </c>
      <c r="BS162" s="8">
        <f t="shared" si="89"/>
        <v>15</v>
      </c>
      <c r="BT162" s="8">
        <v>0</v>
      </c>
      <c r="BU162" s="8">
        <f t="shared" si="94"/>
        <v>30</v>
      </c>
      <c r="BV162" s="8"/>
      <c r="BW162" s="8"/>
      <c r="BX162" s="8">
        <v>0</v>
      </c>
      <c r="BY162" s="8">
        <f t="shared" si="49"/>
        <v>11</v>
      </c>
      <c r="BZ162" s="8"/>
      <c r="CA162" s="8"/>
      <c r="CB162" s="8"/>
      <c r="CC162" s="8"/>
      <c r="CD162" s="8"/>
      <c r="CE162" s="8"/>
      <c r="CF162" s="8">
        <v>0</v>
      </c>
      <c r="CG162" s="8">
        <f t="shared" si="127"/>
        <v>0</v>
      </c>
      <c r="CH162" s="8">
        <v>0</v>
      </c>
      <c r="CI162" s="8">
        <f t="shared" si="128"/>
        <v>0</v>
      </c>
      <c r="CJ162" s="8"/>
      <c r="CK162" s="8"/>
      <c r="CL162" s="8">
        <v>0</v>
      </c>
      <c r="CM162" s="8">
        <f t="shared" si="68"/>
        <v>0</v>
      </c>
      <c r="CN162" s="8">
        <v>0</v>
      </c>
      <c r="CO162" s="8">
        <f t="shared" si="115"/>
        <v>2</v>
      </c>
      <c r="CP162" s="8">
        <v>1</v>
      </c>
      <c r="CQ162" s="8">
        <f t="shared" si="59"/>
        <v>17</v>
      </c>
      <c r="CR162" s="8">
        <v>0</v>
      </c>
      <c r="CS162" s="8">
        <f t="shared" si="76"/>
        <v>2</v>
      </c>
      <c r="CT162" s="8">
        <v>0</v>
      </c>
      <c r="CU162" s="8">
        <f t="shared" si="121"/>
        <v>2</v>
      </c>
      <c r="CV162" s="8">
        <v>0</v>
      </c>
      <c r="CW162" s="8">
        <f t="shared" si="95"/>
        <v>25</v>
      </c>
      <c r="CX162" s="8">
        <v>0</v>
      </c>
      <c r="CY162" s="8">
        <f t="shared" si="96"/>
        <v>4</v>
      </c>
      <c r="CZ162" s="8">
        <v>0</v>
      </c>
      <c r="DA162" s="8">
        <f t="shared" si="105"/>
        <v>21</v>
      </c>
      <c r="DB162" s="8">
        <v>0</v>
      </c>
      <c r="DC162" s="8">
        <f t="shared" si="97"/>
        <v>0</v>
      </c>
      <c r="DD162" s="8">
        <v>0</v>
      </c>
      <c r="DE162" s="8">
        <f t="shared" si="122"/>
        <v>0</v>
      </c>
      <c r="DF162" s="8">
        <v>0</v>
      </c>
      <c r="DG162" s="8">
        <f t="shared" si="123"/>
        <v>9</v>
      </c>
      <c r="DH162" s="8"/>
      <c r="DI162" s="8"/>
      <c r="DJ162" s="8">
        <v>0</v>
      </c>
      <c r="DK162" s="8">
        <f t="shared" si="106"/>
        <v>14</v>
      </c>
      <c r="DL162" s="8"/>
      <c r="DM162" s="8"/>
      <c r="DN162" s="8">
        <v>1</v>
      </c>
      <c r="DO162" s="8">
        <f t="shared" si="77"/>
        <v>18</v>
      </c>
      <c r="DP162" s="8"/>
      <c r="DQ162" s="8"/>
      <c r="DR162" s="8">
        <v>0</v>
      </c>
      <c r="DS162" s="8">
        <f t="shared" si="131"/>
        <v>6</v>
      </c>
      <c r="DT162" s="8">
        <v>0</v>
      </c>
      <c r="DU162" s="8">
        <f t="shared" si="69"/>
        <v>16</v>
      </c>
      <c r="DV162" s="8">
        <v>0</v>
      </c>
      <c r="DW162" s="8">
        <f t="shared" si="65"/>
        <v>0</v>
      </c>
      <c r="DX162" s="8">
        <v>0</v>
      </c>
      <c r="DY162" s="8">
        <f t="shared" si="107"/>
        <v>28</v>
      </c>
      <c r="DZ162" s="8">
        <v>1</v>
      </c>
      <c r="EA162" s="8">
        <f t="shared" si="60"/>
        <v>40</v>
      </c>
      <c r="EB162" s="8">
        <v>0</v>
      </c>
      <c r="EC162" s="8">
        <f t="shared" si="98"/>
        <v>9</v>
      </c>
      <c r="ED162" s="8"/>
      <c r="EE162" s="8"/>
      <c r="EF162" s="8">
        <v>0</v>
      </c>
      <c r="EG162" s="8">
        <f t="shared" si="87"/>
        <v>20</v>
      </c>
      <c r="EH162" s="8">
        <v>0</v>
      </c>
      <c r="EI162" s="8">
        <f t="shared" si="51"/>
        <v>2</v>
      </c>
      <c r="EJ162" s="8"/>
      <c r="EK162" s="8"/>
      <c r="EL162" s="8">
        <v>0</v>
      </c>
      <c r="EM162" s="8">
        <f t="shared" si="99"/>
        <v>2</v>
      </c>
      <c r="EN162" s="8">
        <v>0</v>
      </c>
      <c r="EO162" s="8">
        <f t="shared" si="100"/>
        <v>114</v>
      </c>
      <c r="EP162" s="8">
        <v>9</v>
      </c>
      <c r="EQ162" s="8">
        <f t="shared" si="63"/>
        <v>1442</v>
      </c>
      <c r="ER162" s="8">
        <v>0</v>
      </c>
      <c r="ES162" s="8">
        <f t="shared" si="101"/>
        <v>0</v>
      </c>
      <c r="ET162" s="8">
        <v>2</v>
      </c>
      <c r="EU162" s="8">
        <f t="shared" si="78"/>
        <v>103</v>
      </c>
      <c r="EV162" s="8">
        <v>0</v>
      </c>
      <c r="EW162" s="8">
        <f t="shared" si="62"/>
        <v>7</v>
      </c>
      <c r="EX162" s="8">
        <v>0</v>
      </c>
      <c r="EY162" s="8">
        <f t="shared" si="70"/>
        <v>1</v>
      </c>
      <c r="EZ162" s="8">
        <v>0</v>
      </c>
      <c r="FA162" s="8">
        <f t="shared" si="116"/>
        <v>8</v>
      </c>
      <c r="FB162" s="8"/>
      <c r="FC162" s="8"/>
      <c r="FD162" s="8">
        <v>6</v>
      </c>
      <c r="FE162" s="8">
        <f t="shared" si="102"/>
        <v>549</v>
      </c>
      <c r="FF162" s="8">
        <v>5</v>
      </c>
      <c r="FG162" s="8">
        <f t="shared" si="117"/>
        <v>320</v>
      </c>
      <c r="FH162" s="8">
        <v>0</v>
      </c>
      <c r="FI162" s="8">
        <f t="shared" si="129"/>
        <v>28</v>
      </c>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3"/>
        <v>59</v>
      </c>
      <c r="GJ162" s="8">
        <v>1</v>
      </c>
      <c r="GK162" s="8">
        <f t="shared" si="73"/>
        <v>44</v>
      </c>
    </row>
    <row r="163" spans="1:193" ht="14.25" customHeight="1" x14ac:dyDescent="0.3">
      <c r="A163" s="103">
        <v>44126</v>
      </c>
      <c r="B163" s="8">
        <v>0</v>
      </c>
      <c r="C163" s="8">
        <f t="shared" si="53"/>
        <v>0</v>
      </c>
      <c r="D163" s="8">
        <v>0</v>
      </c>
      <c r="E163" s="8">
        <f t="shared" si="54"/>
        <v>0</v>
      </c>
      <c r="F163" s="8">
        <v>0</v>
      </c>
      <c r="G163" s="8">
        <f t="shared" si="126"/>
        <v>60</v>
      </c>
      <c r="H163" s="8">
        <v>0</v>
      </c>
      <c r="I163" s="8">
        <f t="shared" si="75"/>
        <v>359</v>
      </c>
      <c r="J163" s="8">
        <v>0</v>
      </c>
      <c r="K163" s="8">
        <f t="shared" si="120"/>
        <v>2</v>
      </c>
      <c r="L163" s="8">
        <v>4</v>
      </c>
      <c r="M163" s="8">
        <f t="shared" si="90"/>
        <v>193</v>
      </c>
      <c r="N163" s="8">
        <v>0</v>
      </c>
      <c r="O163" s="8">
        <f t="shared" si="66"/>
        <v>376</v>
      </c>
      <c r="P163" s="8"/>
      <c r="Q163" s="8"/>
      <c r="R163" s="8">
        <v>0</v>
      </c>
      <c r="S163" s="8">
        <f t="shared" si="86"/>
        <v>23</v>
      </c>
      <c r="T163" s="8">
        <v>0</v>
      </c>
      <c r="U163" s="8">
        <f t="shared" si="83"/>
        <v>195</v>
      </c>
      <c r="V163" s="8"/>
      <c r="W163" s="8"/>
      <c r="X163" s="8"/>
      <c r="Y163" s="8"/>
      <c r="Z163" s="8"/>
      <c r="AA163" s="8"/>
      <c r="AB163" s="8">
        <v>0</v>
      </c>
      <c r="AC163" s="8">
        <f t="shared" si="91"/>
        <v>47</v>
      </c>
      <c r="AD163" s="8"/>
      <c r="AE163" s="8"/>
      <c r="AF163" s="8">
        <v>2</v>
      </c>
      <c r="AG163" s="8">
        <f t="shared" si="81"/>
        <v>286</v>
      </c>
      <c r="AH163" s="8">
        <v>2</v>
      </c>
      <c r="AI163" s="8">
        <f t="shared" si="92"/>
        <v>71</v>
      </c>
      <c r="AJ163" s="8">
        <v>0</v>
      </c>
      <c r="AK163" s="102">
        <f t="shared" si="111"/>
        <v>7</v>
      </c>
      <c r="AL163" s="8">
        <v>0</v>
      </c>
      <c r="AM163" s="8">
        <f t="shared" si="55"/>
        <v>66</v>
      </c>
      <c r="AN163" s="8"/>
      <c r="AO163" s="8"/>
      <c r="AP163" s="8">
        <v>1</v>
      </c>
      <c r="AQ163" s="8">
        <f t="shared" si="112"/>
        <v>9</v>
      </c>
      <c r="AR163" s="8">
        <v>0</v>
      </c>
      <c r="AS163" s="8">
        <f t="shared" si="113"/>
        <v>3</v>
      </c>
      <c r="AT163" s="8">
        <v>0</v>
      </c>
      <c r="AU163" s="8">
        <f t="shared" si="56"/>
        <v>4</v>
      </c>
      <c r="AV163" s="8">
        <v>0</v>
      </c>
      <c r="AW163" s="8">
        <f t="shared" si="93"/>
        <v>4</v>
      </c>
      <c r="AX163" s="8">
        <v>0</v>
      </c>
      <c r="AY163" s="8">
        <f t="shared" si="104"/>
        <v>3</v>
      </c>
      <c r="AZ163" s="8"/>
      <c r="BA163" s="8"/>
      <c r="BB163" s="8">
        <v>0</v>
      </c>
      <c r="BC163" s="8">
        <f t="shared" si="52"/>
        <v>42</v>
      </c>
      <c r="BD163" s="8">
        <v>0</v>
      </c>
      <c r="BE163" s="8">
        <f t="shared" si="84"/>
        <v>3</v>
      </c>
      <c r="BF163" s="8"/>
      <c r="BG163" s="8"/>
      <c r="BH163" s="8">
        <v>1</v>
      </c>
      <c r="BI163" s="8">
        <f t="shared" si="88"/>
        <v>1651</v>
      </c>
      <c r="BJ163" s="8">
        <v>1</v>
      </c>
      <c r="BK163" s="8">
        <f t="shared" si="114"/>
        <v>160</v>
      </c>
      <c r="BL163" s="8">
        <v>0</v>
      </c>
      <c r="BM163" s="8">
        <f t="shared" si="74"/>
        <v>3</v>
      </c>
      <c r="BN163" s="8">
        <v>0</v>
      </c>
      <c r="BO163" s="8">
        <f t="shared" si="64"/>
        <v>3</v>
      </c>
      <c r="BP163" s="8">
        <v>0</v>
      </c>
      <c r="BQ163" s="8">
        <f t="shared" si="85"/>
        <v>23</v>
      </c>
      <c r="BR163" s="8">
        <v>0</v>
      </c>
      <c r="BS163" s="8">
        <f t="shared" si="89"/>
        <v>15</v>
      </c>
      <c r="BT163" s="8">
        <v>0</v>
      </c>
      <c r="BU163" s="8">
        <f t="shared" si="94"/>
        <v>30</v>
      </c>
      <c r="BV163" s="8"/>
      <c r="BW163" s="8"/>
      <c r="BX163" s="8">
        <v>0</v>
      </c>
      <c r="BY163" s="8">
        <f t="shared" si="49"/>
        <v>11</v>
      </c>
      <c r="BZ163" s="8"/>
      <c r="CA163" s="8"/>
      <c r="CB163" s="8"/>
      <c r="CC163" s="8"/>
      <c r="CD163" s="8"/>
      <c r="CE163" s="8"/>
      <c r="CF163" s="8">
        <v>0</v>
      </c>
      <c r="CG163" s="8">
        <f t="shared" si="127"/>
        <v>0</v>
      </c>
      <c r="CH163" s="8">
        <v>0</v>
      </c>
      <c r="CI163" s="8">
        <f t="shared" si="128"/>
        <v>0</v>
      </c>
      <c r="CJ163" s="8"/>
      <c r="CK163" s="8"/>
      <c r="CL163" s="8">
        <v>0</v>
      </c>
      <c r="CM163" s="8">
        <f t="shared" si="68"/>
        <v>0</v>
      </c>
      <c r="CN163" s="8">
        <v>0</v>
      </c>
      <c r="CO163" s="8">
        <f t="shared" si="115"/>
        <v>2</v>
      </c>
      <c r="CP163" s="8">
        <v>0</v>
      </c>
      <c r="CQ163" s="8">
        <f t="shared" si="59"/>
        <v>17</v>
      </c>
      <c r="CR163" s="8">
        <v>0</v>
      </c>
      <c r="CS163" s="8">
        <f t="shared" si="76"/>
        <v>2</v>
      </c>
      <c r="CT163" s="8">
        <v>0</v>
      </c>
      <c r="CU163" s="8">
        <f t="shared" si="121"/>
        <v>2</v>
      </c>
      <c r="CV163" s="8">
        <v>2</v>
      </c>
      <c r="CW163" s="8">
        <f t="shared" si="95"/>
        <v>27</v>
      </c>
      <c r="CX163" s="8">
        <v>0</v>
      </c>
      <c r="CY163" s="8">
        <f t="shared" si="96"/>
        <v>4</v>
      </c>
      <c r="CZ163" s="8">
        <v>0</v>
      </c>
      <c r="DA163" s="8">
        <f t="shared" si="105"/>
        <v>21</v>
      </c>
      <c r="DB163" s="8">
        <v>0</v>
      </c>
      <c r="DC163" s="8">
        <f t="shared" si="97"/>
        <v>0</v>
      </c>
      <c r="DD163" s="8">
        <v>0</v>
      </c>
      <c r="DE163" s="8">
        <f t="shared" si="122"/>
        <v>0</v>
      </c>
      <c r="DF163" s="8">
        <v>0</v>
      </c>
      <c r="DG163" s="8">
        <f t="shared" si="123"/>
        <v>9</v>
      </c>
      <c r="DH163" s="8"/>
      <c r="DI163" s="8"/>
      <c r="DJ163" s="8">
        <v>0</v>
      </c>
      <c r="DK163" s="8">
        <f t="shared" si="106"/>
        <v>14</v>
      </c>
      <c r="DL163" s="8"/>
      <c r="DM163" s="8"/>
      <c r="DN163" s="8">
        <v>2</v>
      </c>
      <c r="DO163" s="8">
        <f t="shared" si="77"/>
        <v>20</v>
      </c>
      <c r="DP163" s="8"/>
      <c r="DQ163" s="8"/>
      <c r="DR163" s="8">
        <v>0</v>
      </c>
      <c r="DS163" s="8">
        <f t="shared" si="131"/>
        <v>6</v>
      </c>
      <c r="DT163" s="8">
        <v>0</v>
      </c>
      <c r="DU163" s="8">
        <f t="shared" si="69"/>
        <v>16</v>
      </c>
      <c r="DV163" s="8">
        <v>0</v>
      </c>
      <c r="DW163" s="8">
        <f t="shared" si="65"/>
        <v>0</v>
      </c>
      <c r="DX163" s="8">
        <v>2</v>
      </c>
      <c r="DY163" s="8">
        <f t="shared" si="107"/>
        <v>30</v>
      </c>
      <c r="DZ163" s="8">
        <v>0</v>
      </c>
      <c r="EA163" s="8">
        <f t="shared" si="60"/>
        <v>40</v>
      </c>
      <c r="EB163" s="8">
        <v>0</v>
      </c>
      <c r="EC163" s="8">
        <f t="shared" si="98"/>
        <v>9</v>
      </c>
      <c r="ED163" s="8"/>
      <c r="EE163" s="8"/>
      <c r="EF163" s="8">
        <v>0</v>
      </c>
      <c r="EG163" s="8">
        <f t="shared" si="87"/>
        <v>20</v>
      </c>
      <c r="EH163" s="8">
        <v>0</v>
      </c>
      <c r="EI163" s="8">
        <f t="shared" si="51"/>
        <v>2</v>
      </c>
      <c r="EJ163" s="8"/>
      <c r="EK163" s="8"/>
      <c r="EL163" s="8">
        <v>0</v>
      </c>
      <c r="EM163" s="8">
        <f t="shared" si="99"/>
        <v>2</v>
      </c>
      <c r="EN163" s="8">
        <v>2</v>
      </c>
      <c r="EO163" s="8">
        <f t="shared" si="100"/>
        <v>116</v>
      </c>
      <c r="EP163" s="8">
        <v>2</v>
      </c>
      <c r="EQ163" s="8">
        <f t="shared" si="63"/>
        <v>1444</v>
      </c>
      <c r="ER163" s="8">
        <v>0</v>
      </c>
      <c r="ES163" s="8">
        <f t="shared" si="101"/>
        <v>0</v>
      </c>
      <c r="ET163" s="8">
        <v>3</v>
      </c>
      <c r="EU163" s="8">
        <f t="shared" si="78"/>
        <v>106</v>
      </c>
      <c r="EV163" s="8">
        <v>0</v>
      </c>
      <c r="EW163" s="8">
        <f t="shared" si="62"/>
        <v>7</v>
      </c>
      <c r="EX163" s="8">
        <v>0</v>
      </c>
      <c r="EY163" s="8">
        <f t="shared" si="70"/>
        <v>1</v>
      </c>
      <c r="EZ163" s="8">
        <v>0</v>
      </c>
      <c r="FA163" s="8">
        <f t="shared" si="116"/>
        <v>8</v>
      </c>
      <c r="FB163" s="8"/>
      <c r="FC163" s="8"/>
      <c r="FD163" s="8">
        <v>10</v>
      </c>
      <c r="FE163" s="8">
        <f t="shared" si="102"/>
        <v>559</v>
      </c>
      <c r="FF163" s="8">
        <v>2</v>
      </c>
      <c r="FG163" s="8">
        <f t="shared" si="117"/>
        <v>322</v>
      </c>
      <c r="FH163" s="8">
        <v>2</v>
      </c>
      <c r="FI163" s="8">
        <f t="shared" si="129"/>
        <v>30</v>
      </c>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3"/>
        <v>60</v>
      </c>
      <c r="GJ163" s="8">
        <v>0</v>
      </c>
      <c r="GK163" s="8">
        <f t="shared" si="73"/>
        <v>44</v>
      </c>
    </row>
    <row r="164" spans="1:193" ht="14.25" customHeight="1" x14ac:dyDescent="0.3">
      <c r="A164" s="103">
        <v>44127</v>
      </c>
      <c r="B164" s="8">
        <v>0</v>
      </c>
      <c r="C164" s="8">
        <f t="shared" si="53"/>
        <v>0</v>
      </c>
      <c r="D164" s="8">
        <v>0</v>
      </c>
      <c r="E164" s="8">
        <f t="shared" si="54"/>
        <v>0</v>
      </c>
      <c r="F164" s="8">
        <v>6</v>
      </c>
      <c r="G164" s="8">
        <f t="shared" si="126"/>
        <v>66</v>
      </c>
      <c r="H164" s="8">
        <v>1</v>
      </c>
      <c r="I164" s="8">
        <f t="shared" si="75"/>
        <v>360</v>
      </c>
      <c r="J164" s="8">
        <v>0</v>
      </c>
      <c r="K164" s="8">
        <f t="shared" si="120"/>
        <v>2</v>
      </c>
      <c r="L164" s="8">
        <v>3</v>
      </c>
      <c r="M164" s="8">
        <f t="shared" si="90"/>
        <v>196</v>
      </c>
      <c r="N164" s="8">
        <v>2</v>
      </c>
      <c r="O164" s="8">
        <f t="shared" si="66"/>
        <v>378</v>
      </c>
      <c r="P164" s="8"/>
      <c r="Q164" s="8"/>
      <c r="R164" s="8">
        <v>0</v>
      </c>
      <c r="S164" s="8">
        <f t="shared" si="86"/>
        <v>23</v>
      </c>
      <c r="T164" s="8">
        <v>0</v>
      </c>
      <c r="U164" s="8">
        <f t="shared" si="83"/>
        <v>195</v>
      </c>
      <c r="V164" s="8"/>
      <c r="W164" s="8"/>
      <c r="X164" s="8"/>
      <c r="Y164" s="8"/>
      <c r="Z164" s="8"/>
      <c r="AA164" s="8"/>
      <c r="AB164" s="8">
        <v>1</v>
      </c>
      <c r="AC164" s="8">
        <f t="shared" si="91"/>
        <v>48</v>
      </c>
      <c r="AD164" s="8"/>
      <c r="AE164" s="8"/>
      <c r="AF164" s="8">
        <v>5</v>
      </c>
      <c r="AG164" s="8">
        <f t="shared" si="81"/>
        <v>291</v>
      </c>
      <c r="AH164" s="8">
        <v>6</v>
      </c>
      <c r="AI164" s="8">
        <f t="shared" si="92"/>
        <v>77</v>
      </c>
      <c r="AJ164" s="8">
        <v>0</v>
      </c>
      <c r="AK164" s="102">
        <f t="shared" si="111"/>
        <v>7</v>
      </c>
      <c r="AL164" s="8">
        <v>0</v>
      </c>
      <c r="AM164" s="8">
        <f t="shared" si="55"/>
        <v>66</v>
      </c>
      <c r="AN164" s="8"/>
      <c r="AO164" s="8"/>
      <c r="AP164" s="8">
        <v>0</v>
      </c>
      <c r="AQ164" s="8">
        <f t="shared" si="112"/>
        <v>9</v>
      </c>
      <c r="AR164" s="8">
        <v>0</v>
      </c>
      <c r="AS164" s="8">
        <f t="shared" si="113"/>
        <v>3</v>
      </c>
      <c r="AT164" s="8">
        <v>0</v>
      </c>
      <c r="AU164" s="8">
        <f t="shared" si="56"/>
        <v>4</v>
      </c>
      <c r="AV164" s="8">
        <v>0</v>
      </c>
      <c r="AW164" s="8">
        <f t="shared" si="93"/>
        <v>4</v>
      </c>
      <c r="AX164" s="8">
        <v>0</v>
      </c>
      <c r="AY164" s="8">
        <f t="shared" si="104"/>
        <v>3</v>
      </c>
      <c r="AZ164" s="8"/>
      <c r="BA164" s="8"/>
      <c r="BB164" s="8">
        <v>1</v>
      </c>
      <c r="BC164" s="8">
        <f t="shared" si="52"/>
        <v>43</v>
      </c>
      <c r="BD164" s="8">
        <v>0</v>
      </c>
      <c r="BE164" s="8">
        <f t="shared" si="84"/>
        <v>3</v>
      </c>
      <c r="BF164" s="8"/>
      <c r="BG164" s="8"/>
      <c r="BH164" s="8">
        <v>4</v>
      </c>
      <c r="BI164" s="8">
        <f t="shared" si="88"/>
        <v>1655</v>
      </c>
      <c r="BJ164" s="8">
        <v>0</v>
      </c>
      <c r="BK164" s="8">
        <f t="shared" si="114"/>
        <v>160</v>
      </c>
      <c r="BL164" s="8">
        <v>0</v>
      </c>
      <c r="BM164" s="8">
        <f t="shared" si="74"/>
        <v>3</v>
      </c>
      <c r="BN164" s="8">
        <v>0</v>
      </c>
      <c r="BO164" s="8">
        <f t="shared" si="64"/>
        <v>3</v>
      </c>
      <c r="BP164" s="8">
        <v>0</v>
      </c>
      <c r="BQ164" s="8">
        <f t="shared" si="85"/>
        <v>23</v>
      </c>
      <c r="BR164" s="8">
        <v>0</v>
      </c>
      <c r="BS164" s="8">
        <f t="shared" si="89"/>
        <v>15</v>
      </c>
      <c r="BT164" s="8">
        <v>0</v>
      </c>
      <c r="BU164" s="8">
        <f t="shared" si="94"/>
        <v>30</v>
      </c>
      <c r="BV164" s="8"/>
      <c r="BW164" s="8"/>
      <c r="BX164" s="8">
        <v>0</v>
      </c>
      <c r="BY164" s="8">
        <f t="shared" si="49"/>
        <v>11</v>
      </c>
      <c r="BZ164" s="8"/>
      <c r="CA164" s="8"/>
      <c r="CB164" s="8"/>
      <c r="CC164" s="8"/>
      <c r="CD164" s="8"/>
      <c r="CE164" s="8"/>
      <c r="CF164" s="8">
        <v>0</v>
      </c>
      <c r="CG164" s="8">
        <f t="shared" si="127"/>
        <v>0</v>
      </c>
      <c r="CH164" s="8">
        <v>0</v>
      </c>
      <c r="CI164" s="8">
        <f t="shared" si="128"/>
        <v>0</v>
      </c>
      <c r="CJ164" s="8"/>
      <c r="CK164" s="8"/>
      <c r="CL164" s="8">
        <v>0</v>
      </c>
      <c r="CM164" s="8">
        <f t="shared" si="68"/>
        <v>0</v>
      </c>
      <c r="CN164" s="8">
        <v>0</v>
      </c>
      <c r="CO164" s="8">
        <f t="shared" si="115"/>
        <v>2</v>
      </c>
      <c r="CP164" s="8">
        <v>0</v>
      </c>
      <c r="CQ164" s="8">
        <f t="shared" si="59"/>
        <v>17</v>
      </c>
      <c r="CR164" s="8">
        <v>0</v>
      </c>
      <c r="CS164" s="8">
        <f t="shared" si="76"/>
        <v>2</v>
      </c>
      <c r="CT164" s="8">
        <v>0</v>
      </c>
      <c r="CU164" s="8">
        <f t="shared" si="121"/>
        <v>2</v>
      </c>
      <c r="CV164" s="8">
        <v>0</v>
      </c>
      <c r="CW164" s="8">
        <f t="shared" si="95"/>
        <v>27</v>
      </c>
      <c r="CX164" s="8">
        <v>0</v>
      </c>
      <c r="CY164" s="8">
        <f t="shared" si="96"/>
        <v>4</v>
      </c>
      <c r="CZ164" s="8">
        <v>0</v>
      </c>
      <c r="DA164" s="8">
        <f t="shared" si="105"/>
        <v>21</v>
      </c>
      <c r="DB164" s="8">
        <v>0</v>
      </c>
      <c r="DC164" s="8">
        <f t="shared" si="97"/>
        <v>0</v>
      </c>
      <c r="DD164" s="8">
        <v>0</v>
      </c>
      <c r="DE164" s="8">
        <f t="shared" si="122"/>
        <v>0</v>
      </c>
      <c r="DF164" s="8">
        <v>1</v>
      </c>
      <c r="DG164" s="8">
        <f t="shared" si="123"/>
        <v>10</v>
      </c>
      <c r="DH164" s="8"/>
      <c r="DI164" s="8"/>
      <c r="DJ164" s="8">
        <v>0</v>
      </c>
      <c r="DK164" s="8">
        <f t="shared" si="106"/>
        <v>14</v>
      </c>
      <c r="DL164" s="8"/>
      <c r="DM164" s="8"/>
      <c r="DN164" s="8">
        <v>0</v>
      </c>
      <c r="DO164" s="8">
        <f t="shared" si="77"/>
        <v>20</v>
      </c>
      <c r="DP164" s="8"/>
      <c r="DQ164" s="8"/>
      <c r="DR164" s="8">
        <v>0</v>
      </c>
      <c r="DS164" s="8">
        <f t="shared" si="131"/>
        <v>6</v>
      </c>
      <c r="DT164" s="8">
        <v>0</v>
      </c>
      <c r="DU164" s="8">
        <f t="shared" si="69"/>
        <v>16</v>
      </c>
      <c r="DV164" s="8">
        <v>0</v>
      </c>
      <c r="DW164" s="8">
        <f t="shared" si="65"/>
        <v>0</v>
      </c>
      <c r="DX164" s="8">
        <v>1</v>
      </c>
      <c r="DY164" s="8">
        <f t="shared" si="107"/>
        <v>31</v>
      </c>
      <c r="DZ164" s="8">
        <v>0</v>
      </c>
      <c r="EA164" s="8">
        <f t="shared" si="60"/>
        <v>40</v>
      </c>
      <c r="EB164" s="8">
        <v>0</v>
      </c>
      <c r="EC164" s="8">
        <f t="shared" si="98"/>
        <v>9</v>
      </c>
      <c r="ED164" s="8"/>
      <c r="EE164" s="8"/>
      <c r="EF164" s="8">
        <v>0</v>
      </c>
      <c r="EG164" s="8">
        <f t="shared" si="87"/>
        <v>20</v>
      </c>
      <c r="EH164" s="8">
        <v>0</v>
      </c>
      <c r="EI164" s="8">
        <f t="shared" si="51"/>
        <v>2</v>
      </c>
      <c r="EJ164" s="8"/>
      <c r="EK164" s="8"/>
      <c r="EL164" s="8">
        <v>0</v>
      </c>
      <c r="EM164" s="8">
        <f t="shared" si="99"/>
        <v>2</v>
      </c>
      <c r="EN164" s="8">
        <v>2</v>
      </c>
      <c r="EO164" s="8">
        <f t="shared" si="100"/>
        <v>118</v>
      </c>
      <c r="EP164" s="8">
        <v>14</v>
      </c>
      <c r="EQ164" s="8">
        <f t="shared" si="63"/>
        <v>1458</v>
      </c>
      <c r="ER164" s="8">
        <v>0</v>
      </c>
      <c r="ES164" s="8">
        <f t="shared" si="101"/>
        <v>0</v>
      </c>
      <c r="ET164" s="8">
        <v>1</v>
      </c>
      <c r="EU164" s="8">
        <f t="shared" si="78"/>
        <v>107</v>
      </c>
      <c r="EV164" s="8">
        <v>0</v>
      </c>
      <c r="EW164" s="8">
        <f t="shared" si="62"/>
        <v>7</v>
      </c>
      <c r="EX164" s="8">
        <v>0</v>
      </c>
      <c r="EY164" s="8">
        <f t="shared" si="70"/>
        <v>1</v>
      </c>
      <c r="EZ164" s="8">
        <v>0</v>
      </c>
      <c r="FA164" s="8">
        <f t="shared" si="116"/>
        <v>8</v>
      </c>
      <c r="FB164" s="8"/>
      <c r="FC164" s="8"/>
      <c r="FD164" s="8">
        <v>3</v>
      </c>
      <c r="FE164" s="8">
        <f t="shared" si="102"/>
        <v>562</v>
      </c>
      <c r="FF164" s="8">
        <v>4</v>
      </c>
      <c r="FG164" s="8">
        <f t="shared" si="117"/>
        <v>326</v>
      </c>
      <c r="FH164" s="8">
        <v>1</v>
      </c>
      <c r="FI164" s="8">
        <f t="shared" si="129"/>
        <v>31</v>
      </c>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21">
        <v>6</v>
      </c>
      <c r="GI164" s="8">
        <f t="shared" si="103"/>
        <v>66</v>
      </c>
      <c r="GJ164" s="121">
        <v>0</v>
      </c>
      <c r="GK164" s="8">
        <f t="shared" si="73"/>
        <v>44</v>
      </c>
    </row>
    <row r="165" spans="1:193" ht="14.25" customHeight="1" x14ac:dyDescent="0.3">
      <c r="A165" s="103">
        <v>44128</v>
      </c>
      <c r="B165" s="8"/>
      <c r="C165" s="8">
        <f t="shared" si="53"/>
        <v>0</v>
      </c>
      <c r="D165" s="8"/>
      <c r="E165" s="8">
        <f t="shared" si="54"/>
        <v>0</v>
      </c>
      <c r="F165" s="8"/>
      <c r="G165" s="8">
        <f t="shared" si="126"/>
        <v>66</v>
      </c>
      <c r="H165" s="8"/>
      <c r="I165" s="8">
        <f t="shared" si="75"/>
        <v>360</v>
      </c>
      <c r="J165" s="8"/>
      <c r="K165" s="8">
        <f t="shared" si="120"/>
        <v>2</v>
      </c>
      <c r="L165" s="8"/>
      <c r="M165" s="8">
        <f t="shared" si="90"/>
        <v>196</v>
      </c>
      <c r="N165" s="8"/>
      <c r="O165" s="8">
        <f t="shared" si="66"/>
        <v>378</v>
      </c>
      <c r="P165" s="8"/>
      <c r="Q165" s="8"/>
      <c r="R165" s="8"/>
      <c r="S165" s="8">
        <f t="shared" si="86"/>
        <v>23</v>
      </c>
      <c r="T165" s="8"/>
      <c r="U165" s="8">
        <f t="shared" si="83"/>
        <v>195</v>
      </c>
      <c r="V165" s="8"/>
      <c r="W165" s="8"/>
      <c r="X165" s="8"/>
      <c r="Y165" s="8"/>
      <c r="Z165" s="8"/>
      <c r="AA165" s="8"/>
      <c r="AB165" s="8"/>
      <c r="AC165" s="8">
        <f t="shared" si="91"/>
        <v>48</v>
      </c>
      <c r="AD165" s="8"/>
      <c r="AE165" s="8"/>
      <c r="AF165" s="8"/>
      <c r="AG165" s="8">
        <f t="shared" si="81"/>
        <v>291</v>
      </c>
      <c r="AH165" s="8"/>
      <c r="AI165" s="8">
        <f t="shared" si="92"/>
        <v>77</v>
      </c>
      <c r="AJ165" s="8"/>
      <c r="AK165" s="102">
        <f t="shared" si="111"/>
        <v>7</v>
      </c>
      <c r="AL165" s="8"/>
      <c r="AM165" s="8">
        <f t="shared" si="55"/>
        <v>66</v>
      </c>
      <c r="AN165" s="8"/>
      <c r="AO165" s="8"/>
      <c r="AP165" s="8"/>
      <c r="AQ165" s="8">
        <f t="shared" si="112"/>
        <v>9</v>
      </c>
      <c r="AR165" s="8"/>
      <c r="AS165" s="8">
        <f t="shared" si="113"/>
        <v>3</v>
      </c>
      <c r="AT165" s="8"/>
      <c r="AU165" s="8">
        <f t="shared" si="56"/>
        <v>4</v>
      </c>
      <c r="AV165" s="8"/>
      <c r="AW165" s="8">
        <f t="shared" si="93"/>
        <v>4</v>
      </c>
      <c r="AX165" s="8"/>
      <c r="AY165" s="8">
        <f t="shared" si="104"/>
        <v>3</v>
      </c>
      <c r="AZ165" s="8"/>
      <c r="BA165" s="8"/>
      <c r="BB165" s="8"/>
      <c r="BC165" s="8">
        <f t="shared" ref="BC165:BC192" si="132">SUM(BC164,BB165)</f>
        <v>43</v>
      </c>
      <c r="BD165" s="8"/>
      <c r="BE165" s="8">
        <f t="shared" si="84"/>
        <v>3</v>
      </c>
      <c r="BF165" s="8"/>
      <c r="BG165" s="8"/>
      <c r="BH165" s="8"/>
      <c r="BI165" s="8">
        <f t="shared" si="88"/>
        <v>1655</v>
      </c>
      <c r="BJ165" s="8"/>
      <c r="BK165" s="8">
        <f t="shared" si="114"/>
        <v>160</v>
      </c>
      <c r="BL165" s="8"/>
      <c r="BM165" s="8">
        <f t="shared" si="74"/>
        <v>3</v>
      </c>
      <c r="BN165" s="8"/>
      <c r="BO165" s="8">
        <f t="shared" si="64"/>
        <v>3</v>
      </c>
      <c r="BP165" s="8"/>
      <c r="BQ165" s="8">
        <f t="shared" si="85"/>
        <v>23</v>
      </c>
      <c r="BR165" s="8"/>
      <c r="BS165" s="8">
        <f t="shared" si="89"/>
        <v>15</v>
      </c>
      <c r="BT165" s="8"/>
      <c r="BU165" s="8">
        <f t="shared" si="94"/>
        <v>30</v>
      </c>
      <c r="BV165" s="8"/>
      <c r="BW165" s="8"/>
      <c r="BX165" s="8"/>
      <c r="BY165" s="8">
        <f t="shared" ref="BY165:BY170" si="133">SUM(BY164,BX165)</f>
        <v>11</v>
      </c>
      <c r="BZ165" s="8"/>
      <c r="CA165" s="8"/>
      <c r="CB165" s="8"/>
      <c r="CC165" s="8"/>
      <c r="CD165" s="8"/>
      <c r="CE165" s="8"/>
      <c r="CF165" s="8"/>
      <c r="CG165" s="8">
        <f t="shared" si="127"/>
        <v>0</v>
      </c>
      <c r="CH165" s="8"/>
      <c r="CI165" s="8">
        <f t="shared" si="128"/>
        <v>0</v>
      </c>
      <c r="CJ165" s="8"/>
      <c r="CK165" s="8"/>
      <c r="CL165" s="8"/>
      <c r="CM165" s="8">
        <f t="shared" si="68"/>
        <v>0</v>
      </c>
      <c r="CN165" s="8"/>
      <c r="CO165" s="8">
        <f t="shared" si="115"/>
        <v>2</v>
      </c>
      <c r="CP165" s="8"/>
      <c r="CQ165" s="8">
        <f t="shared" si="59"/>
        <v>17</v>
      </c>
      <c r="CR165" s="8"/>
      <c r="CS165" s="8">
        <f t="shared" si="76"/>
        <v>2</v>
      </c>
      <c r="CT165" s="8"/>
      <c r="CU165" s="8">
        <f t="shared" si="121"/>
        <v>2</v>
      </c>
      <c r="CV165" s="8"/>
      <c r="CW165" s="8">
        <f t="shared" si="95"/>
        <v>27</v>
      </c>
      <c r="CX165" s="8"/>
      <c r="CY165" s="8">
        <f t="shared" si="96"/>
        <v>4</v>
      </c>
      <c r="CZ165" s="8"/>
      <c r="DA165" s="8">
        <f t="shared" si="105"/>
        <v>21</v>
      </c>
      <c r="DB165" s="8"/>
      <c r="DC165" s="8">
        <f t="shared" si="97"/>
        <v>0</v>
      </c>
      <c r="DD165" s="8"/>
      <c r="DE165" s="8">
        <f t="shared" si="122"/>
        <v>0</v>
      </c>
      <c r="DF165" s="8"/>
      <c r="DG165" s="8">
        <f t="shared" si="123"/>
        <v>10</v>
      </c>
      <c r="DH165" s="8"/>
      <c r="DI165" s="8"/>
      <c r="DJ165" s="8"/>
      <c r="DK165" s="8">
        <f t="shared" si="106"/>
        <v>14</v>
      </c>
      <c r="DL165" s="8"/>
      <c r="DM165" s="8"/>
      <c r="DN165" s="8"/>
      <c r="DO165" s="8">
        <f t="shared" si="77"/>
        <v>20</v>
      </c>
      <c r="DP165" s="8"/>
      <c r="DQ165" s="8"/>
      <c r="DR165" s="8"/>
      <c r="DS165" s="8">
        <f t="shared" si="131"/>
        <v>6</v>
      </c>
      <c r="DT165" s="8"/>
      <c r="DU165" s="8">
        <f t="shared" si="69"/>
        <v>16</v>
      </c>
      <c r="DV165" s="8"/>
      <c r="DW165" s="8">
        <f t="shared" si="65"/>
        <v>0</v>
      </c>
      <c r="DX165" s="8"/>
      <c r="DY165" s="8">
        <f t="shared" si="107"/>
        <v>31</v>
      </c>
      <c r="DZ165" s="8"/>
      <c r="EA165" s="8">
        <f t="shared" si="60"/>
        <v>40</v>
      </c>
      <c r="EB165" s="8"/>
      <c r="EC165" s="8">
        <f t="shared" si="98"/>
        <v>9</v>
      </c>
      <c r="ED165" s="8"/>
      <c r="EE165" s="8"/>
      <c r="EF165" s="8"/>
      <c r="EG165" s="8">
        <f t="shared" si="87"/>
        <v>20</v>
      </c>
      <c r="EH165" s="8"/>
      <c r="EI165" s="8">
        <f t="shared" ref="EI165:EI170" si="134">EI164+EH165</f>
        <v>2</v>
      </c>
      <c r="EJ165" s="8"/>
      <c r="EK165" s="8"/>
      <c r="EL165" s="8"/>
      <c r="EM165" s="8">
        <f t="shared" si="99"/>
        <v>2</v>
      </c>
      <c r="EN165" s="8"/>
      <c r="EO165" s="8">
        <f t="shared" si="100"/>
        <v>118</v>
      </c>
      <c r="EP165" s="8"/>
      <c r="EQ165" s="8">
        <f t="shared" si="63"/>
        <v>1458</v>
      </c>
      <c r="ER165" s="8"/>
      <c r="ES165" s="8">
        <f t="shared" si="101"/>
        <v>0</v>
      </c>
      <c r="ET165" s="8"/>
      <c r="EU165" s="8">
        <f t="shared" si="78"/>
        <v>107</v>
      </c>
      <c r="EV165" s="8"/>
      <c r="EW165" s="8">
        <f t="shared" si="62"/>
        <v>7</v>
      </c>
      <c r="EX165" s="8"/>
      <c r="EY165" s="8">
        <f t="shared" si="70"/>
        <v>1</v>
      </c>
      <c r="EZ165" s="8"/>
      <c r="FA165" s="8">
        <f t="shared" si="116"/>
        <v>8</v>
      </c>
      <c r="FB165" s="8"/>
      <c r="FC165" s="8"/>
      <c r="FD165" s="8"/>
      <c r="FE165" s="8">
        <f t="shared" si="102"/>
        <v>562</v>
      </c>
      <c r="FF165" s="8"/>
      <c r="FG165" s="8">
        <f t="shared" si="117"/>
        <v>326</v>
      </c>
      <c r="FH165" s="8"/>
      <c r="FI165" s="8">
        <f t="shared" si="129"/>
        <v>31</v>
      </c>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3"/>
        <v>66</v>
      </c>
      <c r="GJ165" s="8"/>
      <c r="GK165" s="8">
        <f t="shared" si="73"/>
        <v>44</v>
      </c>
    </row>
    <row r="166" spans="1:193" ht="14.25" customHeight="1" x14ac:dyDescent="0.3">
      <c r="A166" s="103">
        <v>44129</v>
      </c>
      <c r="B166" s="8"/>
      <c r="C166" s="8">
        <f t="shared" ref="C166:C217" si="135">SUM(C165,B166)</f>
        <v>0</v>
      </c>
      <c r="D166" s="8"/>
      <c r="E166" s="8">
        <f t="shared" ref="E166:E170" si="136">SUM(E165,D166)</f>
        <v>0</v>
      </c>
      <c r="F166" s="8"/>
      <c r="G166" s="8">
        <f t="shared" si="126"/>
        <v>66</v>
      </c>
      <c r="H166" s="8"/>
      <c r="I166" s="8">
        <f t="shared" si="75"/>
        <v>360</v>
      </c>
      <c r="J166" s="8"/>
      <c r="K166" s="8">
        <f t="shared" si="120"/>
        <v>2</v>
      </c>
      <c r="L166" s="8"/>
      <c r="M166" s="8">
        <f t="shared" si="90"/>
        <v>196</v>
      </c>
      <c r="N166" s="8"/>
      <c r="O166" s="8">
        <f t="shared" si="66"/>
        <v>378</v>
      </c>
      <c r="P166" s="8"/>
      <c r="Q166" s="8"/>
      <c r="R166" s="8"/>
      <c r="S166" s="8">
        <f t="shared" si="86"/>
        <v>23</v>
      </c>
      <c r="T166" s="8"/>
      <c r="U166" s="8">
        <f t="shared" si="83"/>
        <v>195</v>
      </c>
      <c r="V166" s="8"/>
      <c r="W166" s="8"/>
      <c r="X166" s="8"/>
      <c r="Y166" s="8"/>
      <c r="Z166" s="8"/>
      <c r="AA166" s="8"/>
      <c r="AB166" s="8"/>
      <c r="AC166" s="8">
        <f t="shared" si="91"/>
        <v>48</v>
      </c>
      <c r="AD166" s="8"/>
      <c r="AE166" s="8"/>
      <c r="AF166" s="8"/>
      <c r="AG166" s="8">
        <f t="shared" si="81"/>
        <v>291</v>
      </c>
      <c r="AH166" s="8"/>
      <c r="AI166" s="8">
        <f t="shared" si="92"/>
        <v>77</v>
      </c>
      <c r="AJ166" s="8"/>
      <c r="AK166" s="102">
        <f t="shared" si="111"/>
        <v>7</v>
      </c>
      <c r="AL166" s="8"/>
      <c r="AM166" s="8">
        <f t="shared" ref="AM166:AM170" si="137">SUM(AM165,AL166)</f>
        <v>66</v>
      </c>
      <c r="AN166" s="8"/>
      <c r="AO166" s="8"/>
      <c r="AP166" s="8"/>
      <c r="AQ166" s="8">
        <f t="shared" si="112"/>
        <v>9</v>
      </c>
      <c r="AR166" s="8"/>
      <c r="AS166" s="8">
        <f t="shared" si="113"/>
        <v>3</v>
      </c>
      <c r="AT166" s="8"/>
      <c r="AU166" s="8">
        <f t="shared" ref="AU166:AU170" si="138">SUM(AU165,AT166)</f>
        <v>4</v>
      </c>
      <c r="AV166" s="8"/>
      <c r="AW166" s="8">
        <f t="shared" si="93"/>
        <v>4</v>
      </c>
      <c r="AX166" s="8"/>
      <c r="AY166" s="8">
        <f t="shared" si="104"/>
        <v>3</v>
      </c>
      <c r="AZ166" s="8"/>
      <c r="BA166" s="8"/>
      <c r="BB166" s="8"/>
      <c r="BC166" s="8">
        <f t="shared" si="132"/>
        <v>43</v>
      </c>
      <c r="BD166" s="8"/>
      <c r="BE166" s="8">
        <f t="shared" si="84"/>
        <v>3</v>
      </c>
      <c r="BF166" s="8"/>
      <c r="BG166" s="8"/>
      <c r="BH166" s="8"/>
      <c r="BI166" s="8">
        <f t="shared" si="88"/>
        <v>1655</v>
      </c>
      <c r="BJ166" s="8"/>
      <c r="BK166" s="8">
        <f t="shared" si="114"/>
        <v>160</v>
      </c>
      <c r="BL166" s="8"/>
      <c r="BM166" s="8">
        <f t="shared" si="74"/>
        <v>3</v>
      </c>
      <c r="BN166" s="8"/>
      <c r="BO166" s="8">
        <f t="shared" si="64"/>
        <v>3</v>
      </c>
      <c r="BP166" s="8"/>
      <c r="BQ166" s="8">
        <f t="shared" si="85"/>
        <v>23</v>
      </c>
      <c r="BR166" s="8"/>
      <c r="BS166" s="8">
        <f t="shared" si="89"/>
        <v>15</v>
      </c>
      <c r="BT166" s="8"/>
      <c r="BU166" s="8">
        <f t="shared" si="94"/>
        <v>30</v>
      </c>
      <c r="BV166" s="8"/>
      <c r="BW166" s="8"/>
      <c r="BX166" s="8"/>
      <c r="BY166" s="8">
        <f t="shared" si="133"/>
        <v>11</v>
      </c>
      <c r="BZ166" s="8"/>
      <c r="CA166" s="8"/>
      <c r="CB166" s="8"/>
      <c r="CC166" s="8"/>
      <c r="CD166" s="8"/>
      <c r="CE166" s="8"/>
      <c r="CF166" s="8"/>
      <c r="CG166" s="8">
        <f t="shared" si="127"/>
        <v>0</v>
      </c>
      <c r="CH166" s="8"/>
      <c r="CI166" s="8">
        <f t="shared" si="128"/>
        <v>0</v>
      </c>
      <c r="CJ166" s="8"/>
      <c r="CK166" s="8"/>
      <c r="CL166" s="8"/>
      <c r="CM166" s="8">
        <f t="shared" si="68"/>
        <v>0</v>
      </c>
      <c r="CN166" s="8"/>
      <c r="CO166" s="8">
        <f t="shared" si="115"/>
        <v>2</v>
      </c>
      <c r="CP166" s="8"/>
      <c r="CQ166" s="8">
        <f t="shared" ref="CQ166:CQ170" si="139">CQ165+CP166</f>
        <v>17</v>
      </c>
      <c r="CR166" s="8"/>
      <c r="CS166" s="8">
        <f t="shared" si="76"/>
        <v>2</v>
      </c>
      <c r="CT166" s="8"/>
      <c r="CU166" s="8">
        <f t="shared" si="121"/>
        <v>2</v>
      </c>
      <c r="CV166" s="8"/>
      <c r="CW166" s="8">
        <f t="shared" si="95"/>
        <v>27</v>
      </c>
      <c r="CX166" s="8"/>
      <c r="CY166" s="8">
        <f t="shared" si="96"/>
        <v>4</v>
      </c>
      <c r="CZ166" s="8"/>
      <c r="DA166" s="8">
        <f t="shared" si="105"/>
        <v>21</v>
      </c>
      <c r="DB166" s="8"/>
      <c r="DC166" s="8">
        <f t="shared" si="97"/>
        <v>0</v>
      </c>
      <c r="DD166" s="8"/>
      <c r="DE166" s="8">
        <f t="shared" si="122"/>
        <v>0</v>
      </c>
      <c r="DF166" s="8"/>
      <c r="DG166" s="8">
        <f t="shared" si="123"/>
        <v>10</v>
      </c>
      <c r="DH166" s="8"/>
      <c r="DI166" s="8"/>
      <c r="DJ166" s="8"/>
      <c r="DK166" s="8">
        <f t="shared" si="106"/>
        <v>14</v>
      </c>
      <c r="DL166" s="8"/>
      <c r="DM166" s="8"/>
      <c r="DN166" s="8"/>
      <c r="DO166" s="8">
        <f t="shared" si="77"/>
        <v>20</v>
      </c>
      <c r="DP166" s="8"/>
      <c r="DQ166" s="8"/>
      <c r="DR166" s="8"/>
      <c r="DS166" s="8">
        <f t="shared" si="131"/>
        <v>6</v>
      </c>
      <c r="DT166" s="8"/>
      <c r="DU166" s="8">
        <f t="shared" si="69"/>
        <v>16</v>
      </c>
      <c r="DV166" s="8"/>
      <c r="DW166" s="8">
        <f t="shared" si="65"/>
        <v>0</v>
      </c>
      <c r="DX166" s="8"/>
      <c r="DY166" s="8">
        <f t="shared" si="107"/>
        <v>31</v>
      </c>
      <c r="DZ166" s="8"/>
      <c r="EA166" s="8">
        <f t="shared" ref="EA166:EA170" si="140">SUM(EA165,DZ166)</f>
        <v>40</v>
      </c>
      <c r="EB166" s="8"/>
      <c r="EC166" s="8">
        <f t="shared" si="98"/>
        <v>9</v>
      </c>
      <c r="ED166" s="8"/>
      <c r="EE166" s="8"/>
      <c r="EF166" s="8"/>
      <c r="EG166" s="8">
        <f t="shared" si="87"/>
        <v>20</v>
      </c>
      <c r="EH166" s="8"/>
      <c r="EI166" s="8">
        <f t="shared" si="134"/>
        <v>2</v>
      </c>
      <c r="EJ166" s="8"/>
      <c r="EK166" s="8"/>
      <c r="EL166" s="8"/>
      <c r="EM166" s="8">
        <f t="shared" si="99"/>
        <v>2</v>
      </c>
      <c r="EN166" s="8"/>
      <c r="EO166" s="8">
        <f t="shared" si="100"/>
        <v>118</v>
      </c>
      <c r="EP166" s="8"/>
      <c r="EQ166" s="8">
        <f t="shared" si="63"/>
        <v>1458</v>
      </c>
      <c r="ER166" s="8"/>
      <c r="ES166" s="8">
        <f t="shared" si="101"/>
        <v>0</v>
      </c>
      <c r="ET166" s="8"/>
      <c r="EU166" s="8">
        <f t="shared" si="78"/>
        <v>107</v>
      </c>
      <c r="EV166" s="8"/>
      <c r="EW166" s="8">
        <f t="shared" ref="EW166:EW170" si="141">SUM(EV166+EW165)</f>
        <v>7</v>
      </c>
      <c r="EX166" s="8"/>
      <c r="EY166" s="8">
        <f t="shared" si="70"/>
        <v>1</v>
      </c>
      <c r="EZ166" s="8"/>
      <c r="FA166" s="8">
        <f t="shared" si="116"/>
        <v>8</v>
      </c>
      <c r="FB166" s="8"/>
      <c r="FC166" s="8"/>
      <c r="FD166" s="8"/>
      <c r="FE166" s="8">
        <f t="shared" si="102"/>
        <v>562</v>
      </c>
      <c r="FF166" s="8"/>
      <c r="FG166" s="8">
        <f t="shared" si="117"/>
        <v>326</v>
      </c>
      <c r="FH166" s="8"/>
      <c r="FI166" s="8">
        <f t="shared" si="129"/>
        <v>31</v>
      </c>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3"/>
        <v>66</v>
      </c>
      <c r="GJ166" s="8"/>
      <c r="GK166" s="8">
        <f t="shared" si="73"/>
        <v>44</v>
      </c>
    </row>
    <row r="167" spans="1:193" ht="14.25" customHeight="1" x14ac:dyDescent="0.3">
      <c r="A167" s="103">
        <v>44130</v>
      </c>
      <c r="B167" s="8">
        <v>0</v>
      </c>
      <c r="C167" s="8">
        <f t="shared" si="135"/>
        <v>0</v>
      </c>
      <c r="D167" s="8">
        <v>0</v>
      </c>
      <c r="E167" s="8">
        <f t="shared" si="136"/>
        <v>0</v>
      </c>
      <c r="F167" s="8">
        <v>17</v>
      </c>
      <c r="G167" s="8">
        <f t="shared" si="126"/>
        <v>83</v>
      </c>
      <c r="H167" s="8">
        <v>19</v>
      </c>
      <c r="I167" s="8">
        <f t="shared" si="75"/>
        <v>379</v>
      </c>
      <c r="J167" s="8">
        <v>0</v>
      </c>
      <c r="K167" s="8">
        <f t="shared" si="120"/>
        <v>2</v>
      </c>
      <c r="L167" s="8">
        <v>17</v>
      </c>
      <c r="M167" s="8">
        <f t="shared" si="90"/>
        <v>213</v>
      </c>
      <c r="N167" s="8">
        <v>28</v>
      </c>
      <c r="O167" s="8">
        <f t="shared" si="66"/>
        <v>406</v>
      </c>
      <c r="P167" s="8"/>
      <c r="Q167" s="8"/>
      <c r="R167" s="8">
        <v>1</v>
      </c>
      <c r="S167" s="8">
        <f t="shared" si="86"/>
        <v>24</v>
      </c>
      <c r="T167" s="8">
        <v>2</v>
      </c>
      <c r="U167" s="8">
        <f t="shared" si="83"/>
        <v>197</v>
      </c>
      <c r="V167" s="8"/>
      <c r="W167" s="8"/>
      <c r="X167" s="8"/>
      <c r="Y167" s="8"/>
      <c r="Z167" s="8"/>
      <c r="AA167" s="8"/>
      <c r="AB167" s="8">
        <v>12</v>
      </c>
      <c r="AC167" s="8">
        <f t="shared" si="91"/>
        <v>60</v>
      </c>
      <c r="AD167" s="8"/>
      <c r="AE167" s="8"/>
      <c r="AF167" s="8">
        <v>6</v>
      </c>
      <c r="AG167" s="8">
        <f t="shared" si="81"/>
        <v>297</v>
      </c>
      <c r="AH167" s="8">
        <v>16</v>
      </c>
      <c r="AI167" s="8">
        <f t="shared" si="92"/>
        <v>93</v>
      </c>
      <c r="AJ167" s="8">
        <v>0</v>
      </c>
      <c r="AK167" s="102">
        <f t="shared" si="111"/>
        <v>7</v>
      </c>
      <c r="AL167" s="8">
        <v>0</v>
      </c>
      <c r="AM167" s="8">
        <f t="shared" si="137"/>
        <v>66</v>
      </c>
      <c r="AN167" s="8"/>
      <c r="AO167" s="8"/>
      <c r="AP167" s="8">
        <v>0</v>
      </c>
      <c r="AQ167" s="8">
        <f t="shared" si="112"/>
        <v>9</v>
      </c>
      <c r="AR167" s="8">
        <v>0</v>
      </c>
      <c r="AS167" s="8">
        <f t="shared" si="113"/>
        <v>3</v>
      </c>
      <c r="AT167" s="8">
        <v>0</v>
      </c>
      <c r="AU167" s="8">
        <f t="shared" si="138"/>
        <v>4</v>
      </c>
      <c r="AV167" s="8">
        <v>0</v>
      </c>
      <c r="AW167" s="8">
        <f t="shared" si="93"/>
        <v>4</v>
      </c>
      <c r="AX167" s="8">
        <v>0</v>
      </c>
      <c r="AY167" s="8">
        <f t="shared" si="104"/>
        <v>3</v>
      </c>
      <c r="AZ167" s="8"/>
      <c r="BA167" s="8"/>
      <c r="BB167" s="8">
        <v>1</v>
      </c>
      <c r="BC167" s="8">
        <f t="shared" si="132"/>
        <v>44</v>
      </c>
      <c r="BD167" s="8">
        <v>0</v>
      </c>
      <c r="BE167" s="8">
        <f t="shared" si="84"/>
        <v>3</v>
      </c>
      <c r="BF167" s="8"/>
      <c r="BG167" s="8"/>
      <c r="BH167" s="8">
        <v>25</v>
      </c>
      <c r="BI167" s="8">
        <f t="shared" si="88"/>
        <v>1680</v>
      </c>
      <c r="BJ167" s="8">
        <v>9</v>
      </c>
      <c r="BK167" s="8">
        <f t="shared" si="114"/>
        <v>169</v>
      </c>
      <c r="BL167" s="8">
        <v>0</v>
      </c>
      <c r="BM167" s="8">
        <f t="shared" si="74"/>
        <v>3</v>
      </c>
      <c r="BN167" s="8">
        <v>0</v>
      </c>
      <c r="BO167" s="8">
        <f t="shared" si="64"/>
        <v>3</v>
      </c>
      <c r="BP167" s="8">
        <v>1</v>
      </c>
      <c r="BQ167" s="8">
        <f t="shared" si="85"/>
        <v>24</v>
      </c>
      <c r="BR167" s="8">
        <v>0</v>
      </c>
      <c r="BS167" s="8">
        <f t="shared" si="89"/>
        <v>15</v>
      </c>
      <c r="BT167" s="8">
        <v>5</v>
      </c>
      <c r="BU167" s="8">
        <f t="shared" si="94"/>
        <v>35</v>
      </c>
      <c r="BV167" s="8"/>
      <c r="BW167" s="8"/>
      <c r="BX167" s="8">
        <v>0</v>
      </c>
      <c r="BY167" s="8">
        <f t="shared" si="133"/>
        <v>11</v>
      </c>
      <c r="BZ167" s="8"/>
      <c r="CA167" s="8"/>
      <c r="CB167" s="8"/>
      <c r="CC167" s="8"/>
      <c r="CD167" s="8"/>
      <c r="CE167" s="8"/>
      <c r="CF167" s="8">
        <v>0</v>
      </c>
      <c r="CG167" s="8">
        <f t="shared" si="127"/>
        <v>0</v>
      </c>
      <c r="CH167" s="8">
        <v>0</v>
      </c>
      <c r="CI167" s="8">
        <f t="shared" si="128"/>
        <v>0</v>
      </c>
      <c r="CJ167" s="8"/>
      <c r="CK167" s="8"/>
      <c r="CL167" s="8">
        <v>0</v>
      </c>
      <c r="CM167" s="8">
        <f t="shared" si="68"/>
        <v>0</v>
      </c>
      <c r="CN167" s="8">
        <v>0</v>
      </c>
      <c r="CO167" s="8">
        <f t="shared" si="115"/>
        <v>2</v>
      </c>
      <c r="CP167" s="8">
        <v>0</v>
      </c>
      <c r="CQ167" s="8">
        <f t="shared" si="139"/>
        <v>17</v>
      </c>
      <c r="CR167" s="8">
        <v>0</v>
      </c>
      <c r="CS167" s="8">
        <f t="shared" si="76"/>
        <v>2</v>
      </c>
      <c r="CT167" s="8">
        <v>5</v>
      </c>
      <c r="CU167" s="8">
        <f t="shared" si="121"/>
        <v>7</v>
      </c>
      <c r="CV167" s="8">
        <v>2</v>
      </c>
      <c r="CW167" s="8">
        <f t="shared" si="95"/>
        <v>29</v>
      </c>
      <c r="CX167" s="8">
        <v>1</v>
      </c>
      <c r="CY167" s="8">
        <f t="shared" si="96"/>
        <v>5</v>
      </c>
      <c r="CZ167" s="8">
        <v>0</v>
      </c>
      <c r="DA167" s="8">
        <f t="shared" si="105"/>
        <v>21</v>
      </c>
      <c r="DB167" s="8">
        <v>0</v>
      </c>
      <c r="DC167" s="8">
        <f t="shared" si="97"/>
        <v>0</v>
      </c>
      <c r="DD167" s="8">
        <v>0</v>
      </c>
      <c r="DE167" s="8">
        <f t="shared" si="122"/>
        <v>0</v>
      </c>
      <c r="DF167" s="8">
        <v>1</v>
      </c>
      <c r="DG167" s="8">
        <f t="shared" si="123"/>
        <v>11</v>
      </c>
      <c r="DH167" s="8"/>
      <c r="DI167" s="8"/>
      <c r="DJ167" s="8">
        <v>0</v>
      </c>
      <c r="DK167" s="8">
        <f t="shared" si="106"/>
        <v>14</v>
      </c>
      <c r="DL167" s="8"/>
      <c r="DM167" s="8"/>
      <c r="DN167" s="8">
        <v>0</v>
      </c>
      <c r="DO167" s="8">
        <f t="shared" si="77"/>
        <v>20</v>
      </c>
      <c r="DP167" s="8"/>
      <c r="DQ167" s="8"/>
      <c r="DR167" s="8">
        <v>0</v>
      </c>
      <c r="DS167" s="8">
        <f t="shared" si="131"/>
        <v>6</v>
      </c>
      <c r="DT167" s="8">
        <v>0</v>
      </c>
      <c r="DU167" s="8">
        <f t="shared" si="69"/>
        <v>16</v>
      </c>
      <c r="DV167" s="8">
        <v>0</v>
      </c>
      <c r="DW167" s="8">
        <f t="shared" si="65"/>
        <v>0</v>
      </c>
      <c r="DX167" s="8">
        <v>0</v>
      </c>
      <c r="DY167" s="8">
        <f t="shared" si="107"/>
        <v>31</v>
      </c>
      <c r="DZ167" s="8">
        <v>5</v>
      </c>
      <c r="EA167" s="8">
        <f t="shared" si="140"/>
        <v>45</v>
      </c>
      <c r="EB167" s="8">
        <v>1</v>
      </c>
      <c r="EC167" s="8">
        <f t="shared" si="98"/>
        <v>10</v>
      </c>
      <c r="ED167" s="8"/>
      <c r="EE167" s="8"/>
      <c r="EF167" s="8">
        <v>0</v>
      </c>
      <c r="EG167" s="8">
        <f t="shared" si="87"/>
        <v>20</v>
      </c>
      <c r="EH167" s="8">
        <v>0</v>
      </c>
      <c r="EI167" s="8">
        <f t="shared" si="134"/>
        <v>2</v>
      </c>
      <c r="EJ167" s="8"/>
      <c r="EK167" s="8"/>
      <c r="EL167" s="8">
        <v>0</v>
      </c>
      <c r="EM167" s="8">
        <f t="shared" si="99"/>
        <v>2</v>
      </c>
      <c r="EN167" s="8">
        <v>12</v>
      </c>
      <c r="EO167" s="8">
        <f t="shared" si="100"/>
        <v>130</v>
      </c>
      <c r="EP167" s="8">
        <v>50</v>
      </c>
      <c r="EQ167" s="8">
        <f t="shared" si="63"/>
        <v>1508</v>
      </c>
      <c r="ER167" s="8">
        <v>0</v>
      </c>
      <c r="ES167" s="8">
        <f t="shared" si="101"/>
        <v>0</v>
      </c>
      <c r="ET167" s="8">
        <v>8</v>
      </c>
      <c r="EU167" s="8">
        <f t="shared" si="78"/>
        <v>115</v>
      </c>
      <c r="EV167" s="8">
        <v>3</v>
      </c>
      <c r="EW167" s="8">
        <f t="shared" si="141"/>
        <v>10</v>
      </c>
      <c r="EX167" s="8">
        <v>0</v>
      </c>
      <c r="EY167" s="8">
        <f t="shared" si="70"/>
        <v>1</v>
      </c>
      <c r="EZ167" s="8">
        <v>0</v>
      </c>
      <c r="FA167" s="8">
        <f t="shared" si="116"/>
        <v>8</v>
      </c>
      <c r="FB167" s="8"/>
      <c r="FC167" s="8"/>
      <c r="FD167" s="8">
        <v>12</v>
      </c>
      <c r="FE167" s="8">
        <f t="shared" si="102"/>
        <v>574</v>
      </c>
      <c r="FF167" s="8">
        <v>9</v>
      </c>
      <c r="FG167" s="8">
        <f t="shared" si="117"/>
        <v>335</v>
      </c>
      <c r="FH167" s="8">
        <v>9</v>
      </c>
      <c r="FI167" s="8">
        <f t="shared" si="129"/>
        <v>40</v>
      </c>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3"/>
        <v>71</v>
      </c>
      <c r="GJ167" s="8">
        <v>0</v>
      </c>
      <c r="GK167" s="8">
        <f t="shared" si="73"/>
        <v>44</v>
      </c>
    </row>
    <row r="168" spans="1:193" ht="14.25" customHeight="1" x14ac:dyDescent="0.3">
      <c r="A168" s="103">
        <v>44131</v>
      </c>
      <c r="B168" s="8">
        <v>0</v>
      </c>
      <c r="C168" s="8">
        <f t="shared" si="135"/>
        <v>0</v>
      </c>
      <c r="D168" s="8">
        <v>0</v>
      </c>
      <c r="E168" s="8">
        <f t="shared" si="136"/>
        <v>0</v>
      </c>
      <c r="F168" s="8">
        <v>1</v>
      </c>
      <c r="G168" s="8">
        <f t="shared" si="126"/>
        <v>84</v>
      </c>
      <c r="H168" s="8">
        <v>3</v>
      </c>
      <c r="I168" s="8">
        <f t="shared" si="75"/>
        <v>382</v>
      </c>
      <c r="J168" s="8">
        <v>0</v>
      </c>
      <c r="K168" s="8">
        <f t="shared" si="120"/>
        <v>2</v>
      </c>
      <c r="L168" s="8">
        <v>10</v>
      </c>
      <c r="M168" s="8">
        <f t="shared" si="90"/>
        <v>223</v>
      </c>
      <c r="N168" s="8">
        <v>4</v>
      </c>
      <c r="O168" s="8">
        <f t="shared" si="66"/>
        <v>410</v>
      </c>
      <c r="P168" s="8"/>
      <c r="Q168" s="8"/>
      <c r="R168" s="8">
        <v>0</v>
      </c>
      <c r="S168" s="8">
        <f t="shared" si="86"/>
        <v>24</v>
      </c>
      <c r="T168" s="8">
        <v>0</v>
      </c>
      <c r="U168" s="8">
        <f t="shared" si="83"/>
        <v>197</v>
      </c>
      <c r="V168" s="8"/>
      <c r="W168" s="8"/>
      <c r="X168" s="8"/>
      <c r="Y168" s="8"/>
      <c r="Z168" s="8"/>
      <c r="AA168" s="8"/>
      <c r="AB168" s="8">
        <v>1</v>
      </c>
      <c r="AC168" s="8">
        <f t="shared" si="91"/>
        <v>61</v>
      </c>
      <c r="AD168" s="8"/>
      <c r="AE168" s="8"/>
      <c r="AF168" s="8">
        <v>1</v>
      </c>
      <c r="AG168" s="8">
        <f t="shared" si="81"/>
        <v>298</v>
      </c>
      <c r="AH168" s="8">
        <v>3</v>
      </c>
      <c r="AI168" s="8">
        <f t="shared" si="92"/>
        <v>96</v>
      </c>
      <c r="AJ168" s="8">
        <v>0</v>
      </c>
      <c r="AK168" s="102">
        <f t="shared" si="111"/>
        <v>7</v>
      </c>
      <c r="AL168" s="8">
        <v>0</v>
      </c>
      <c r="AM168" s="8">
        <f t="shared" si="137"/>
        <v>66</v>
      </c>
      <c r="AN168" s="8"/>
      <c r="AO168" s="8"/>
      <c r="AP168" s="8">
        <v>0</v>
      </c>
      <c r="AQ168" s="8">
        <f t="shared" si="112"/>
        <v>9</v>
      </c>
      <c r="AR168" s="8">
        <v>0</v>
      </c>
      <c r="AS168" s="8">
        <f t="shared" si="113"/>
        <v>3</v>
      </c>
      <c r="AT168" s="8">
        <v>0</v>
      </c>
      <c r="AU168" s="8">
        <f t="shared" si="138"/>
        <v>4</v>
      </c>
      <c r="AV168" s="8">
        <v>0</v>
      </c>
      <c r="AW168" s="8">
        <f t="shared" si="93"/>
        <v>4</v>
      </c>
      <c r="AX168" s="8">
        <v>0</v>
      </c>
      <c r="AY168" s="8">
        <f t="shared" si="104"/>
        <v>3</v>
      </c>
      <c r="AZ168" s="8"/>
      <c r="BA168" s="8"/>
      <c r="BB168" s="8">
        <v>1</v>
      </c>
      <c r="BC168" s="8">
        <f t="shared" si="132"/>
        <v>45</v>
      </c>
      <c r="BD168" s="8">
        <v>0</v>
      </c>
      <c r="BE168" s="8">
        <f t="shared" si="84"/>
        <v>3</v>
      </c>
      <c r="BF168" s="8"/>
      <c r="BG168" s="8"/>
      <c r="BH168" s="8">
        <v>5</v>
      </c>
      <c r="BI168" s="8">
        <f t="shared" si="88"/>
        <v>1685</v>
      </c>
      <c r="BJ168" s="8">
        <v>0</v>
      </c>
      <c r="BK168" s="8">
        <f t="shared" si="114"/>
        <v>169</v>
      </c>
      <c r="BL168" s="8">
        <v>0</v>
      </c>
      <c r="BM168" s="8">
        <f t="shared" si="74"/>
        <v>3</v>
      </c>
      <c r="BN168" s="8">
        <v>0</v>
      </c>
      <c r="BO168" s="8">
        <f t="shared" si="64"/>
        <v>3</v>
      </c>
      <c r="BP168" s="8">
        <v>0</v>
      </c>
      <c r="BQ168" s="8">
        <f t="shared" si="85"/>
        <v>24</v>
      </c>
      <c r="BR168" s="8">
        <v>0</v>
      </c>
      <c r="BS168" s="8">
        <f t="shared" si="89"/>
        <v>15</v>
      </c>
      <c r="BT168" s="8">
        <v>0</v>
      </c>
      <c r="BU168" s="8">
        <f t="shared" si="94"/>
        <v>35</v>
      </c>
      <c r="BV168" s="8"/>
      <c r="BW168" s="8"/>
      <c r="BX168" s="8">
        <v>0</v>
      </c>
      <c r="BY168" s="8">
        <f t="shared" si="133"/>
        <v>11</v>
      </c>
      <c r="BZ168" s="8"/>
      <c r="CA168" s="8"/>
      <c r="CB168" s="8"/>
      <c r="CC168" s="8"/>
      <c r="CD168" s="8"/>
      <c r="CE168" s="8"/>
      <c r="CF168" s="8">
        <v>0</v>
      </c>
      <c r="CG168" s="8">
        <f t="shared" si="127"/>
        <v>0</v>
      </c>
      <c r="CH168" s="8">
        <v>0</v>
      </c>
      <c r="CI168" s="8">
        <f t="shared" si="128"/>
        <v>0</v>
      </c>
      <c r="CJ168" s="8"/>
      <c r="CK168" s="8"/>
      <c r="CL168" s="8">
        <v>0</v>
      </c>
      <c r="CM168" s="8">
        <f t="shared" si="68"/>
        <v>0</v>
      </c>
      <c r="CN168" s="8">
        <v>0</v>
      </c>
      <c r="CO168" s="8">
        <f t="shared" si="115"/>
        <v>2</v>
      </c>
      <c r="CP168" s="8">
        <v>1</v>
      </c>
      <c r="CQ168" s="8">
        <f t="shared" si="139"/>
        <v>18</v>
      </c>
      <c r="CR168" s="8">
        <v>0</v>
      </c>
      <c r="CS168" s="8">
        <f t="shared" si="76"/>
        <v>2</v>
      </c>
      <c r="CT168" s="8">
        <v>1</v>
      </c>
      <c r="CU168" s="8">
        <f t="shared" si="121"/>
        <v>8</v>
      </c>
      <c r="CV168" s="8">
        <v>1</v>
      </c>
      <c r="CW168" s="8">
        <f t="shared" si="95"/>
        <v>30</v>
      </c>
      <c r="CX168" s="8">
        <v>0</v>
      </c>
      <c r="CY168" s="8">
        <f t="shared" si="96"/>
        <v>5</v>
      </c>
      <c r="CZ168" s="8">
        <v>0</v>
      </c>
      <c r="DA168" s="8">
        <f t="shared" si="105"/>
        <v>21</v>
      </c>
      <c r="DB168" s="8">
        <v>0</v>
      </c>
      <c r="DC168" s="8">
        <f t="shared" si="97"/>
        <v>0</v>
      </c>
      <c r="DD168" s="8">
        <v>0</v>
      </c>
      <c r="DE168" s="8">
        <f t="shared" si="122"/>
        <v>0</v>
      </c>
      <c r="DF168" s="8">
        <v>0</v>
      </c>
      <c r="DG168" s="8">
        <f t="shared" si="123"/>
        <v>11</v>
      </c>
      <c r="DH168" s="8"/>
      <c r="DI168" s="8"/>
      <c r="DJ168" s="8">
        <v>0</v>
      </c>
      <c r="DK168" s="8">
        <f t="shared" si="106"/>
        <v>14</v>
      </c>
      <c r="DL168" s="8"/>
      <c r="DM168" s="8"/>
      <c r="DN168" s="8">
        <v>1</v>
      </c>
      <c r="DO168" s="8">
        <f t="shared" si="77"/>
        <v>21</v>
      </c>
      <c r="DP168" s="8"/>
      <c r="DQ168" s="8"/>
      <c r="DR168" s="8">
        <v>0</v>
      </c>
      <c r="DS168" s="8">
        <f t="shared" si="131"/>
        <v>6</v>
      </c>
      <c r="DT168" s="8">
        <v>0</v>
      </c>
      <c r="DU168" s="8">
        <f t="shared" si="69"/>
        <v>16</v>
      </c>
      <c r="DV168" s="8">
        <v>0</v>
      </c>
      <c r="DW168" s="8">
        <f t="shared" si="65"/>
        <v>0</v>
      </c>
      <c r="DX168" s="8">
        <v>0</v>
      </c>
      <c r="DY168" s="8">
        <f t="shared" si="107"/>
        <v>31</v>
      </c>
      <c r="DZ168" s="8">
        <v>0</v>
      </c>
      <c r="EA168" s="8">
        <f t="shared" si="140"/>
        <v>45</v>
      </c>
      <c r="EB168" s="8">
        <v>0</v>
      </c>
      <c r="EC168" s="8">
        <f t="shared" si="98"/>
        <v>10</v>
      </c>
      <c r="ED168" s="8"/>
      <c r="EE168" s="8"/>
      <c r="EF168" s="8">
        <v>0</v>
      </c>
      <c r="EG168" s="8">
        <f t="shared" si="87"/>
        <v>20</v>
      </c>
      <c r="EH168" s="8">
        <v>0</v>
      </c>
      <c r="EI168" s="8">
        <f t="shared" si="134"/>
        <v>2</v>
      </c>
      <c r="EJ168" s="8"/>
      <c r="EK168" s="8"/>
      <c r="EL168" s="8">
        <v>0</v>
      </c>
      <c r="EM168" s="8">
        <f t="shared" si="99"/>
        <v>2</v>
      </c>
      <c r="EN168" s="8">
        <v>4</v>
      </c>
      <c r="EO168" s="8">
        <f t="shared" si="100"/>
        <v>134</v>
      </c>
      <c r="EP168" s="8">
        <v>19</v>
      </c>
      <c r="EQ168" s="8">
        <f t="shared" si="63"/>
        <v>1527</v>
      </c>
      <c r="ER168" s="8">
        <v>0</v>
      </c>
      <c r="ES168" s="8">
        <f t="shared" si="101"/>
        <v>0</v>
      </c>
      <c r="ET168" s="8">
        <v>1</v>
      </c>
      <c r="EU168" s="8">
        <f t="shared" si="78"/>
        <v>116</v>
      </c>
      <c r="EV168" s="8">
        <v>0</v>
      </c>
      <c r="EW168" s="8">
        <f t="shared" si="141"/>
        <v>10</v>
      </c>
      <c r="EX168" s="8">
        <v>0</v>
      </c>
      <c r="EY168" s="8">
        <f t="shared" si="70"/>
        <v>1</v>
      </c>
      <c r="EZ168" s="8">
        <v>0</v>
      </c>
      <c r="FA168" s="8">
        <f t="shared" si="116"/>
        <v>8</v>
      </c>
      <c r="FB168" s="8"/>
      <c r="FC168" s="8"/>
      <c r="FD168" s="8">
        <v>1</v>
      </c>
      <c r="FE168" s="8">
        <f t="shared" si="102"/>
        <v>575</v>
      </c>
      <c r="FF168" s="8">
        <v>1</v>
      </c>
      <c r="FG168" s="8">
        <f t="shared" si="117"/>
        <v>336</v>
      </c>
      <c r="FH168" s="8">
        <v>0</v>
      </c>
      <c r="FI168" s="8">
        <f t="shared" si="129"/>
        <v>40</v>
      </c>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3"/>
        <v>71</v>
      </c>
      <c r="GJ168" s="8">
        <v>1</v>
      </c>
      <c r="GK168" s="8">
        <f t="shared" si="73"/>
        <v>45</v>
      </c>
    </row>
    <row r="169" spans="1:193" ht="14.25" customHeight="1" x14ac:dyDescent="0.3">
      <c r="A169" s="103">
        <v>44132</v>
      </c>
      <c r="B169" s="8">
        <v>0</v>
      </c>
      <c r="C169" s="8">
        <f t="shared" si="135"/>
        <v>0</v>
      </c>
      <c r="D169" s="8">
        <v>0</v>
      </c>
      <c r="E169" s="8">
        <f t="shared" si="136"/>
        <v>0</v>
      </c>
      <c r="F169" s="8">
        <v>4</v>
      </c>
      <c r="G169" s="8">
        <f t="shared" si="126"/>
        <v>88</v>
      </c>
      <c r="H169" s="8">
        <v>2</v>
      </c>
      <c r="I169" s="8">
        <f t="shared" si="75"/>
        <v>384</v>
      </c>
      <c r="J169" s="8">
        <v>0</v>
      </c>
      <c r="K169" s="8">
        <f t="shared" si="120"/>
        <v>2</v>
      </c>
      <c r="L169" s="8">
        <v>1</v>
      </c>
      <c r="M169" s="8">
        <f t="shared" si="90"/>
        <v>224</v>
      </c>
      <c r="N169" s="8">
        <v>1</v>
      </c>
      <c r="O169" s="8">
        <f t="shared" si="66"/>
        <v>411</v>
      </c>
      <c r="P169" s="8"/>
      <c r="Q169" s="8"/>
      <c r="R169" s="8">
        <v>0</v>
      </c>
      <c r="S169" s="8">
        <f t="shared" si="86"/>
        <v>24</v>
      </c>
      <c r="T169" s="8">
        <v>0</v>
      </c>
      <c r="U169" s="8">
        <f t="shared" si="83"/>
        <v>197</v>
      </c>
      <c r="V169" s="8"/>
      <c r="W169" s="8"/>
      <c r="X169" s="8"/>
      <c r="Y169" s="8"/>
      <c r="Z169" s="8"/>
      <c r="AA169" s="8"/>
      <c r="AB169" s="8">
        <v>0</v>
      </c>
      <c r="AC169" s="8">
        <f t="shared" si="91"/>
        <v>61</v>
      </c>
      <c r="AD169" s="8"/>
      <c r="AE169" s="8"/>
      <c r="AF169" s="8">
        <v>0</v>
      </c>
      <c r="AG169" s="8">
        <f t="shared" si="81"/>
        <v>298</v>
      </c>
      <c r="AH169" s="8">
        <v>3</v>
      </c>
      <c r="AI169" s="8">
        <f t="shared" si="92"/>
        <v>99</v>
      </c>
      <c r="AJ169" s="8">
        <v>0</v>
      </c>
      <c r="AK169" s="102">
        <f t="shared" si="111"/>
        <v>7</v>
      </c>
      <c r="AL169" s="8">
        <v>2</v>
      </c>
      <c r="AM169" s="8">
        <f t="shared" si="137"/>
        <v>68</v>
      </c>
      <c r="AN169" s="8"/>
      <c r="AO169" s="8"/>
      <c r="AP169" s="8">
        <v>0</v>
      </c>
      <c r="AQ169" s="8">
        <f t="shared" si="112"/>
        <v>9</v>
      </c>
      <c r="AR169" s="8">
        <v>0</v>
      </c>
      <c r="AS169" s="8">
        <f t="shared" si="113"/>
        <v>3</v>
      </c>
      <c r="AT169" s="8">
        <v>0</v>
      </c>
      <c r="AU169" s="8">
        <f t="shared" si="138"/>
        <v>4</v>
      </c>
      <c r="AV169" s="8">
        <v>0</v>
      </c>
      <c r="AW169" s="8">
        <f t="shared" si="93"/>
        <v>4</v>
      </c>
      <c r="AX169" s="8">
        <v>0</v>
      </c>
      <c r="AY169" s="8">
        <f t="shared" si="104"/>
        <v>3</v>
      </c>
      <c r="AZ169" s="8"/>
      <c r="BA169" s="8"/>
      <c r="BB169" s="8">
        <v>0</v>
      </c>
      <c r="BC169" s="8">
        <f t="shared" si="132"/>
        <v>45</v>
      </c>
      <c r="BD169" s="8">
        <v>0</v>
      </c>
      <c r="BE169" s="8">
        <f t="shared" si="84"/>
        <v>3</v>
      </c>
      <c r="BF169" s="8"/>
      <c r="BG169" s="8"/>
      <c r="BH169" s="8">
        <v>4</v>
      </c>
      <c r="BI169" s="8">
        <f t="shared" si="88"/>
        <v>1689</v>
      </c>
      <c r="BJ169" s="8">
        <v>4</v>
      </c>
      <c r="BK169" s="8">
        <f t="shared" si="114"/>
        <v>173</v>
      </c>
      <c r="BL169" s="8">
        <v>0</v>
      </c>
      <c r="BM169" s="8">
        <f t="shared" si="74"/>
        <v>3</v>
      </c>
      <c r="BN169" s="8">
        <v>0</v>
      </c>
      <c r="BO169" s="8">
        <f t="shared" si="64"/>
        <v>3</v>
      </c>
      <c r="BP169" s="8">
        <v>0</v>
      </c>
      <c r="BQ169" s="8">
        <f t="shared" si="85"/>
        <v>24</v>
      </c>
      <c r="BR169" s="8">
        <v>0</v>
      </c>
      <c r="BS169" s="8">
        <f t="shared" si="89"/>
        <v>15</v>
      </c>
      <c r="BT169" s="8">
        <v>0</v>
      </c>
      <c r="BU169" s="8">
        <f t="shared" si="94"/>
        <v>35</v>
      </c>
      <c r="BV169" s="8"/>
      <c r="BW169" s="8"/>
      <c r="BX169" s="8">
        <v>0</v>
      </c>
      <c r="BY169" s="8">
        <f t="shared" si="133"/>
        <v>11</v>
      </c>
      <c r="BZ169" s="8"/>
      <c r="CA169" s="8"/>
      <c r="CB169" s="8"/>
      <c r="CC169" s="8"/>
      <c r="CD169" s="8"/>
      <c r="CE169" s="8"/>
      <c r="CF169" s="8">
        <v>0</v>
      </c>
      <c r="CG169" s="8">
        <f t="shared" si="127"/>
        <v>0</v>
      </c>
      <c r="CH169" s="8">
        <v>0</v>
      </c>
      <c r="CI169" s="8">
        <f t="shared" si="128"/>
        <v>0</v>
      </c>
      <c r="CJ169" s="8"/>
      <c r="CK169" s="8"/>
      <c r="CL169" s="8">
        <v>0</v>
      </c>
      <c r="CM169" s="8">
        <f t="shared" si="68"/>
        <v>0</v>
      </c>
      <c r="CN169" s="8">
        <v>0</v>
      </c>
      <c r="CO169" s="8">
        <f t="shared" si="115"/>
        <v>2</v>
      </c>
      <c r="CP169" s="8">
        <v>0</v>
      </c>
      <c r="CQ169" s="8">
        <f t="shared" si="139"/>
        <v>18</v>
      </c>
      <c r="CR169" s="8">
        <v>1</v>
      </c>
      <c r="CS169" s="8">
        <f t="shared" si="76"/>
        <v>3</v>
      </c>
      <c r="CT169" s="8">
        <v>0</v>
      </c>
      <c r="CU169" s="8">
        <f t="shared" si="121"/>
        <v>8</v>
      </c>
      <c r="CV169" s="8">
        <v>0</v>
      </c>
      <c r="CW169" s="8">
        <f t="shared" si="95"/>
        <v>30</v>
      </c>
      <c r="CX169" s="8">
        <v>0</v>
      </c>
      <c r="CY169" s="8">
        <f t="shared" si="96"/>
        <v>5</v>
      </c>
      <c r="CZ169" s="8">
        <v>0</v>
      </c>
      <c r="DA169" s="8">
        <f t="shared" si="105"/>
        <v>21</v>
      </c>
      <c r="DB169" s="8">
        <v>0</v>
      </c>
      <c r="DC169" s="8">
        <f t="shared" si="97"/>
        <v>0</v>
      </c>
      <c r="DD169" s="8">
        <v>0</v>
      </c>
      <c r="DE169" s="8">
        <f t="shared" si="122"/>
        <v>0</v>
      </c>
      <c r="DF169" s="8">
        <v>1</v>
      </c>
      <c r="DG169" s="8">
        <f t="shared" si="123"/>
        <v>12</v>
      </c>
      <c r="DH169" s="8"/>
      <c r="DI169" s="8"/>
      <c r="DJ169" s="8">
        <v>0</v>
      </c>
      <c r="DK169" s="8">
        <f t="shared" si="106"/>
        <v>14</v>
      </c>
      <c r="DL169" s="8"/>
      <c r="DM169" s="8"/>
      <c r="DN169" s="8">
        <v>0</v>
      </c>
      <c r="DO169" s="8">
        <f t="shared" si="77"/>
        <v>21</v>
      </c>
      <c r="DP169" s="8"/>
      <c r="DQ169" s="8"/>
      <c r="DR169" s="8">
        <v>0</v>
      </c>
      <c r="DS169" s="8">
        <f t="shared" si="131"/>
        <v>6</v>
      </c>
      <c r="DT169" s="8">
        <v>0</v>
      </c>
      <c r="DU169" s="8">
        <f t="shared" si="69"/>
        <v>16</v>
      </c>
      <c r="DV169" s="8">
        <v>1</v>
      </c>
      <c r="DW169" s="8">
        <f t="shared" si="65"/>
        <v>1</v>
      </c>
      <c r="DX169" s="8">
        <v>0</v>
      </c>
      <c r="DY169" s="8">
        <f t="shared" si="107"/>
        <v>31</v>
      </c>
      <c r="DZ169" s="8">
        <v>0</v>
      </c>
      <c r="EA169" s="8">
        <f t="shared" si="140"/>
        <v>45</v>
      </c>
      <c r="EB169" s="8">
        <v>0</v>
      </c>
      <c r="EC169" s="8">
        <f t="shared" si="98"/>
        <v>10</v>
      </c>
      <c r="ED169" s="8"/>
      <c r="EE169" s="8"/>
      <c r="EF169" s="8">
        <v>0</v>
      </c>
      <c r="EG169" s="8">
        <f t="shared" si="87"/>
        <v>20</v>
      </c>
      <c r="EH169" s="8">
        <v>0</v>
      </c>
      <c r="EI169" s="8">
        <f t="shared" si="134"/>
        <v>2</v>
      </c>
      <c r="EJ169" s="8"/>
      <c r="EK169" s="8"/>
      <c r="EL169" s="8">
        <v>0</v>
      </c>
      <c r="EM169" s="8">
        <f t="shared" si="99"/>
        <v>2</v>
      </c>
      <c r="EN169" s="8">
        <v>2</v>
      </c>
      <c r="EO169" s="8">
        <f t="shared" si="100"/>
        <v>136</v>
      </c>
      <c r="EP169" s="8">
        <v>6</v>
      </c>
      <c r="EQ169" s="8">
        <f t="shared" si="63"/>
        <v>1533</v>
      </c>
      <c r="ER169" s="8">
        <v>0</v>
      </c>
      <c r="ES169" s="8">
        <f t="shared" si="101"/>
        <v>0</v>
      </c>
      <c r="ET169" s="8">
        <v>1</v>
      </c>
      <c r="EU169" s="8">
        <f t="shared" si="78"/>
        <v>117</v>
      </c>
      <c r="EV169" s="8">
        <v>0</v>
      </c>
      <c r="EW169" s="8">
        <f t="shared" si="141"/>
        <v>10</v>
      </c>
      <c r="EX169" s="8">
        <v>0</v>
      </c>
      <c r="EY169" s="8">
        <f t="shared" si="70"/>
        <v>1</v>
      </c>
      <c r="EZ169" s="8">
        <v>0</v>
      </c>
      <c r="FA169" s="8">
        <f t="shared" si="116"/>
        <v>8</v>
      </c>
      <c r="FB169" s="8"/>
      <c r="FC169" s="8"/>
      <c r="FD169" s="8">
        <v>3</v>
      </c>
      <c r="FE169" s="8">
        <f t="shared" si="102"/>
        <v>578</v>
      </c>
      <c r="FF169" s="8">
        <v>0</v>
      </c>
      <c r="FG169" s="8">
        <f t="shared" si="117"/>
        <v>336</v>
      </c>
      <c r="FH169" s="8">
        <v>0</v>
      </c>
      <c r="FI169" s="8">
        <f t="shared" si="129"/>
        <v>40</v>
      </c>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3"/>
        <v>75</v>
      </c>
      <c r="GJ169" s="8">
        <v>0</v>
      </c>
      <c r="GK169" s="8">
        <f t="shared" si="73"/>
        <v>45</v>
      </c>
    </row>
    <row r="170" spans="1:193" ht="14.25" customHeight="1" x14ac:dyDescent="0.3">
      <c r="A170" s="103">
        <v>44133</v>
      </c>
      <c r="B170" s="8">
        <v>0</v>
      </c>
      <c r="C170" s="8">
        <f t="shared" si="135"/>
        <v>0</v>
      </c>
      <c r="D170" s="8">
        <v>0</v>
      </c>
      <c r="E170" s="8">
        <f t="shared" si="136"/>
        <v>0</v>
      </c>
      <c r="F170" s="8">
        <v>0</v>
      </c>
      <c r="G170" s="8">
        <f t="shared" si="126"/>
        <v>88</v>
      </c>
      <c r="H170" s="8">
        <v>3</v>
      </c>
      <c r="I170" s="8">
        <f t="shared" si="75"/>
        <v>387</v>
      </c>
      <c r="J170" s="8">
        <v>0</v>
      </c>
      <c r="K170" s="8">
        <f t="shared" si="120"/>
        <v>2</v>
      </c>
      <c r="L170" s="8">
        <v>2</v>
      </c>
      <c r="M170" s="8">
        <f t="shared" si="90"/>
        <v>226</v>
      </c>
      <c r="N170" s="8">
        <v>5</v>
      </c>
      <c r="O170" s="8">
        <f t="shared" si="66"/>
        <v>416</v>
      </c>
      <c r="P170" s="8"/>
      <c r="Q170" s="8"/>
      <c r="R170" s="8">
        <v>0</v>
      </c>
      <c r="S170" s="8">
        <f t="shared" si="86"/>
        <v>24</v>
      </c>
      <c r="T170" s="8">
        <v>0</v>
      </c>
      <c r="U170" s="8">
        <f t="shared" si="83"/>
        <v>197</v>
      </c>
      <c r="V170" s="8"/>
      <c r="W170" s="8"/>
      <c r="X170" s="8"/>
      <c r="Y170" s="8"/>
      <c r="Z170" s="8"/>
      <c r="AA170" s="8"/>
      <c r="AB170" s="8">
        <v>0</v>
      </c>
      <c r="AC170" s="8">
        <f t="shared" si="91"/>
        <v>61</v>
      </c>
      <c r="AD170" s="8"/>
      <c r="AE170" s="8"/>
      <c r="AF170" s="8">
        <v>2</v>
      </c>
      <c r="AG170" s="8">
        <f t="shared" si="81"/>
        <v>300</v>
      </c>
      <c r="AH170" s="8">
        <v>1</v>
      </c>
      <c r="AI170" s="8">
        <f t="shared" si="92"/>
        <v>100</v>
      </c>
      <c r="AJ170" s="8">
        <v>0</v>
      </c>
      <c r="AK170" s="102">
        <f t="shared" si="111"/>
        <v>7</v>
      </c>
      <c r="AL170" s="8">
        <v>0</v>
      </c>
      <c r="AM170" s="8">
        <f t="shared" si="137"/>
        <v>68</v>
      </c>
      <c r="AN170" s="8"/>
      <c r="AO170" s="8"/>
      <c r="AP170" s="8">
        <v>2</v>
      </c>
      <c r="AQ170" s="8">
        <f t="shared" si="112"/>
        <v>11</v>
      </c>
      <c r="AR170" s="8">
        <v>0</v>
      </c>
      <c r="AS170" s="8">
        <f t="shared" si="113"/>
        <v>3</v>
      </c>
      <c r="AT170" s="8">
        <v>0</v>
      </c>
      <c r="AU170" s="8">
        <f t="shared" si="138"/>
        <v>4</v>
      </c>
      <c r="AV170" s="8">
        <v>0</v>
      </c>
      <c r="AW170" s="8">
        <f t="shared" si="93"/>
        <v>4</v>
      </c>
      <c r="AX170" s="8">
        <v>0</v>
      </c>
      <c r="AY170" s="8">
        <f t="shared" si="104"/>
        <v>3</v>
      </c>
      <c r="AZ170" s="8"/>
      <c r="BA170" s="8"/>
      <c r="BB170" s="8">
        <v>1</v>
      </c>
      <c r="BC170" s="8">
        <f t="shared" si="132"/>
        <v>46</v>
      </c>
      <c r="BD170" s="8">
        <v>0</v>
      </c>
      <c r="BE170" s="8">
        <f t="shared" si="84"/>
        <v>3</v>
      </c>
      <c r="BF170" s="8"/>
      <c r="BG170" s="8"/>
      <c r="BH170" s="8">
        <v>0</v>
      </c>
      <c r="BI170" s="8">
        <f t="shared" si="88"/>
        <v>1689</v>
      </c>
      <c r="BJ170" s="8">
        <v>0</v>
      </c>
      <c r="BK170" s="8">
        <f t="shared" si="114"/>
        <v>173</v>
      </c>
      <c r="BL170" s="8">
        <v>0</v>
      </c>
      <c r="BM170" s="8">
        <f t="shared" si="74"/>
        <v>3</v>
      </c>
      <c r="BN170" s="8">
        <v>0</v>
      </c>
      <c r="BO170" s="8">
        <f t="shared" si="64"/>
        <v>3</v>
      </c>
      <c r="BP170" s="8">
        <v>0</v>
      </c>
      <c r="BQ170" s="8">
        <f t="shared" si="85"/>
        <v>24</v>
      </c>
      <c r="BR170" s="8">
        <v>0</v>
      </c>
      <c r="BS170" s="8">
        <f t="shared" si="89"/>
        <v>15</v>
      </c>
      <c r="BT170" s="8">
        <v>0</v>
      </c>
      <c r="BU170" s="8">
        <f t="shared" si="94"/>
        <v>35</v>
      </c>
      <c r="BV170" s="8"/>
      <c r="BW170" s="8"/>
      <c r="BX170" s="8">
        <v>0</v>
      </c>
      <c r="BY170" s="8">
        <f t="shared" si="133"/>
        <v>11</v>
      </c>
      <c r="BZ170" s="8"/>
      <c r="CA170" s="8"/>
      <c r="CB170" s="8"/>
      <c r="CC170" s="8"/>
      <c r="CD170" s="8"/>
      <c r="CE170" s="8"/>
      <c r="CF170" s="8">
        <v>0</v>
      </c>
      <c r="CG170" s="8">
        <f t="shared" si="127"/>
        <v>0</v>
      </c>
      <c r="CH170" s="8">
        <v>0</v>
      </c>
      <c r="CI170" s="8">
        <f t="shared" si="128"/>
        <v>0</v>
      </c>
      <c r="CJ170" s="8"/>
      <c r="CK170" s="8"/>
      <c r="CL170" s="8">
        <v>0</v>
      </c>
      <c r="CM170" s="8">
        <f t="shared" si="68"/>
        <v>0</v>
      </c>
      <c r="CN170" s="8">
        <v>0</v>
      </c>
      <c r="CO170" s="8">
        <f t="shared" si="115"/>
        <v>2</v>
      </c>
      <c r="CP170" s="8">
        <v>0</v>
      </c>
      <c r="CQ170" s="8">
        <f t="shared" si="139"/>
        <v>18</v>
      </c>
      <c r="CR170" s="8">
        <v>0</v>
      </c>
      <c r="CS170" s="8">
        <f t="shared" si="76"/>
        <v>3</v>
      </c>
      <c r="CT170" s="8">
        <v>0</v>
      </c>
      <c r="CU170" s="8">
        <f t="shared" si="121"/>
        <v>8</v>
      </c>
      <c r="CV170" s="8">
        <v>0</v>
      </c>
      <c r="CW170" s="8">
        <f t="shared" si="95"/>
        <v>30</v>
      </c>
      <c r="CX170" s="8">
        <v>0</v>
      </c>
      <c r="CY170" s="8">
        <f t="shared" si="96"/>
        <v>5</v>
      </c>
      <c r="CZ170" s="8">
        <v>0</v>
      </c>
      <c r="DA170" s="8">
        <f t="shared" si="105"/>
        <v>21</v>
      </c>
      <c r="DB170" s="8">
        <v>0</v>
      </c>
      <c r="DC170" s="8">
        <f t="shared" si="97"/>
        <v>0</v>
      </c>
      <c r="DD170" s="8">
        <v>0</v>
      </c>
      <c r="DE170" s="8">
        <f t="shared" si="122"/>
        <v>0</v>
      </c>
      <c r="DF170" s="8">
        <v>0</v>
      </c>
      <c r="DG170" s="8">
        <f t="shared" si="123"/>
        <v>12</v>
      </c>
      <c r="DH170" s="8"/>
      <c r="DI170" s="8"/>
      <c r="DJ170" s="8">
        <v>0</v>
      </c>
      <c r="DK170" s="8">
        <f t="shared" si="106"/>
        <v>14</v>
      </c>
      <c r="DL170" s="8"/>
      <c r="DM170" s="8"/>
      <c r="DN170" s="8">
        <v>0</v>
      </c>
      <c r="DO170" s="8">
        <f t="shared" si="77"/>
        <v>21</v>
      </c>
      <c r="DP170" s="8"/>
      <c r="DQ170" s="8"/>
      <c r="DR170" s="8">
        <v>0</v>
      </c>
      <c r="DS170" s="8">
        <f t="shared" si="131"/>
        <v>6</v>
      </c>
      <c r="DT170" s="8">
        <v>0</v>
      </c>
      <c r="DU170" s="8">
        <f t="shared" si="69"/>
        <v>16</v>
      </c>
      <c r="DV170" s="8">
        <v>0</v>
      </c>
      <c r="DW170" s="8">
        <f t="shared" si="65"/>
        <v>1</v>
      </c>
      <c r="DX170" s="8">
        <v>0</v>
      </c>
      <c r="DY170" s="8">
        <f t="shared" si="107"/>
        <v>31</v>
      </c>
      <c r="DZ170" s="8">
        <v>0</v>
      </c>
      <c r="EA170" s="8">
        <f t="shared" si="140"/>
        <v>45</v>
      </c>
      <c r="EB170" s="8">
        <v>0</v>
      </c>
      <c r="EC170" s="8">
        <f t="shared" si="98"/>
        <v>10</v>
      </c>
      <c r="ED170" s="8"/>
      <c r="EE170" s="8"/>
      <c r="EF170" s="8">
        <v>2</v>
      </c>
      <c r="EG170" s="8">
        <f t="shared" si="87"/>
        <v>22</v>
      </c>
      <c r="EH170" s="8">
        <v>0</v>
      </c>
      <c r="EI170" s="8">
        <f t="shared" si="134"/>
        <v>2</v>
      </c>
      <c r="EJ170" s="8"/>
      <c r="EK170" s="8"/>
      <c r="EL170" s="8">
        <v>0</v>
      </c>
      <c r="EM170" s="8">
        <f t="shared" si="99"/>
        <v>2</v>
      </c>
      <c r="EN170" s="8">
        <v>3</v>
      </c>
      <c r="EO170" s="8">
        <f t="shared" si="100"/>
        <v>139</v>
      </c>
      <c r="EP170" s="8">
        <v>2</v>
      </c>
      <c r="EQ170" s="8">
        <f t="shared" si="63"/>
        <v>1535</v>
      </c>
      <c r="ER170" s="8">
        <v>0</v>
      </c>
      <c r="ES170" s="8">
        <f t="shared" si="101"/>
        <v>0</v>
      </c>
      <c r="ET170" s="8">
        <v>0</v>
      </c>
      <c r="EU170" s="8">
        <f t="shared" si="78"/>
        <v>117</v>
      </c>
      <c r="EV170" s="8">
        <v>0</v>
      </c>
      <c r="EW170" s="8">
        <f t="shared" si="141"/>
        <v>10</v>
      </c>
      <c r="EX170" s="8">
        <v>0</v>
      </c>
      <c r="EY170" s="8">
        <f t="shared" si="70"/>
        <v>1</v>
      </c>
      <c r="EZ170" s="8">
        <v>0</v>
      </c>
      <c r="FA170" s="8">
        <f t="shared" si="116"/>
        <v>8</v>
      </c>
      <c r="FB170" s="8"/>
      <c r="FC170" s="8"/>
      <c r="FD170" s="8">
        <v>0</v>
      </c>
      <c r="FE170" s="8">
        <f t="shared" si="102"/>
        <v>578</v>
      </c>
      <c r="FF170" s="8">
        <v>1</v>
      </c>
      <c r="FG170" s="8">
        <f t="shared" si="117"/>
        <v>337</v>
      </c>
      <c r="FH170" s="8">
        <v>0</v>
      </c>
      <c r="FI170" s="8">
        <f t="shared" si="129"/>
        <v>40</v>
      </c>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3"/>
        <v>75</v>
      </c>
      <c r="GJ170" s="8">
        <v>1</v>
      </c>
      <c r="GK170" s="8">
        <f t="shared" si="73"/>
        <v>46</v>
      </c>
    </row>
    <row r="171" spans="1:193" ht="14.25" customHeight="1" x14ac:dyDescent="0.3">
      <c r="A171" s="103">
        <v>44134</v>
      </c>
      <c r="B171" s="8">
        <v>0</v>
      </c>
      <c r="C171" s="8">
        <f t="shared" si="135"/>
        <v>0</v>
      </c>
      <c r="D171" s="8"/>
      <c r="E171" s="8"/>
      <c r="F171" s="8"/>
      <c r="G171" s="8"/>
      <c r="H171" s="8">
        <v>2</v>
      </c>
      <c r="I171" s="8">
        <f t="shared" si="75"/>
        <v>389</v>
      </c>
      <c r="J171" s="8"/>
      <c r="K171" s="8">
        <f t="shared" si="120"/>
        <v>2</v>
      </c>
      <c r="L171" s="8"/>
      <c r="M171" s="8"/>
      <c r="N171" s="8"/>
      <c r="O171" s="8"/>
      <c r="P171" s="8"/>
      <c r="Q171" s="8"/>
      <c r="R171" s="8"/>
      <c r="S171" s="8"/>
      <c r="T171" s="8"/>
      <c r="U171" s="8"/>
      <c r="V171" s="8"/>
      <c r="W171" s="8"/>
      <c r="X171" s="8"/>
      <c r="Y171" s="8"/>
      <c r="Z171" s="8"/>
      <c r="AA171" s="8"/>
      <c r="AB171" s="8"/>
      <c r="AC171" s="8"/>
      <c r="AD171" s="8"/>
      <c r="AE171" s="8"/>
      <c r="AF171" s="8"/>
      <c r="AG171" s="8"/>
      <c r="AH171" s="8"/>
      <c r="AI171" s="8">
        <f t="shared" si="92"/>
        <v>100</v>
      </c>
      <c r="AJ171" s="8">
        <v>0</v>
      </c>
      <c r="AK171" s="102">
        <f t="shared" si="111"/>
        <v>7</v>
      </c>
      <c r="AL171" s="8"/>
      <c r="AM171" s="8"/>
      <c r="AN171" s="8"/>
      <c r="AO171" s="8"/>
      <c r="AP171" s="8"/>
      <c r="AQ171" s="8"/>
      <c r="AR171" s="8">
        <v>0</v>
      </c>
      <c r="AS171" s="8">
        <f t="shared" si="113"/>
        <v>3</v>
      </c>
      <c r="AT171" s="8"/>
      <c r="AU171" s="8"/>
      <c r="AV171" s="8"/>
      <c r="AW171" s="8"/>
      <c r="AX171" s="8"/>
      <c r="AY171" s="8"/>
      <c r="AZ171" s="8"/>
      <c r="BA171" s="8"/>
      <c r="BB171" s="8">
        <v>3</v>
      </c>
      <c r="BC171" s="8">
        <f t="shared" si="132"/>
        <v>49</v>
      </c>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v>2</v>
      </c>
      <c r="CU171" s="8">
        <f t="shared" si="121"/>
        <v>10</v>
      </c>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c r="EO171" s="8"/>
      <c r="EP171" s="8">
        <v>1</v>
      </c>
      <c r="EQ171" s="8">
        <f t="shared" si="63"/>
        <v>1536</v>
      </c>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row>
    <row r="172" spans="1:193" ht="14.25" customHeight="1" x14ac:dyDescent="0.3">
      <c r="A172" s="103">
        <v>44135</v>
      </c>
      <c r="B172" s="8"/>
      <c r="C172" s="8">
        <f t="shared" si="135"/>
        <v>0</v>
      </c>
      <c r="D172" s="8"/>
      <c r="E172" s="8"/>
      <c r="F172" s="8"/>
      <c r="G172" s="8"/>
      <c r="H172" s="8"/>
      <c r="I172" s="8">
        <f t="shared" si="75"/>
        <v>389</v>
      </c>
      <c r="J172" s="8"/>
      <c r="K172" s="8">
        <f t="shared" si="120"/>
        <v>2</v>
      </c>
      <c r="L172" s="8"/>
      <c r="M172" s="8"/>
      <c r="N172" s="8"/>
      <c r="O172" s="8"/>
      <c r="P172" s="8"/>
      <c r="Q172" s="8"/>
      <c r="R172" s="8"/>
      <c r="S172" s="8"/>
      <c r="T172" s="8"/>
      <c r="U172" s="8"/>
      <c r="V172" s="8"/>
      <c r="W172" s="8"/>
      <c r="X172" s="8"/>
      <c r="Y172" s="8"/>
      <c r="Z172" s="8"/>
      <c r="AA172" s="8"/>
      <c r="AB172" s="8"/>
      <c r="AC172" s="8"/>
      <c r="AD172" s="8"/>
      <c r="AE172" s="8"/>
      <c r="AF172" s="8"/>
      <c r="AG172" s="8"/>
      <c r="AH172" s="8"/>
      <c r="AI172" s="8">
        <f t="shared" si="92"/>
        <v>100</v>
      </c>
      <c r="AJ172" s="8"/>
      <c r="AK172" s="102">
        <f t="shared" si="111"/>
        <v>7</v>
      </c>
      <c r="AL172" s="8"/>
      <c r="AM172" s="8"/>
      <c r="AN172" s="8"/>
      <c r="AO172" s="8"/>
      <c r="AP172" s="8"/>
      <c r="AQ172" s="8"/>
      <c r="AR172" s="8"/>
      <c r="AS172" s="8">
        <f t="shared" si="113"/>
        <v>3</v>
      </c>
      <c r="AT172" s="8"/>
      <c r="AU172" s="8"/>
      <c r="AV172" s="8"/>
      <c r="AW172" s="8"/>
      <c r="AX172" s="8"/>
      <c r="AY172" s="8"/>
      <c r="AZ172" s="8"/>
      <c r="BA172" s="8"/>
      <c r="BB172" s="8"/>
      <c r="BC172" s="8">
        <f t="shared" si="132"/>
        <v>49</v>
      </c>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row>
    <row r="173" spans="1:193" ht="14.25" customHeight="1" x14ac:dyDescent="0.3">
      <c r="A173" s="103">
        <v>44136</v>
      </c>
      <c r="B173" s="8"/>
      <c r="C173" s="8">
        <f t="shared" si="135"/>
        <v>0</v>
      </c>
      <c r="D173" s="8"/>
      <c r="E173" s="8"/>
      <c r="F173" s="8"/>
      <c r="G173" s="8"/>
      <c r="H173" s="8"/>
      <c r="I173" s="8">
        <f t="shared" si="75"/>
        <v>389</v>
      </c>
      <c r="J173" s="8"/>
      <c r="K173" s="8">
        <f t="shared" si="120"/>
        <v>2</v>
      </c>
      <c r="L173" s="8"/>
      <c r="M173" s="8"/>
      <c r="N173" s="8"/>
      <c r="O173" s="8"/>
      <c r="P173" s="8"/>
      <c r="Q173" s="8"/>
      <c r="R173" s="8"/>
      <c r="S173" s="8"/>
      <c r="T173" s="8"/>
      <c r="U173" s="8"/>
      <c r="V173" s="8"/>
      <c r="W173" s="8"/>
      <c r="X173" s="8"/>
      <c r="Y173" s="8"/>
      <c r="Z173" s="8"/>
      <c r="AA173" s="8"/>
      <c r="AB173" s="8"/>
      <c r="AC173" s="8"/>
      <c r="AD173" s="8"/>
      <c r="AE173" s="8"/>
      <c r="AF173" s="8"/>
      <c r="AG173" s="8"/>
      <c r="AH173" s="8"/>
      <c r="AI173" s="8">
        <f t="shared" si="92"/>
        <v>100</v>
      </c>
      <c r="AJ173" s="8"/>
      <c r="AK173" s="102">
        <f t="shared" si="111"/>
        <v>7</v>
      </c>
      <c r="AL173" s="8"/>
      <c r="AM173" s="8"/>
      <c r="AN173" s="8"/>
      <c r="AO173" s="8"/>
      <c r="AP173" s="8"/>
      <c r="AQ173" s="8"/>
      <c r="AR173" s="8"/>
      <c r="AS173" s="8">
        <f t="shared" si="113"/>
        <v>3</v>
      </c>
      <c r="AT173" s="8"/>
      <c r="AU173" s="8"/>
      <c r="AV173" s="8"/>
      <c r="AW173" s="8"/>
      <c r="AX173" s="8"/>
      <c r="AY173" s="8"/>
      <c r="AZ173" s="8"/>
      <c r="BA173" s="8"/>
      <c r="BB173" s="8"/>
      <c r="BC173" s="8">
        <f t="shared" si="132"/>
        <v>49</v>
      </c>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row>
    <row r="174" spans="1:193" ht="14.25" customHeight="1" x14ac:dyDescent="0.3">
      <c r="A174" s="103">
        <v>44137</v>
      </c>
      <c r="B174" s="8">
        <v>0</v>
      </c>
      <c r="C174" s="8">
        <f t="shared" si="135"/>
        <v>0</v>
      </c>
      <c r="D174" s="8"/>
      <c r="E174" s="8"/>
      <c r="F174" s="8"/>
      <c r="G174" s="8"/>
      <c r="H174" s="8">
        <v>7</v>
      </c>
      <c r="I174" s="8">
        <f t="shared" si="75"/>
        <v>396</v>
      </c>
      <c r="J174" s="8"/>
      <c r="K174" s="8">
        <f t="shared" si="120"/>
        <v>2</v>
      </c>
      <c r="L174" s="8"/>
      <c r="M174" s="8"/>
      <c r="N174" s="8"/>
      <c r="O174" s="8"/>
      <c r="P174" s="8"/>
      <c r="Q174" s="8"/>
      <c r="R174" s="8"/>
      <c r="S174" s="8"/>
      <c r="T174" s="8"/>
      <c r="U174" s="8"/>
      <c r="V174" s="8"/>
      <c r="W174" s="8"/>
      <c r="X174" s="8"/>
      <c r="Y174" s="8"/>
      <c r="Z174" s="8"/>
      <c r="AA174" s="8"/>
      <c r="AB174" s="8"/>
      <c r="AC174" s="8"/>
      <c r="AD174" s="8"/>
      <c r="AE174" s="8"/>
      <c r="AF174" s="8"/>
      <c r="AG174" s="8"/>
      <c r="AH174" s="8">
        <v>2</v>
      </c>
      <c r="AI174" s="8">
        <f t="shared" si="92"/>
        <v>102</v>
      </c>
      <c r="AJ174" s="8">
        <v>0</v>
      </c>
      <c r="AK174" s="102">
        <f t="shared" si="111"/>
        <v>7</v>
      </c>
      <c r="AL174" s="8"/>
      <c r="AM174" s="8"/>
      <c r="AN174" s="8"/>
      <c r="AO174" s="8"/>
      <c r="AP174" s="8"/>
      <c r="AQ174" s="8"/>
      <c r="AR174" s="8">
        <v>0</v>
      </c>
      <c r="AS174" s="8">
        <f t="shared" si="113"/>
        <v>3</v>
      </c>
      <c r="AT174" s="8"/>
      <c r="AU174" s="8"/>
      <c r="AV174" s="8"/>
      <c r="AW174" s="8"/>
      <c r="AX174" s="8"/>
      <c r="AY174" s="8"/>
      <c r="AZ174" s="8"/>
      <c r="BA174" s="8"/>
      <c r="BB174" s="8">
        <v>2</v>
      </c>
      <c r="BC174" s="8">
        <f t="shared" si="132"/>
        <v>51</v>
      </c>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row>
    <row r="175" spans="1:193" ht="14.25" customHeight="1" x14ac:dyDescent="0.3">
      <c r="A175" s="103">
        <v>44138</v>
      </c>
      <c r="B175" s="8">
        <v>0</v>
      </c>
      <c r="C175" s="8">
        <f t="shared" si="135"/>
        <v>0</v>
      </c>
      <c r="D175" s="8"/>
      <c r="E175" s="8"/>
      <c r="F175" s="8"/>
      <c r="G175" s="8"/>
      <c r="H175" s="8">
        <v>2</v>
      </c>
      <c r="I175" s="8">
        <f t="shared" si="75"/>
        <v>398</v>
      </c>
      <c r="J175" s="8"/>
      <c r="K175" s="8">
        <f t="shared" si="120"/>
        <v>2</v>
      </c>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v>0</v>
      </c>
      <c r="AK175" s="102">
        <f t="shared" si="111"/>
        <v>7</v>
      </c>
      <c r="AL175" s="8"/>
      <c r="AM175" s="8"/>
      <c r="AN175" s="8"/>
      <c r="AO175" s="8"/>
      <c r="AP175" s="8"/>
      <c r="AQ175" s="8"/>
      <c r="AR175" s="8">
        <v>0</v>
      </c>
      <c r="AS175" s="8">
        <f t="shared" si="113"/>
        <v>3</v>
      </c>
      <c r="AT175" s="8"/>
      <c r="AU175" s="8"/>
      <c r="AV175" s="8"/>
      <c r="AW175" s="8"/>
      <c r="AX175" s="8"/>
      <c r="AY175" s="8"/>
      <c r="AZ175" s="8"/>
      <c r="BA175" s="8"/>
      <c r="BB175" s="8">
        <v>1</v>
      </c>
      <c r="BC175" s="8">
        <f t="shared" si="132"/>
        <v>52</v>
      </c>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row>
    <row r="176" spans="1:193" ht="14.25" customHeight="1" x14ac:dyDescent="0.3">
      <c r="A176" s="103">
        <v>44139</v>
      </c>
      <c r="B176" s="8">
        <v>0</v>
      </c>
      <c r="C176" s="8">
        <f t="shared" si="135"/>
        <v>0</v>
      </c>
      <c r="D176" s="8"/>
      <c r="E176" s="8"/>
      <c r="F176" s="8"/>
      <c r="G176" s="8"/>
      <c r="H176" s="8">
        <v>1</v>
      </c>
      <c r="I176" s="8">
        <f t="shared" si="75"/>
        <v>399</v>
      </c>
      <c r="J176" s="8"/>
      <c r="K176" s="8">
        <f t="shared" si="120"/>
        <v>2</v>
      </c>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v>0</v>
      </c>
      <c r="AK176" s="102">
        <f t="shared" si="111"/>
        <v>7</v>
      </c>
      <c r="AL176" s="8"/>
      <c r="AM176" s="8"/>
      <c r="AN176" s="8"/>
      <c r="AO176" s="8"/>
      <c r="AP176" s="8"/>
      <c r="AQ176" s="8"/>
      <c r="AR176" s="8">
        <v>0</v>
      </c>
      <c r="AS176" s="8">
        <f t="shared" si="113"/>
        <v>3</v>
      </c>
      <c r="AT176" s="8"/>
      <c r="AU176" s="8"/>
      <c r="AV176" s="8"/>
      <c r="AW176" s="8"/>
      <c r="AX176" s="8"/>
      <c r="AY176" s="8"/>
      <c r="AZ176" s="8"/>
      <c r="BA176" s="8"/>
      <c r="BB176" s="8">
        <v>0</v>
      </c>
      <c r="BC176" s="8">
        <f t="shared" si="132"/>
        <v>52</v>
      </c>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row>
    <row r="177" spans="1:193" ht="14.25" customHeight="1" x14ac:dyDescent="0.3">
      <c r="A177" s="103">
        <v>44140</v>
      </c>
      <c r="B177" s="8">
        <v>0</v>
      </c>
      <c r="C177" s="8">
        <f t="shared" si="135"/>
        <v>0</v>
      </c>
      <c r="D177" s="8"/>
      <c r="E177" s="8"/>
      <c r="F177" s="8"/>
      <c r="G177" s="8"/>
      <c r="H177" s="8">
        <v>0</v>
      </c>
      <c r="I177" s="8">
        <f t="shared" si="75"/>
        <v>399</v>
      </c>
      <c r="J177" s="8"/>
      <c r="K177" s="8">
        <f t="shared" si="120"/>
        <v>2</v>
      </c>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v>0</v>
      </c>
      <c r="AK177" s="102">
        <f t="shared" si="111"/>
        <v>7</v>
      </c>
      <c r="AL177" s="8"/>
      <c r="AM177" s="8"/>
      <c r="AN177" s="8"/>
      <c r="AO177" s="8"/>
      <c r="AP177" s="8"/>
      <c r="AQ177" s="8"/>
      <c r="AR177" s="8">
        <v>0</v>
      </c>
      <c r="AS177" s="8">
        <f t="shared" si="113"/>
        <v>3</v>
      </c>
      <c r="AT177" s="8"/>
      <c r="AU177" s="8"/>
      <c r="AV177" s="8"/>
      <c r="AW177" s="8"/>
      <c r="AX177" s="8"/>
      <c r="AY177" s="8"/>
      <c r="AZ177" s="8"/>
      <c r="BA177" s="8"/>
      <c r="BB177" s="8">
        <v>0</v>
      </c>
      <c r="BC177" s="8">
        <f t="shared" si="132"/>
        <v>52</v>
      </c>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row>
    <row r="178" spans="1:193" ht="14.25" customHeight="1" x14ac:dyDescent="0.3">
      <c r="A178" s="103">
        <v>44141</v>
      </c>
      <c r="B178" s="8">
        <v>0</v>
      </c>
      <c r="C178" s="8">
        <f t="shared" si="135"/>
        <v>0</v>
      </c>
      <c r="D178" s="8"/>
      <c r="E178" s="8"/>
      <c r="F178" s="8"/>
      <c r="G178" s="8"/>
      <c r="H178" s="8">
        <v>0</v>
      </c>
      <c r="I178" s="8">
        <f t="shared" si="75"/>
        <v>399</v>
      </c>
      <c r="J178" s="8"/>
      <c r="K178" s="8">
        <f t="shared" si="120"/>
        <v>2</v>
      </c>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v>0</v>
      </c>
      <c r="AK178" s="102">
        <f t="shared" si="111"/>
        <v>7</v>
      </c>
      <c r="AL178" s="8"/>
      <c r="AM178" s="8"/>
      <c r="AN178" s="8"/>
      <c r="AO178" s="8"/>
      <c r="AP178" s="8"/>
      <c r="AQ178" s="8"/>
      <c r="AR178" s="8">
        <v>0</v>
      </c>
      <c r="AS178" s="8">
        <f t="shared" si="113"/>
        <v>3</v>
      </c>
      <c r="AT178" s="8"/>
      <c r="AU178" s="8"/>
      <c r="AV178" s="8"/>
      <c r="AW178" s="8"/>
      <c r="AX178" s="8"/>
      <c r="AY178" s="8"/>
      <c r="AZ178" s="8"/>
      <c r="BA178" s="8"/>
      <c r="BB178" s="8">
        <v>0</v>
      </c>
      <c r="BC178" s="8">
        <f t="shared" si="132"/>
        <v>52</v>
      </c>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row>
    <row r="179" spans="1:193" ht="14.25" customHeight="1" x14ac:dyDescent="0.3">
      <c r="A179" s="103">
        <v>44142</v>
      </c>
      <c r="B179" s="8"/>
      <c r="C179" s="8">
        <f t="shared" si="135"/>
        <v>0</v>
      </c>
      <c r="D179" s="8"/>
      <c r="E179" s="8"/>
      <c r="F179" s="8"/>
      <c r="G179" s="8"/>
      <c r="H179" s="8"/>
      <c r="I179" s="8">
        <f t="shared" si="75"/>
        <v>399</v>
      </c>
      <c r="J179" s="8"/>
      <c r="K179" s="8">
        <f t="shared" si="120"/>
        <v>2</v>
      </c>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102">
        <f t="shared" si="111"/>
        <v>7</v>
      </c>
      <c r="AL179" s="8"/>
      <c r="AM179" s="8"/>
      <c r="AN179" s="8"/>
      <c r="AO179" s="8"/>
      <c r="AP179" s="8"/>
      <c r="AQ179" s="8"/>
      <c r="AR179" s="8"/>
      <c r="AS179" s="8">
        <f t="shared" si="113"/>
        <v>3</v>
      </c>
      <c r="AT179" s="8"/>
      <c r="AU179" s="8"/>
      <c r="AV179" s="8"/>
      <c r="AW179" s="8"/>
      <c r="AX179" s="8"/>
      <c r="AY179" s="8"/>
      <c r="AZ179" s="8"/>
      <c r="BA179" s="8"/>
      <c r="BB179" s="8"/>
      <c r="BC179" s="8">
        <f t="shared" si="132"/>
        <v>52</v>
      </c>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row>
    <row r="180" spans="1:193" ht="14.25" customHeight="1" x14ac:dyDescent="0.3">
      <c r="A180" s="103">
        <v>44143</v>
      </c>
      <c r="B180" s="8"/>
      <c r="C180" s="8">
        <f t="shared" si="135"/>
        <v>0</v>
      </c>
      <c r="D180" s="8"/>
      <c r="E180" s="8"/>
      <c r="F180" s="8"/>
      <c r="G180" s="8"/>
      <c r="H180" s="8"/>
      <c r="I180" s="8">
        <f t="shared" si="75"/>
        <v>399</v>
      </c>
      <c r="J180" s="8"/>
      <c r="K180" s="8">
        <f t="shared" si="120"/>
        <v>2</v>
      </c>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102">
        <f t="shared" si="111"/>
        <v>7</v>
      </c>
      <c r="AL180" s="8"/>
      <c r="AM180" s="8"/>
      <c r="AN180" s="8"/>
      <c r="AO180" s="8"/>
      <c r="AP180" s="8"/>
      <c r="AQ180" s="8"/>
      <c r="AR180" s="8"/>
      <c r="AS180" s="8">
        <f t="shared" si="113"/>
        <v>3</v>
      </c>
      <c r="AT180" s="8"/>
      <c r="AU180" s="8"/>
      <c r="AV180" s="8"/>
      <c r="AW180" s="8"/>
      <c r="AX180" s="8"/>
      <c r="AY180" s="8"/>
      <c r="AZ180" s="8"/>
      <c r="BA180" s="8"/>
      <c r="BB180" s="8"/>
      <c r="BC180" s="8">
        <f t="shared" si="132"/>
        <v>52</v>
      </c>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row>
    <row r="181" spans="1:193" ht="14.25" customHeight="1" x14ac:dyDescent="0.3">
      <c r="A181" s="103">
        <v>44144</v>
      </c>
      <c r="B181" s="8">
        <v>0</v>
      </c>
      <c r="C181" s="8">
        <f t="shared" si="135"/>
        <v>0</v>
      </c>
      <c r="D181" s="8"/>
      <c r="E181" s="8"/>
      <c r="F181" s="8"/>
      <c r="G181" s="8"/>
      <c r="H181" s="8">
        <v>0</v>
      </c>
      <c r="I181" s="8">
        <f t="shared" si="75"/>
        <v>399</v>
      </c>
      <c r="J181" s="8"/>
      <c r="K181" s="8">
        <f t="shared" si="120"/>
        <v>2</v>
      </c>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v>0</v>
      </c>
      <c r="AK181" s="102">
        <f t="shared" si="111"/>
        <v>7</v>
      </c>
      <c r="AL181" s="8"/>
      <c r="AM181" s="8"/>
      <c r="AN181" s="8"/>
      <c r="AO181" s="8"/>
      <c r="AP181" s="8"/>
      <c r="AQ181" s="8"/>
      <c r="AR181" s="8">
        <v>0</v>
      </c>
      <c r="AS181" s="8">
        <f t="shared" si="113"/>
        <v>3</v>
      </c>
      <c r="AT181" s="8"/>
      <c r="AU181" s="8"/>
      <c r="AV181" s="8"/>
      <c r="AW181" s="8"/>
      <c r="AX181" s="8"/>
      <c r="AY181" s="8"/>
      <c r="AZ181" s="8"/>
      <c r="BA181" s="8"/>
      <c r="BB181" s="8">
        <v>4</v>
      </c>
      <c r="BC181" s="8">
        <f t="shared" si="132"/>
        <v>56</v>
      </c>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row>
    <row r="182" spans="1:193" ht="14.25" customHeight="1" x14ac:dyDescent="0.3">
      <c r="A182" s="103">
        <v>44145</v>
      </c>
      <c r="B182" s="8">
        <v>0</v>
      </c>
      <c r="C182" s="8">
        <f t="shared" si="135"/>
        <v>0</v>
      </c>
      <c r="D182" s="8"/>
      <c r="E182" s="8"/>
      <c r="F182" s="8"/>
      <c r="G182" s="8"/>
      <c r="H182" s="8">
        <v>0</v>
      </c>
      <c r="I182" s="8">
        <f t="shared" si="75"/>
        <v>399</v>
      </c>
      <c r="J182" s="8"/>
      <c r="K182" s="8">
        <f t="shared" si="120"/>
        <v>2</v>
      </c>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v>0</v>
      </c>
      <c r="AK182" s="102">
        <f t="shared" si="111"/>
        <v>7</v>
      </c>
      <c r="AL182" s="128"/>
      <c r="AM182" s="8"/>
      <c r="AN182" s="8"/>
      <c r="AO182" s="8"/>
      <c r="AP182" s="8"/>
      <c r="AQ182" s="8"/>
      <c r="AR182" s="8">
        <v>0</v>
      </c>
      <c r="AS182" s="8">
        <f t="shared" si="113"/>
        <v>3</v>
      </c>
      <c r="AT182" s="8"/>
      <c r="AU182" s="8"/>
      <c r="AV182" s="8"/>
      <c r="AW182" s="8"/>
      <c r="AX182" s="8"/>
      <c r="AY182" s="8"/>
      <c r="AZ182" s="8"/>
      <c r="BA182" s="8"/>
      <c r="BB182" s="8">
        <v>0</v>
      </c>
      <c r="BC182" s="8">
        <f t="shared" si="132"/>
        <v>56</v>
      </c>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row>
    <row r="183" spans="1:193" ht="14.25" customHeight="1" x14ac:dyDescent="0.3">
      <c r="A183" s="103">
        <v>44146</v>
      </c>
      <c r="B183" s="8">
        <v>0</v>
      </c>
      <c r="C183" s="8">
        <f t="shared" si="135"/>
        <v>0</v>
      </c>
      <c r="D183" s="8"/>
      <c r="E183" s="8"/>
      <c r="F183" s="8"/>
      <c r="G183" s="8"/>
      <c r="H183" s="8">
        <v>0</v>
      </c>
      <c r="I183" s="8">
        <f t="shared" si="75"/>
        <v>399</v>
      </c>
      <c r="J183" s="8"/>
      <c r="K183" s="8">
        <f t="shared" si="120"/>
        <v>2</v>
      </c>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v>0</v>
      </c>
      <c r="AK183" s="102">
        <f t="shared" si="111"/>
        <v>7</v>
      </c>
      <c r="AL183" s="128"/>
      <c r="AM183" s="8"/>
      <c r="AN183" s="8"/>
      <c r="AO183" s="8"/>
      <c r="AP183" s="8"/>
      <c r="AQ183" s="8"/>
      <c r="AR183" s="8">
        <v>0</v>
      </c>
      <c r="AS183" s="8">
        <f t="shared" si="113"/>
        <v>3</v>
      </c>
      <c r="AT183" s="8"/>
      <c r="AU183" s="8"/>
      <c r="AV183" s="8"/>
      <c r="AW183" s="8"/>
      <c r="AX183" s="8"/>
      <c r="AY183" s="8"/>
      <c r="AZ183" s="8"/>
      <c r="BA183" s="8"/>
      <c r="BB183" s="8">
        <v>0</v>
      </c>
      <c r="BC183" s="8">
        <f t="shared" si="132"/>
        <v>56</v>
      </c>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21">
        <v>1</v>
      </c>
      <c r="GA183" s="8">
        <f t="shared" si="79"/>
        <v>163</v>
      </c>
      <c r="GB183" s="8"/>
      <c r="GC183" s="8"/>
      <c r="GD183" s="8"/>
      <c r="GE183" s="8"/>
      <c r="GF183" s="8"/>
      <c r="GG183" s="8"/>
      <c r="GH183" s="8"/>
      <c r="GI183" s="8"/>
      <c r="GJ183" s="8"/>
      <c r="GK183" s="8"/>
    </row>
    <row r="184" spans="1:193" ht="14.25" customHeight="1" x14ac:dyDescent="0.3">
      <c r="A184" s="103">
        <v>44147</v>
      </c>
      <c r="B184" s="8">
        <v>0</v>
      </c>
      <c r="C184" s="8">
        <f t="shared" si="135"/>
        <v>0</v>
      </c>
      <c r="D184" s="8"/>
      <c r="E184" s="8"/>
      <c r="F184" s="8"/>
      <c r="G184" s="8"/>
      <c r="H184" s="8">
        <v>0</v>
      </c>
      <c r="I184" s="8">
        <f t="shared" si="75"/>
        <v>399</v>
      </c>
      <c r="J184" s="8"/>
      <c r="K184" s="8">
        <f t="shared" si="120"/>
        <v>2</v>
      </c>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v>0</v>
      </c>
      <c r="AK184" s="102">
        <f t="shared" si="111"/>
        <v>7</v>
      </c>
      <c r="AL184" s="128"/>
      <c r="AM184" s="8"/>
      <c r="AN184" s="8"/>
      <c r="AO184" s="8"/>
      <c r="AP184" s="8"/>
      <c r="AQ184" s="8"/>
      <c r="AR184" s="8">
        <v>0</v>
      </c>
      <c r="AS184" s="8">
        <f t="shared" si="113"/>
        <v>3</v>
      </c>
      <c r="AT184" s="8"/>
      <c r="AU184" s="8"/>
      <c r="AV184" s="8"/>
      <c r="AW184" s="8"/>
      <c r="AX184" s="8"/>
      <c r="AY184" s="8"/>
      <c r="AZ184" s="8"/>
      <c r="BA184" s="8"/>
      <c r="BB184" s="8">
        <v>0</v>
      </c>
      <c r="BC184" s="8">
        <f t="shared" si="132"/>
        <v>56</v>
      </c>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row>
    <row r="185" spans="1:193" ht="14.25" customHeight="1" x14ac:dyDescent="0.3">
      <c r="A185" s="103">
        <v>44148</v>
      </c>
      <c r="B185" s="8">
        <v>0</v>
      </c>
      <c r="C185" s="8">
        <f t="shared" si="135"/>
        <v>0</v>
      </c>
      <c r="D185" s="8"/>
      <c r="E185" s="8"/>
      <c r="F185" s="8"/>
      <c r="G185" s="8"/>
      <c r="H185" s="8">
        <v>0</v>
      </c>
      <c r="I185" s="8">
        <f t="shared" si="75"/>
        <v>399</v>
      </c>
      <c r="J185" s="8"/>
      <c r="K185" s="8">
        <f t="shared" si="120"/>
        <v>2</v>
      </c>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v>0</v>
      </c>
      <c r="AK185" s="102">
        <f t="shared" si="111"/>
        <v>7</v>
      </c>
      <c r="AL185" s="128"/>
      <c r="AM185" s="8"/>
      <c r="AN185" s="8"/>
      <c r="AO185" s="8"/>
      <c r="AP185" s="8"/>
      <c r="AQ185" s="8"/>
      <c r="AR185" s="8">
        <v>0</v>
      </c>
      <c r="AS185" s="8">
        <f t="shared" si="113"/>
        <v>3</v>
      </c>
      <c r="AT185" s="8"/>
      <c r="AU185" s="8"/>
      <c r="AV185" s="8"/>
      <c r="AW185" s="8"/>
      <c r="AX185" s="8"/>
      <c r="AY185" s="8"/>
      <c r="AZ185" s="8"/>
      <c r="BA185" s="8"/>
      <c r="BB185" s="8">
        <v>0</v>
      </c>
      <c r="BC185" s="8">
        <f t="shared" si="132"/>
        <v>56</v>
      </c>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row>
    <row r="186" spans="1:193" ht="14.25" customHeight="1" x14ac:dyDescent="0.3">
      <c r="A186" s="103">
        <v>44149</v>
      </c>
      <c r="B186" s="8"/>
      <c r="C186" s="8">
        <f t="shared" si="135"/>
        <v>0</v>
      </c>
      <c r="D186" s="8"/>
      <c r="E186" s="8"/>
      <c r="F186" s="8"/>
      <c r="G186" s="8"/>
      <c r="H186" s="8"/>
      <c r="I186" s="8">
        <f t="shared" si="75"/>
        <v>399</v>
      </c>
      <c r="J186" s="8"/>
      <c r="K186" s="8">
        <f t="shared" si="120"/>
        <v>2</v>
      </c>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102">
        <f t="shared" si="111"/>
        <v>7</v>
      </c>
      <c r="AL186" s="128"/>
      <c r="AM186" s="8"/>
      <c r="AN186" s="8"/>
      <c r="AO186" s="8"/>
      <c r="AP186" s="8"/>
      <c r="AQ186" s="8"/>
      <c r="AR186" s="8"/>
      <c r="AS186" s="8">
        <f t="shared" si="113"/>
        <v>3</v>
      </c>
      <c r="AT186" s="8"/>
      <c r="AU186" s="8"/>
      <c r="AV186" s="8"/>
      <c r="AW186" s="8"/>
      <c r="AX186" s="8"/>
      <c r="AY186" s="8"/>
      <c r="AZ186" s="8"/>
      <c r="BA186" s="8"/>
      <c r="BB186" s="8"/>
      <c r="BC186" s="8">
        <f t="shared" si="132"/>
        <v>56</v>
      </c>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row>
    <row r="187" spans="1:193" ht="14.25" customHeight="1" x14ac:dyDescent="0.3">
      <c r="A187" s="103">
        <v>44150</v>
      </c>
      <c r="B187" s="8"/>
      <c r="C187" s="8">
        <f t="shared" si="135"/>
        <v>0</v>
      </c>
      <c r="D187" s="8"/>
      <c r="E187" s="8"/>
      <c r="F187" s="8"/>
      <c r="G187" s="8"/>
      <c r="H187" s="8"/>
      <c r="I187" s="8">
        <f t="shared" ref="I187:I216" si="142">SUM(I186,H187)</f>
        <v>399</v>
      </c>
      <c r="J187" s="8"/>
      <c r="K187" s="8">
        <f t="shared" si="120"/>
        <v>2</v>
      </c>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102">
        <f t="shared" si="111"/>
        <v>7</v>
      </c>
      <c r="AL187" s="128"/>
      <c r="AM187" s="8"/>
      <c r="AN187" s="8"/>
      <c r="AO187" s="8"/>
      <c r="AP187" s="8"/>
      <c r="AQ187" s="8"/>
      <c r="AR187" s="8"/>
      <c r="AS187" s="8">
        <f t="shared" si="113"/>
        <v>3</v>
      </c>
      <c r="AT187" s="8"/>
      <c r="AU187" s="8"/>
      <c r="AV187" s="8"/>
      <c r="AW187" s="8"/>
      <c r="AX187" s="8"/>
      <c r="AY187" s="8"/>
      <c r="AZ187" s="8"/>
      <c r="BA187" s="8"/>
      <c r="BB187" s="8"/>
      <c r="BC187" s="8">
        <f t="shared" si="132"/>
        <v>56</v>
      </c>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row>
    <row r="188" spans="1:193" ht="14.25" customHeight="1" x14ac:dyDescent="0.3">
      <c r="A188" s="103">
        <v>44151</v>
      </c>
      <c r="B188" s="8">
        <v>0</v>
      </c>
      <c r="C188" s="8">
        <f t="shared" si="135"/>
        <v>0</v>
      </c>
      <c r="D188" s="8"/>
      <c r="E188" s="8"/>
      <c r="F188" s="8"/>
      <c r="G188" s="8"/>
      <c r="H188" s="8">
        <v>2</v>
      </c>
      <c r="I188" s="8">
        <f t="shared" si="142"/>
        <v>401</v>
      </c>
      <c r="J188" s="8"/>
      <c r="K188" s="8">
        <f t="shared" si="120"/>
        <v>2</v>
      </c>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v>0</v>
      </c>
      <c r="AK188" s="102">
        <f t="shared" si="111"/>
        <v>7</v>
      </c>
      <c r="AL188" s="128"/>
      <c r="AM188" s="8"/>
      <c r="AN188" s="8"/>
      <c r="AO188" s="8"/>
      <c r="AP188" s="8"/>
      <c r="AQ188" s="8"/>
      <c r="AR188" s="8">
        <v>0</v>
      </c>
      <c r="AS188" s="8">
        <f t="shared" si="113"/>
        <v>3</v>
      </c>
      <c r="AT188" s="8"/>
      <c r="AU188" s="8"/>
      <c r="AV188" s="8"/>
      <c r="AW188" s="8"/>
      <c r="AX188" s="8"/>
      <c r="AY188" s="8"/>
      <c r="AZ188" s="8"/>
      <c r="BA188" s="8"/>
      <c r="BB188" s="8">
        <v>2</v>
      </c>
      <c r="BC188" s="8">
        <f t="shared" si="132"/>
        <v>58</v>
      </c>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row>
    <row r="189" spans="1:193" ht="14.25" customHeight="1" x14ac:dyDescent="0.3">
      <c r="A189" s="103">
        <v>44152</v>
      </c>
      <c r="B189" s="8">
        <v>0</v>
      </c>
      <c r="C189" s="8">
        <f t="shared" si="135"/>
        <v>0</v>
      </c>
      <c r="D189" s="8"/>
      <c r="E189" s="8"/>
      <c r="F189" s="8"/>
      <c r="G189" s="8"/>
      <c r="H189" s="8">
        <v>0</v>
      </c>
      <c r="I189" s="8">
        <f t="shared" si="142"/>
        <v>401</v>
      </c>
      <c r="J189" s="8"/>
      <c r="K189" s="8">
        <f t="shared" si="120"/>
        <v>2</v>
      </c>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v>0</v>
      </c>
      <c r="AK189" s="102">
        <f t="shared" si="111"/>
        <v>7</v>
      </c>
      <c r="AL189" s="128"/>
      <c r="AM189" s="8"/>
      <c r="AN189" s="8"/>
      <c r="AO189" s="8"/>
      <c r="AP189" s="8"/>
      <c r="AQ189" s="8"/>
      <c r="AR189" s="8">
        <v>0</v>
      </c>
      <c r="AS189" s="8">
        <f t="shared" si="113"/>
        <v>3</v>
      </c>
      <c r="AT189" s="8"/>
      <c r="AU189" s="8"/>
      <c r="AV189" s="8"/>
      <c r="AW189" s="8"/>
      <c r="AX189" s="8"/>
      <c r="AY189" s="8"/>
      <c r="AZ189" s="8"/>
      <c r="BA189" s="8"/>
      <c r="BB189" s="8">
        <v>0</v>
      </c>
      <c r="BC189" s="8">
        <f t="shared" si="132"/>
        <v>58</v>
      </c>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row>
    <row r="190" spans="1:193" ht="14.25" customHeight="1" x14ac:dyDescent="0.3">
      <c r="A190" s="103">
        <v>44153</v>
      </c>
      <c r="B190" s="8">
        <v>0</v>
      </c>
      <c r="C190" s="8">
        <f t="shared" si="135"/>
        <v>0</v>
      </c>
      <c r="D190" s="8"/>
      <c r="E190" s="8"/>
      <c r="F190" s="8"/>
      <c r="G190" s="8"/>
      <c r="H190" s="8">
        <v>2</v>
      </c>
      <c r="I190" s="8">
        <f t="shared" si="142"/>
        <v>403</v>
      </c>
      <c r="J190" s="8"/>
      <c r="K190" s="8">
        <f t="shared" si="120"/>
        <v>2</v>
      </c>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v>0</v>
      </c>
      <c r="AK190" s="102">
        <f t="shared" si="111"/>
        <v>7</v>
      </c>
      <c r="AL190" s="128"/>
      <c r="AM190" s="8"/>
      <c r="AN190" s="8"/>
      <c r="AO190" s="8"/>
      <c r="AP190" s="8"/>
      <c r="AQ190" s="8"/>
      <c r="AR190" s="8">
        <v>0</v>
      </c>
      <c r="AS190" s="8">
        <f t="shared" si="113"/>
        <v>3</v>
      </c>
      <c r="AT190" s="8"/>
      <c r="AU190" s="8"/>
      <c r="AV190" s="8"/>
      <c r="AW190" s="8"/>
      <c r="AX190" s="8"/>
      <c r="AY190" s="8"/>
      <c r="AZ190" s="8"/>
      <c r="BA190" s="8"/>
      <c r="BB190" s="8">
        <v>0</v>
      </c>
      <c r="BC190" s="8">
        <f t="shared" si="132"/>
        <v>58</v>
      </c>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row>
    <row r="191" spans="1:193" ht="14.25" customHeight="1" x14ac:dyDescent="0.3">
      <c r="A191" s="103">
        <v>44154</v>
      </c>
      <c r="B191" s="8">
        <v>0</v>
      </c>
      <c r="C191" s="8">
        <f t="shared" si="135"/>
        <v>0</v>
      </c>
      <c r="D191" s="8"/>
      <c r="E191" s="8"/>
      <c r="F191" s="8"/>
      <c r="G191" s="8"/>
      <c r="H191" s="8">
        <v>1</v>
      </c>
      <c r="I191" s="8">
        <f t="shared" si="142"/>
        <v>404</v>
      </c>
      <c r="J191" s="8"/>
      <c r="K191" s="8">
        <f t="shared" si="120"/>
        <v>2</v>
      </c>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v>0</v>
      </c>
      <c r="AK191" s="102">
        <f t="shared" si="111"/>
        <v>7</v>
      </c>
      <c r="AL191" s="128"/>
      <c r="AM191" s="8"/>
      <c r="AN191" s="8"/>
      <c r="AO191" s="8"/>
      <c r="AP191" s="8"/>
      <c r="AQ191" s="8"/>
      <c r="AR191" s="8">
        <v>0</v>
      </c>
      <c r="AS191" s="8">
        <f t="shared" si="113"/>
        <v>3</v>
      </c>
      <c r="AT191" s="8"/>
      <c r="AU191" s="8"/>
      <c r="AV191" s="8"/>
      <c r="AW191" s="8"/>
      <c r="AX191" s="8"/>
      <c r="AY191" s="8"/>
      <c r="AZ191" s="8"/>
      <c r="BA191" s="8"/>
      <c r="BB191" s="8">
        <v>0</v>
      </c>
      <c r="BC191" s="8">
        <f t="shared" si="132"/>
        <v>58</v>
      </c>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row>
    <row r="192" spans="1:193" ht="14.25" customHeight="1" x14ac:dyDescent="0.3">
      <c r="A192" s="103">
        <v>44155</v>
      </c>
      <c r="B192" s="8">
        <v>0</v>
      </c>
      <c r="C192" s="8">
        <f t="shared" si="135"/>
        <v>0</v>
      </c>
      <c r="D192" s="8"/>
      <c r="E192" s="8"/>
      <c r="F192" s="8"/>
      <c r="G192" s="8"/>
      <c r="H192" s="8">
        <v>0</v>
      </c>
      <c r="I192" s="8">
        <f t="shared" si="142"/>
        <v>404</v>
      </c>
      <c r="J192" s="8"/>
      <c r="K192" s="8">
        <f t="shared" si="120"/>
        <v>2</v>
      </c>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v>0</v>
      </c>
      <c r="AK192" s="102">
        <f t="shared" si="111"/>
        <v>7</v>
      </c>
      <c r="AL192" s="128"/>
      <c r="AM192" s="8"/>
      <c r="AN192" s="8"/>
      <c r="AO192" s="8"/>
      <c r="AP192" s="8"/>
      <c r="AQ192" s="8"/>
      <c r="AR192" s="8">
        <v>0</v>
      </c>
      <c r="AS192" s="8">
        <f t="shared" si="113"/>
        <v>3</v>
      </c>
      <c r="AT192" s="8"/>
      <c r="AU192" s="8"/>
      <c r="AV192" s="8"/>
      <c r="AW192" s="8"/>
      <c r="AX192" s="8"/>
      <c r="AY192" s="8"/>
      <c r="AZ192" s="8"/>
      <c r="BA192" s="8"/>
      <c r="BB192" s="8">
        <v>0</v>
      </c>
      <c r="BC192" s="8">
        <f t="shared" si="132"/>
        <v>58</v>
      </c>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row>
    <row r="193" spans="1:193" ht="14.25" customHeight="1" x14ac:dyDescent="0.3">
      <c r="A193" s="103">
        <v>44156</v>
      </c>
      <c r="B193" s="8"/>
      <c r="C193" s="8">
        <f t="shared" si="135"/>
        <v>0</v>
      </c>
      <c r="D193" s="8"/>
      <c r="E193" s="8"/>
      <c r="F193" s="8"/>
      <c r="G193" s="8"/>
      <c r="H193" s="8"/>
      <c r="I193" s="8">
        <f t="shared" si="142"/>
        <v>404</v>
      </c>
      <c r="J193" s="8"/>
      <c r="K193" s="8">
        <f t="shared" si="120"/>
        <v>2</v>
      </c>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102">
        <f t="shared" si="111"/>
        <v>7</v>
      </c>
      <c r="AL193" s="12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row>
    <row r="194" spans="1:193" ht="14.25" customHeight="1" x14ac:dyDescent="0.3">
      <c r="A194" s="103">
        <v>44157</v>
      </c>
      <c r="B194" s="8"/>
      <c r="C194" s="8">
        <f t="shared" si="135"/>
        <v>0</v>
      </c>
      <c r="D194" s="8"/>
      <c r="E194" s="8"/>
      <c r="F194" s="8"/>
      <c r="G194" s="8"/>
      <c r="H194" s="8"/>
      <c r="I194" s="8">
        <f t="shared" si="142"/>
        <v>404</v>
      </c>
      <c r="J194" s="8"/>
      <c r="K194" s="8">
        <f t="shared" si="120"/>
        <v>2</v>
      </c>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102">
        <f t="shared" si="111"/>
        <v>7</v>
      </c>
      <c r="AL194" s="12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row>
    <row r="195" spans="1:193" ht="14.25" customHeight="1" x14ac:dyDescent="0.3">
      <c r="A195" s="103">
        <v>44158</v>
      </c>
      <c r="B195" s="8">
        <v>0</v>
      </c>
      <c r="C195" s="8">
        <f t="shared" si="135"/>
        <v>0</v>
      </c>
      <c r="D195" s="8"/>
      <c r="E195" s="8"/>
      <c r="F195" s="8"/>
      <c r="G195" s="8"/>
      <c r="H195" s="8">
        <v>0</v>
      </c>
      <c r="I195" s="8">
        <f t="shared" si="142"/>
        <v>404</v>
      </c>
      <c r="J195" s="8"/>
      <c r="K195" s="8">
        <f t="shared" si="120"/>
        <v>2</v>
      </c>
      <c r="L195" s="8"/>
      <c r="M195" s="8"/>
      <c r="N195" s="8"/>
      <c r="O195" s="8"/>
      <c r="P195" s="8"/>
      <c r="Q195" s="8"/>
      <c r="R195" s="8">
        <v>0</v>
      </c>
      <c r="S195" s="8">
        <f>SUM(S170,R195)</f>
        <v>24</v>
      </c>
      <c r="T195" s="8">
        <v>0</v>
      </c>
      <c r="U195" s="8">
        <f>SUM(U170,T195)</f>
        <v>197</v>
      </c>
      <c r="V195" s="8"/>
      <c r="W195" s="8"/>
      <c r="X195" s="8"/>
      <c r="Y195" s="8"/>
      <c r="Z195" s="8"/>
      <c r="AA195" s="8"/>
      <c r="AB195" s="8"/>
      <c r="AC195" s="8"/>
      <c r="AD195" s="8"/>
      <c r="AE195" s="8"/>
      <c r="AF195" s="8"/>
      <c r="AG195" s="8"/>
      <c r="AH195" s="8"/>
      <c r="AI195" s="8"/>
      <c r="AJ195" s="8">
        <v>0</v>
      </c>
      <c r="AK195" s="102">
        <f t="shared" si="111"/>
        <v>7</v>
      </c>
      <c r="AL195" s="12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c r="ES195" s="8"/>
      <c r="ET195" s="8">
        <v>0</v>
      </c>
      <c r="EU195" s="8">
        <f>SUM(EU170,ET195)</f>
        <v>117</v>
      </c>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row>
    <row r="196" spans="1:193" ht="14.25" customHeight="1" x14ac:dyDescent="0.3">
      <c r="A196" s="103">
        <v>44159</v>
      </c>
      <c r="B196" s="8">
        <v>0</v>
      </c>
      <c r="C196" s="8">
        <f t="shared" si="135"/>
        <v>0</v>
      </c>
      <c r="D196" s="8"/>
      <c r="E196" s="8"/>
      <c r="F196" s="8"/>
      <c r="G196" s="8"/>
      <c r="H196" s="8">
        <v>0</v>
      </c>
      <c r="I196" s="8">
        <f t="shared" si="142"/>
        <v>404</v>
      </c>
      <c r="J196" s="8"/>
      <c r="K196" s="8">
        <f t="shared" si="120"/>
        <v>2</v>
      </c>
      <c r="L196" s="8"/>
      <c r="M196" s="8"/>
      <c r="N196" s="8"/>
      <c r="O196" s="8"/>
      <c r="P196" s="8"/>
      <c r="Q196" s="8"/>
      <c r="R196" s="8">
        <v>0</v>
      </c>
      <c r="S196" s="8">
        <f>R196+S195</f>
        <v>24</v>
      </c>
      <c r="T196" s="8">
        <v>0</v>
      </c>
      <c r="U196" s="8">
        <f>T196+U195</f>
        <v>197</v>
      </c>
      <c r="V196" s="8"/>
      <c r="W196" s="8"/>
      <c r="X196" s="8"/>
      <c r="Y196" s="8"/>
      <c r="Z196" s="8"/>
      <c r="AA196" s="8"/>
      <c r="AB196" s="8"/>
      <c r="AC196" s="8"/>
      <c r="AD196" s="8"/>
      <c r="AE196" s="8"/>
      <c r="AF196" s="8"/>
      <c r="AG196" s="8"/>
      <c r="AH196" s="8"/>
      <c r="AI196" s="8"/>
      <c r="AJ196" s="8">
        <v>0</v>
      </c>
      <c r="AK196" s="102">
        <f t="shared" si="111"/>
        <v>7</v>
      </c>
      <c r="AL196" s="12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c r="ES196" s="8"/>
      <c r="ET196" s="8">
        <v>0</v>
      </c>
      <c r="EU196" s="8">
        <f>ET196+EU195</f>
        <v>117</v>
      </c>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row>
    <row r="197" spans="1:193" ht="14.25" customHeight="1" x14ac:dyDescent="0.3">
      <c r="A197" s="103">
        <v>44160</v>
      </c>
      <c r="B197" s="8">
        <v>0</v>
      </c>
      <c r="C197" s="8">
        <f t="shared" si="135"/>
        <v>0</v>
      </c>
      <c r="D197" s="8"/>
      <c r="E197" s="8"/>
      <c r="F197" s="8"/>
      <c r="G197" s="8"/>
      <c r="H197" s="8">
        <v>0</v>
      </c>
      <c r="I197" s="8">
        <f t="shared" si="142"/>
        <v>404</v>
      </c>
      <c r="J197" s="8"/>
      <c r="K197" s="8">
        <f t="shared" si="120"/>
        <v>2</v>
      </c>
      <c r="L197" s="8"/>
      <c r="M197" s="8"/>
      <c r="N197" s="8"/>
      <c r="O197" s="8"/>
      <c r="P197" s="8"/>
      <c r="Q197" s="8"/>
      <c r="R197" s="8">
        <v>0</v>
      </c>
      <c r="S197" s="8">
        <f>R197+S196</f>
        <v>24</v>
      </c>
      <c r="T197" s="8">
        <v>0</v>
      </c>
      <c r="U197" s="8">
        <f>T197+U196</f>
        <v>197</v>
      </c>
      <c r="V197" s="8"/>
      <c r="W197" s="8"/>
      <c r="X197" s="8"/>
      <c r="Y197" s="8"/>
      <c r="Z197" s="8"/>
      <c r="AA197" s="8"/>
      <c r="AB197" s="8"/>
      <c r="AC197" s="8"/>
      <c r="AD197" s="8"/>
      <c r="AE197" s="8"/>
      <c r="AF197" s="8"/>
      <c r="AG197" s="8"/>
      <c r="AH197" s="8"/>
      <c r="AI197" s="8"/>
      <c r="AJ197" s="8">
        <v>0</v>
      </c>
      <c r="AK197" s="102">
        <f t="shared" si="111"/>
        <v>7</v>
      </c>
      <c r="AL197" s="12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c r="ES197" s="8"/>
      <c r="ET197" s="8">
        <v>0</v>
      </c>
      <c r="EU197" s="8">
        <f>ET197+EU196</f>
        <v>117</v>
      </c>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row>
    <row r="198" spans="1:193" ht="14.25" customHeight="1" x14ac:dyDescent="0.3">
      <c r="A198" s="103">
        <v>44161</v>
      </c>
      <c r="B198" s="8">
        <v>0</v>
      </c>
      <c r="C198" s="8">
        <f t="shared" si="135"/>
        <v>0</v>
      </c>
      <c r="D198" s="8"/>
      <c r="E198" s="8"/>
      <c r="F198" s="8"/>
      <c r="G198" s="8"/>
      <c r="H198" s="8">
        <v>0</v>
      </c>
      <c r="I198" s="8">
        <f t="shared" si="142"/>
        <v>404</v>
      </c>
      <c r="J198" s="8"/>
      <c r="K198" s="8">
        <f t="shared" si="120"/>
        <v>2</v>
      </c>
      <c r="L198" s="8"/>
      <c r="M198" s="8"/>
      <c r="N198" s="8"/>
      <c r="O198" s="8"/>
      <c r="P198" s="8"/>
      <c r="Q198" s="8"/>
      <c r="R198" s="8">
        <v>0</v>
      </c>
      <c r="S198" s="8">
        <f>R198+S197</f>
        <v>24</v>
      </c>
      <c r="T198" s="8">
        <v>0</v>
      </c>
      <c r="U198" s="8">
        <f>T198+U197</f>
        <v>197</v>
      </c>
      <c r="V198" s="8"/>
      <c r="W198" s="8"/>
      <c r="X198" s="8"/>
      <c r="Y198" s="8"/>
      <c r="Z198" s="8"/>
      <c r="AA198" s="8"/>
      <c r="AB198" s="8"/>
      <c r="AC198" s="8"/>
      <c r="AD198" s="8"/>
      <c r="AE198" s="8"/>
      <c r="AF198" s="8"/>
      <c r="AG198" s="8"/>
      <c r="AH198" s="8"/>
      <c r="AI198" s="8"/>
      <c r="AJ198" s="8">
        <v>0</v>
      </c>
      <c r="AK198" s="102">
        <f t="shared" si="111"/>
        <v>7</v>
      </c>
      <c r="AL198" s="12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c r="ES198" s="8"/>
      <c r="ET198" s="8">
        <v>0</v>
      </c>
      <c r="EU198" s="8">
        <f>ET198+EU197</f>
        <v>117</v>
      </c>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row>
    <row r="199" spans="1:193" ht="14.25" customHeight="1" x14ac:dyDescent="0.3">
      <c r="A199" s="103">
        <v>44162</v>
      </c>
      <c r="B199" s="8">
        <v>0</v>
      </c>
      <c r="C199" s="8">
        <f t="shared" si="135"/>
        <v>0</v>
      </c>
      <c r="D199" s="8"/>
      <c r="E199" s="8"/>
      <c r="F199" s="8"/>
      <c r="G199" s="8"/>
      <c r="H199" s="8">
        <v>0</v>
      </c>
      <c r="I199" s="8">
        <f t="shared" si="142"/>
        <v>404</v>
      </c>
      <c r="J199" s="8"/>
      <c r="K199" s="8">
        <f t="shared" si="120"/>
        <v>2</v>
      </c>
      <c r="L199" s="8"/>
      <c r="M199" s="8"/>
      <c r="N199" s="8"/>
      <c r="O199" s="8"/>
      <c r="P199" s="8"/>
      <c r="Q199" s="8"/>
      <c r="R199" s="8">
        <v>0</v>
      </c>
      <c r="S199" s="8">
        <f>R199+S198</f>
        <v>24</v>
      </c>
      <c r="T199" s="8">
        <v>0</v>
      </c>
      <c r="U199" s="8">
        <f>T199+U198</f>
        <v>197</v>
      </c>
      <c r="V199" s="8"/>
      <c r="W199" s="8"/>
      <c r="X199" s="8"/>
      <c r="Y199" s="8"/>
      <c r="Z199" s="8"/>
      <c r="AA199" s="8"/>
      <c r="AB199" s="8"/>
      <c r="AC199" s="8"/>
      <c r="AD199" s="8"/>
      <c r="AE199" s="8"/>
      <c r="AF199" s="8"/>
      <c r="AG199" s="8"/>
      <c r="AH199" s="8"/>
      <c r="AI199" s="8"/>
      <c r="AJ199" s="8">
        <v>0</v>
      </c>
      <c r="AK199" s="102">
        <f t="shared" si="111"/>
        <v>7</v>
      </c>
      <c r="AL199" s="12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c r="ES199" s="8"/>
      <c r="ET199" s="8">
        <v>0</v>
      </c>
      <c r="EU199" s="8">
        <f>ET199+EU198</f>
        <v>117</v>
      </c>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row>
    <row r="200" spans="1:193" ht="14.25" customHeight="1" x14ac:dyDescent="0.3">
      <c r="A200" s="103">
        <v>44163</v>
      </c>
      <c r="C200" s="8">
        <f t="shared" si="135"/>
        <v>0</v>
      </c>
      <c r="D200" s="8"/>
      <c r="E200" s="8"/>
      <c r="F200" s="8"/>
      <c r="G200" s="8"/>
      <c r="I200" s="8">
        <f t="shared" si="142"/>
        <v>404</v>
      </c>
      <c r="K200" s="8">
        <f t="shared" si="120"/>
        <v>2</v>
      </c>
      <c r="L200" s="8"/>
      <c r="M200" s="8"/>
      <c r="N200" s="8"/>
      <c r="O200" s="8"/>
      <c r="P200" s="8"/>
      <c r="Q200" s="8"/>
      <c r="R200" s="8"/>
      <c r="S200" s="8">
        <f t="shared" ref="S200:S216" si="144">R200+S199</f>
        <v>24</v>
      </c>
      <c r="U200" s="8">
        <f t="shared" ref="U200:U216" si="145">T200+U199</f>
        <v>197</v>
      </c>
      <c r="V200" s="8"/>
      <c r="W200" s="8"/>
      <c r="X200" s="8"/>
      <c r="Y200" s="8"/>
      <c r="Z200" s="8"/>
      <c r="AA200" s="8"/>
      <c r="AB200" s="8"/>
      <c r="AC200" s="8"/>
      <c r="AD200" s="8"/>
      <c r="AE200" s="8"/>
      <c r="AF200" s="8"/>
      <c r="AG200" s="8"/>
      <c r="AI200" s="8"/>
      <c r="AK200" s="102">
        <f t="shared" si="111"/>
        <v>7</v>
      </c>
      <c r="AL200" s="12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R200" s="8"/>
      <c r="ES200" s="8"/>
      <c r="EU200" s="8">
        <f t="shared" ref="EU200:EU216" si="146">ET200+EU199</f>
        <v>117</v>
      </c>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row>
    <row r="201" spans="1:193" ht="15" customHeight="1" x14ac:dyDescent="0.3">
      <c r="A201" s="103">
        <v>44164</v>
      </c>
      <c r="B201" s="8"/>
      <c r="C201" s="8">
        <f t="shared" si="135"/>
        <v>0</v>
      </c>
      <c r="D201" s="8"/>
      <c r="E201" s="8"/>
      <c r="F201" s="8"/>
      <c r="G201" s="8"/>
      <c r="H201" s="8"/>
      <c r="I201" s="8">
        <f t="shared" si="142"/>
        <v>404</v>
      </c>
      <c r="J201" s="8"/>
      <c r="K201" s="8">
        <f t="shared" si="120"/>
        <v>2</v>
      </c>
      <c r="L201" s="8"/>
      <c r="M201" s="8"/>
      <c r="N201" s="8"/>
      <c r="O201" s="8"/>
      <c r="P201" s="8"/>
      <c r="Q201" s="8"/>
      <c r="R201" s="8"/>
      <c r="S201" s="8">
        <f t="shared" si="144"/>
        <v>24</v>
      </c>
      <c r="T201" s="8"/>
      <c r="U201" s="8">
        <f t="shared" si="145"/>
        <v>197</v>
      </c>
      <c r="V201" s="8"/>
      <c r="W201" s="8"/>
      <c r="X201" s="8"/>
      <c r="Y201" s="8"/>
      <c r="Z201" s="8"/>
      <c r="AA201" s="8"/>
      <c r="AB201" s="8"/>
      <c r="AC201" s="8"/>
      <c r="AD201" s="8"/>
      <c r="AE201" s="8"/>
      <c r="AF201" s="8"/>
      <c r="AG201" s="8"/>
      <c r="AH201" s="8"/>
      <c r="AI201" s="8"/>
      <c r="AJ201" s="8"/>
      <c r="AK201" s="102">
        <f t="shared" si="111"/>
        <v>7</v>
      </c>
      <c r="AL201" s="12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c r="ET201" s="8"/>
      <c r="EU201" s="8">
        <f t="shared" si="146"/>
        <v>117</v>
      </c>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row>
    <row r="202" spans="1:193" ht="15" customHeight="1" x14ac:dyDescent="0.3">
      <c r="A202" s="103">
        <v>44165</v>
      </c>
      <c r="B202" s="8">
        <v>0</v>
      </c>
      <c r="C202" s="8">
        <f t="shared" si="135"/>
        <v>0</v>
      </c>
      <c r="D202" s="8"/>
      <c r="E202" s="8"/>
      <c r="F202" s="8"/>
      <c r="G202" s="8"/>
      <c r="H202" s="8">
        <v>0</v>
      </c>
      <c r="I202" s="8">
        <f t="shared" si="142"/>
        <v>404</v>
      </c>
      <c r="J202" s="8"/>
      <c r="K202" s="8">
        <f t="shared" si="120"/>
        <v>2</v>
      </c>
      <c r="L202" s="8"/>
      <c r="M202" s="8"/>
      <c r="N202" s="8"/>
      <c r="O202" s="8"/>
      <c r="P202" s="8"/>
      <c r="Q202" s="8"/>
      <c r="R202" s="8">
        <v>0</v>
      </c>
      <c r="S202" s="8">
        <f t="shared" si="144"/>
        <v>24</v>
      </c>
      <c r="T202" s="8">
        <v>2</v>
      </c>
      <c r="U202" s="8">
        <f t="shared" si="145"/>
        <v>199</v>
      </c>
      <c r="V202" s="8"/>
      <c r="W202" s="8"/>
      <c r="X202" s="8"/>
      <c r="Y202" s="8"/>
      <c r="Z202" s="8"/>
      <c r="AA202" s="8"/>
      <c r="AB202" s="8"/>
      <c r="AC202" s="8"/>
      <c r="AD202" s="8"/>
      <c r="AE202" s="8"/>
      <c r="AF202" s="8"/>
      <c r="AG202" s="8"/>
      <c r="AH202" s="8"/>
      <c r="AI202" s="8"/>
      <c r="AJ202" s="8">
        <v>0</v>
      </c>
      <c r="AK202" s="102">
        <f t="shared" si="111"/>
        <v>7</v>
      </c>
      <c r="AL202" s="12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c r="ES202" s="8"/>
      <c r="ET202" s="8">
        <v>0</v>
      </c>
      <c r="EU202" s="8">
        <f t="shared" si="146"/>
        <v>117</v>
      </c>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row>
    <row r="203" spans="1:193" ht="15" customHeight="1" x14ac:dyDescent="0.3">
      <c r="A203" s="103">
        <v>44166</v>
      </c>
      <c r="B203" s="8">
        <v>0</v>
      </c>
      <c r="C203" s="8">
        <f t="shared" si="135"/>
        <v>0</v>
      </c>
      <c r="D203" s="8"/>
      <c r="E203" s="8"/>
      <c r="F203" s="8"/>
      <c r="G203" s="8"/>
      <c r="H203" s="8">
        <v>0</v>
      </c>
      <c r="I203" s="8">
        <f t="shared" si="142"/>
        <v>404</v>
      </c>
      <c r="J203" s="8"/>
      <c r="K203" s="8">
        <f t="shared" si="120"/>
        <v>2</v>
      </c>
      <c r="L203" s="8"/>
      <c r="M203" s="8"/>
      <c r="N203" s="8"/>
      <c r="O203" s="8"/>
      <c r="P203" s="8"/>
      <c r="Q203" s="8"/>
      <c r="R203" s="8">
        <v>0</v>
      </c>
      <c r="S203" s="8">
        <f t="shared" si="144"/>
        <v>24</v>
      </c>
      <c r="T203" s="8">
        <v>0</v>
      </c>
      <c r="U203" s="8">
        <f t="shared" si="145"/>
        <v>199</v>
      </c>
      <c r="V203" s="8"/>
      <c r="W203" s="8"/>
      <c r="X203" s="8"/>
      <c r="Y203" s="8"/>
      <c r="Z203" s="8"/>
      <c r="AA203" s="8"/>
      <c r="AB203" s="8"/>
      <c r="AC203" s="8"/>
      <c r="AD203" s="8"/>
      <c r="AE203" s="8"/>
      <c r="AF203" s="8"/>
      <c r="AG203" s="8"/>
      <c r="AH203" s="8"/>
      <c r="AI203" s="8"/>
      <c r="AJ203" s="8">
        <v>0</v>
      </c>
      <c r="AK203" s="102">
        <f t="shared" si="111"/>
        <v>7</v>
      </c>
      <c r="AL203" s="12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c r="ES203" s="8"/>
      <c r="ET203" s="8">
        <v>0</v>
      </c>
      <c r="EU203" s="8">
        <f t="shared" si="146"/>
        <v>117</v>
      </c>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row>
    <row r="204" spans="1:193" ht="15" customHeight="1" x14ac:dyDescent="0.3">
      <c r="A204" s="103">
        <v>44167</v>
      </c>
      <c r="B204" s="8">
        <v>0</v>
      </c>
      <c r="C204" s="8">
        <f t="shared" si="135"/>
        <v>0</v>
      </c>
      <c r="D204" s="8"/>
      <c r="E204" s="8"/>
      <c r="F204" s="8"/>
      <c r="G204" s="8"/>
      <c r="H204" s="8">
        <v>0</v>
      </c>
      <c r="I204" s="8">
        <f t="shared" si="142"/>
        <v>404</v>
      </c>
      <c r="J204" s="8"/>
      <c r="K204" s="8">
        <f t="shared" si="120"/>
        <v>2</v>
      </c>
      <c r="L204" s="8"/>
      <c r="M204" s="8"/>
      <c r="N204" s="8"/>
      <c r="O204" s="8"/>
      <c r="P204" s="8"/>
      <c r="Q204" s="8"/>
      <c r="R204" s="8">
        <v>0</v>
      </c>
      <c r="S204" s="8">
        <f t="shared" si="144"/>
        <v>24</v>
      </c>
      <c r="T204" s="8">
        <v>0</v>
      </c>
      <c r="U204" s="8">
        <f t="shared" si="145"/>
        <v>199</v>
      </c>
      <c r="V204" s="8"/>
      <c r="W204" s="8"/>
      <c r="X204" s="8"/>
      <c r="Y204" s="8"/>
      <c r="Z204" s="8"/>
      <c r="AA204" s="8"/>
      <c r="AB204" s="8"/>
      <c r="AC204" s="8"/>
      <c r="AD204" s="8"/>
      <c r="AE204" s="8"/>
      <c r="AF204" s="8"/>
      <c r="AG204" s="8"/>
      <c r="AH204" s="8"/>
      <c r="AI204" s="8"/>
      <c r="AJ204" s="8">
        <v>0</v>
      </c>
      <c r="AK204" s="102">
        <f t="shared" si="111"/>
        <v>7</v>
      </c>
      <c r="AL204" s="12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c r="ES204" s="8"/>
      <c r="ET204" s="8">
        <v>5</v>
      </c>
      <c r="EU204" s="8">
        <f t="shared" si="146"/>
        <v>122</v>
      </c>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row>
    <row r="205" spans="1:193" ht="15" customHeight="1" x14ac:dyDescent="0.3">
      <c r="A205" s="103">
        <v>44168</v>
      </c>
      <c r="B205" s="8">
        <v>0</v>
      </c>
      <c r="C205" s="8">
        <f t="shared" si="135"/>
        <v>0</v>
      </c>
      <c r="D205" s="8"/>
      <c r="E205" s="8"/>
      <c r="F205" s="8"/>
      <c r="G205" s="8"/>
      <c r="H205" s="8">
        <v>0</v>
      </c>
      <c r="I205" s="8">
        <f t="shared" si="142"/>
        <v>404</v>
      </c>
      <c r="J205" s="8"/>
      <c r="K205" s="8">
        <f t="shared" si="120"/>
        <v>2</v>
      </c>
      <c r="L205" s="8"/>
      <c r="M205" s="8"/>
      <c r="N205" s="8"/>
      <c r="O205" s="8"/>
      <c r="P205" s="8"/>
      <c r="Q205" s="8"/>
      <c r="R205" s="8">
        <v>0</v>
      </c>
      <c r="S205" s="8">
        <f t="shared" si="144"/>
        <v>24</v>
      </c>
      <c r="T205" s="8">
        <v>0</v>
      </c>
      <c r="U205" s="8">
        <f t="shared" si="145"/>
        <v>199</v>
      </c>
      <c r="V205" s="8"/>
      <c r="W205" s="8"/>
      <c r="X205" s="8"/>
      <c r="Y205" s="8"/>
      <c r="Z205" s="8"/>
      <c r="AA205" s="8"/>
      <c r="AB205" s="8"/>
      <c r="AC205" s="8"/>
      <c r="AD205" s="8"/>
      <c r="AE205" s="8"/>
      <c r="AF205" s="8"/>
      <c r="AG205" s="8"/>
      <c r="AH205" s="8"/>
      <c r="AI205" s="8"/>
      <c r="AJ205" s="8">
        <v>0</v>
      </c>
      <c r="AK205" s="102">
        <f t="shared" si="111"/>
        <v>7</v>
      </c>
      <c r="AL205" s="12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c r="ES205" s="8"/>
      <c r="ET205" s="8">
        <v>0</v>
      </c>
      <c r="EU205" s="8">
        <f t="shared" si="146"/>
        <v>122</v>
      </c>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row>
    <row r="206" spans="1:193" ht="15" customHeight="1" x14ac:dyDescent="0.3">
      <c r="A206" s="103">
        <v>44169</v>
      </c>
      <c r="B206" s="8">
        <v>0</v>
      </c>
      <c r="C206" s="8">
        <f t="shared" si="135"/>
        <v>0</v>
      </c>
      <c r="D206" s="8"/>
      <c r="E206" s="8"/>
      <c r="F206" s="8"/>
      <c r="G206" s="8"/>
      <c r="H206" s="8">
        <v>0</v>
      </c>
      <c r="I206" s="8">
        <f t="shared" si="142"/>
        <v>404</v>
      </c>
      <c r="J206" s="8"/>
      <c r="K206" s="8">
        <f t="shared" si="120"/>
        <v>2</v>
      </c>
      <c r="L206" s="8"/>
      <c r="M206" s="8"/>
      <c r="N206" s="8"/>
      <c r="O206" s="8"/>
      <c r="P206" s="8"/>
      <c r="Q206" s="8"/>
      <c r="R206" s="121">
        <v>0</v>
      </c>
      <c r="S206" s="121">
        <f t="shared" si="144"/>
        <v>24</v>
      </c>
      <c r="T206" s="121">
        <v>0</v>
      </c>
      <c r="U206" s="121">
        <f t="shared" si="145"/>
        <v>199</v>
      </c>
      <c r="V206" s="8"/>
      <c r="W206" s="8"/>
      <c r="X206" s="8"/>
      <c r="Y206" s="8"/>
      <c r="Z206" s="8"/>
      <c r="AA206" s="8"/>
      <c r="AB206" s="8"/>
      <c r="AC206" s="8"/>
      <c r="AD206" s="8"/>
      <c r="AE206" s="8"/>
      <c r="AF206" s="8"/>
      <c r="AG206" s="8"/>
      <c r="AH206" s="8"/>
      <c r="AI206" s="8"/>
      <c r="AJ206" s="8">
        <v>0</v>
      </c>
      <c r="AK206" s="102">
        <f t="shared" si="111"/>
        <v>7</v>
      </c>
      <c r="AL206" s="12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8"/>
      <c r="ES206" s="8"/>
      <c r="ET206" s="121">
        <v>0</v>
      </c>
      <c r="EU206" s="121">
        <f t="shared" si="146"/>
        <v>122</v>
      </c>
      <c r="EV206" s="8"/>
      <c r="EW206" s="8"/>
      <c r="EX206" s="8"/>
      <c r="EY206" s="8"/>
      <c r="EZ206" s="8"/>
      <c r="FA206" s="8"/>
      <c r="FB206" s="121"/>
      <c r="FC206" s="121"/>
      <c r="FD206" s="8"/>
      <c r="FE206" s="8"/>
      <c r="FF206" s="8"/>
      <c r="FG206" s="8"/>
      <c r="FH206" s="8"/>
      <c r="FI206" s="8"/>
      <c r="FJ206" s="8"/>
      <c r="FK206" s="8"/>
      <c r="FL206" s="8"/>
      <c r="FM206" s="8"/>
      <c r="FN206" s="8"/>
      <c r="FO206" s="8"/>
      <c r="FP206" s="8"/>
      <c r="FQ206" s="8"/>
      <c r="FR206" s="8"/>
      <c r="FS206" s="8"/>
      <c r="FT206" s="8"/>
      <c r="FU206" s="8"/>
      <c r="FV206" s="8"/>
      <c r="FW206" s="8"/>
      <c r="FX206" s="8"/>
      <c r="FY206" s="8"/>
      <c r="FZ206" s="121">
        <v>0</v>
      </c>
      <c r="GA206" s="121">
        <f t="shared" si="143"/>
        <v>179</v>
      </c>
      <c r="GB206" s="8"/>
      <c r="GC206" s="8"/>
      <c r="GD206" s="8"/>
      <c r="GE206" s="8"/>
      <c r="GF206" s="8"/>
      <c r="GG206" s="8"/>
      <c r="GH206" s="8"/>
      <c r="GI206" s="8"/>
      <c r="GJ206" s="8"/>
      <c r="GK206" s="8"/>
    </row>
    <row r="207" spans="1:193" ht="15" customHeight="1" x14ac:dyDescent="0.3">
      <c r="A207" s="103">
        <v>44170</v>
      </c>
      <c r="B207" s="8"/>
      <c r="C207" s="8">
        <f t="shared" si="135"/>
        <v>0</v>
      </c>
      <c r="D207" s="8"/>
      <c r="E207" s="8"/>
      <c r="F207" s="8"/>
      <c r="G207" s="8"/>
      <c r="H207" s="8"/>
      <c r="I207" s="8">
        <f t="shared" si="142"/>
        <v>404</v>
      </c>
      <c r="J207" s="8"/>
      <c r="K207" s="8">
        <f t="shared" si="120"/>
        <v>2</v>
      </c>
      <c r="L207" s="8"/>
      <c r="M207" s="8"/>
      <c r="N207" s="8"/>
      <c r="O207" s="8"/>
      <c r="P207" s="8"/>
      <c r="Q207" s="8"/>
      <c r="R207" s="8"/>
      <c r="S207" s="8">
        <f t="shared" si="144"/>
        <v>24</v>
      </c>
      <c r="T207" s="8"/>
      <c r="U207" s="8">
        <f t="shared" si="145"/>
        <v>199</v>
      </c>
      <c r="V207" s="8"/>
      <c r="W207" s="8"/>
      <c r="X207" s="8"/>
      <c r="Y207" s="8"/>
      <c r="Z207" s="8"/>
      <c r="AA207" s="8"/>
      <c r="AB207" s="8"/>
      <c r="AC207" s="8"/>
      <c r="AD207" s="8"/>
      <c r="AE207" s="8"/>
      <c r="AF207" s="8"/>
      <c r="AG207" s="8"/>
      <c r="AH207" s="8"/>
      <c r="AI207" s="8"/>
      <c r="AJ207" s="8"/>
      <c r="AK207" s="102">
        <f t="shared" si="111"/>
        <v>7</v>
      </c>
      <c r="AL207" s="12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c r="ET207" s="8"/>
      <c r="EU207" s="8">
        <f t="shared" si="146"/>
        <v>122</v>
      </c>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row>
    <row r="208" spans="1:193" ht="15" customHeight="1" x14ac:dyDescent="0.3">
      <c r="A208" s="103">
        <v>44171</v>
      </c>
      <c r="B208" s="8"/>
      <c r="C208" s="8">
        <f t="shared" si="135"/>
        <v>0</v>
      </c>
      <c r="D208" s="8"/>
      <c r="E208" s="8"/>
      <c r="F208" s="8"/>
      <c r="G208" s="8"/>
      <c r="H208" s="8"/>
      <c r="I208" s="8">
        <f t="shared" si="142"/>
        <v>404</v>
      </c>
      <c r="J208" s="8"/>
      <c r="K208" s="8">
        <f t="shared" si="120"/>
        <v>2</v>
      </c>
      <c r="L208" s="8"/>
      <c r="M208" s="8"/>
      <c r="N208" s="8"/>
      <c r="O208" s="8"/>
      <c r="P208" s="8"/>
      <c r="Q208" s="8"/>
      <c r="R208" s="8"/>
      <c r="S208" s="8">
        <f t="shared" si="144"/>
        <v>24</v>
      </c>
      <c r="T208" s="8"/>
      <c r="U208" s="8">
        <f t="shared" si="145"/>
        <v>199</v>
      </c>
      <c r="V208" s="8"/>
      <c r="W208" s="8"/>
      <c r="X208" s="8"/>
      <c r="Y208" s="8"/>
      <c r="Z208" s="8"/>
      <c r="AA208" s="8"/>
      <c r="AB208" s="8"/>
      <c r="AC208" s="8"/>
      <c r="AD208" s="8"/>
      <c r="AE208" s="8"/>
      <c r="AF208" s="8"/>
      <c r="AG208" s="8"/>
      <c r="AH208" s="8"/>
      <c r="AI208" s="8"/>
      <c r="AJ208" s="8"/>
      <c r="AK208" s="102">
        <f t="shared" si="111"/>
        <v>7</v>
      </c>
      <c r="AL208" s="12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c r="ET208" s="8"/>
      <c r="EU208" s="8">
        <f t="shared" si="146"/>
        <v>122</v>
      </c>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row>
    <row r="209" spans="1:193" ht="15" customHeight="1" x14ac:dyDescent="0.3">
      <c r="A209" s="103">
        <v>44172</v>
      </c>
      <c r="B209" s="8">
        <v>0</v>
      </c>
      <c r="C209" s="8">
        <f t="shared" si="135"/>
        <v>0</v>
      </c>
      <c r="D209" s="8"/>
      <c r="E209" s="8"/>
      <c r="F209" s="8"/>
      <c r="G209" s="8"/>
      <c r="H209" s="8">
        <v>0</v>
      </c>
      <c r="I209" s="8">
        <f t="shared" si="142"/>
        <v>404</v>
      </c>
      <c r="J209" s="8"/>
      <c r="K209" s="8">
        <f t="shared" si="120"/>
        <v>2</v>
      </c>
      <c r="L209" s="8"/>
      <c r="M209" s="8"/>
      <c r="N209" s="8"/>
      <c r="O209" s="8"/>
      <c r="P209" s="8"/>
      <c r="Q209" s="8"/>
      <c r="R209" s="8">
        <v>2</v>
      </c>
      <c r="S209" s="8">
        <f t="shared" si="144"/>
        <v>26</v>
      </c>
      <c r="T209" s="8">
        <v>4</v>
      </c>
      <c r="U209" s="8">
        <f t="shared" si="145"/>
        <v>203</v>
      </c>
      <c r="V209" s="8"/>
      <c r="W209" s="8"/>
      <c r="X209" s="8"/>
      <c r="Y209" s="8"/>
      <c r="Z209" s="8"/>
      <c r="AA209" s="8"/>
      <c r="AB209" s="8"/>
      <c r="AC209" s="8"/>
      <c r="AD209" s="8"/>
      <c r="AE209" s="8"/>
      <c r="AF209" s="8"/>
      <c r="AG209" s="8"/>
      <c r="AH209" s="8"/>
      <c r="AI209" s="8"/>
      <c r="AJ209" s="8">
        <v>0</v>
      </c>
      <c r="AK209" s="102">
        <f t="shared" si="111"/>
        <v>7</v>
      </c>
      <c r="AL209" s="12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c r="ES209" s="8"/>
      <c r="ET209" s="8">
        <v>2</v>
      </c>
      <c r="EU209" s="8">
        <f t="shared" si="146"/>
        <v>124</v>
      </c>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row>
    <row r="210" spans="1:193" ht="15" customHeight="1" x14ac:dyDescent="0.3">
      <c r="A210" s="103">
        <v>44173</v>
      </c>
      <c r="B210" s="8">
        <v>0</v>
      </c>
      <c r="C210" s="8">
        <f t="shared" si="135"/>
        <v>0</v>
      </c>
      <c r="D210" s="8"/>
      <c r="E210" s="8"/>
      <c r="F210" s="8"/>
      <c r="G210" s="8"/>
      <c r="H210" s="8">
        <v>0</v>
      </c>
      <c r="I210" s="8">
        <f t="shared" si="142"/>
        <v>404</v>
      </c>
      <c r="J210" s="8"/>
      <c r="K210" s="8">
        <f t="shared" si="120"/>
        <v>2</v>
      </c>
      <c r="L210" s="8"/>
      <c r="M210" s="8"/>
      <c r="N210" s="8"/>
      <c r="O210" s="8"/>
      <c r="P210" s="8"/>
      <c r="Q210" s="8"/>
      <c r="R210" s="8">
        <v>0</v>
      </c>
      <c r="S210" s="8">
        <f t="shared" si="144"/>
        <v>26</v>
      </c>
      <c r="T210" s="8">
        <v>1</v>
      </c>
      <c r="U210" s="8">
        <f t="shared" si="145"/>
        <v>204</v>
      </c>
      <c r="V210" s="8"/>
      <c r="W210" s="8"/>
      <c r="X210" s="8"/>
      <c r="Y210" s="8"/>
      <c r="Z210" s="8"/>
      <c r="AA210" s="8"/>
      <c r="AB210" s="8"/>
      <c r="AC210" s="8"/>
      <c r="AD210" s="8"/>
      <c r="AE210" s="8"/>
      <c r="AF210" s="8"/>
      <c r="AG210" s="8"/>
      <c r="AH210" s="8"/>
      <c r="AI210" s="8"/>
      <c r="AJ210" s="8">
        <v>0</v>
      </c>
      <c r="AK210" s="102">
        <f t="shared" si="111"/>
        <v>7</v>
      </c>
      <c r="AL210" s="12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c r="ES210" s="8"/>
      <c r="ET210" s="8">
        <v>0</v>
      </c>
      <c r="EU210" s="8">
        <f t="shared" si="146"/>
        <v>124</v>
      </c>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row>
    <row r="211" spans="1:193" ht="15" customHeight="1" x14ac:dyDescent="0.3">
      <c r="A211" s="103">
        <v>44174</v>
      </c>
      <c r="B211" s="8">
        <v>0</v>
      </c>
      <c r="C211" s="8">
        <f t="shared" si="135"/>
        <v>0</v>
      </c>
      <c r="D211" s="8"/>
      <c r="E211" s="8"/>
      <c r="F211" s="8"/>
      <c r="G211" s="8"/>
      <c r="H211" s="8">
        <v>0</v>
      </c>
      <c r="I211" s="8">
        <f t="shared" si="142"/>
        <v>404</v>
      </c>
      <c r="J211" s="8"/>
      <c r="K211" s="8">
        <f t="shared" si="120"/>
        <v>2</v>
      </c>
      <c r="L211" s="8"/>
      <c r="M211" s="8"/>
      <c r="N211" s="8"/>
      <c r="O211" s="8"/>
      <c r="P211" s="8"/>
      <c r="Q211" s="8"/>
      <c r="R211" s="8">
        <v>0</v>
      </c>
      <c r="S211" s="8">
        <f t="shared" si="144"/>
        <v>26</v>
      </c>
      <c r="T211" s="8">
        <v>0</v>
      </c>
      <c r="U211" s="8">
        <f t="shared" si="145"/>
        <v>204</v>
      </c>
      <c r="V211" s="8"/>
      <c r="W211" s="8"/>
      <c r="X211" s="8"/>
      <c r="Y211" s="8"/>
      <c r="Z211" s="8"/>
      <c r="AA211" s="8"/>
      <c r="AB211" s="8"/>
      <c r="AC211" s="8"/>
      <c r="AD211" s="8"/>
      <c r="AE211" s="8"/>
      <c r="AF211" s="8"/>
      <c r="AG211" s="8"/>
      <c r="AH211" s="8"/>
      <c r="AI211" s="8"/>
      <c r="AJ211" s="8">
        <v>0</v>
      </c>
      <c r="AK211" s="102">
        <f t="shared" si="111"/>
        <v>7</v>
      </c>
      <c r="AL211" s="12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c r="ES211" s="8"/>
      <c r="ET211" s="8">
        <v>0</v>
      </c>
      <c r="EU211" s="8">
        <f t="shared" si="146"/>
        <v>124</v>
      </c>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row>
    <row r="212" spans="1:193" ht="15" customHeight="1" x14ac:dyDescent="0.3">
      <c r="A212" s="103">
        <v>44175</v>
      </c>
      <c r="B212" s="8">
        <v>0</v>
      </c>
      <c r="C212" s="8">
        <f t="shared" si="135"/>
        <v>0</v>
      </c>
      <c r="D212" s="8"/>
      <c r="E212" s="8"/>
      <c r="F212" s="8"/>
      <c r="G212" s="8"/>
      <c r="H212" s="8">
        <v>0</v>
      </c>
      <c r="I212" s="8">
        <f t="shared" si="142"/>
        <v>404</v>
      </c>
      <c r="J212" s="8"/>
      <c r="K212" s="8">
        <f t="shared" si="120"/>
        <v>2</v>
      </c>
      <c r="L212" s="8"/>
      <c r="M212" s="8"/>
      <c r="N212" s="8"/>
      <c r="O212" s="8"/>
      <c r="P212" s="8"/>
      <c r="Q212" s="8"/>
      <c r="R212" s="8">
        <v>0</v>
      </c>
      <c r="S212" s="8">
        <f t="shared" si="144"/>
        <v>26</v>
      </c>
      <c r="T212" s="8">
        <v>0</v>
      </c>
      <c r="U212" s="8">
        <f t="shared" si="145"/>
        <v>204</v>
      </c>
      <c r="V212" s="8"/>
      <c r="W212" s="8"/>
      <c r="X212" s="8"/>
      <c r="Y212" s="8"/>
      <c r="Z212" s="8"/>
      <c r="AA212" s="8"/>
      <c r="AB212" s="8"/>
      <c r="AC212" s="8"/>
      <c r="AD212" s="8"/>
      <c r="AE212" s="8"/>
      <c r="AF212" s="8"/>
      <c r="AG212" s="8"/>
      <c r="AH212" s="8"/>
      <c r="AI212" s="8"/>
      <c r="AJ212" s="8">
        <v>0</v>
      </c>
      <c r="AK212" s="102">
        <f t="shared" si="111"/>
        <v>7</v>
      </c>
      <c r="AL212" s="12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c r="ES212" s="8"/>
      <c r="ET212" s="8">
        <v>0</v>
      </c>
      <c r="EU212" s="8">
        <f t="shared" si="146"/>
        <v>124</v>
      </c>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row>
    <row r="213" spans="1:193" ht="15" customHeight="1" x14ac:dyDescent="0.3">
      <c r="A213" s="103">
        <v>44176</v>
      </c>
      <c r="B213" s="8">
        <v>0</v>
      </c>
      <c r="C213" s="8">
        <f t="shared" si="135"/>
        <v>0</v>
      </c>
      <c r="D213" s="8"/>
      <c r="E213" s="8"/>
      <c r="F213" s="8"/>
      <c r="G213" s="8"/>
      <c r="H213" s="8">
        <v>0</v>
      </c>
      <c r="I213" s="8">
        <f t="shared" si="142"/>
        <v>404</v>
      </c>
      <c r="J213" s="8"/>
      <c r="K213" s="8">
        <f t="shared" si="120"/>
        <v>2</v>
      </c>
      <c r="L213" s="8"/>
      <c r="M213" s="8"/>
      <c r="N213" s="8"/>
      <c r="O213" s="8"/>
      <c r="P213" s="8"/>
      <c r="Q213" s="8"/>
      <c r="R213" s="8">
        <v>0</v>
      </c>
      <c r="S213" s="8">
        <f t="shared" si="144"/>
        <v>26</v>
      </c>
      <c r="T213" s="8">
        <v>2</v>
      </c>
      <c r="U213" s="8">
        <f t="shared" si="145"/>
        <v>206</v>
      </c>
      <c r="V213" s="8"/>
      <c r="W213" s="8"/>
      <c r="X213" s="8"/>
      <c r="Y213" s="8"/>
      <c r="Z213" s="8"/>
      <c r="AA213" s="8"/>
      <c r="AB213" s="8"/>
      <c r="AC213" s="8"/>
      <c r="AD213" s="8"/>
      <c r="AE213" s="8"/>
      <c r="AF213" s="8"/>
      <c r="AG213" s="8"/>
      <c r="AH213" s="8"/>
      <c r="AI213" s="8"/>
      <c r="AJ213" s="8">
        <v>0</v>
      </c>
      <c r="AK213" s="102">
        <f t="shared" si="111"/>
        <v>7</v>
      </c>
      <c r="AL213" s="12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c r="ES213" s="8"/>
      <c r="ET213" s="8">
        <v>0</v>
      </c>
      <c r="EU213" s="8">
        <f t="shared" si="146"/>
        <v>124</v>
      </c>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row>
    <row r="214" spans="1:193" ht="15" customHeight="1" x14ac:dyDescent="0.3">
      <c r="A214" s="103">
        <v>44177</v>
      </c>
      <c r="B214" s="8"/>
      <c r="C214" s="8">
        <f t="shared" si="135"/>
        <v>0</v>
      </c>
      <c r="D214" s="8"/>
      <c r="E214" s="8"/>
      <c r="F214" s="8"/>
      <c r="G214" s="8"/>
      <c r="H214" s="8"/>
      <c r="I214" s="8">
        <f t="shared" si="142"/>
        <v>404</v>
      </c>
      <c r="J214" s="8"/>
      <c r="K214" s="8">
        <f t="shared" si="120"/>
        <v>2</v>
      </c>
      <c r="L214" s="8"/>
      <c r="M214" s="8"/>
      <c r="N214" s="8"/>
      <c r="O214" s="8"/>
      <c r="P214" s="8"/>
      <c r="Q214" s="8"/>
      <c r="R214" s="8"/>
      <c r="S214" s="8">
        <f t="shared" si="144"/>
        <v>26</v>
      </c>
      <c r="T214" s="8"/>
      <c r="U214" s="8">
        <f t="shared" si="145"/>
        <v>206</v>
      </c>
      <c r="V214" s="8"/>
      <c r="W214" s="8"/>
      <c r="X214" s="8"/>
      <c r="Y214" s="8"/>
      <c r="Z214" s="8"/>
      <c r="AA214" s="8"/>
      <c r="AB214" s="8"/>
      <c r="AC214" s="8"/>
      <c r="AD214" s="8"/>
      <c r="AE214" s="8"/>
      <c r="AF214" s="8"/>
      <c r="AG214" s="8"/>
      <c r="AH214" s="8"/>
      <c r="AI214" s="8"/>
      <c r="AJ214" s="8"/>
      <c r="AK214" s="102">
        <f t="shared" si="111"/>
        <v>7</v>
      </c>
      <c r="AL214" s="12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c r="ET214" s="8"/>
      <c r="EU214" s="8">
        <f t="shared" si="146"/>
        <v>124</v>
      </c>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row>
    <row r="215" spans="1:193" ht="15" customHeight="1" x14ac:dyDescent="0.3">
      <c r="A215" s="103">
        <v>44178</v>
      </c>
      <c r="B215" s="8"/>
      <c r="C215" s="8">
        <f t="shared" si="135"/>
        <v>0</v>
      </c>
      <c r="D215" s="8"/>
      <c r="E215" s="8"/>
      <c r="F215" s="8"/>
      <c r="G215" s="8"/>
      <c r="H215" s="8"/>
      <c r="I215" s="8">
        <f t="shared" si="142"/>
        <v>404</v>
      </c>
      <c r="J215" s="8"/>
      <c r="K215" s="8">
        <f t="shared" si="120"/>
        <v>2</v>
      </c>
      <c r="L215" s="8"/>
      <c r="M215" s="8"/>
      <c r="N215" s="8"/>
      <c r="O215" s="8"/>
      <c r="P215" s="8"/>
      <c r="Q215" s="8"/>
      <c r="R215" s="8"/>
      <c r="S215" s="8">
        <f t="shared" si="144"/>
        <v>26</v>
      </c>
      <c r="T215" s="8"/>
      <c r="U215" s="8">
        <f t="shared" si="145"/>
        <v>206</v>
      </c>
      <c r="V215" s="8"/>
      <c r="W215" s="8"/>
      <c r="X215" s="8"/>
      <c r="Y215" s="8"/>
      <c r="Z215" s="8"/>
      <c r="AA215" s="8"/>
      <c r="AB215" s="8"/>
      <c r="AC215" s="8"/>
      <c r="AD215" s="8"/>
      <c r="AE215" s="8"/>
      <c r="AF215" s="8"/>
      <c r="AG215" s="8"/>
      <c r="AH215" s="8"/>
      <c r="AI215" s="8"/>
      <c r="AJ215" s="8"/>
      <c r="AK215" s="102">
        <f t="shared" si="111"/>
        <v>7</v>
      </c>
      <c r="AL215" s="12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c r="ET215" s="8"/>
      <c r="EU215" s="8">
        <f t="shared" si="146"/>
        <v>124</v>
      </c>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row>
    <row r="216" spans="1:193" ht="15" customHeight="1" x14ac:dyDescent="0.3">
      <c r="A216" s="103">
        <v>44179</v>
      </c>
      <c r="B216" s="8">
        <v>0</v>
      </c>
      <c r="C216" s="8">
        <f t="shared" si="135"/>
        <v>0</v>
      </c>
      <c r="D216" s="8"/>
      <c r="E216" s="8"/>
      <c r="F216" s="8"/>
      <c r="G216" s="8"/>
      <c r="H216" s="8">
        <v>0</v>
      </c>
      <c r="I216" s="8">
        <f t="shared" si="142"/>
        <v>404</v>
      </c>
      <c r="J216" s="8">
        <v>0</v>
      </c>
      <c r="K216" s="8">
        <f t="shared" si="120"/>
        <v>2</v>
      </c>
      <c r="L216" s="8">
        <v>0</v>
      </c>
      <c r="M216" s="8">
        <f>M170+L216</f>
        <v>226</v>
      </c>
      <c r="N216" s="8">
        <v>1</v>
      </c>
      <c r="O216" s="8">
        <f>SUM(O170,N216)</f>
        <v>417</v>
      </c>
      <c r="P216" s="8">
        <v>0</v>
      </c>
      <c r="Q216" s="8">
        <v>0</v>
      </c>
      <c r="R216" s="8">
        <v>0</v>
      </c>
      <c r="S216" s="8">
        <f t="shared" si="144"/>
        <v>26</v>
      </c>
      <c r="T216" s="8">
        <v>0</v>
      </c>
      <c r="U216" s="8">
        <f t="shared" si="145"/>
        <v>206</v>
      </c>
      <c r="V216" s="8">
        <v>0</v>
      </c>
      <c r="W216" s="8">
        <v>0</v>
      </c>
      <c r="X216" s="8"/>
      <c r="Y216" s="8"/>
      <c r="Z216" s="8">
        <v>0</v>
      </c>
      <c r="AA216" s="11">
        <f>SUM(AA105,Z216)</f>
        <v>970</v>
      </c>
      <c r="AB216" s="8">
        <v>0</v>
      </c>
      <c r="AC216" s="8">
        <f>AC170+AB216</f>
        <v>61</v>
      </c>
      <c r="AD216" s="8"/>
      <c r="AE216" s="8"/>
      <c r="AF216" s="8">
        <v>3</v>
      </c>
      <c r="AG216" s="8">
        <f>SUM(AG170+AF216)</f>
        <v>303</v>
      </c>
      <c r="AH216" s="8"/>
      <c r="AI216" s="8"/>
      <c r="AJ216" s="8">
        <v>0</v>
      </c>
      <c r="AK216" s="102">
        <f t="shared" ref="AK216:AK239" si="147">SUM(AJ216+AK215)</f>
        <v>7</v>
      </c>
      <c r="AL216" s="12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c r="DC216" s="8"/>
      <c r="DD216" s="8">
        <v>0</v>
      </c>
      <c r="DE216" s="8">
        <v>0</v>
      </c>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c r="EO216" s="8"/>
      <c r="EP216" s="8">
        <v>1</v>
      </c>
      <c r="EQ216" s="8">
        <f>SUM(EQ171,EP216)</f>
        <v>1537</v>
      </c>
      <c r="ER216" s="8"/>
      <c r="ES216" s="8"/>
      <c r="ET216" s="8">
        <v>1</v>
      </c>
      <c r="EU216" s="8">
        <f t="shared" si="146"/>
        <v>125</v>
      </c>
      <c r="EV216" s="8"/>
      <c r="EW216" s="8"/>
      <c r="EX216" s="8"/>
      <c r="EY216" s="8"/>
      <c r="EZ216" s="8"/>
      <c r="FA216" s="8"/>
      <c r="FB216" s="8">
        <v>0</v>
      </c>
      <c r="FC216" s="8">
        <v>0</v>
      </c>
      <c r="FD216" s="8">
        <v>0</v>
      </c>
      <c r="FE216" s="8">
        <f>FE170+FD216</f>
        <v>578</v>
      </c>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row>
    <row r="217" spans="1:193" ht="15" customHeight="1" x14ac:dyDescent="0.3">
      <c r="A217" s="103">
        <v>44180</v>
      </c>
      <c r="B217" s="8">
        <v>0</v>
      </c>
      <c r="C217" s="8">
        <f t="shared" si="135"/>
        <v>0</v>
      </c>
      <c r="D217" s="8"/>
      <c r="E217" s="8"/>
      <c r="F217" s="8"/>
      <c r="G217" s="8"/>
      <c r="H217" s="8">
        <v>0</v>
      </c>
      <c r="I217" s="8">
        <f>SUM(I216,H217)</f>
        <v>404</v>
      </c>
      <c r="J217" s="8">
        <v>0</v>
      </c>
      <c r="K217" s="8">
        <f>SUM(K216,J217)</f>
        <v>2</v>
      </c>
      <c r="L217" s="8">
        <v>0</v>
      </c>
      <c r="M217" s="8">
        <f>SUM(M216,L217)</f>
        <v>226</v>
      </c>
      <c r="N217" s="8">
        <v>0</v>
      </c>
      <c r="O217" s="8">
        <f>SUM(O216,N217)</f>
        <v>417</v>
      </c>
      <c r="P217" s="8">
        <v>0</v>
      </c>
      <c r="Q217" s="8">
        <f>SUM(Q216,P217)</f>
        <v>0</v>
      </c>
      <c r="R217" s="8">
        <v>0</v>
      </c>
      <c r="S217" s="8">
        <f>SUM(S216,R217)</f>
        <v>26</v>
      </c>
      <c r="T217" s="8">
        <v>0</v>
      </c>
      <c r="U217" s="8">
        <f>SUM(U216,T217)</f>
        <v>206</v>
      </c>
      <c r="V217" s="8">
        <v>0</v>
      </c>
      <c r="W217" s="8">
        <f>SUM(W216,V217)</f>
        <v>0</v>
      </c>
      <c r="X217" s="8"/>
      <c r="Y217" s="8"/>
      <c r="Z217" s="8">
        <v>0</v>
      </c>
      <c r="AA217" s="8">
        <f>SUM(AA216,Z217)</f>
        <v>970</v>
      </c>
      <c r="AB217" s="8">
        <v>0</v>
      </c>
      <c r="AC217" s="8">
        <f>SUM(AC216,AB217)</f>
        <v>61</v>
      </c>
      <c r="AD217" s="8"/>
      <c r="AE217" s="8"/>
      <c r="AF217" s="8">
        <v>3</v>
      </c>
      <c r="AG217" s="8">
        <f>SUM(AG216,AF217)</f>
        <v>306</v>
      </c>
      <c r="AH217" s="8"/>
      <c r="AI217" s="8"/>
      <c r="AJ217" s="8">
        <v>0</v>
      </c>
      <c r="AK217" s="102">
        <f t="shared" si="147"/>
        <v>7</v>
      </c>
      <c r="AL217" s="12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v>0</v>
      </c>
      <c r="DE217" s="8">
        <f>SUM(DE216,DD217)</f>
        <v>0</v>
      </c>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c r="EO217" s="8"/>
      <c r="EP217" s="8">
        <v>1</v>
      </c>
      <c r="EQ217" s="8">
        <f>SUM(EQ216,EP217)</f>
        <v>1538</v>
      </c>
      <c r="ER217" s="8"/>
      <c r="ES217" s="8"/>
      <c r="ET217" s="8">
        <v>0</v>
      </c>
      <c r="EU217" s="8">
        <f>SUM(EU216,ET217)</f>
        <v>125</v>
      </c>
      <c r="EV217" s="8"/>
      <c r="EW217" s="8"/>
      <c r="EX217" s="8"/>
      <c r="EY217" s="8"/>
      <c r="EZ217" s="8"/>
      <c r="FA217" s="8"/>
      <c r="FB217" s="8">
        <v>1</v>
      </c>
      <c r="FC217" s="8">
        <f>SUM(FC216,FB217)</f>
        <v>1</v>
      </c>
      <c r="FD217" s="8">
        <v>1</v>
      </c>
      <c r="FE217" s="8">
        <f>SUM(FE216,FD217)</f>
        <v>579</v>
      </c>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row>
    <row r="218" spans="1:193" ht="15" customHeight="1" x14ac:dyDescent="0.3">
      <c r="A218" s="103">
        <v>44181</v>
      </c>
      <c r="B218" s="8">
        <v>0</v>
      </c>
      <c r="C218" s="8">
        <f>SUM(C216,B217)</f>
        <v>0</v>
      </c>
      <c r="D218" s="8"/>
      <c r="E218" s="8"/>
      <c r="F218" s="8"/>
      <c r="G218" s="8"/>
      <c r="H218" s="8">
        <v>0</v>
      </c>
      <c r="I218" s="8">
        <f>SUM(I217,H218)</f>
        <v>404</v>
      </c>
      <c r="J218" s="8">
        <v>0</v>
      </c>
      <c r="K218" s="8">
        <f>SUM(K217,J218)</f>
        <v>2</v>
      </c>
      <c r="L218" s="8">
        <v>0</v>
      </c>
      <c r="M218" s="8">
        <f>SUM(M217,L218)</f>
        <v>226</v>
      </c>
      <c r="N218" s="8">
        <v>0</v>
      </c>
      <c r="O218" s="8">
        <f>SUM(O217,N218)</f>
        <v>417</v>
      </c>
      <c r="P218" s="8">
        <v>0</v>
      </c>
      <c r="Q218" s="8">
        <f>SUM(Q217,P218)</f>
        <v>0</v>
      </c>
      <c r="R218" s="8">
        <v>0</v>
      </c>
      <c r="S218" s="8">
        <f>SUM(S217,R218)</f>
        <v>26</v>
      </c>
      <c r="T218" s="8">
        <v>0</v>
      </c>
      <c r="U218" s="8">
        <f>SUM(U217,T218)</f>
        <v>206</v>
      </c>
      <c r="V218" s="8">
        <v>0</v>
      </c>
      <c r="W218" s="8">
        <f>SUM(W217,V218)</f>
        <v>0</v>
      </c>
      <c r="X218" s="8"/>
      <c r="Y218" s="8"/>
      <c r="Z218" s="8">
        <v>3</v>
      </c>
      <c r="AA218" s="8">
        <f>SUM(AA217,Z218)</f>
        <v>973</v>
      </c>
      <c r="AB218" s="8">
        <v>0</v>
      </c>
      <c r="AC218" s="8">
        <f>SUM(AC217,AB218)</f>
        <v>61</v>
      </c>
      <c r="AD218" s="8"/>
      <c r="AE218" s="8"/>
      <c r="AF218" s="8">
        <v>1</v>
      </c>
      <c r="AG218" s="8">
        <f>SUM(AG217,AF218)</f>
        <v>307</v>
      </c>
      <c r="AH218" s="8"/>
      <c r="AI218" s="8"/>
      <c r="AJ218" s="8">
        <v>0</v>
      </c>
      <c r="AK218" s="102">
        <f t="shared" si="147"/>
        <v>7</v>
      </c>
      <c r="AL218" s="12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v>0</v>
      </c>
      <c r="DE218" s="8">
        <f>SUM(DE217,DD218)</f>
        <v>0</v>
      </c>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c r="EO218" s="8"/>
      <c r="EP218" s="8">
        <v>1</v>
      </c>
      <c r="EQ218" s="8">
        <f>SUM(EQ217,EP218)</f>
        <v>1539</v>
      </c>
      <c r="ER218" s="8"/>
      <c r="ES218" s="8"/>
      <c r="ET218" s="8">
        <v>0</v>
      </c>
      <c r="EU218" s="8">
        <f>SUM(EU217,ET218)</f>
        <v>125</v>
      </c>
      <c r="EV218" s="8"/>
      <c r="EW218" s="8"/>
      <c r="EX218" s="8"/>
      <c r="EY218" s="8"/>
      <c r="EZ218" s="8"/>
      <c r="FA218" s="8"/>
      <c r="FB218" s="8">
        <v>0</v>
      </c>
      <c r="FC218" s="8">
        <f>SUM(FC217,FB218)</f>
        <v>1</v>
      </c>
      <c r="FD218" s="8">
        <v>0</v>
      </c>
      <c r="FE218" s="8">
        <f>SUM(FE217,FD218)</f>
        <v>579</v>
      </c>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row>
    <row r="219" spans="1:193" ht="15" customHeight="1" x14ac:dyDescent="0.3">
      <c r="A219" s="103">
        <v>44182</v>
      </c>
      <c r="B219" s="8">
        <v>0</v>
      </c>
      <c r="C219" s="8">
        <f>SUM(C217,B218)</f>
        <v>0</v>
      </c>
      <c r="D219" s="8"/>
      <c r="E219" s="8"/>
      <c r="F219" s="8"/>
      <c r="G219" s="8"/>
      <c r="H219" s="8">
        <v>0</v>
      </c>
      <c r="I219" s="8">
        <f>SUM(I218,H219)</f>
        <v>404</v>
      </c>
      <c r="J219" s="8">
        <v>0</v>
      </c>
      <c r="K219" s="8">
        <f>SUM(K218,J219)</f>
        <v>2</v>
      </c>
      <c r="L219" s="8">
        <v>1</v>
      </c>
      <c r="M219" s="8">
        <f>SUM(M218,L219)</f>
        <v>227</v>
      </c>
      <c r="N219" s="8">
        <v>1</v>
      </c>
      <c r="O219" s="8">
        <f>SUM(O218,N219)</f>
        <v>418</v>
      </c>
      <c r="P219" s="8">
        <v>1</v>
      </c>
      <c r="Q219" s="8">
        <f>SUM(Q218,P219)</f>
        <v>1</v>
      </c>
      <c r="R219" s="8">
        <v>0</v>
      </c>
      <c r="S219" s="8">
        <f>SUM(S218,R219)</f>
        <v>26</v>
      </c>
      <c r="T219" s="8">
        <v>0</v>
      </c>
      <c r="U219" s="8">
        <f>SUM(U218,T219)</f>
        <v>206</v>
      </c>
      <c r="V219" s="8">
        <v>0</v>
      </c>
      <c r="W219" s="8">
        <f>SUM(W218,V219)</f>
        <v>0</v>
      </c>
      <c r="X219" s="8"/>
      <c r="Y219" s="8"/>
      <c r="Z219" s="8">
        <v>1</v>
      </c>
      <c r="AA219" s="8">
        <f>SUM(AA218,Z219)</f>
        <v>974</v>
      </c>
      <c r="AB219" s="8">
        <v>0</v>
      </c>
      <c r="AC219" s="8">
        <f>SUM(AC218,AB219)</f>
        <v>61</v>
      </c>
      <c r="AD219" s="8"/>
      <c r="AE219" s="8"/>
      <c r="AF219" s="8">
        <v>4</v>
      </c>
      <c r="AG219" s="8">
        <f t="shared" ref="AG219:AG239" si="148">SUM(AG218,AF219)</f>
        <v>311</v>
      </c>
      <c r="AH219" s="8"/>
      <c r="AI219" s="8"/>
      <c r="AJ219" s="8">
        <v>0</v>
      </c>
      <c r="AK219" s="102">
        <f t="shared" si="147"/>
        <v>7</v>
      </c>
      <c r="AL219" s="12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v>0</v>
      </c>
      <c r="DE219" s="8">
        <f>SUM(DE218,DD219)</f>
        <v>0</v>
      </c>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c r="EO219" s="8"/>
      <c r="EP219" s="8">
        <v>19</v>
      </c>
      <c r="EQ219" s="8">
        <f>SUM(EQ218,EP219)</f>
        <v>1558</v>
      </c>
      <c r="ER219" s="8"/>
      <c r="ES219" s="8"/>
      <c r="ET219" s="8">
        <v>0</v>
      </c>
      <c r="EU219" s="8">
        <f>SUM(EU218,ET219)</f>
        <v>125</v>
      </c>
      <c r="EV219" s="8"/>
      <c r="EW219" s="8"/>
      <c r="EX219" s="8"/>
      <c r="EY219" s="8"/>
      <c r="EZ219" s="8"/>
      <c r="FA219" s="8"/>
      <c r="FB219" s="8">
        <v>1</v>
      </c>
      <c r="FC219" s="8">
        <f>SUM(FC218,FB219)</f>
        <v>2</v>
      </c>
      <c r="FD219" s="8">
        <v>4</v>
      </c>
      <c r="FE219" s="8">
        <f>SUM(FE218,FD219)</f>
        <v>583</v>
      </c>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row>
    <row r="220" spans="1:193" ht="15" customHeight="1" x14ac:dyDescent="0.3">
      <c r="A220" s="103">
        <v>44183</v>
      </c>
      <c r="B220" s="8">
        <v>0</v>
      </c>
      <c r="C220" s="8">
        <f>SUM(C218,B219)</f>
        <v>0</v>
      </c>
      <c r="D220" s="8"/>
      <c r="E220" s="8"/>
      <c r="F220" s="8"/>
      <c r="G220" s="8"/>
      <c r="H220" s="8">
        <v>0</v>
      </c>
      <c r="I220" s="8">
        <f>SUM(I219,H220)</f>
        <v>404</v>
      </c>
      <c r="J220" s="8">
        <v>0</v>
      </c>
      <c r="K220" s="8">
        <f>SUM(K219,J220)</f>
        <v>2</v>
      </c>
      <c r="L220" s="8">
        <v>0</v>
      </c>
      <c r="M220" s="8">
        <f>SUM(M219,L220)</f>
        <v>227</v>
      </c>
      <c r="N220" s="8">
        <v>4</v>
      </c>
      <c r="O220" s="8">
        <f>SUM(O219,N220)</f>
        <v>422</v>
      </c>
      <c r="P220" s="8">
        <v>1</v>
      </c>
      <c r="Q220" s="8">
        <f>SUM(Q219,P220)</f>
        <v>2</v>
      </c>
      <c r="R220" s="8">
        <v>0</v>
      </c>
      <c r="S220" s="8">
        <f>SUM(S219,R220)</f>
        <v>26</v>
      </c>
      <c r="T220" s="8">
        <v>0</v>
      </c>
      <c r="U220" s="8">
        <f>SUM(U219,T220)</f>
        <v>206</v>
      </c>
      <c r="V220" s="8">
        <v>0</v>
      </c>
      <c r="W220" s="8">
        <f>SUM(W219,V220)</f>
        <v>0</v>
      </c>
      <c r="X220" s="8"/>
      <c r="Y220" s="8"/>
      <c r="Z220" s="8">
        <v>5</v>
      </c>
      <c r="AA220" s="8">
        <f>SUM(AA219,Z220)</f>
        <v>979</v>
      </c>
      <c r="AB220" s="8">
        <v>0</v>
      </c>
      <c r="AC220" s="8">
        <f>SUM(AC219,AB220)</f>
        <v>61</v>
      </c>
      <c r="AD220" s="8"/>
      <c r="AE220" s="8"/>
      <c r="AF220" s="8">
        <v>4</v>
      </c>
      <c r="AG220" s="8">
        <f t="shared" si="148"/>
        <v>315</v>
      </c>
      <c r="AH220" s="8"/>
      <c r="AI220" s="8"/>
      <c r="AJ220" s="8">
        <v>0</v>
      </c>
      <c r="AK220" s="102">
        <f t="shared" si="147"/>
        <v>7</v>
      </c>
      <c r="AL220" s="12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c r="FD220" s="8"/>
      <c r="FE220" s="8">
        <f t="shared" ref="FE220:FE221" si="149">SUM(FE219,FD220)</f>
        <v>583</v>
      </c>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21">
        <v>2</v>
      </c>
      <c r="GI220" s="8">
        <f t="shared" ref="GI220:GI221" si="150">SUM(GI219,GH220)</f>
        <v>88</v>
      </c>
      <c r="GJ220" s="8"/>
      <c r="GK220" s="8"/>
    </row>
    <row r="221" spans="1:193" ht="15" customHeight="1" x14ac:dyDescent="0.3">
      <c r="A221" s="103">
        <v>44184</v>
      </c>
      <c r="B221" s="8"/>
      <c r="C221" s="8">
        <f t="shared" ref="C221:C237" si="151">SUM(C219,B220)</f>
        <v>0</v>
      </c>
      <c r="D221" s="8"/>
      <c r="E221" s="8"/>
      <c r="F221" s="8"/>
      <c r="G221" s="8"/>
      <c r="H221" s="8"/>
      <c r="I221" s="8">
        <f t="shared" ref="I221:I237" si="152">SUM(I220,H221)</f>
        <v>404</v>
      </c>
      <c r="J221" s="8"/>
      <c r="K221" s="8">
        <f t="shared" ref="K221:K239" si="153">SUM(K220,J221)</f>
        <v>2</v>
      </c>
      <c r="L221" s="8"/>
      <c r="M221" s="8">
        <f t="shared" ref="M221:M239" si="154">SUM(M220,L221)</f>
        <v>227</v>
      </c>
      <c r="N221" s="8"/>
      <c r="O221" s="8">
        <f t="shared" ref="O221:O239" si="155">SUM(O220,N221)</f>
        <v>422</v>
      </c>
      <c r="P221" s="8"/>
      <c r="Q221" s="8">
        <f t="shared" ref="Q221:Q239" si="156">SUM(Q220,P221)</f>
        <v>2</v>
      </c>
      <c r="R221" s="8"/>
      <c r="S221" s="8">
        <f t="shared" ref="S221:S239" si="157">SUM(S220,R221)</f>
        <v>26</v>
      </c>
      <c r="T221" s="8"/>
      <c r="U221" s="8">
        <f t="shared" ref="U221:U239" si="158">SUM(U220,T221)</f>
        <v>206</v>
      </c>
      <c r="V221" s="8"/>
      <c r="W221" s="8">
        <f t="shared" ref="W221:W239" si="159">SUM(W220,V221)</f>
        <v>0</v>
      </c>
      <c r="X221" s="8"/>
      <c r="Y221" s="8"/>
      <c r="Z221" s="8"/>
      <c r="AA221" s="8">
        <f t="shared" ref="AA221:AA239" si="160">SUM(AA220,Z221)</f>
        <v>979</v>
      </c>
      <c r="AB221" s="8"/>
      <c r="AC221" s="8">
        <f t="shared" ref="AC221:AC239" si="161">SUM(AC220,AB221)</f>
        <v>61</v>
      </c>
      <c r="AD221" s="8"/>
      <c r="AE221" s="8"/>
      <c r="AF221" s="8"/>
      <c r="AG221" s="8">
        <f t="shared" si="148"/>
        <v>315</v>
      </c>
      <c r="AH221" s="8"/>
      <c r="AI221" s="8"/>
      <c r="AJ221" s="8"/>
      <c r="AK221" s="102">
        <f t="shared" si="147"/>
        <v>7</v>
      </c>
      <c r="AL221" s="12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c r="FC221" s="8"/>
      <c r="FD221" s="8">
        <v>2</v>
      </c>
      <c r="FE221" s="8">
        <f t="shared" si="149"/>
        <v>585</v>
      </c>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row>
    <row r="222" spans="1:193" ht="15" customHeight="1" x14ac:dyDescent="0.3">
      <c r="A222" s="103">
        <v>44185</v>
      </c>
      <c r="B222" s="8"/>
      <c r="C222" s="8">
        <f t="shared" si="151"/>
        <v>0</v>
      </c>
      <c r="D222" s="8"/>
      <c r="E222" s="8"/>
      <c r="F222" s="8"/>
      <c r="G222" s="8"/>
      <c r="H222" s="8"/>
      <c r="I222" s="8">
        <f t="shared" si="152"/>
        <v>404</v>
      </c>
      <c r="J222" s="8"/>
      <c r="K222" s="8">
        <f t="shared" si="153"/>
        <v>2</v>
      </c>
      <c r="L222" s="8"/>
      <c r="M222" s="8">
        <f t="shared" si="154"/>
        <v>227</v>
      </c>
      <c r="N222" s="8"/>
      <c r="O222" s="8">
        <f t="shared" si="155"/>
        <v>422</v>
      </c>
      <c r="P222" s="8"/>
      <c r="Q222" s="8">
        <f t="shared" si="156"/>
        <v>2</v>
      </c>
      <c r="R222" s="8"/>
      <c r="S222" s="8">
        <f t="shared" si="157"/>
        <v>26</v>
      </c>
      <c r="T222" s="8"/>
      <c r="U222" s="8">
        <f t="shared" si="158"/>
        <v>206</v>
      </c>
      <c r="V222" s="8"/>
      <c r="W222" s="8">
        <f t="shared" si="159"/>
        <v>0</v>
      </c>
      <c r="X222" s="8"/>
      <c r="Y222" s="8"/>
      <c r="Z222" s="8"/>
      <c r="AA222" s="8">
        <f t="shared" si="160"/>
        <v>979</v>
      </c>
      <c r="AB222" s="8"/>
      <c r="AC222" s="8">
        <f t="shared" si="161"/>
        <v>61</v>
      </c>
      <c r="AD222" s="8"/>
      <c r="AE222" s="8"/>
      <c r="AF222" s="8"/>
      <c r="AG222" s="8">
        <f t="shared" si="148"/>
        <v>315</v>
      </c>
      <c r="AH222" s="8"/>
      <c r="AI222" s="8"/>
      <c r="AJ222" s="8"/>
      <c r="AK222" s="102">
        <f t="shared" si="147"/>
        <v>7</v>
      </c>
      <c r="AL222" s="12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row>
    <row r="223" spans="1:193" ht="15" customHeight="1" x14ac:dyDescent="0.3">
      <c r="A223" s="103">
        <v>44186</v>
      </c>
      <c r="B223" s="8">
        <v>0</v>
      </c>
      <c r="C223" s="8">
        <f t="shared" si="151"/>
        <v>0</v>
      </c>
      <c r="D223" s="8"/>
      <c r="E223" s="8"/>
      <c r="F223" s="8"/>
      <c r="G223" s="8"/>
      <c r="H223" s="8">
        <v>0</v>
      </c>
      <c r="I223" s="8">
        <f t="shared" si="152"/>
        <v>404</v>
      </c>
      <c r="J223" s="8">
        <v>2</v>
      </c>
      <c r="K223" s="8">
        <f t="shared" si="153"/>
        <v>4</v>
      </c>
      <c r="L223" s="8">
        <v>0</v>
      </c>
      <c r="M223" s="8">
        <f t="shared" si="154"/>
        <v>227</v>
      </c>
      <c r="N223" s="8">
        <v>3</v>
      </c>
      <c r="O223" s="8">
        <f t="shared" si="155"/>
        <v>425</v>
      </c>
      <c r="P223" s="8">
        <v>1</v>
      </c>
      <c r="Q223" s="8">
        <f t="shared" si="156"/>
        <v>3</v>
      </c>
      <c r="R223" s="8">
        <v>1</v>
      </c>
      <c r="S223" s="8">
        <f t="shared" si="157"/>
        <v>27</v>
      </c>
      <c r="T223" s="8">
        <v>0</v>
      </c>
      <c r="U223" s="8">
        <f t="shared" si="158"/>
        <v>206</v>
      </c>
      <c r="V223" s="8">
        <v>0</v>
      </c>
      <c r="W223" s="8">
        <f t="shared" si="159"/>
        <v>0</v>
      </c>
      <c r="X223" s="8"/>
      <c r="Y223" s="8"/>
      <c r="Z223" s="8">
        <v>5</v>
      </c>
      <c r="AA223" s="8">
        <f t="shared" si="160"/>
        <v>984</v>
      </c>
      <c r="AB223" s="8">
        <v>2</v>
      </c>
      <c r="AC223" s="8">
        <f t="shared" si="161"/>
        <v>63</v>
      </c>
      <c r="AD223" s="8"/>
      <c r="AE223" s="8"/>
      <c r="AF223" s="8">
        <v>14</v>
      </c>
      <c r="AG223" s="8">
        <f t="shared" si="148"/>
        <v>329</v>
      </c>
      <c r="AH223" s="8"/>
      <c r="AI223" s="8"/>
      <c r="AJ223" s="8">
        <v>0</v>
      </c>
      <c r="AK223" s="102">
        <f t="shared" si="147"/>
        <v>7</v>
      </c>
      <c r="AL223" s="12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row>
    <row r="224" spans="1:193" ht="15" customHeight="1" x14ac:dyDescent="0.3">
      <c r="A224" s="103">
        <v>44187</v>
      </c>
      <c r="B224" s="8">
        <v>0</v>
      </c>
      <c r="C224" s="8">
        <f t="shared" si="151"/>
        <v>0</v>
      </c>
      <c r="D224" s="8"/>
      <c r="E224" s="8"/>
      <c r="F224" s="8"/>
      <c r="G224" s="8"/>
      <c r="H224" s="8">
        <v>0</v>
      </c>
      <c r="I224" s="8">
        <f t="shared" si="152"/>
        <v>404</v>
      </c>
      <c r="J224" s="8">
        <v>8</v>
      </c>
      <c r="K224" s="8">
        <f t="shared" si="153"/>
        <v>12</v>
      </c>
      <c r="L224" s="8">
        <v>0</v>
      </c>
      <c r="M224" s="8">
        <f t="shared" si="154"/>
        <v>227</v>
      </c>
      <c r="N224" s="8">
        <v>1</v>
      </c>
      <c r="O224" s="8">
        <f t="shared" si="155"/>
        <v>426</v>
      </c>
      <c r="P224" s="8">
        <v>0</v>
      </c>
      <c r="Q224" s="8">
        <f t="shared" si="156"/>
        <v>3</v>
      </c>
      <c r="R224" s="8">
        <v>0</v>
      </c>
      <c r="S224" s="8">
        <f t="shared" si="157"/>
        <v>27</v>
      </c>
      <c r="T224" s="8">
        <v>0</v>
      </c>
      <c r="U224" s="8">
        <f t="shared" si="158"/>
        <v>206</v>
      </c>
      <c r="V224" s="8">
        <v>0</v>
      </c>
      <c r="W224" s="8">
        <f t="shared" si="159"/>
        <v>0</v>
      </c>
      <c r="X224" s="8"/>
      <c r="Y224" s="8"/>
      <c r="Z224" s="8">
        <v>12</v>
      </c>
      <c r="AA224" s="8">
        <f t="shared" si="160"/>
        <v>996</v>
      </c>
      <c r="AB224" s="8">
        <v>0</v>
      </c>
      <c r="AC224" s="8">
        <f t="shared" si="161"/>
        <v>63</v>
      </c>
      <c r="AD224" s="8">
        <v>9</v>
      </c>
      <c r="AE224" s="8">
        <f>SUM(AE122,AD224)</f>
        <v>17</v>
      </c>
      <c r="AF224" s="8">
        <v>8</v>
      </c>
      <c r="AG224" s="8">
        <f t="shared" si="148"/>
        <v>337</v>
      </c>
      <c r="AH224" s="8">
        <v>60</v>
      </c>
      <c r="AI224" s="8">
        <f>AI174+AH224</f>
        <v>162</v>
      </c>
      <c r="AJ224" s="8">
        <v>0</v>
      </c>
      <c r="AK224" s="102">
        <f t="shared" si="147"/>
        <v>7</v>
      </c>
      <c r="AL224" s="12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row>
    <row r="225" spans="1:193" ht="15" customHeight="1" x14ac:dyDescent="0.3">
      <c r="A225" s="103">
        <v>44188</v>
      </c>
      <c r="B225" s="8">
        <v>0</v>
      </c>
      <c r="C225" s="8">
        <f t="shared" si="151"/>
        <v>0</v>
      </c>
      <c r="D225" s="8"/>
      <c r="E225" s="8"/>
      <c r="F225" s="8"/>
      <c r="G225" s="8"/>
      <c r="H225" s="8">
        <v>0</v>
      </c>
      <c r="I225" s="8">
        <f t="shared" si="152"/>
        <v>404</v>
      </c>
      <c r="J225" s="8">
        <v>0</v>
      </c>
      <c r="K225" s="8">
        <f t="shared" si="153"/>
        <v>12</v>
      </c>
      <c r="L225" s="8">
        <v>0</v>
      </c>
      <c r="M225" s="8">
        <f t="shared" si="154"/>
        <v>227</v>
      </c>
      <c r="N225" s="8">
        <v>0</v>
      </c>
      <c r="O225" s="8">
        <f t="shared" si="155"/>
        <v>426</v>
      </c>
      <c r="P225" s="8">
        <v>1</v>
      </c>
      <c r="Q225" s="8">
        <f t="shared" si="156"/>
        <v>4</v>
      </c>
      <c r="R225" s="8">
        <v>0</v>
      </c>
      <c r="S225" s="8">
        <f t="shared" si="157"/>
        <v>27</v>
      </c>
      <c r="T225" s="8">
        <v>0</v>
      </c>
      <c r="U225" s="8">
        <f t="shared" si="158"/>
        <v>206</v>
      </c>
      <c r="V225" s="8">
        <v>0</v>
      </c>
      <c r="W225" s="8">
        <f t="shared" si="159"/>
        <v>0</v>
      </c>
      <c r="X225" s="8"/>
      <c r="Y225" s="8"/>
      <c r="Z225" s="8">
        <v>4</v>
      </c>
      <c r="AA225" s="8">
        <f t="shared" si="160"/>
        <v>1000</v>
      </c>
      <c r="AB225" s="8">
        <v>0</v>
      </c>
      <c r="AC225" s="8">
        <f t="shared" si="161"/>
        <v>63</v>
      </c>
      <c r="AD225" s="8">
        <v>9</v>
      </c>
      <c r="AE225" s="8">
        <f t="shared" ref="AE225:AE237" si="162">SUM(AD225+AE224)</f>
        <v>26</v>
      </c>
      <c r="AF225" s="8">
        <v>1</v>
      </c>
      <c r="AG225" s="8">
        <f t="shared" si="148"/>
        <v>338</v>
      </c>
      <c r="AH225" s="8">
        <v>25</v>
      </c>
      <c r="AI225" s="8">
        <f t="shared" ref="AI225:AI237" si="163">SUM(AH225+AI224)</f>
        <v>187</v>
      </c>
      <c r="AJ225" s="8">
        <v>0</v>
      </c>
      <c r="AK225" s="102">
        <f t="shared" si="147"/>
        <v>7</v>
      </c>
      <c r="AL225" s="12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row>
    <row r="226" spans="1:193" ht="15" customHeight="1" x14ac:dyDescent="0.3">
      <c r="A226" s="103">
        <v>44189</v>
      </c>
      <c r="B226" s="8">
        <v>0</v>
      </c>
      <c r="C226" s="8">
        <f t="shared" si="151"/>
        <v>0</v>
      </c>
      <c r="D226" s="8"/>
      <c r="E226" s="8"/>
      <c r="F226" s="8"/>
      <c r="G226" s="8"/>
      <c r="H226" s="8">
        <v>0</v>
      </c>
      <c r="I226" s="8">
        <f t="shared" si="152"/>
        <v>404</v>
      </c>
      <c r="J226" s="8">
        <v>0</v>
      </c>
      <c r="K226" s="8">
        <f t="shared" si="153"/>
        <v>12</v>
      </c>
      <c r="L226" s="8">
        <v>2</v>
      </c>
      <c r="M226" s="8">
        <f t="shared" si="154"/>
        <v>229</v>
      </c>
      <c r="N226" s="8">
        <v>0</v>
      </c>
      <c r="O226" s="8">
        <f t="shared" si="155"/>
        <v>426</v>
      </c>
      <c r="P226" s="8">
        <v>0</v>
      </c>
      <c r="Q226" s="8">
        <f t="shared" si="156"/>
        <v>4</v>
      </c>
      <c r="R226" s="8">
        <v>0</v>
      </c>
      <c r="S226" s="8">
        <f t="shared" si="157"/>
        <v>27</v>
      </c>
      <c r="T226" s="8">
        <v>0</v>
      </c>
      <c r="U226" s="8">
        <f t="shared" si="158"/>
        <v>206</v>
      </c>
      <c r="V226" s="8">
        <v>0</v>
      </c>
      <c r="W226" s="8">
        <f t="shared" si="159"/>
        <v>0</v>
      </c>
      <c r="X226" s="8"/>
      <c r="Y226" s="8"/>
      <c r="Z226" s="8">
        <v>13</v>
      </c>
      <c r="AA226" s="8">
        <f t="shared" si="160"/>
        <v>1013</v>
      </c>
      <c r="AB226" s="8">
        <v>0</v>
      </c>
      <c r="AC226" s="8">
        <f t="shared" si="161"/>
        <v>63</v>
      </c>
      <c r="AD226" s="8">
        <v>0</v>
      </c>
      <c r="AE226" s="8">
        <f t="shared" si="162"/>
        <v>26</v>
      </c>
      <c r="AF226" s="8">
        <v>8</v>
      </c>
      <c r="AG226" s="8">
        <f t="shared" si="148"/>
        <v>346</v>
      </c>
      <c r="AH226" s="8">
        <v>4</v>
      </c>
      <c r="AI226" s="8">
        <f t="shared" si="163"/>
        <v>191</v>
      </c>
      <c r="AJ226" s="8">
        <v>0</v>
      </c>
      <c r="AK226" s="102">
        <f t="shared" si="147"/>
        <v>7</v>
      </c>
      <c r="AL226" s="12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row>
    <row r="227" spans="1:193" ht="15" customHeight="1" x14ac:dyDescent="0.3">
      <c r="A227" s="103">
        <v>44190</v>
      </c>
      <c r="B227" s="8">
        <v>0</v>
      </c>
      <c r="C227" s="8">
        <f t="shared" si="151"/>
        <v>0</v>
      </c>
      <c r="D227" s="8"/>
      <c r="E227" s="8"/>
      <c r="F227" s="8"/>
      <c r="G227" s="8"/>
      <c r="H227" s="8">
        <v>0</v>
      </c>
      <c r="I227" s="8">
        <f t="shared" si="152"/>
        <v>404</v>
      </c>
      <c r="J227" s="8">
        <v>0</v>
      </c>
      <c r="K227" s="8">
        <f t="shared" si="153"/>
        <v>12</v>
      </c>
      <c r="L227" s="8">
        <v>0</v>
      </c>
      <c r="M227" s="8">
        <f t="shared" si="154"/>
        <v>229</v>
      </c>
      <c r="N227" s="8">
        <v>0</v>
      </c>
      <c r="O227" s="8">
        <f t="shared" si="155"/>
        <v>426</v>
      </c>
      <c r="P227" s="8">
        <v>0</v>
      </c>
      <c r="Q227" s="8">
        <f t="shared" si="156"/>
        <v>4</v>
      </c>
      <c r="R227" s="8">
        <v>2</v>
      </c>
      <c r="S227" s="8">
        <f t="shared" si="157"/>
        <v>29</v>
      </c>
      <c r="T227" s="8">
        <v>0</v>
      </c>
      <c r="U227" s="8">
        <f t="shared" si="158"/>
        <v>206</v>
      </c>
      <c r="V227" s="8">
        <v>0</v>
      </c>
      <c r="W227" s="8">
        <f t="shared" si="159"/>
        <v>0</v>
      </c>
      <c r="X227" s="8"/>
      <c r="Y227" s="8"/>
      <c r="Z227" s="8">
        <v>8</v>
      </c>
      <c r="AA227" s="8">
        <f t="shared" si="160"/>
        <v>1021</v>
      </c>
      <c r="AB227" s="8">
        <v>0</v>
      </c>
      <c r="AC227" s="8">
        <f t="shared" si="161"/>
        <v>63</v>
      </c>
      <c r="AD227" s="8">
        <v>0</v>
      </c>
      <c r="AE227" s="8">
        <f t="shared" si="162"/>
        <v>26</v>
      </c>
      <c r="AF227" s="8">
        <v>2</v>
      </c>
      <c r="AG227" s="8">
        <f t="shared" si="148"/>
        <v>348</v>
      </c>
      <c r="AH227" s="8">
        <v>4</v>
      </c>
      <c r="AI227" s="8">
        <f t="shared" si="163"/>
        <v>195</v>
      </c>
      <c r="AJ227" s="8">
        <v>0</v>
      </c>
      <c r="AK227" s="102">
        <f t="shared" si="147"/>
        <v>7</v>
      </c>
      <c r="AL227" s="12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row>
    <row r="228" spans="1:193" ht="15" customHeight="1" x14ac:dyDescent="0.3">
      <c r="A228" s="103">
        <v>44191</v>
      </c>
      <c r="B228" s="8"/>
      <c r="C228" s="8">
        <f t="shared" si="151"/>
        <v>0</v>
      </c>
      <c r="D228" s="8"/>
      <c r="E228" s="8">
        <f>D228+E170</f>
        <v>0</v>
      </c>
      <c r="F228" s="8"/>
      <c r="G228" s="8">
        <f>F228+G170</f>
        <v>88</v>
      </c>
      <c r="H228" s="8"/>
      <c r="I228" s="8">
        <f t="shared" si="152"/>
        <v>404</v>
      </c>
      <c r="J228" s="8"/>
      <c r="K228" s="8">
        <f t="shared" si="153"/>
        <v>12</v>
      </c>
      <c r="L228" s="8"/>
      <c r="M228" s="8">
        <f t="shared" si="154"/>
        <v>229</v>
      </c>
      <c r="N228" s="8"/>
      <c r="O228" s="8">
        <f t="shared" si="155"/>
        <v>426</v>
      </c>
      <c r="P228" s="8"/>
      <c r="Q228" s="8">
        <f t="shared" si="156"/>
        <v>4</v>
      </c>
      <c r="R228" s="8"/>
      <c r="S228" s="8">
        <f t="shared" si="157"/>
        <v>29</v>
      </c>
      <c r="T228" s="8"/>
      <c r="U228" s="8">
        <f t="shared" si="158"/>
        <v>206</v>
      </c>
      <c r="V228" s="8"/>
      <c r="W228" s="8">
        <f t="shared" si="159"/>
        <v>0</v>
      </c>
      <c r="X228" s="8"/>
      <c r="Y228" s="8">
        <f>X228+Y75</f>
        <v>62</v>
      </c>
      <c r="Z228" s="8"/>
      <c r="AA228" s="8">
        <f t="shared" si="160"/>
        <v>1021</v>
      </c>
      <c r="AB228" s="8"/>
      <c r="AC228" s="8">
        <f t="shared" si="161"/>
        <v>63</v>
      </c>
      <c r="AD228" s="8"/>
      <c r="AE228" s="8">
        <f t="shared" si="162"/>
        <v>26</v>
      </c>
      <c r="AF228" s="8"/>
      <c r="AG228" s="8">
        <f t="shared" si="148"/>
        <v>348</v>
      </c>
      <c r="AH228" s="8"/>
      <c r="AI228" s="8">
        <f t="shared" si="163"/>
        <v>195</v>
      </c>
      <c r="AJ228" s="8"/>
      <c r="AK228" s="102">
        <f t="shared" si="147"/>
        <v>7</v>
      </c>
      <c r="AL228" s="12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row>
    <row r="229" spans="1:193" ht="15" customHeight="1" x14ac:dyDescent="0.3">
      <c r="A229" s="103">
        <v>44192</v>
      </c>
      <c r="B229" s="8"/>
      <c r="C229" s="8">
        <f t="shared" si="151"/>
        <v>0</v>
      </c>
      <c r="D229" s="8"/>
      <c r="E229" s="8">
        <f t="shared" ref="E229:E237" si="164">D229+E171</f>
        <v>0</v>
      </c>
      <c r="F229" s="8"/>
      <c r="G229" s="8">
        <f>G228+F229</f>
        <v>88</v>
      </c>
      <c r="H229" s="8"/>
      <c r="I229" s="8">
        <f t="shared" si="152"/>
        <v>404</v>
      </c>
      <c r="J229" s="8"/>
      <c r="K229" s="8">
        <f t="shared" si="153"/>
        <v>12</v>
      </c>
      <c r="L229" s="8"/>
      <c r="M229" s="8">
        <f t="shared" si="154"/>
        <v>229</v>
      </c>
      <c r="N229" s="8"/>
      <c r="O229" s="8">
        <f t="shared" si="155"/>
        <v>426</v>
      </c>
      <c r="P229" s="8"/>
      <c r="Q229" s="8">
        <f t="shared" si="156"/>
        <v>4</v>
      </c>
      <c r="R229" s="8"/>
      <c r="S229" s="8">
        <f t="shared" si="157"/>
        <v>29</v>
      </c>
      <c r="T229" s="8"/>
      <c r="U229" s="8">
        <f t="shared" si="158"/>
        <v>206</v>
      </c>
      <c r="V229" s="8"/>
      <c r="W229" s="8">
        <f t="shared" si="159"/>
        <v>0</v>
      </c>
      <c r="X229" s="8"/>
      <c r="Y229" s="8">
        <f>Y228+W229</f>
        <v>62</v>
      </c>
      <c r="Z229" s="8"/>
      <c r="AA229" s="8">
        <f t="shared" si="160"/>
        <v>1021</v>
      </c>
      <c r="AB229" s="8"/>
      <c r="AC229" s="8">
        <f t="shared" si="161"/>
        <v>63</v>
      </c>
      <c r="AD229" s="8"/>
      <c r="AE229" s="8">
        <f t="shared" si="162"/>
        <v>26</v>
      </c>
      <c r="AF229" s="8"/>
      <c r="AG229" s="8">
        <f t="shared" si="148"/>
        <v>348</v>
      </c>
      <c r="AH229" s="8"/>
      <c r="AI229" s="8">
        <f t="shared" si="163"/>
        <v>195</v>
      </c>
      <c r="AJ229" s="8"/>
      <c r="AK229" s="102">
        <f t="shared" si="147"/>
        <v>7</v>
      </c>
      <c r="AL229" s="12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row>
    <row r="230" spans="1:193" ht="15" customHeight="1" x14ac:dyDescent="0.3">
      <c r="A230" s="103">
        <v>44193</v>
      </c>
      <c r="B230" s="8">
        <v>0</v>
      </c>
      <c r="C230" s="8">
        <f t="shared" si="151"/>
        <v>0</v>
      </c>
      <c r="D230" s="8">
        <v>0</v>
      </c>
      <c r="E230" s="8">
        <f t="shared" si="164"/>
        <v>0</v>
      </c>
      <c r="F230" s="8">
        <v>3</v>
      </c>
      <c r="G230" s="8">
        <f>G229+F230</f>
        <v>91</v>
      </c>
      <c r="H230" s="8">
        <v>0</v>
      </c>
      <c r="I230" s="8">
        <f t="shared" si="152"/>
        <v>404</v>
      </c>
      <c r="J230" s="8">
        <v>0</v>
      </c>
      <c r="K230" s="8">
        <f t="shared" si="153"/>
        <v>12</v>
      </c>
      <c r="L230" s="8">
        <v>5</v>
      </c>
      <c r="M230" s="8">
        <f t="shared" si="154"/>
        <v>234</v>
      </c>
      <c r="N230" s="8">
        <v>5</v>
      </c>
      <c r="O230" s="8">
        <f t="shared" si="155"/>
        <v>431</v>
      </c>
      <c r="P230" s="8">
        <v>0</v>
      </c>
      <c r="Q230" s="8">
        <f t="shared" si="156"/>
        <v>4</v>
      </c>
      <c r="R230" s="8">
        <v>0</v>
      </c>
      <c r="S230" s="8">
        <f t="shared" si="157"/>
        <v>29</v>
      </c>
      <c r="T230" s="8">
        <v>0</v>
      </c>
      <c r="U230" s="8">
        <f t="shared" si="158"/>
        <v>206</v>
      </c>
      <c r="V230" s="8">
        <v>0</v>
      </c>
      <c r="W230" s="8">
        <f t="shared" si="159"/>
        <v>0</v>
      </c>
      <c r="X230" s="8">
        <v>0</v>
      </c>
      <c r="Y230" s="8">
        <f>Y229+X230</f>
        <v>62</v>
      </c>
      <c r="Z230" s="8">
        <v>28</v>
      </c>
      <c r="AA230" s="8">
        <f t="shared" si="160"/>
        <v>1049</v>
      </c>
      <c r="AB230" s="8">
        <v>2</v>
      </c>
      <c r="AC230" s="8">
        <f t="shared" si="161"/>
        <v>65</v>
      </c>
      <c r="AD230" s="8">
        <v>8</v>
      </c>
      <c r="AE230" s="8">
        <f t="shared" si="162"/>
        <v>34</v>
      </c>
      <c r="AF230" s="8">
        <v>16</v>
      </c>
      <c r="AG230" s="8">
        <f t="shared" si="148"/>
        <v>364</v>
      </c>
      <c r="AH230" s="8">
        <v>4</v>
      </c>
      <c r="AI230" s="8">
        <f t="shared" si="163"/>
        <v>199</v>
      </c>
      <c r="AJ230" s="8">
        <v>0</v>
      </c>
      <c r="AK230" s="102">
        <f t="shared" si="147"/>
        <v>7</v>
      </c>
      <c r="AL230" s="12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row>
    <row r="231" spans="1:193" ht="15" customHeight="1" x14ac:dyDescent="0.3">
      <c r="A231" s="103">
        <v>44194</v>
      </c>
      <c r="B231" s="8">
        <v>0</v>
      </c>
      <c r="C231" s="8">
        <f t="shared" si="151"/>
        <v>0</v>
      </c>
      <c r="D231" s="8">
        <v>0</v>
      </c>
      <c r="E231" s="8">
        <f t="shared" si="164"/>
        <v>0</v>
      </c>
      <c r="F231" s="8">
        <v>1</v>
      </c>
      <c r="G231" s="8">
        <f>G230+F231</f>
        <v>92</v>
      </c>
      <c r="H231" s="8">
        <v>0</v>
      </c>
      <c r="I231" s="8">
        <f t="shared" si="152"/>
        <v>404</v>
      </c>
      <c r="J231" s="8">
        <v>0</v>
      </c>
      <c r="K231" s="8">
        <f t="shared" si="153"/>
        <v>12</v>
      </c>
      <c r="L231" s="8">
        <v>4</v>
      </c>
      <c r="M231" s="8">
        <f t="shared" si="154"/>
        <v>238</v>
      </c>
      <c r="N231" s="8">
        <v>0</v>
      </c>
      <c r="O231" s="8">
        <f t="shared" si="155"/>
        <v>431</v>
      </c>
      <c r="P231" s="8">
        <v>0</v>
      </c>
      <c r="Q231" s="8">
        <f t="shared" si="156"/>
        <v>4</v>
      </c>
      <c r="R231" s="8">
        <v>0</v>
      </c>
      <c r="S231" s="8">
        <f t="shared" si="157"/>
        <v>29</v>
      </c>
      <c r="T231" s="8">
        <v>0</v>
      </c>
      <c r="U231" s="8">
        <f t="shared" si="158"/>
        <v>206</v>
      </c>
      <c r="V231" s="8">
        <v>0</v>
      </c>
      <c r="W231" s="8">
        <f t="shared" si="159"/>
        <v>0</v>
      </c>
      <c r="X231" s="8">
        <v>5</v>
      </c>
      <c r="Y231" s="8">
        <f>Y230+X231</f>
        <v>67</v>
      </c>
      <c r="Z231" s="8">
        <v>2</v>
      </c>
      <c r="AA231" s="8">
        <f t="shared" si="160"/>
        <v>1051</v>
      </c>
      <c r="AB231" s="8">
        <v>0</v>
      </c>
      <c r="AC231" s="8">
        <f t="shared" si="161"/>
        <v>65</v>
      </c>
      <c r="AD231" s="8">
        <v>0</v>
      </c>
      <c r="AE231" s="8">
        <f t="shared" si="162"/>
        <v>34</v>
      </c>
      <c r="AF231" s="8">
        <v>2</v>
      </c>
      <c r="AG231" s="8">
        <f t="shared" si="148"/>
        <v>366</v>
      </c>
      <c r="AH231" s="8">
        <v>4</v>
      </c>
      <c r="AI231" s="8">
        <f t="shared" si="163"/>
        <v>203</v>
      </c>
      <c r="AJ231" s="8">
        <v>0</v>
      </c>
      <c r="AK231" s="102">
        <f t="shared" si="147"/>
        <v>7</v>
      </c>
      <c r="AL231" s="128"/>
      <c r="AM231" s="8"/>
      <c r="AN231" s="8"/>
      <c r="AO231" s="8"/>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8"/>
      <c r="DM231" s="8"/>
      <c r="DN231" s="8"/>
      <c r="DO231" s="8"/>
      <c r="DP231" s="8"/>
      <c r="DQ231" s="8"/>
      <c r="DR231" s="8"/>
      <c r="DS231" s="8"/>
      <c r="DT231" s="8"/>
      <c r="DU231" s="8"/>
      <c r="DV231" s="8"/>
      <c r="DW231" s="8"/>
      <c r="DX231" s="8"/>
      <c r="DY231" s="8"/>
      <c r="DZ231" s="8"/>
      <c r="EA231" s="8"/>
      <c r="EB231" s="8"/>
      <c r="EC231" s="8"/>
      <c r="ED231" s="8"/>
      <c r="EE231" s="8"/>
      <c r="EF231" s="8"/>
      <c r="EG231" s="8"/>
      <c r="EH231" s="8"/>
      <c r="EI231" s="8"/>
      <c r="EJ231" s="8"/>
      <c r="EK231" s="8"/>
      <c r="EL231" s="8"/>
      <c r="EM231" s="8"/>
      <c r="EN231" s="8"/>
      <c r="EO231" s="8"/>
      <c r="EP231" s="8"/>
      <c r="EQ231" s="8"/>
      <c r="ER231" s="8"/>
      <c r="ES231" s="8"/>
      <c r="ET231" s="8"/>
      <c r="EU231" s="8"/>
      <c r="EV231" s="8"/>
      <c r="EW231" s="8"/>
      <c r="EX231" s="8"/>
      <c r="EY231" s="8"/>
      <c r="EZ231" s="8"/>
      <c r="FA231" s="8"/>
      <c r="FB231" s="8"/>
      <c r="FC231" s="8"/>
      <c r="FD231" s="8"/>
      <c r="FE231" s="8"/>
      <c r="FF231" s="8"/>
      <c r="FG231" s="8"/>
      <c r="FH231" s="8"/>
      <c r="FI231" s="8"/>
      <c r="FJ231" s="8"/>
      <c r="FK231" s="8"/>
      <c r="FL231" s="8"/>
      <c r="FM231" s="8"/>
      <c r="FN231" s="8"/>
      <c r="FO231" s="8"/>
      <c r="FP231" s="8"/>
      <c r="FQ231" s="8"/>
      <c r="FR231" s="8"/>
      <c r="FS231" s="8"/>
      <c r="FT231" s="8"/>
      <c r="FU231" s="8"/>
      <c r="FV231" s="8"/>
      <c r="FW231" s="8"/>
      <c r="FX231" s="8"/>
      <c r="FY231" s="8"/>
      <c r="FZ231" s="8"/>
      <c r="GA231" s="8"/>
      <c r="GB231" s="8"/>
      <c r="GC231" s="8"/>
      <c r="GD231" s="8"/>
      <c r="GE231" s="8"/>
      <c r="GF231" s="8"/>
      <c r="GG231" s="8"/>
      <c r="GH231" s="8"/>
      <c r="GI231" s="8"/>
      <c r="GJ231" s="8"/>
      <c r="GK231" s="8"/>
    </row>
    <row r="232" spans="1:193" ht="15" customHeight="1" x14ac:dyDescent="0.3">
      <c r="A232" s="103">
        <v>44195</v>
      </c>
      <c r="B232" s="8">
        <v>0</v>
      </c>
      <c r="C232" s="8">
        <f t="shared" si="151"/>
        <v>0</v>
      </c>
      <c r="D232" s="8">
        <v>0</v>
      </c>
      <c r="E232" s="8">
        <f t="shared" si="164"/>
        <v>0</v>
      </c>
      <c r="F232" s="8">
        <v>1</v>
      </c>
      <c r="G232" s="8">
        <f>G231+F232</f>
        <v>93</v>
      </c>
      <c r="H232" s="8">
        <v>0</v>
      </c>
      <c r="I232" s="8">
        <f t="shared" si="152"/>
        <v>404</v>
      </c>
      <c r="J232" s="8">
        <v>0</v>
      </c>
      <c r="K232" s="8">
        <f t="shared" si="153"/>
        <v>12</v>
      </c>
      <c r="L232" s="8">
        <v>5</v>
      </c>
      <c r="M232" s="8">
        <f t="shared" si="154"/>
        <v>243</v>
      </c>
      <c r="N232" s="8">
        <v>2</v>
      </c>
      <c r="O232" s="8">
        <f t="shared" si="155"/>
        <v>433</v>
      </c>
      <c r="P232" s="8">
        <v>0</v>
      </c>
      <c r="Q232" s="8">
        <f t="shared" si="156"/>
        <v>4</v>
      </c>
      <c r="R232" s="8">
        <v>0</v>
      </c>
      <c r="S232" s="8">
        <f t="shared" si="157"/>
        <v>29</v>
      </c>
      <c r="T232" s="8">
        <v>2</v>
      </c>
      <c r="U232" s="8">
        <f t="shared" si="158"/>
        <v>208</v>
      </c>
      <c r="V232" s="8">
        <v>0</v>
      </c>
      <c r="W232" s="8">
        <f t="shared" si="159"/>
        <v>0</v>
      </c>
      <c r="X232" s="8">
        <v>1</v>
      </c>
      <c r="Y232" s="8">
        <f>Y231+X232</f>
        <v>68</v>
      </c>
      <c r="Z232" s="8">
        <v>11</v>
      </c>
      <c r="AA232" s="8">
        <f t="shared" si="160"/>
        <v>1062</v>
      </c>
      <c r="AB232" s="8">
        <v>0</v>
      </c>
      <c r="AC232" s="8">
        <f t="shared" si="161"/>
        <v>65</v>
      </c>
      <c r="AD232" s="8">
        <v>5</v>
      </c>
      <c r="AE232" s="8">
        <f t="shared" si="162"/>
        <v>39</v>
      </c>
      <c r="AF232" s="8">
        <v>8</v>
      </c>
      <c r="AG232" s="8">
        <f t="shared" si="148"/>
        <v>374</v>
      </c>
      <c r="AH232" s="8">
        <v>0</v>
      </c>
      <c r="AI232" s="8">
        <f t="shared" si="163"/>
        <v>203</v>
      </c>
      <c r="AJ232" s="8">
        <v>0</v>
      </c>
      <c r="AK232" s="102">
        <f t="shared" si="147"/>
        <v>7</v>
      </c>
      <c r="AL232" s="128"/>
      <c r="AM232" s="8"/>
      <c r="AN232" s="8"/>
      <c r="AO232" s="8"/>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8"/>
      <c r="DM232" s="8"/>
      <c r="DN232" s="8"/>
      <c r="DO232" s="8"/>
      <c r="DP232" s="8"/>
      <c r="DQ232" s="8"/>
      <c r="DR232" s="8"/>
      <c r="DS232" s="8"/>
      <c r="DT232" s="8"/>
      <c r="DU232" s="8"/>
      <c r="DV232" s="8"/>
      <c r="DW232" s="8"/>
      <c r="DX232" s="8"/>
      <c r="DY232" s="8"/>
      <c r="DZ232" s="8"/>
      <c r="EA232" s="8"/>
      <c r="EB232" s="8"/>
      <c r="EC232" s="8"/>
      <c r="ED232" s="8"/>
      <c r="EE232" s="8"/>
      <c r="EF232" s="8"/>
      <c r="EG232" s="8"/>
      <c r="EH232" s="8"/>
      <c r="EI232" s="8"/>
      <c r="EJ232" s="8"/>
      <c r="EK232" s="8"/>
      <c r="EL232" s="8"/>
      <c r="EM232" s="8"/>
      <c r="EN232" s="8"/>
      <c r="EO232" s="8"/>
      <c r="EP232" s="8"/>
      <c r="EQ232" s="8"/>
      <c r="ER232" s="8"/>
      <c r="ES232" s="8"/>
      <c r="ET232" s="8"/>
      <c r="EU232" s="8"/>
      <c r="EV232" s="8"/>
      <c r="EW232" s="8"/>
      <c r="EX232" s="8"/>
      <c r="EY232" s="8"/>
      <c r="EZ232" s="8"/>
      <c r="FA232" s="8"/>
      <c r="FB232" s="8"/>
      <c r="FC232" s="8"/>
      <c r="FD232" s="8"/>
      <c r="FE232" s="8"/>
      <c r="FF232" s="8"/>
      <c r="FG232" s="8"/>
      <c r="FH232" s="8"/>
      <c r="FI232" s="8"/>
      <c r="FJ232" s="8"/>
      <c r="FK232" s="8"/>
      <c r="FL232" s="8"/>
      <c r="FM232" s="8"/>
      <c r="FN232" s="8"/>
      <c r="FO232" s="8"/>
      <c r="FP232" s="8"/>
      <c r="FQ232" s="8"/>
      <c r="FR232" s="8"/>
      <c r="FS232" s="8"/>
      <c r="FT232" s="8"/>
      <c r="FU232" s="8"/>
      <c r="FV232" s="8"/>
      <c r="FW232" s="8"/>
      <c r="FX232" s="8"/>
      <c r="FY232" s="8"/>
      <c r="FZ232" s="8"/>
      <c r="GA232" s="8"/>
      <c r="GB232" s="8"/>
      <c r="GC232" s="8"/>
      <c r="GD232" s="8"/>
      <c r="GE232" s="8"/>
      <c r="GF232" s="8"/>
      <c r="GG232" s="8"/>
      <c r="GH232" s="8"/>
      <c r="GI232" s="8"/>
      <c r="GJ232" s="8"/>
      <c r="GK232" s="8"/>
    </row>
    <row r="233" spans="1:193" ht="15" customHeight="1" x14ac:dyDescent="0.3">
      <c r="A233" s="103">
        <v>44196</v>
      </c>
      <c r="B233" s="8">
        <v>0</v>
      </c>
      <c r="C233" s="8">
        <f t="shared" si="151"/>
        <v>0</v>
      </c>
      <c r="D233" s="8">
        <v>0</v>
      </c>
      <c r="E233" s="8">
        <f t="shared" si="164"/>
        <v>0</v>
      </c>
      <c r="F233" s="8">
        <v>0</v>
      </c>
      <c r="G233" s="8">
        <f t="shared" ref="G233:G239" si="165">G232+F233</f>
        <v>93</v>
      </c>
      <c r="H233" s="8">
        <v>0</v>
      </c>
      <c r="I233" s="8">
        <f t="shared" si="152"/>
        <v>404</v>
      </c>
      <c r="J233" s="8">
        <v>0</v>
      </c>
      <c r="K233" s="8">
        <f t="shared" si="153"/>
        <v>12</v>
      </c>
      <c r="L233" s="8">
        <v>0</v>
      </c>
      <c r="M233" s="8">
        <f t="shared" si="154"/>
        <v>243</v>
      </c>
      <c r="N233" s="8">
        <v>8</v>
      </c>
      <c r="O233" s="8">
        <f t="shared" si="155"/>
        <v>441</v>
      </c>
      <c r="P233" s="8">
        <v>0</v>
      </c>
      <c r="Q233" s="8">
        <f t="shared" si="156"/>
        <v>4</v>
      </c>
      <c r="R233" s="8">
        <v>0</v>
      </c>
      <c r="S233" s="8">
        <f t="shared" si="157"/>
        <v>29</v>
      </c>
      <c r="T233" s="8">
        <v>0</v>
      </c>
      <c r="U233" s="8">
        <f t="shared" si="158"/>
        <v>208</v>
      </c>
      <c r="V233" s="8">
        <v>0</v>
      </c>
      <c r="W233" s="8">
        <f t="shared" si="159"/>
        <v>0</v>
      </c>
      <c r="X233" s="8">
        <v>3</v>
      </c>
      <c r="Y233" s="8">
        <f>Y232+X233</f>
        <v>71</v>
      </c>
      <c r="Z233" s="8">
        <v>4</v>
      </c>
      <c r="AA233" s="8">
        <f t="shared" si="160"/>
        <v>1066</v>
      </c>
      <c r="AB233" s="8">
        <v>0</v>
      </c>
      <c r="AC233" s="8">
        <f t="shared" si="161"/>
        <v>65</v>
      </c>
      <c r="AD233" s="8">
        <v>0</v>
      </c>
      <c r="AE233" s="8">
        <f t="shared" si="162"/>
        <v>39</v>
      </c>
      <c r="AF233" s="8">
        <v>1</v>
      </c>
      <c r="AG233" s="8">
        <f t="shared" si="148"/>
        <v>375</v>
      </c>
      <c r="AH233" s="8">
        <v>4</v>
      </c>
      <c r="AI233" s="8">
        <f t="shared" si="163"/>
        <v>207</v>
      </c>
      <c r="AJ233" s="8">
        <v>1</v>
      </c>
      <c r="AK233" s="102">
        <f t="shared" si="147"/>
        <v>8</v>
      </c>
      <c r="AL233" s="12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8"/>
      <c r="DM233" s="8"/>
      <c r="DN233" s="8"/>
      <c r="DO233" s="8"/>
      <c r="DP233" s="8"/>
      <c r="DQ233" s="8"/>
      <c r="DR233" s="8"/>
      <c r="DS233" s="8"/>
      <c r="DT233" s="8"/>
      <c r="DU233" s="8"/>
      <c r="DV233" s="8"/>
      <c r="DW233" s="8"/>
      <c r="DX233" s="8"/>
      <c r="DY233" s="8"/>
      <c r="DZ233" s="8"/>
      <c r="EA233" s="8"/>
      <c r="EB233" s="8"/>
      <c r="EC233" s="8"/>
      <c r="ED233" s="8"/>
      <c r="EE233" s="8"/>
      <c r="EF233" s="8"/>
      <c r="EG233" s="8"/>
      <c r="EH233" s="8"/>
      <c r="EI233" s="8"/>
      <c r="EJ233" s="8"/>
      <c r="EK233" s="8"/>
      <c r="EL233" s="8"/>
      <c r="EM233" s="8"/>
      <c r="EN233" s="8"/>
      <c r="EO233" s="8"/>
      <c r="EP233" s="8"/>
      <c r="EQ233" s="8"/>
      <c r="ER233" s="8"/>
      <c r="ES233" s="8"/>
      <c r="ET233" s="8"/>
      <c r="EU233" s="8"/>
      <c r="EV233" s="8"/>
      <c r="EW233" s="8"/>
      <c r="EX233" s="8"/>
      <c r="EY233" s="8"/>
      <c r="EZ233" s="8"/>
      <c r="FA233" s="8"/>
      <c r="FB233" s="8"/>
      <c r="FC233" s="8"/>
      <c r="FD233" s="8"/>
      <c r="FE233" s="8"/>
      <c r="FF233" s="8"/>
      <c r="FG233" s="8"/>
      <c r="FH233" s="8"/>
      <c r="FI233" s="8"/>
      <c r="FJ233" s="8"/>
      <c r="FK233" s="8"/>
      <c r="FL233" s="8"/>
      <c r="FM233" s="8"/>
      <c r="FN233" s="8"/>
      <c r="FO233" s="8"/>
      <c r="FP233" s="8"/>
      <c r="FQ233" s="8"/>
      <c r="FR233" s="8"/>
      <c r="FS233" s="8"/>
      <c r="FT233" s="8"/>
      <c r="FU233" s="8"/>
      <c r="FV233" s="8"/>
      <c r="FW233" s="8"/>
      <c r="FX233" s="8"/>
      <c r="FY233" s="8"/>
      <c r="FZ233" s="8"/>
      <c r="GA233" s="8"/>
      <c r="GB233" s="8"/>
      <c r="GC233" s="8"/>
      <c r="GD233" s="8"/>
      <c r="GE233" s="8"/>
      <c r="GF233" s="8"/>
      <c r="GG233" s="8"/>
      <c r="GH233" s="8"/>
      <c r="GI233" s="8"/>
      <c r="GJ233" s="8"/>
      <c r="GK233" s="8"/>
    </row>
    <row r="234" spans="1:193" ht="15" customHeight="1" x14ac:dyDescent="0.3">
      <c r="A234" s="103">
        <v>44197</v>
      </c>
      <c r="B234" s="8">
        <v>0</v>
      </c>
      <c r="C234" s="8">
        <f t="shared" si="151"/>
        <v>0</v>
      </c>
      <c r="D234" s="8">
        <v>0</v>
      </c>
      <c r="E234" s="8">
        <f t="shared" si="164"/>
        <v>0</v>
      </c>
      <c r="F234" s="8">
        <v>1</v>
      </c>
      <c r="G234" s="8">
        <f t="shared" si="165"/>
        <v>94</v>
      </c>
      <c r="H234" s="8">
        <v>0</v>
      </c>
      <c r="I234" s="8">
        <f t="shared" si="152"/>
        <v>404</v>
      </c>
      <c r="J234" s="8">
        <v>0</v>
      </c>
      <c r="K234" s="8">
        <f t="shared" si="153"/>
        <v>12</v>
      </c>
      <c r="L234" s="8">
        <v>0</v>
      </c>
      <c r="M234" s="8">
        <f t="shared" si="154"/>
        <v>243</v>
      </c>
      <c r="N234" s="8">
        <v>1</v>
      </c>
      <c r="O234" s="8">
        <f t="shared" si="155"/>
        <v>442</v>
      </c>
      <c r="P234" s="8">
        <v>1</v>
      </c>
      <c r="Q234" s="8">
        <f t="shared" si="156"/>
        <v>5</v>
      </c>
      <c r="R234" s="8">
        <v>0</v>
      </c>
      <c r="S234" s="8">
        <f t="shared" si="157"/>
        <v>29</v>
      </c>
      <c r="T234" s="8">
        <v>3</v>
      </c>
      <c r="U234" s="8">
        <f t="shared" si="158"/>
        <v>211</v>
      </c>
      <c r="V234" s="8">
        <v>0</v>
      </c>
      <c r="W234" s="8">
        <f t="shared" si="159"/>
        <v>0</v>
      </c>
      <c r="X234" s="8">
        <v>2</v>
      </c>
      <c r="Y234" s="8">
        <f>Y233+X234</f>
        <v>73</v>
      </c>
      <c r="Z234" s="8">
        <v>15</v>
      </c>
      <c r="AA234" s="8">
        <f t="shared" si="160"/>
        <v>1081</v>
      </c>
      <c r="AB234" s="8">
        <v>0</v>
      </c>
      <c r="AC234" s="8">
        <f t="shared" si="161"/>
        <v>65</v>
      </c>
      <c r="AD234" s="8">
        <v>0</v>
      </c>
      <c r="AE234" s="8">
        <f t="shared" si="162"/>
        <v>39</v>
      </c>
      <c r="AF234" s="8">
        <v>6</v>
      </c>
      <c r="AG234" s="8">
        <f t="shared" si="148"/>
        <v>381</v>
      </c>
      <c r="AH234" s="8">
        <v>3</v>
      </c>
      <c r="AI234" s="8">
        <f t="shared" si="163"/>
        <v>210</v>
      </c>
      <c r="AJ234" s="8">
        <v>0</v>
      </c>
      <c r="AK234" s="102">
        <f t="shared" si="147"/>
        <v>8</v>
      </c>
      <c r="AL234" s="128"/>
      <c r="AM234" s="8"/>
      <c r="AN234" s="8"/>
      <c r="AO234" s="8"/>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8"/>
      <c r="DM234" s="8"/>
      <c r="DN234" s="8"/>
      <c r="DO234" s="8"/>
      <c r="DP234" s="8"/>
      <c r="DQ234" s="8"/>
      <c r="DR234" s="8"/>
      <c r="DS234" s="8"/>
      <c r="DT234" s="8"/>
      <c r="DU234" s="8"/>
      <c r="DV234" s="8"/>
      <c r="DW234" s="8"/>
      <c r="DX234" s="8"/>
      <c r="DY234" s="8"/>
      <c r="DZ234" s="8"/>
      <c r="EA234" s="8"/>
      <c r="EB234" s="8"/>
      <c r="EC234" s="8"/>
      <c r="ED234" s="8"/>
      <c r="EE234" s="8"/>
      <c r="EF234" s="8"/>
      <c r="EG234" s="8"/>
      <c r="EH234" s="8"/>
      <c r="EI234" s="8"/>
      <c r="EJ234" s="8"/>
      <c r="EK234" s="8"/>
      <c r="EL234" s="8"/>
      <c r="EM234" s="8"/>
      <c r="EN234" s="8"/>
      <c r="EO234" s="8"/>
      <c r="EP234" s="8"/>
      <c r="EQ234" s="8"/>
      <c r="ER234" s="8"/>
      <c r="ES234" s="8"/>
      <c r="ET234" s="8"/>
      <c r="EU234" s="8"/>
      <c r="EV234" s="8"/>
      <c r="EW234" s="8"/>
      <c r="EX234" s="8"/>
      <c r="EY234" s="8"/>
      <c r="EZ234" s="8"/>
      <c r="FA234" s="8"/>
      <c r="FB234" s="8"/>
      <c r="FC234" s="8"/>
      <c r="FD234" s="8"/>
      <c r="FE234" s="8"/>
      <c r="FF234" s="8"/>
      <c r="FG234" s="8"/>
      <c r="FH234" s="8"/>
      <c r="FI234" s="8"/>
      <c r="FJ234" s="8"/>
      <c r="FK234" s="8"/>
      <c r="FL234" s="8"/>
      <c r="FM234" s="8"/>
      <c r="FN234" s="8"/>
      <c r="FO234" s="8"/>
      <c r="FP234" s="8"/>
      <c r="FQ234" s="8"/>
      <c r="FR234" s="8"/>
      <c r="FS234" s="8"/>
      <c r="FT234" s="8"/>
      <c r="FU234" s="8"/>
      <c r="FV234" s="8"/>
      <c r="FW234" s="8"/>
      <c r="FX234" s="8"/>
      <c r="FY234" s="8"/>
      <c r="FZ234" s="8"/>
      <c r="GA234" s="8"/>
      <c r="GB234" s="8"/>
      <c r="GC234" s="8"/>
      <c r="GD234" s="8"/>
      <c r="GE234" s="8"/>
      <c r="GF234" s="8"/>
      <c r="GG234" s="8"/>
      <c r="GH234" s="8"/>
      <c r="GI234" s="8"/>
      <c r="GJ234" s="8"/>
      <c r="GK234" s="8"/>
    </row>
    <row r="235" spans="1:193" ht="15" customHeight="1" x14ac:dyDescent="0.3">
      <c r="A235" s="103">
        <v>44198</v>
      </c>
      <c r="B235" s="8"/>
      <c r="C235" s="8">
        <f t="shared" si="151"/>
        <v>0</v>
      </c>
      <c r="D235" s="8"/>
      <c r="E235" s="8">
        <f t="shared" si="164"/>
        <v>0</v>
      </c>
      <c r="F235" s="8"/>
      <c r="G235" s="8">
        <f t="shared" si="165"/>
        <v>94</v>
      </c>
      <c r="H235" s="8"/>
      <c r="I235" s="8">
        <f t="shared" si="152"/>
        <v>404</v>
      </c>
      <c r="J235" s="8"/>
      <c r="K235" s="8">
        <f t="shared" si="153"/>
        <v>12</v>
      </c>
      <c r="L235" s="8"/>
      <c r="M235" s="8">
        <f t="shared" si="154"/>
        <v>243</v>
      </c>
      <c r="N235" s="8"/>
      <c r="O235" s="8">
        <f t="shared" si="155"/>
        <v>442</v>
      </c>
      <c r="P235" s="8"/>
      <c r="Q235" s="8">
        <f t="shared" si="156"/>
        <v>5</v>
      </c>
      <c r="R235" s="8"/>
      <c r="S235" s="8">
        <f t="shared" si="157"/>
        <v>29</v>
      </c>
      <c r="T235" s="8"/>
      <c r="U235" s="8">
        <f t="shared" si="158"/>
        <v>211</v>
      </c>
      <c r="V235" s="8"/>
      <c r="W235" s="8">
        <f t="shared" si="159"/>
        <v>0</v>
      </c>
      <c r="X235" s="8"/>
      <c r="Y235" s="8">
        <f t="shared" ref="Y235:Y237" si="166">Y234+X235</f>
        <v>73</v>
      </c>
      <c r="Z235" s="8"/>
      <c r="AA235" s="8">
        <f t="shared" si="160"/>
        <v>1081</v>
      </c>
      <c r="AB235" s="8"/>
      <c r="AC235" s="8">
        <f t="shared" si="161"/>
        <v>65</v>
      </c>
      <c r="AD235" s="8"/>
      <c r="AE235" s="8">
        <f t="shared" si="162"/>
        <v>39</v>
      </c>
      <c r="AF235" s="8"/>
      <c r="AG235" s="8">
        <f t="shared" si="148"/>
        <v>381</v>
      </c>
      <c r="AH235" s="8"/>
      <c r="AI235" s="8">
        <f t="shared" si="163"/>
        <v>210</v>
      </c>
      <c r="AJ235" s="8"/>
      <c r="AK235" s="102">
        <f t="shared" si="147"/>
        <v>8</v>
      </c>
      <c r="AL235" s="128"/>
      <c r="AM235" s="8"/>
      <c r="AN235" s="8"/>
      <c r="AO235" s="8"/>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c r="CW235" s="8"/>
      <c r="CX235" s="8"/>
      <c r="CY235" s="8"/>
      <c r="CZ235" s="8"/>
      <c r="DA235" s="8"/>
      <c r="DB235" s="8"/>
      <c r="DC235" s="8"/>
      <c r="DD235" s="8"/>
      <c r="DE235" s="8"/>
      <c r="DF235" s="8"/>
      <c r="DG235" s="8"/>
      <c r="DH235" s="8"/>
      <c r="DI235" s="8"/>
      <c r="DJ235" s="8"/>
      <c r="DK235" s="8"/>
      <c r="DL235" s="8"/>
      <c r="DM235" s="8"/>
      <c r="DN235" s="8"/>
      <c r="DO235" s="8"/>
      <c r="DP235" s="8"/>
      <c r="DQ235" s="8"/>
      <c r="DR235" s="8"/>
      <c r="DS235" s="8"/>
      <c r="DT235" s="8"/>
      <c r="DU235" s="8"/>
      <c r="DV235" s="8"/>
      <c r="DW235" s="8"/>
      <c r="DX235" s="8"/>
      <c r="DY235" s="8"/>
      <c r="DZ235" s="8"/>
      <c r="EA235" s="8"/>
      <c r="EB235" s="8"/>
      <c r="EC235" s="8"/>
      <c r="ED235" s="8"/>
      <c r="EE235" s="8"/>
      <c r="EF235" s="8"/>
      <c r="EG235" s="8"/>
      <c r="EH235" s="8"/>
      <c r="EI235" s="8"/>
      <c r="EJ235" s="8"/>
      <c r="EK235" s="8"/>
      <c r="EL235" s="8"/>
      <c r="EM235" s="8"/>
      <c r="EN235" s="8"/>
      <c r="EO235" s="8"/>
      <c r="EP235" s="8"/>
      <c r="EQ235" s="8"/>
      <c r="ER235" s="8"/>
      <c r="ES235" s="8"/>
      <c r="ET235" s="8"/>
      <c r="EU235" s="8"/>
      <c r="EV235" s="8"/>
      <c r="EW235" s="8"/>
      <c r="EX235" s="8"/>
      <c r="EY235" s="8"/>
      <c r="EZ235" s="8"/>
      <c r="FA235" s="8"/>
      <c r="FB235" s="8"/>
      <c r="FC235" s="8"/>
      <c r="FD235" s="8"/>
      <c r="FE235" s="8"/>
      <c r="FF235" s="8"/>
      <c r="FG235" s="8"/>
      <c r="FH235" s="8"/>
      <c r="FI235" s="8"/>
      <c r="FJ235" s="8"/>
      <c r="FK235" s="8"/>
      <c r="FL235" s="8"/>
      <c r="FM235" s="8"/>
      <c r="FN235" s="8"/>
      <c r="FO235" s="8"/>
      <c r="FP235" s="8"/>
      <c r="FQ235" s="8"/>
      <c r="FR235" s="8"/>
      <c r="FS235" s="8"/>
      <c r="FT235" s="8"/>
      <c r="FU235" s="8"/>
      <c r="FV235" s="8"/>
      <c r="FW235" s="8"/>
      <c r="FX235" s="8"/>
      <c r="FY235" s="8"/>
      <c r="FZ235" s="8"/>
      <c r="GA235" s="8"/>
      <c r="GB235" s="8"/>
      <c r="GC235" s="8"/>
      <c r="GD235" s="8"/>
      <c r="GE235" s="8"/>
      <c r="GF235" s="8"/>
      <c r="GG235" s="8"/>
      <c r="GH235" s="8"/>
      <c r="GI235" s="8"/>
      <c r="GJ235" s="8"/>
      <c r="GK235" s="8"/>
    </row>
    <row r="236" spans="1:193" ht="15" customHeight="1" x14ac:dyDescent="0.3">
      <c r="A236" s="103">
        <v>44199</v>
      </c>
      <c r="B236" s="8"/>
      <c r="C236" s="8">
        <f t="shared" si="151"/>
        <v>0</v>
      </c>
      <c r="D236" s="8"/>
      <c r="E236" s="8">
        <f t="shared" si="164"/>
        <v>0</v>
      </c>
      <c r="F236" s="8"/>
      <c r="G236" s="8">
        <f t="shared" si="165"/>
        <v>94</v>
      </c>
      <c r="H236" s="8"/>
      <c r="I236" s="8">
        <f t="shared" si="152"/>
        <v>404</v>
      </c>
      <c r="J236" s="8"/>
      <c r="K236" s="8">
        <f t="shared" si="153"/>
        <v>12</v>
      </c>
      <c r="L236" s="8"/>
      <c r="M236" s="8">
        <f t="shared" si="154"/>
        <v>243</v>
      </c>
      <c r="N236" s="8"/>
      <c r="O236" s="8">
        <f t="shared" si="155"/>
        <v>442</v>
      </c>
      <c r="P236" s="8"/>
      <c r="Q236" s="8">
        <f t="shared" si="156"/>
        <v>5</v>
      </c>
      <c r="R236" s="8"/>
      <c r="S236" s="8">
        <f t="shared" si="157"/>
        <v>29</v>
      </c>
      <c r="T236" s="8"/>
      <c r="U236" s="8">
        <f t="shared" si="158"/>
        <v>211</v>
      </c>
      <c r="V236" s="8"/>
      <c r="W236" s="8">
        <f t="shared" si="159"/>
        <v>0</v>
      </c>
      <c r="X236" s="8"/>
      <c r="Y236" s="8">
        <f t="shared" si="166"/>
        <v>73</v>
      </c>
      <c r="Z236" s="8"/>
      <c r="AA236" s="8">
        <f t="shared" si="160"/>
        <v>1081</v>
      </c>
      <c r="AB236" s="8"/>
      <c r="AC236" s="8">
        <f t="shared" si="161"/>
        <v>65</v>
      </c>
      <c r="AD236" s="8"/>
      <c r="AE236" s="8">
        <f t="shared" si="162"/>
        <v>39</v>
      </c>
      <c r="AF236" s="8"/>
      <c r="AG236" s="8">
        <f t="shared" si="148"/>
        <v>381</v>
      </c>
      <c r="AH236" s="8"/>
      <c r="AI236" s="8">
        <f t="shared" si="163"/>
        <v>210</v>
      </c>
      <c r="AJ236" s="8"/>
      <c r="AK236" s="102">
        <f t="shared" si="147"/>
        <v>8</v>
      </c>
      <c r="AL236" s="128"/>
      <c r="AM236" s="8"/>
      <c r="AN236" s="8"/>
      <c r="AO236" s="8"/>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8"/>
      <c r="DM236" s="8"/>
      <c r="DN236" s="8"/>
      <c r="DO236" s="8"/>
      <c r="DP236" s="8"/>
      <c r="DQ236" s="8"/>
      <c r="DR236" s="8"/>
      <c r="DS236" s="8"/>
      <c r="DT236" s="8"/>
      <c r="DU236" s="8"/>
      <c r="DV236" s="8"/>
      <c r="DW236" s="8"/>
      <c r="DX236" s="8"/>
      <c r="DY236" s="8"/>
      <c r="DZ236" s="8"/>
      <c r="EA236" s="8"/>
      <c r="EB236" s="8"/>
      <c r="EC236" s="8"/>
      <c r="ED236" s="8"/>
      <c r="EE236" s="8"/>
      <c r="EF236" s="8"/>
      <c r="EG236" s="8"/>
      <c r="EH236" s="8"/>
      <c r="EI236" s="8"/>
      <c r="EJ236" s="8"/>
      <c r="EK236" s="8"/>
      <c r="EL236" s="8"/>
      <c r="EM236" s="8"/>
      <c r="EN236" s="8"/>
      <c r="EO236" s="8"/>
      <c r="EP236" s="8"/>
      <c r="EQ236" s="8"/>
      <c r="ER236" s="8"/>
      <c r="ES236" s="8"/>
      <c r="ET236" s="8"/>
      <c r="EU236" s="8"/>
      <c r="EV236" s="8"/>
      <c r="EW236" s="8"/>
      <c r="EX236" s="8"/>
      <c r="EY236" s="8"/>
      <c r="EZ236" s="8"/>
      <c r="FA236" s="8"/>
      <c r="FB236" s="8"/>
      <c r="FC236" s="8"/>
      <c r="FD236" s="8"/>
      <c r="FE236" s="8"/>
      <c r="FF236" s="8"/>
      <c r="FG236" s="8"/>
      <c r="FH236" s="8"/>
      <c r="FI236" s="8"/>
      <c r="FJ236" s="8"/>
      <c r="FK236" s="8"/>
      <c r="FL236" s="8"/>
      <c r="FM236" s="8"/>
      <c r="FN236" s="8"/>
      <c r="FO236" s="8"/>
      <c r="FP236" s="8"/>
      <c r="FQ236" s="8"/>
      <c r="FR236" s="8"/>
      <c r="FS236" s="8"/>
      <c r="FT236" s="8"/>
      <c r="FU236" s="8"/>
      <c r="FV236" s="8"/>
      <c r="FW236" s="8"/>
      <c r="FX236" s="8"/>
      <c r="FY236" s="8"/>
      <c r="FZ236" s="8"/>
      <c r="GA236" s="8"/>
      <c r="GB236" s="8"/>
      <c r="GC236" s="8"/>
      <c r="GD236" s="8"/>
      <c r="GE236" s="8"/>
      <c r="GF236" s="8"/>
      <c r="GG236" s="8"/>
      <c r="GH236" s="8"/>
      <c r="GI236" s="8"/>
      <c r="GJ236" s="8"/>
      <c r="GK236" s="8"/>
    </row>
    <row r="237" spans="1:193" ht="15" customHeight="1" x14ac:dyDescent="0.3">
      <c r="A237" s="103">
        <v>44200</v>
      </c>
      <c r="B237" s="8">
        <v>0</v>
      </c>
      <c r="C237" s="8">
        <f t="shared" si="151"/>
        <v>0</v>
      </c>
      <c r="D237" s="8">
        <v>0</v>
      </c>
      <c r="E237" s="8">
        <f t="shared" si="164"/>
        <v>0</v>
      </c>
      <c r="F237" s="8">
        <v>23</v>
      </c>
      <c r="G237" s="8">
        <f t="shared" si="165"/>
        <v>117</v>
      </c>
      <c r="H237" s="8">
        <v>0</v>
      </c>
      <c r="I237" s="8">
        <f t="shared" si="152"/>
        <v>404</v>
      </c>
      <c r="J237" s="8">
        <v>0</v>
      </c>
      <c r="K237" s="8">
        <f t="shared" si="153"/>
        <v>12</v>
      </c>
      <c r="L237" s="8">
        <v>13</v>
      </c>
      <c r="M237" s="8">
        <f t="shared" si="154"/>
        <v>256</v>
      </c>
      <c r="N237" s="8">
        <v>20</v>
      </c>
      <c r="O237" s="8">
        <f t="shared" si="155"/>
        <v>462</v>
      </c>
      <c r="P237" s="8">
        <v>2</v>
      </c>
      <c r="Q237" s="8">
        <f t="shared" si="156"/>
        <v>7</v>
      </c>
      <c r="R237" s="8">
        <v>1</v>
      </c>
      <c r="S237" s="8">
        <f t="shared" si="157"/>
        <v>30</v>
      </c>
      <c r="T237" s="8">
        <v>0</v>
      </c>
      <c r="U237" s="8">
        <f t="shared" si="158"/>
        <v>211</v>
      </c>
      <c r="V237" s="8">
        <v>0</v>
      </c>
      <c r="W237" s="8">
        <f t="shared" si="159"/>
        <v>0</v>
      </c>
      <c r="X237" s="8">
        <v>31</v>
      </c>
      <c r="Y237" s="8">
        <f t="shared" si="166"/>
        <v>104</v>
      </c>
      <c r="Z237" s="8">
        <v>46</v>
      </c>
      <c r="AA237" s="8">
        <f t="shared" si="160"/>
        <v>1127</v>
      </c>
      <c r="AB237" s="8">
        <v>6</v>
      </c>
      <c r="AC237" s="8">
        <f t="shared" si="161"/>
        <v>71</v>
      </c>
      <c r="AD237" s="8">
        <v>6</v>
      </c>
      <c r="AE237" s="8">
        <f t="shared" si="162"/>
        <v>45</v>
      </c>
      <c r="AF237" s="8">
        <v>12</v>
      </c>
      <c r="AG237" s="8">
        <f t="shared" si="148"/>
        <v>393</v>
      </c>
      <c r="AH237" s="8">
        <v>40</v>
      </c>
      <c r="AI237" s="8">
        <f t="shared" si="163"/>
        <v>250</v>
      </c>
      <c r="AJ237" s="8">
        <v>0</v>
      </c>
      <c r="AK237" s="102">
        <f t="shared" si="147"/>
        <v>8</v>
      </c>
      <c r="AL237" s="128"/>
      <c r="AM237" s="8"/>
      <c r="AN237" s="8"/>
      <c r="AO237" s="8"/>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c r="CW237" s="8"/>
      <c r="CX237" s="8"/>
      <c r="CY237" s="8"/>
      <c r="CZ237" s="8"/>
      <c r="DA237" s="8"/>
      <c r="DB237" s="8"/>
      <c r="DC237" s="8"/>
      <c r="DD237" s="8"/>
      <c r="DE237" s="8"/>
      <c r="DF237" s="8"/>
      <c r="DG237" s="8"/>
      <c r="DH237" s="8"/>
      <c r="DI237" s="8"/>
      <c r="DJ237" s="8"/>
      <c r="DK237" s="8"/>
      <c r="DL237" s="8"/>
      <c r="DM237" s="8"/>
      <c r="DN237" s="8"/>
      <c r="DO237" s="8"/>
      <c r="DP237" s="8"/>
      <c r="DQ237" s="8"/>
      <c r="DR237" s="8"/>
      <c r="DS237" s="8"/>
      <c r="DT237" s="8"/>
      <c r="DU237" s="8"/>
      <c r="DV237" s="8"/>
      <c r="DW237" s="8"/>
      <c r="DX237" s="8"/>
      <c r="DY237" s="8"/>
      <c r="DZ237" s="8"/>
      <c r="EA237" s="8"/>
      <c r="EB237" s="8"/>
      <c r="EC237" s="8"/>
      <c r="ED237" s="8"/>
      <c r="EE237" s="8"/>
      <c r="EF237" s="8"/>
      <c r="EG237" s="8"/>
      <c r="EH237" s="8"/>
      <c r="EI237" s="8"/>
      <c r="EJ237" s="8"/>
      <c r="EK237" s="8"/>
      <c r="EL237" s="8"/>
      <c r="EM237" s="8"/>
      <c r="EN237" s="8"/>
      <c r="EO237" s="8"/>
      <c r="EP237" s="8"/>
      <c r="EQ237" s="8"/>
      <c r="ER237" s="8"/>
      <c r="ES237" s="8"/>
      <c r="ET237" s="8"/>
      <c r="EU237" s="8"/>
      <c r="EV237" s="8"/>
      <c r="EW237" s="8"/>
      <c r="EX237" s="8"/>
      <c r="EY237" s="8"/>
      <c r="EZ237" s="8"/>
      <c r="FA237" s="8"/>
      <c r="FB237" s="8"/>
      <c r="FC237" s="8"/>
      <c r="FD237" s="8"/>
      <c r="FE237" s="8"/>
      <c r="FF237" s="8"/>
      <c r="FG237" s="8"/>
      <c r="FH237" s="8"/>
      <c r="FI237" s="8"/>
      <c r="FJ237" s="8"/>
      <c r="FK237" s="8"/>
      <c r="FL237" s="8"/>
      <c r="FM237" s="8"/>
      <c r="FN237" s="8"/>
      <c r="FO237" s="8"/>
      <c r="FP237" s="8"/>
      <c r="FQ237" s="8"/>
      <c r="FR237" s="8"/>
      <c r="FS237" s="8"/>
      <c r="FT237" s="8"/>
      <c r="FU237" s="8"/>
      <c r="FV237" s="8"/>
      <c r="FW237" s="8"/>
      <c r="FX237" s="8"/>
      <c r="FY237" s="8"/>
      <c r="FZ237" s="8"/>
      <c r="GA237" s="8"/>
      <c r="GB237" s="8"/>
      <c r="GC237" s="8"/>
      <c r="GD237" s="8"/>
      <c r="GE237" s="8"/>
      <c r="GF237" s="8"/>
      <c r="GG237" s="8"/>
      <c r="GH237" s="8"/>
      <c r="GI237" s="8"/>
      <c r="GJ237" s="8"/>
      <c r="GK237" s="8"/>
    </row>
    <row r="238" spans="1:193" ht="15" customHeight="1" x14ac:dyDescent="0.3">
      <c r="A238" s="103">
        <v>44201</v>
      </c>
      <c r="B238" s="8">
        <v>0</v>
      </c>
      <c r="C238" s="8">
        <f>SUM(C236,B237)</f>
        <v>0</v>
      </c>
      <c r="D238" s="8">
        <v>0</v>
      </c>
      <c r="E238" s="8">
        <f>SUM(E236,D237)</f>
        <v>0</v>
      </c>
      <c r="F238" s="8">
        <v>3</v>
      </c>
      <c r="G238" s="8">
        <f t="shared" si="165"/>
        <v>120</v>
      </c>
      <c r="H238" s="8">
        <v>0</v>
      </c>
      <c r="I238" s="8">
        <f>SUM(I236,H237)</f>
        <v>404</v>
      </c>
      <c r="J238" s="8">
        <v>1</v>
      </c>
      <c r="K238" s="8">
        <f t="shared" si="153"/>
        <v>13</v>
      </c>
      <c r="L238" s="8">
        <v>5</v>
      </c>
      <c r="M238" s="8">
        <f t="shared" si="154"/>
        <v>261</v>
      </c>
      <c r="N238" s="8">
        <v>4</v>
      </c>
      <c r="O238" s="8">
        <f t="shared" si="155"/>
        <v>466</v>
      </c>
      <c r="P238" s="8">
        <v>4</v>
      </c>
      <c r="Q238" s="8">
        <f t="shared" si="156"/>
        <v>11</v>
      </c>
      <c r="R238" s="8">
        <v>0</v>
      </c>
      <c r="S238" s="8">
        <f t="shared" si="157"/>
        <v>30</v>
      </c>
      <c r="T238" s="8">
        <v>1</v>
      </c>
      <c r="U238" s="8">
        <f t="shared" si="158"/>
        <v>212</v>
      </c>
      <c r="V238" s="8">
        <v>0</v>
      </c>
      <c r="W238" s="8">
        <f t="shared" si="159"/>
        <v>0</v>
      </c>
      <c r="X238" s="8">
        <v>4</v>
      </c>
      <c r="Y238" s="8">
        <f t="shared" ref="Y238:Y239" si="167">SUM(Y237,X238)</f>
        <v>108</v>
      </c>
      <c r="Z238" s="8">
        <v>8</v>
      </c>
      <c r="AA238" s="8">
        <f t="shared" si="160"/>
        <v>1135</v>
      </c>
      <c r="AB238" s="8">
        <v>0</v>
      </c>
      <c r="AC238" s="8">
        <f t="shared" si="161"/>
        <v>71</v>
      </c>
      <c r="AD238" s="8">
        <v>4</v>
      </c>
      <c r="AE238" s="8">
        <f t="shared" ref="AE238:AE239" si="168">SUM(AE237,AD238)</f>
        <v>49</v>
      </c>
      <c r="AF238" s="8">
        <v>7</v>
      </c>
      <c r="AG238" s="8">
        <f t="shared" si="148"/>
        <v>400</v>
      </c>
      <c r="AH238" s="8">
        <v>8</v>
      </c>
      <c r="AI238" s="8">
        <f t="shared" ref="AI238:AI239" si="169">SUM(AI237,AH238)</f>
        <v>258</v>
      </c>
      <c r="AJ238" s="8">
        <v>0</v>
      </c>
      <c r="AK238" s="102">
        <f t="shared" si="147"/>
        <v>8</v>
      </c>
      <c r="AL238" s="128"/>
      <c r="AM238" s="8"/>
      <c r="AN238" s="8"/>
      <c r="AO238" s="8"/>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c r="CW238" s="8"/>
      <c r="CX238" s="8"/>
      <c r="CY238" s="8"/>
      <c r="CZ238" s="8"/>
      <c r="DA238" s="8"/>
      <c r="DB238" s="8"/>
      <c r="DC238" s="8"/>
      <c r="DD238" s="8"/>
      <c r="DE238" s="8"/>
      <c r="DF238" s="8"/>
      <c r="DG238" s="8"/>
      <c r="DH238" s="8"/>
      <c r="DI238" s="8"/>
      <c r="DJ238" s="8"/>
      <c r="DK238" s="8"/>
      <c r="DL238" s="8"/>
      <c r="DM238" s="8"/>
      <c r="DN238" s="8"/>
      <c r="DO238" s="8"/>
      <c r="DP238" s="8"/>
      <c r="DQ238" s="8"/>
      <c r="DR238" s="8"/>
      <c r="DS238" s="8"/>
      <c r="DT238" s="8"/>
      <c r="DU238" s="8"/>
      <c r="DV238" s="8"/>
      <c r="DW238" s="8"/>
      <c r="DX238" s="8"/>
      <c r="DY238" s="8"/>
      <c r="DZ238" s="8"/>
      <c r="EA238" s="8"/>
      <c r="EB238" s="8"/>
      <c r="EC238" s="8"/>
      <c r="ED238" s="8"/>
      <c r="EE238" s="8"/>
      <c r="EF238" s="8"/>
      <c r="EG238" s="8"/>
      <c r="EH238" s="8"/>
      <c r="EI238" s="8"/>
      <c r="EJ238" s="8"/>
      <c r="EK238" s="8"/>
      <c r="EL238" s="8"/>
      <c r="EM238" s="8"/>
      <c r="EN238" s="8"/>
      <c r="EO238" s="8"/>
      <c r="EP238" s="8"/>
      <c r="EQ238" s="8"/>
      <c r="ER238" s="8"/>
      <c r="ES238" s="8"/>
      <c r="ET238" s="8"/>
      <c r="EU238" s="8"/>
      <c r="EV238" s="8"/>
      <c r="EW238" s="8"/>
      <c r="EX238" s="8"/>
      <c r="EY238" s="8"/>
      <c r="EZ238" s="8"/>
      <c r="FA238" s="8"/>
      <c r="FB238" s="8"/>
      <c r="FC238" s="8"/>
      <c r="FD238" s="8"/>
      <c r="FE238" s="8"/>
      <c r="FF238" s="8"/>
      <c r="FG238" s="8"/>
      <c r="FH238" s="8"/>
      <c r="FI238" s="8"/>
      <c r="FJ238" s="8"/>
      <c r="FK238" s="8"/>
      <c r="FL238" s="8"/>
      <c r="FM238" s="8"/>
      <c r="FN238" s="8"/>
      <c r="FO238" s="8"/>
      <c r="FP238" s="8"/>
      <c r="FQ238" s="8"/>
      <c r="FR238" s="8"/>
      <c r="FS238" s="8"/>
      <c r="FT238" s="8"/>
      <c r="FU238" s="8"/>
      <c r="FV238" s="8"/>
      <c r="FW238" s="8"/>
      <c r="FX238" s="8"/>
      <c r="FY238" s="8"/>
      <c r="FZ238" s="8"/>
      <c r="GA238" s="8"/>
      <c r="GB238" s="8"/>
      <c r="GC238" s="8"/>
      <c r="GD238" s="8"/>
      <c r="GE238" s="8"/>
      <c r="GF238" s="8"/>
      <c r="GG238" s="8"/>
      <c r="GH238" s="8"/>
      <c r="GI238" s="8"/>
      <c r="GJ238" s="8"/>
      <c r="GK238" s="8"/>
    </row>
    <row r="239" spans="1:193" ht="15" customHeight="1" x14ac:dyDescent="0.3">
      <c r="A239" s="103">
        <v>44202</v>
      </c>
      <c r="B239" s="8">
        <v>0</v>
      </c>
      <c r="C239" s="8">
        <f>SUM(C237,B238)</f>
        <v>0</v>
      </c>
      <c r="D239" s="8">
        <v>0</v>
      </c>
      <c r="E239" s="8">
        <f>SUM(E237,D238)</f>
        <v>0</v>
      </c>
      <c r="F239" s="8">
        <v>1</v>
      </c>
      <c r="G239" s="8">
        <f t="shared" si="165"/>
        <v>121</v>
      </c>
      <c r="H239" s="8">
        <v>0</v>
      </c>
      <c r="I239" s="8">
        <f>SUM(I237,H238)</f>
        <v>404</v>
      </c>
      <c r="J239" s="8">
        <v>0</v>
      </c>
      <c r="K239" s="8">
        <f t="shared" si="153"/>
        <v>13</v>
      </c>
      <c r="L239" s="8">
        <v>1</v>
      </c>
      <c r="M239" s="8">
        <f t="shared" si="154"/>
        <v>262</v>
      </c>
      <c r="N239" s="8">
        <v>2</v>
      </c>
      <c r="O239" s="8">
        <f t="shared" si="155"/>
        <v>468</v>
      </c>
      <c r="P239" s="8">
        <v>0</v>
      </c>
      <c r="Q239" s="8">
        <f t="shared" si="156"/>
        <v>11</v>
      </c>
      <c r="R239" s="8">
        <v>0</v>
      </c>
      <c r="S239" s="8">
        <f t="shared" si="157"/>
        <v>30</v>
      </c>
      <c r="T239" s="8">
        <v>0</v>
      </c>
      <c r="U239" s="8">
        <f t="shared" si="158"/>
        <v>212</v>
      </c>
      <c r="V239" s="8">
        <v>0</v>
      </c>
      <c r="W239" s="8">
        <f t="shared" si="159"/>
        <v>0</v>
      </c>
      <c r="X239" s="8">
        <v>3</v>
      </c>
      <c r="Y239" s="8">
        <f t="shared" si="167"/>
        <v>111</v>
      </c>
      <c r="Z239" s="8">
        <v>2</v>
      </c>
      <c r="AA239" s="8">
        <f t="shared" si="160"/>
        <v>1137</v>
      </c>
      <c r="AB239" s="8">
        <v>1</v>
      </c>
      <c r="AC239" s="8">
        <f t="shared" si="161"/>
        <v>72</v>
      </c>
      <c r="AD239" s="8">
        <v>4</v>
      </c>
      <c r="AE239" s="8">
        <f t="shared" si="168"/>
        <v>53</v>
      </c>
      <c r="AF239" s="8">
        <v>7</v>
      </c>
      <c r="AG239" s="8">
        <f t="shared" si="148"/>
        <v>407</v>
      </c>
      <c r="AH239" s="8">
        <v>0</v>
      </c>
      <c r="AI239" s="8">
        <f t="shared" si="169"/>
        <v>258</v>
      </c>
      <c r="AJ239" s="8">
        <v>0</v>
      </c>
      <c r="AK239" s="102">
        <f t="shared" si="147"/>
        <v>8</v>
      </c>
      <c r="AL239" s="128"/>
      <c r="AM239" s="8"/>
      <c r="AN239" s="8"/>
      <c r="AO239" s="8"/>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c r="CW239" s="8"/>
      <c r="CX239" s="8"/>
      <c r="CY239" s="8"/>
      <c r="CZ239" s="8"/>
      <c r="DA239" s="8"/>
      <c r="DB239" s="8"/>
      <c r="DC239" s="8"/>
      <c r="DD239" s="8"/>
      <c r="DE239" s="8"/>
      <c r="DF239" s="8"/>
      <c r="DG239" s="8"/>
      <c r="DH239" s="8"/>
      <c r="DI239" s="8"/>
      <c r="DJ239" s="8"/>
      <c r="DK239" s="8"/>
      <c r="DL239" s="8"/>
      <c r="DM239" s="8"/>
      <c r="DN239" s="8"/>
      <c r="DO239" s="8"/>
      <c r="DP239" s="8"/>
      <c r="DQ239" s="8"/>
      <c r="DR239" s="8"/>
      <c r="DS239" s="8"/>
      <c r="DT239" s="8"/>
      <c r="DU239" s="8"/>
      <c r="DV239" s="8"/>
      <c r="DW239" s="8"/>
      <c r="DX239" s="8"/>
      <c r="DY239" s="8"/>
      <c r="DZ239" s="8"/>
      <c r="EA239" s="8"/>
      <c r="EB239" s="8"/>
      <c r="EC239" s="8"/>
      <c r="ED239" s="8"/>
      <c r="EE239" s="8"/>
      <c r="EF239" s="8"/>
      <c r="EG239" s="8"/>
      <c r="EH239" s="8"/>
      <c r="EI239" s="8"/>
      <c r="EJ239" s="8"/>
      <c r="EK239" s="8"/>
      <c r="EL239" s="8"/>
      <c r="EM239" s="8"/>
      <c r="EN239" s="8"/>
      <c r="EO239" s="8"/>
      <c r="EP239" s="8"/>
      <c r="EQ239" s="8"/>
      <c r="ER239" s="8"/>
      <c r="ES239" s="8"/>
      <c r="ET239" s="8"/>
      <c r="EU239" s="8"/>
      <c r="EV239" s="8"/>
      <c r="EW239" s="8"/>
      <c r="EX239" s="8"/>
      <c r="EY239" s="8"/>
      <c r="EZ239" s="8"/>
      <c r="FA239" s="8"/>
      <c r="FB239" s="8"/>
      <c r="FC239" s="8"/>
      <c r="FD239" s="8"/>
      <c r="FE239" s="8"/>
      <c r="FF239" s="8"/>
      <c r="FG239" s="8"/>
      <c r="FH239" s="8"/>
      <c r="FI239" s="8"/>
      <c r="FJ239" s="8"/>
      <c r="FK239" s="8"/>
      <c r="FL239" s="8"/>
      <c r="FM239" s="8"/>
      <c r="FN239" s="8"/>
      <c r="FO239" s="8"/>
      <c r="FP239" s="8"/>
      <c r="FQ239" s="8"/>
      <c r="FR239" s="8"/>
      <c r="FS239" s="8"/>
      <c r="FT239" s="8"/>
      <c r="FU239" s="8"/>
      <c r="FV239" s="8"/>
      <c r="FW239" s="8"/>
      <c r="FX239" s="8"/>
      <c r="FY239" s="8"/>
      <c r="FZ239" s="8"/>
      <c r="GA239" s="8"/>
      <c r="GB239" s="8"/>
      <c r="GC239" s="8"/>
      <c r="GD239" s="8"/>
      <c r="GE239" s="8"/>
      <c r="GF239" s="8"/>
      <c r="GG239" s="8"/>
      <c r="GH239" s="8"/>
      <c r="GI239" s="8"/>
      <c r="GJ239" s="8"/>
      <c r="GK239" s="8"/>
    </row>
    <row r="240" spans="1:193" ht="15" customHeight="1" x14ac:dyDescent="0.3">
      <c r="A240" s="103">
        <v>44203</v>
      </c>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102"/>
      <c r="AL240" s="128"/>
      <c r="AM240" s="8"/>
      <c r="AN240" s="8"/>
      <c r="AO240" s="8"/>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c r="CW240" s="8"/>
      <c r="CX240" s="8"/>
      <c r="CY240" s="8"/>
      <c r="CZ240" s="8"/>
      <c r="DA240" s="8"/>
      <c r="DB240" s="8"/>
      <c r="DC240" s="8"/>
      <c r="DD240" s="8"/>
      <c r="DE240" s="8"/>
      <c r="DF240" s="8"/>
      <c r="DG240" s="8"/>
      <c r="DH240" s="8"/>
      <c r="DI240" s="8"/>
      <c r="DJ240" s="8"/>
      <c r="DK240" s="8"/>
      <c r="DL240" s="8"/>
      <c r="DM240" s="8"/>
      <c r="DN240" s="8"/>
      <c r="DO240" s="8"/>
      <c r="DP240" s="8"/>
      <c r="DQ240" s="8"/>
      <c r="DR240" s="8"/>
      <c r="DS240" s="8"/>
      <c r="DT240" s="8"/>
      <c r="DU240" s="8"/>
      <c r="DV240" s="8"/>
      <c r="DW240" s="8"/>
      <c r="DX240" s="8"/>
      <c r="DY240" s="8"/>
      <c r="DZ240" s="8"/>
      <c r="EA240" s="8"/>
      <c r="EB240" s="8"/>
      <c r="EC240" s="8"/>
      <c r="ED240" s="8"/>
      <c r="EE240" s="8"/>
      <c r="EF240" s="8"/>
      <c r="EG240" s="8"/>
      <c r="EH240" s="8"/>
      <c r="EI240" s="8"/>
      <c r="EJ240" s="8"/>
      <c r="EK240" s="8"/>
      <c r="EL240" s="8"/>
      <c r="EM240" s="8"/>
      <c r="EN240" s="8"/>
      <c r="EO240" s="8"/>
      <c r="EP240" s="8"/>
      <c r="EQ240" s="8"/>
      <c r="ER240" s="8"/>
      <c r="ES240" s="8"/>
      <c r="ET240" s="8"/>
      <c r="EU240" s="8"/>
      <c r="EV240" s="8"/>
      <c r="EW240" s="8"/>
      <c r="EX240" s="8"/>
      <c r="EY240" s="8"/>
      <c r="EZ240" s="8"/>
      <c r="FA240" s="8"/>
      <c r="FB240" s="8"/>
      <c r="FC240" s="8"/>
      <c r="FD240" s="8"/>
      <c r="FE240" s="8"/>
      <c r="FF240" s="8"/>
      <c r="FG240" s="8"/>
      <c r="FH240" s="8"/>
      <c r="FI240" s="8"/>
      <c r="FJ240" s="8"/>
      <c r="FK240" s="8"/>
      <c r="FL240" s="8"/>
      <c r="FM240" s="8"/>
      <c r="FN240" s="8"/>
      <c r="FO240" s="8"/>
      <c r="FP240" s="8"/>
      <c r="FQ240" s="8"/>
      <c r="FR240" s="8"/>
      <c r="FS240" s="8"/>
      <c r="FT240" s="8"/>
      <c r="FU240" s="8"/>
      <c r="FV240" s="8"/>
      <c r="FW240" s="8"/>
      <c r="FX240" s="8"/>
      <c r="FY240" s="8"/>
      <c r="FZ240" s="8"/>
      <c r="GA240" s="8"/>
      <c r="GB240" s="8"/>
      <c r="GC240" s="8"/>
      <c r="GD240" s="8"/>
      <c r="GE240" s="8"/>
      <c r="GF240" s="8"/>
      <c r="GG240" s="8"/>
      <c r="GH240" s="8"/>
      <c r="GI240" s="8"/>
      <c r="GJ240" s="8"/>
      <c r="GK240" s="8"/>
    </row>
    <row r="241" spans="1:193" ht="15" customHeight="1" x14ac:dyDescent="0.3">
      <c r="A241" s="103">
        <v>44204</v>
      </c>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102"/>
      <c r="AL241" s="128"/>
      <c r="AM241" s="8"/>
      <c r="AN241" s="8"/>
      <c r="AO241" s="8"/>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c r="CW241" s="8"/>
      <c r="CX241" s="8"/>
      <c r="CY241" s="8"/>
      <c r="CZ241" s="8"/>
      <c r="DA241" s="8"/>
      <c r="DB241" s="8"/>
      <c r="DC241" s="8"/>
      <c r="DD241" s="8"/>
      <c r="DE241" s="8"/>
      <c r="DF241" s="8"/>
      <c r="DG241" s="8"/>
      <c r="DH241" s="8"/>
      <c r="DI241" s="8"/>
      <c r="DJ241" s="8"/>
      <c r="DK241" s="8"/>
      <c r="DL241" s="8"/>
      <c r="DM241" s="8"/>
      <c r="DN241" s="8"/>
      <c r="DO241" s="8"/>
      <c r="DP241" s="8"/>
      <c r="DQ241" s="8"/>
      <c r="DR241" s="8"/>
      <c r="DS241" s="8"/>
      <c r="DT241" s="8"/>
      <c r="DU241" s="8"/>
      <c r="DV241" s="8"/>
      <c r="DW241" s="8"/>
      <c r="DX241" s="8"/>
      <c r="DY241" s="8"/>
      <c r="DZ241" s="8"/>
      <c r="EA241" s="8"/>
      <c r="EB241" s="8"/>
      <c r="EC241" s="8"/>
      <c r="ED241" s="8"/>
      <c r="EE241" s="8"/>
      <c r="EF241" s="8"/>
      <c r="EG241" s="8"/>
      <c r="EH241" s="8"/>
      <c r="EI241" s="8"/>
      <c r="EJ241" s="8"/>
      <c r="EK241" s="8"/>
      <c r="EL241" s="8"/>
      <c r="EM241" s="8"/>
      <c r="EN241" s="8"/>
      <c r="EO241" s="8"/>
      <c r="EP241" s="8"/>
      <c r="EQ241" s="8"/>
      <c r="ER241" s="8"/>
      <c r="ES241" s="8"/>
      <c r="ET241" s="8"/>
      <c r="EU241" s="8"/>
      <c r="EV241" s="8"/>
      <c r="EW241" s="8"/>
      <c r="EX241" s="8"/>
      <c r="EY241" s="8"/>
      <c r="EZ241" s="8"/>
      <c r="FA241" s="8"/>
      <c r="FB241" s="8"/>
      <c r="FC241" s="8"/>
      <c r="FD241" s="8"/>
      <c r="FE241" s="8"/>
      <c r="FF241" s="8"/>
      <c r="FG241" s="8"/>
      <c r="FH241" s="8"/>
      <c r="FI241" s="8"/>
      <c r="FJ241" s="8"/>
      <c r="FK241" s="8"/>
      <c r="FL241" s="8"/>
      <c r="FM241" s="8"/>
      <c r="FN241" s="8"/>
      <c r="FO241" s="8"/>
      <c r="FP241" s="8"/>
      <c r="FQ241" s="8"/>
      <c r="FR241" s="8"/>
      <c r="FS241" s="8"/>
      <c r="FT241" s="8"/>
      <c r="FU241" s="8"/>
      <c r="FV241" s="8"/>
      <c r="FW241" s="8"/>
      <c r="FX241" s="8"/>
      <c r="FY241" s="8"/>
      <c r="FZ241" s="8"/>
      <c r="GA241" s="8"/>
      <c r="GB241" s="8"/>
      <c r="GC241" s="8"/>
      <c r="GD241" s="8"/>
      <c r="GE241" s="8"/>
      <c r="GF241" s="8"/>
      <c r="GG241" s="8"/>
      <c r="GH241" s="8"/>
      <c r="GI241" s="8"/>
      <c r="GJ241" s="8"/>
      <c r="GK241" s="8"/>
    </row>
    <row r="242" spans="1:193" ht="15" customHeight="1" x14ac:dyDescent="0.3">
      <c r="A242" s="103">
        <v>44205</v>
      </c>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102"/>
      <c r="AL242" s="128"/>
      <c r="AM242" s="8"/>
      <c r="AN242" s="8"/>
      <c r="AO242" s="8"/>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c r="CW242" s="8"/>
      <c r="CX242" s="8"/>
      <c r="CY242" s="8"/>
      <c r="CZ242" s="8"/>
      <c r="DA242" s="8"/>
      <c r="DB242" s="8"/>
      <c r="DC242" s="8"/>
      <c r="DD242" s="8"/>
      <c r="DE242" s="8"/>
      <c r="DF242" s="8"/>
      <c r="DG242" s="8"/>
      <c r="DH242" s="8"/>
      <c r="DI242" s="8"/>
      <c r="DJ242" s="8"/>
      <c r="DK242" s="8"/>
      <c r="DL242" s="8"/>
      <c r="DM242" s="8"/>
      <c r="DN242" s="8"/>
      <c r="DO242" s="8"/>
      <c r="DP242" s="8"/>
      <c r="DQ242" s="8"/>
      <c r="DR242" s="8"/>
      <c r="DS242" s="8"/>
      <c r="DT242" s="8"/>
      <c r="DU242" s="8"/>
      <c r="DV242" s="8"/>
      <c r="DW242" s="8"/>
      <c r="DX242" s="8"/>
      <c r="DY242" s="8"/>
      <c r="DZ242" s="8"/>
      <c r="EA242" s="8"/>
      <c r="EB242" s="8"/>
      <c r="EC242" s="8"/>
      <c r="ED242" s="8"/>
      <c r="EE242" s="8"/>
      <c r="EF242" s="8"/>
      <c r="EG242" s="8"/>
      <c r="EH242" s="8"/>
      <c r="EI242" s="8"/>
      <c r="EJ242" s="8"/>
      <c r="EK242" s="8"/>
      <c r="EL242" s="8"/>
      <c r="EM242" s="8"/>
      <c r="EN242" s="8"/>
      <c r="EO242" s="8"/>
      <c r="EP242" s="8"/>
      <c r="EQ242" s="8"/>
      <c r="ER242" s="8"/>
      <c r="ES242" s="8"/>
      <c r="ET242" s="8"/>
      <c r="EU242" s="8"/>
      <c r="EV242" s="8"/>
      <c r="EW242" s="8"/>
      <c r="EX242" s="8"/>
      <c r="EY242" s="8"/>
      <c r="EZ242" s="8"/>
      <c r="FA242" s="8"/>
      <c r="FB242" s="8"/>
      <c r="FC242" s="8"/>
      <c r="FD242" s="8"/>
      <c r="FE242" s="8"/>
      <c r="FF242" s="8"/>
      <c r="FG242" s="8"/>
      <c r="FH242" s="8"/>
      <c r="FI242" s="8"/>
      <c r="FJ242" s="8"/>
      <c r="FK242" s="8"/>
      <c r="FL242" s="8"/>
      <c r="FM242" s="8"/>
      <c r="FN242" s="8"/>
      <c r="FO242" s="8"/>
      <c r="FP242" s="8"/>
      <c r="FQ242" s="8"/>
      <c r="FR242" s="8"/>
      <c r="FS242" s="8"/>
      <c r="FT242" s="8"/>
      <c r="FU242" s="8"/>
      <c r="FV242" s="8"/>
      <c r="FW242" s="8"/>
      <c r="FX242" s="8"/>
      <c r="FY242" s="8"/>
      <c r="FZ242" s="8"/>
      <c r="GA242" s="8"/>
      <c r="GB242" s="8"/>
      <c r="GC242" s="8"/>
      <c r="GD242" s="8"/>
      <c r="GE242" s="8"/>
      <c r="GF242" s="8"/>
      <c r="GG242" s="8"/>
      <c r="GH242" s="8"/>
      <c r="GI242" s="8"/>
      <c r="GJ242" s="8"/>
      <c r="GK242" s="8"/>
    </row>
    <row r="243" spans="1:193" ht="15" customHeight="1" x14ac:dyDescent="0.3">
      <c r="A243" s="103">
        <v>44206</v>
      </c>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102"/>
      <c r="AL243" s="128"/>
      <c r="AM243" s="8"/>
      <c r="AN243" s="8"/>
      <c r="AO243" s="8"/>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c r="CW243" s="8"/>
      <c r="CX243" s="8"/>
      <c r="CY243" s="8"/>
      <c r="CZ243" s="8"/>
      <c r="DA243" s="8"/>
      <c r="DB243" s="8"/>
      <c r="DC243" s="8"/>
      <c r="DD243" s="8"/>
      <c r="DE243" s="8"/>
      <c r="DF243" s="8"/>
      <c r="DG243" s="8"/>
      <c r="DH243" s="8"/>
      <c r="DI243" s="8"/>
      <c r="DJ243" s="8"/>
      <c r="DK243" s="8"/>
      <c r="DL243" s="8"/>
      <c r="DM243" s="8"/>
      <c r="DN243" s="8"/>
      <c r="DO243" s="8"/>
      <c r="DP243" s="8"/>
      <c r="DQ243" s="8"/>
      <c r="DR243" s="8"/>
      <c r="DS243" s="8"/>
      <c r="DT243" s="8"/>
      <c r="DU243" s="8"/>
      <c r="DV243" s="8"/>
      <c r="DW243" s="8"/>
      <c r="DX243" s="8"/>
      <c r="DY243" s="8"/>
      <c r="DZ243" s="8"/>
      <c r="EA243" s="8"/>
      <c r="EB243" s="8"/>
      <c r="EC243" s="8"/>
      <c r="ED243" s="8"/>
      <c r="EE243" s="8"/>
      <c r="EF243" s="8"/>
      <c r="EG243" s="8"/>
      <c r="EH243" s="8"/>
      <c r="EI243" s="8"/>
      <c r="EJ243" s="8"/>
      <c r="EK243" s="8"/>
      <c r="EL243" s="8"/>
      <c r="EM243" s="8"/>
      <c r="EN243" s="8"/>
      <c r="EO243" s="8"/>
      <c r="EP243" s="8"/>
      <c r="EQ243" s="8"/>
      <c r="ER243" s="8"/>
      <c r="ES243" s="8"/>
      <c r="ET243" s="8"/>
      <c r="EU243" s="8"/>
      <c r="EV243" s="8"/>
      <c r="EW243" s="8"/>
      <c r="EX243" s="8"/>
      <c r="EY243" s="8"/>
      <c r="EZ243" s="8"/>
      <c r="FA243" s="8"/>
      <c r="FB243" s="8"/>
      <c r="FC243" s="8"/>
      <c r="FD243" s="8"/>
      <c r="FE243" s="8"/>
      <c r="FF243" s="8"/>
      <c r="FG243" s="8"/>
      <c r="FH243" s="8"/>
      <c r="FI243" s="8"/>
      <c r="FJ243" s="8"/>
      <c r="FK243" s="8"/>
      <c r="FL243" s="8"/>
      <c r="FM243" s="8"/>
      <c r="FN243" s="8"/>
      <c r="FO243" s="8"/>
      <c r="FP243" s="8"/>
      <c r="FQ243" s="8"/>
      <c r="FR243" s="8"/>
      <c r="FS243" s="8"/>
      <c r="FT243" s="8"/>
      <c r="FU243" s="8"/>
      <c r="FV243" s="8"/>
      <c r="FW243" s="8"/>
      <c r="FX243" s="8"/>
      <c r="FY243" s="8"/>
      <c r="FZ243" s="8"/>
      <c r="GA243" s="8"/>
      <c r="GB243" s="8"/>
      <c r="GC243" s="8"/>
      <c r="GD243" s="8"/>
      <c r="GE243" s="8"/>
      <c r="GF243" s="8"/>
      <c r="GG243" s="8"/>
      <c r="GH243" s="8"/>
      <c r="GI243" s="8"/>
      <c r="GJ243" s="8"/>
      <c r="GK243" s="8"/>
    </row>
    <row r="244" spans="1:193" ht="14.25" customHeight="1" x14ac:dyDescent="0.3">
      <c r="A244" s="103"/>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102"/>
      <c r="AL244" s="128"/>
      <c r="AM244" s="8"/>
      <c r="AN244" s="8"/>
      <c r="AO244" s="8"/>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8"/>
      <c r="DM244" s="8"/>
      <c r="DN244" s="8"/>
      <c r="DO244" s="8"/>
      <c r="DP244" s="8"/>
      <c r="DQ244" s="8"/>
      <c r="DR244" s="8"/>
      <c r="DS244" s="8"/>
      <c r="DT244" s="8"/>
      <c r="DU244" s="8"/>
      <c r="DV244" s="8"/>
      <c r="DW244" s="8"/>
      <c r="DX244" s="8"/>
      <c r="DY244" s="8"/>
      <c r="DZ244" s="8"/>
      <c r="EA244" s="8"/>
      <c r="EB244" s="8"/>
      <c r="EC244" s="8"/>
      <c r="ED244" s="8"/>
      <c r="EE244" s="8"/>
      <c r="EF244" s="8"/>
      <c r="EG244" s="8"/>
      <c r="EH244" s="8"/>
      <c r="EI244" s="8"/>
      <c r="EJ244" s="8"/>
      <c r="EK244" s="8"/>
      <c r="EL244" s="8"/>
      <c r="EM244" s="8"/>
      <c r="EN244" s="8"/>
      <c r="EO244" s="8"/>
      <c r="EP244" s="8"/>
      <c r="EQ244" s="8"/>
      <c r="ER244" s="8"/>
      <c r="ES244" s="8"/>
      <c r="ET244" s="8"/>
      <c r="EU244" s="8"/>
      <c r="EV244" s="8"/>
      <c r="EW244" s="8"/>
      <c r="EX244" s="8"/>
      <c r="EY244" s="8"/>
      <c r="EZ244" s="8"/>
      <c r="FA244" s="8"/>
      <c r="FB244" s="8"/>
      <c r="FC244" s="8"/>
      <c r="FD244" s="8"/>
      <c r="FE244" s="8"/>
      <c r="FF244" s="8"/>
      <c r="FG244" s="8"/>
      <c r="FH244" s="8"/>
      <c r="FI244" s="8"/>
      <c r="FJ244" s="8"/>
      <c r="FK244" s="8"/>
      <c r="FL244" s="8"/>
      <c r="FM244" s="8"/>
      <c r="FN244" s="8"/>
      <c r="FO244" s="8"/>
      <c r="FP244" s="8"/>
      <c r="FQ244" s="8"/>
      <c r="FR244" s="8"/>
      <c r="FS244" s="8"/>
      <c r="FT244" s="8"/>
      <c r="FU244" s="8"/>
      <c r="FV244" s="8"/>
      <c r="FW244" s="8"/>
      <c r="FX244" s="8"/>
      <c r="FY244" s="8"/>
      <c r="FZ244" s="8"/>
      <c r="GA244" s="8"/>
      <c r="GB244" s="8"/>
      <c r="GC244" s="8"/>
      <c r="GD244" s="8"/>
      <c r="GE244" s="8"/>
      <c r="GF244" s="8"/>
      <c r="GG244" s="8"/>
      <c r="GH244" s="8"/>
      <c r="GI244" s="8"/>
      <c r="GJ244" s="8"/>
      <c r="GK244" s="8"/>
    </row>
    <row r="245" spans="1:193" s="106" customFormat="1" ht="14.5" thickBot="1" x14ac:dyDescent="0.35">
      <c r="A245" s="105" t="s">
        <v>87</v>
      </c>
      <c r="B245" s="255">
        <f>MAX(C3:C244)</f>
        <v>0</v>
      </c>
      <c r="C245" s="256"/>
      <c r="D245" s="255">
        <f>MAX(E3:E244)</f>
        <v>0</v>
      </c>
      <c r="E245" s="256"/>
      <c r="F245" s="255">
        <f>MAX(G3:G244)</f>
        <v>121</v>
      </c>
      <c r="G245" s="256"/>
      <c r="H245" s="255">
        <f t="shared" ref="H245" si="170">MAX(I3:I244)</f>
        <v>404</v>
      </c>
      <c r="I245" s="256"/>
      <c r="J245" s="255">
        <f t="shared" ref="J245" si="171">MAX(K3:K244)</f>
        <v>13</v>
      </c>
      <c r="K245" s="256"/>
      <c r="L245" s="255">
        <f t="shared" ref="L245" si="172">MAX(M3:M244)</f>
        <v>262</v>
      </c>
      <c r="M245" s="256"/>
      <c r="N245" s="255">
        <f t="shared" ref="N245" si="173">MAX(O3:O244)</f>
        <v>468</v>
      </c>
      <c r="O245" s="256"/>
      <c r="P245" s="255">
        <f t="shared" ref="P245" si="174">MAX(Q3:Q244)</f>
        <v>11</v>
      </c>
      <c r="Q245" s="256"/>
      <c r="R245" s="255">
        <f t="shared" ref="R245" si="175">MAX(S3:S244)</f>
        <v>30</v>
      </c>
      <c r="S245" s="256"/>
      <c r="T245" s="255">
        <f t="shared" ref="T245" si="176">MAX(U3:U244)</f>
        <v>212</v>
      </c>
      <c r="U245" s="256"/>
      <c r="V245" s="255">
        <f t="shared" ref="V245" si="177">MAX(W3:W244)</f>
        <v>0</v>
      </c>
      <c r="W245" s="256"/>
      <c r="X245" s="255">
        <f>MAX(Y3:Y244)</f>
        <v>111</v>
      </c>
      <c r="Y245" s="256"/>
      <c r="Z245" s="255">
        <f t="shared" ref="Z245" si="178">MAX(AA3:AA244)</f>
        <v>1137</v>
      </c>
      <c r="AA245" s="256"/>
      <c r="AB245" s="255">
        <f t="shared" ref="AB245" si="179">MAX(AC3:AC244)</f>
        <v>72</v>
      </c>
      <c r="AC245" s="256"/>
      <c r="AD245" s="255">
        <f>MAX(AE3:AE244)</f>
        <v>53</v>
      </c>
      <c r="AE245" s="256"/>
      <c r="AF245" s="255">
        <f t="shared" ref="AF245" si="180">MAX(AG3:AG244)</f>
        <v>407</v>
      </c>
      <c r="AG245" s="256"/>
      <c r="AH245" s="255">
        <f t="shared" ref="AH245" si="181">MAX(AI3:AI244)</f>
        <v>258</v>
      </c>
      <c r="AI245" s="256"/>
      <c r="AJ245" s="255">
        <f t="shared" ref="AJ245:CN245" si="182">MAX(AK3:AK244)</f>
        <v>8</v>
      </c>
      <c r="AK245" s="256"/>
      <c r="AL245" s="255">
        <f t="shared" si="182"/>
        <v>68</v>
      </c>
      <c r="AM245" s="256"/>
      <c r="AN245" s="255">
        <f t="shared" si="182"/>
        <v>1</v>
      </c>
      <c r="AO245" s="256"/>
      <c r="AP245" s="255">
        <f t="shared" si="182"/>
        <v>11</v>
      </c>
      <c r="AQ245" s="256"/>
      <c r="AR245" s="255">
        <f t="shared" si="182"/>
        <v>3</v>
      </c>
      <c r="AS245" s="256"/>
      <c r="AT245" s="255">
        <f t="shared" si="182"/>
        <v>4</v>
      </c>
      <c r="AU245" s="256"/>
      <c r="AV245" s="255">
        <f t="shared" si="182"/>
        <v>4</v>
      </c>
      <c r="AW245" s="256"/>
      <c r="AX245" s="255">
        <f t="shared" si="182"/>
        <v>3</v>
      </c>
      <c r="AY245" s="256"/>
      <c r="AZ245" s="255">
        <f t="shared" si="182"/>
        <v>3</v>
      </c>
      <c r="BA245" s="256"/>
      <c r="BB245" s="255">
        <f t="shared" si="182"/>
        <v>58</v>
      </c>
      <c r="BC245" s="256"/>
      <c r="BD245" s="255">
        <f t="shared" si="182"/>
        <v>3</v>
      </c>
      <c r="BE245" s="256"/>
      <c r="BF245" s="255">
        <f t="shared" si="182"/>
        <v>10</v>
      </c>
      <c r="BG245" s="256"/>
      <c r="BH245" s="255">
        <f t="shared" si="182"/>
        <v>1689</v>
      </c>
      <c r="BI245" s="256"/>
      <c r="BJ245" s="255">
        <f t="shared" si="182"/>
        <v>173</v>
      </c>
      <c r="BK245" s="256"/>
      <c r="BL245" s="255">
        <f t="shared" si="182"/>
        <v>3</v>
      </c>
      <c r="BM245" s="256"/>
      <c r="BN245" s="255">
        <f t="shared" si="182"/>
        <v>3</v>
      </c>
      <c r="BO245" s="256"/>
      <c r="BP245" s="255">
        <f t="shared" si="182"/>
        <v>24</v>
      </c>
      <c r="BQ245" s="256"/>
      <c r="BR245" s="255">
        <f t="shared" si="182"/>
        <v>15</v>
      </c>
      <c r="BS245" s="256"/>
      <c r="BT245" s="255">
        <f t="shared" si="182"/>
        <v>35</v>
      </c>
      <c r="BU245" s="256"/>
      <c r="BV245" s="255">
        <f t="shared" si="182"/>
        <v>72</v>
      </c>
      <c r="BW245" s="256"/>
      <c r="BX245" s="255">
        <f t="shared" si="182"/>
        <v>11</v>
      </c>
      <c r="BY245" s="256"/>
      <c r="BZ245" s="255">
        <f t="shared" si="182"/>
        <v>1</v>
      </c>
      <c r="CA245" s="256"/>
      <c r="CB245" s="255">
        <f t="shared" si="182"/>
        <v>0</v>
      </c>
      <c r="CC245" s="256"/>
      <c r="CD245" s="255">
        <f t="shared" si="182"/>
        <v>0</v>
      </c>
      <c r="CE245" s="256"/>
      <c r="CF245" s="255">
        <f t="shared" si="182"/>
        <v>0</v>
      </c>
      <c r="CG245" s="256"/>
      <c r="CH245" s="255">
        <f t="shared" si="182"/>
        <v>0</v>
      </c>
      <c r="CI245" s="256"/>
      <c r="CJ245" s="255">
        <f t="shared" si="182"/>
        <v>1</v>
      </c>
      <c r="CK245" s="256"/>
      <c r="CL245" s="255">
        <f t="shared" si="182"/>
        <v>0</v>
      </c>
      <c r="CM245" s="256"/>
      <c r="CN245" s="255">
        <f t="shared" si="182"/>
        <v>2</v>
      </c>
      <c r="CO245" s="256"/>
      <c r="CP245" s="255">
        <f t="shared" ref="CP245:FJ245" si="183">MAX(CQ3:CQ244)</f>
        <v>18</v>
      </c>
      <c r="CQ245" s="256"/>
      <c r="CR245" s="255">
        <f t="shared" si="183"/>
        <v>3</v>
      </c>
      <c r="CS245" s="256"/>
      <c r="CT245" s="255">
        <f t="shared" si="183"/>
        <v>10</v>
      </c>
      <c r="CU245" s="256"/>
      <c r="CV245" s="255">
        <f t="shared" si="183"/>
        <v>30</v>
      </c>
      <c r="CW245" s="256"/>
      <c r="CX245" s="255">
        <f t="shared" si="183"/>
        <v>5</v>
      </c>
      <c r="CY245" s="256"/>
      <c r="CZ245" s="255">
        <f t="shared" si="183"/>
        <v>21</v>
      </c>
      <c r="DA245" s="256"/>
      <c r="DB245" s="255">
        <f t="shared" si="183"/>
        <v>0</v>
      </c>
      <c r="DC245" s="256"/>
      <c r="DD245" s="255">
        <f t="shared" ref="DD245" si="184">MAX(DE3:DE244)</f>
        <v>0</v>
      </c>
      <c r="DE245" s="256"/>
      <c r="DF245" s="255">
        <f t="shared" si="183"/>
        <v>12</v>
      </c>
      <c r="DG245" s="256"/>
      <c r="DH245" s="255">
        <f t="shared" si="183"/>
        <v>1</v>
      </c>
      <c r="DI245" s="256"/>
      <c r="DJ245" s="255">
        <f t="shared" si="183"/>
        <v>14</v>
      </c>
      <c r="DK245" s="256"/>
      <c r="DL245" s="255">
        <f t="shared" si="183"/>
        <v>5</v>
      </c>
      <c r="DM245" s="256"/>
      <c r="DN245" s="255">
        <f t="shared" si="183"/>
        <v>21</v>
      </c>
      <c r="DO245" s="256"/>
      <c r="DP245" s="255">
        <f t="shared" si="183"/>
        <v>2556</v>
      </c>
      <c r="DQ245" s="256"/>
      <c r="DR245" s="255">
        <f t="shared" si="183"/>
        <v>6</v>
      </c>
      <c r="DS245" s="256"/>
      <c r="DT245" s="255">
        <f t="shared" si="183"/>
        <v>16</v>
      </c>
      <c r="DU245" s="256"/>
      <c r="DV245" s="255">
        <f t="shared" si="183"/>
        <v>1</v>
      </c>
      <c r="DW245" s="256"/>
      <c r="DX245" s="255">
        <f t="shared" si="183"/>
        <v>31</v>
      </c>
      <c r="DY245" s="256"/>
      <c r="DZ245" s="255">
        <f t="shared" si="183"/>
        <v>45</v>
      </c>
      <c r="EA245" s="256"/>
      <c r="EB245" s="255">
        <f t="shared" si="183"/>
        <v>10</v>
      </c>
      <c r="EC245" s="256"/>
      <c r="ED245" s="255">
        <f t="shared" si="183"/>
        <v>50</v>
      </c>
      <c r="EE245" s="256"/>
      <c r="EF245" s="255">
        <f t="shared" si="183"/>
        <v>22</v>
      </c>
      <c r="EG245" s="256"/>
      <c r="EH245" s="255">
        <f t="shared" si="183"/>
        <v>2</v>
      </c>
      <c r="EI245" s="256"/>
      <c r="EJ245" s="255">
        <f t="shared" si="183"/>
        <v>1</v>
      </c>
      <c r="EK245" s="256"/>
      <c r="EL245" s="255">
        <f t="shared" si="183"/>
        <v>2</v>
      </c>
      <c r="EM245" s="256"/>
      <c r="EN245" s="255">
        <f t="shared" si="183"/>
        <v>139</v>
      </c>
      <c r="EO245" s="256"/>
      <c r="EP245" s="255">
        <f t="shared" ref="EP245" si="185">MAX(EQ3:EQ244)</f>
        <v>1558</v>
      </c>
      <c r="EQ245" s="256"/>
      <c r="ER245" s="255">
        <f t="shared" si="183"/>
        <v>0</v>
      </c>
      <c r="ES245" s="256"/>
      <c r="ET245" s="255">
        <f t="shared" ref="ET245" si="186">MAX(EU3:EU244)</f>
        <v>125</v>
      </c>
      <c r="EU245" s="256"/>
      <c r="EV245" s="255">
        <f t="shared" si="183"/>
        <v>10</v>
      </c>
      <c r="EW245" s="256"/>
      <c r="EX245" s="255">
        <f t="shared" si="183"/>
        <v>1</v>
      </c>
      <c r="EY245" s="256"/>
      <c r="EZ245" s="255">
        <f t="shared" si="183"/>
        <v>8</v>
      </c>
      <c r="FA245" s="256"/>
      <c r="FB245" s="255">
        <f t="shared" ref="FB245" si="187">MAX(FC3:FC244)</f>
        <v>2</v>
      </c>
      <c r="FC245" s="256"/>
      <c r="FD245" s="255">
        <f t="shared" ref="FD245" si="188">MAX(FE3:FE244)</f>
        <v>585</v>
      </c>
      <c r="FE245" s="256"/>
      <c r="FF245" s="255">
        <f t="shared" si="183"/>
        <v>337</v>
      </c>
      <c r="FG245" s="256"/>
      <c r="FH245" s="255">
        <f t="shared" si="183"/>
        <v>40</v>
      </c>
      <c r="FI245" s="256"/>
      <c r="FJ245" s="255">
        <f t="shared" si="183"/>
        <v>0</v>
      </c>
      <c r="FK245" s="256"/>
      <c r="FL245" s="255">
        <f>MAX(FM3:FM244)</f>
        <v>3</v>
      </c>
      <c r="FM245" s="256"/>
      <c r="FN245" s="255">
        <f>MAX(FO3:FO244)</f>
        <v>1</v>
      </c>
      <c r="FO245" s="256"/>
      <c r="FP245" s="255">
        <f>MAX(FQ3:FQ244)</f>
        <v>0</v>
      </c>
      <c r="FQ245" s="256"/>
      <c r="FR245" s="255">
        <f>MAX(FS3:FS244)</f>
        <v>76</v>
      </c>
      <c r="FS245" s="256"/>
      <c r="FT245" s="255">
        <f>MAX(FU3:FU244)</f>
        <v>1468</v>
      </c>
      <c r="FU245" s="256"/>
      <c r="FV245" s="255">
        <f>MAX(FW3:FW244)</f>
        <v>0</v>
      </c>
      <c r="FW245" s="256"/>
      <c r="FX245" s="255">
        <f>MAX(FY3:FY244)</f>
        <v>2</v>
      </c>
      <c r="FY245" s="256"/>
      <c r="FZ245" s="255">
        <f>MAX(GA3:GA244)</f>
        <v>180</v>
      </c>
      <c r="GA245" s="256"/>
      <c r="GB245" s="255">
        <f>MAX(GC3:GC244)</f>
        <v>8</v>
      </c>
      <c r="GC245" s="256"/>
      <c r="GD245" s="255">
        <f>MAX(GE3:GE244)</f>
        <v>1</v>
      </c>
      <c r="GE245" s="256"/>
      <c r="GF245" s="255">
        <f>MAX(GG3:GG244)</f>
        <v>46</v>
      </c>
      <c r="GG245" s="256"/>
      <c r="GH245" s="255">
        <f t="shared" ref="GH245" si="189">MAX(GI3:GI244)</f>
        <v>89</v>
      </c>
      <c r="GI245" s="256"/>
      <c r="GJ245" s="255">
        <f>MAX(GK3:GK244)</f>
        <v>46</v>
      </c>
      <c r="GK245" s="256"/>
    </row>
    <row r="246" spans="1:193" s="34" customFormat="1" ht="12" thickTop="1" x14ac:dyDescent="0.25">
      <c r="AK246" s="129"/>
      <c r="AL246" s="129"/>
    </row>
    <row r="247" spans="1:193" s="34" customFormat="1" ht="11.5" x14ac:dyDescent="0.25">
      <c r="GJ247" s="34" t="s">
        <v>155</v>
      </c>
      <c r="GK247" s="42">
        <f>SUM(B245:GK245)</f>
        <v>13371</v>
      </c>
    </row>
  </sheetData>
  <mergeCells count="192">
    <mergeCell ref="CT1:CU1"/>
    <mergeCell ref="J245:K245"/>
    <mergeCell ref="AL245:AM245"/>
    <mergeCell ref="DR1:DS1"/>
    <mergeCell ref="DV1:DW1"/>
    <mergeCell ref="DB1:DC1"/>
    <mergeCell ref="DN1:DO1"/>
    <mergeCell ref="P1:Q1"/>
    <mergeCell ref="FB245:FC245"/>
    <mergeCell ref="P245:Q245"/>
    <mergeCell ref="FB1:FC1"/>
    <mergeCell ref="BH1:BI1"/>
    <mergeCell ref="BJ1:BK1"/>
    <mergeCell ref="BL1:BM1"/>
    <mergeCell ref="BN1:BO1"/>
    <mergeCell ref="BP1:BQ1"/>
    <mergeCell ref="EH245:EI245"/>
    <mergeCell ref="CX1:CY1"/>
    <mergeCell ref="EB1:EC1"/>
    <mergeCell ref="EH1:EI1"/>
    <mergeCell ref="AZ245:BA245"/>
    <mergeCell ref="R245:S245"/>
    <mergeCell ref="T245:U245"/>
    <mergeCell ref="V1:W1"/>
    <mergeCell ref="AZ1:BA1"/>
    <mergeCell ref="R1:S1"/>
    <mergeCell ref="N1:O1"/>
    <mergeCell ref="CD1:CE1"/>
    <mergeCell ref="CJ1:CK1"/>
    <mergeCell ref="AD1:AE1"/>
    <mergeCell ref="AR1:AS1"/>
    <mergeCell ref="AX1:AY1"/>
    <mergeCell ref="BD1:BE1"/>
    <mergeCell ref="X1:Y1"/>
    <mergeCell ref="AF1:AG1"/>
    <mergeCell ref="AN1:AO1"/>
    <mergeCell ref="AJ1:AK1"/>
    <mergeCell ref="AP1:AQ1"/>
    <mergeCell ref="AT1:AU1"/>
    <mergeCell ref="AV1:AW1"/>
    <mergeCell ref="H245:I245"/>
    <mergeCell ref="B245:C245"/>
    <mergeCell ref="D245:E245"/>
    <mergeCell ref="F245:G245"/>
    <mergeCell ref="B1:C1"/>
    <mergeCell ref="CN245:CO245"/>
    <mergeCell ref="BX245:BY245"/>
    <mergeCell ref="CH245:CI245"/>
    <mergeCell ref="CT245:CU245"/>
    <mergeCell ref="AF245:AG245"/>
    <mergeCell ref="N245:O245"/>
    <mergeCell ref="CD245:CE245"/>
    <mergeCell ref="CJ245:CK245"/>
    <mergeCell ref="CP245:CQ245"/>
    <mergeCell ref="CB245:CC245"/>
    <mergeCell ref="BR245:BS245"/>
    <mergeCell ref="BD245:BE245"/>
    <mergeCell ref="T1:U1"/>
    <mergeCell ref="L1:M1"/>
    <mergeCell ref="BX1:BY1"/>
    <mergeCell ref="H1:I1"/>
    <mergeCell ref="CP1:CQ1"/>
    <mergeCell ref="CH1:CI1"/>
    <mergeCell ref="Z1:AA1"/>
    <mergeCell ref="J1:K1"/>
    <mergeCell ref="AP245:AQ245"/>
    <mergeCell ref="AR245:AS245"/>
    <mergeCell ref="AT245:AU245"/>
    <mergeCell ref="CN1:CO1"/>
    <mergeCell ref="BB1:BC1"/>
    <mergeCell ref="AV245:AW245"/>
    <mergeCell ref="DP245:DQ245"/>
    <mergeCell ref="AX245:AY245"/>
    <mergeCell ref="BB245:BC245"/>
    <mergeCell ref="L245:M245"/>
    <mergeCell ref="DB245:DC245"/>
    <mergeCell ref="BZ245:CA245"/>
    <mergeCell ref="V245:W245"/>
    <mergeCell ref="AN245:AO245"/>
    <mergeCell ref="CL245:CM245"/>
    <mergeCell ref="CR1:CS1"/>
    <mergeCell ref="AB245:AC245"/>
    <mergeCell ref="Z245:AA245"/>
    <mergeCell ref="AB1:AC1"/>
    <mergeCell ref="AH1:AI1"/>
    <mergeCell ref="AH245:AI245"/>
    <mergeCell ref="DD1:DE1"/>
    <mergeCell ref="CF1:CG1"/>
    <mergeCell ref="CV1:CW1"/>
    <mergeCell ref="BV1:BW1"/>
    <mergeCell ref="CB1:CC1"/>
    <mergeCell ref="DT1:DU1"/>
    <mergeCell ref="DZ1:EA1"/>
    <mergeCell ref="DF1:DG1"/>
    <mergeCell ref="FX245:FY245"/>
    <mergeCell ref="FR245:FS245"/>
    <mergeCell ref="AD245:AE245"/>
    <mergeCell ref="ED1:EE1"/>
    <mergeCell ref="FN1:FO1"/>
    <mergeCell ref="FN245:FO245"/>
    <mergeCell ref="FP245:FQ245"/>
    <mergeCell ref="DZ245:EA245"/>
    <mergeCell ref="EB245:EC245"/>
    <mergeCell ref="DV245:DW245"/>
    <mergeCell ref="FH245:FI245"/>
    <mergeCell ref="EZ245:FA245"/>
    <mergeCell ref="EL245:EM245"/>
    <mergeCell ref="EF245:EG245"/>
    <mergeCell ref="EN1:EO1"/>
    <mergeCell ref="EF1:EG1"/>
    <mergeCell ref="FD245:FE245"/>
    <mergeCell ref="AJ245:AK245"/>
    <mergeCell ref="GF245:GG245"/>
    <mergeCell ref="X245:Y245"/>
    <mergeCell ref="FJ245:FK245"/>
    <mergeCell ref="EV245:EW245"/>
    <mergeCell ref="EX245:EY245"/>
    <mergeCell ref="FF245:FG245"/>
    <mergeCell ref="GJ245:GK245"/>
    <mergeCell ref="ET245:EU245"/>
    <mergeCell ref="BT245:BU245"/>
    <mergeCell ref="FT245:FU245"/>
    <mergeCell ref="FZ245:GA245"/>
    <mergeCell ref="ED245:EE245"/>
    <mergeCell ref="DJ245:DK245"/>
    <mergeCell ref="DD245:DE245"/>
    <mergeCell ref="DF245:DG245"/>
    <mergeCell ref="DR245:DS245"/>
    <mergeCell ref="DT245:DU245"/>
    <mergeCell ref="BH245:BI245"/>
    <mergeCell ref="BJ245:BK245"/>
    <mergeCell ref="BL245:BM245"/>
    <mergeCell ref="BN245:BO245"/>
    <mergeCell ref="BP245:BQ245"/>
    <mergeCell ref="DN245:DO245"/>
    <mergeCell ref="EZ1:FA1"/>
    <mergeCell ref="FJ1:FK1"/>
    <mergeCell ref="EV1:EW1"/>
    <mergeCell ref="FF1:FG1"/>
    <mergeCell ref="ET1:EU1"/>
    <mergeCell ref="FL1:FM1"/>
    <mergeCell ref="FP1:FQ1"/>
    <mergeCell ref="GD245:GE245"/>
    <mergeCell ref="GB245:GC245"/>
    <mergeCell ref="GJ1:GK1"/>
    <mergeCell ref="FV1:FW1"/>
    <mergeCell ref="FX1:FY1"/>
    <mergeCell ref="ER1:ES1"/>
    <mergeCell ref="FV245:FW245"/>
    <mergeCell ref="EP245:EQ245"/>
    <mergeCell ref="FD1:FE1"/>
    <mergeCell ref="GH1:GI1"/>
    <mergeCell ref="BF245:BG245"/>
    <mergeCell ref="BV245:BW245"/>
    <mergeCell ref="EJ245:EK245"/>
    <mergeCell ref="DP1:DQ1"/>
    <mergeCell ref="GH245:GI245"/>
    <mergeCell ref="BF1:BG1"/>
    <mergeCell ref="BZ1:CA1"/>
    <mergeCell ref="GB1:GC1"/>
    <mergeCell ref="FT1:FU1"/>
    <mergeCell ref="GF1:GG1"/>
    <mergeCell ref="FZ1:GA1"/>
    <mergeCell ref="GD1:GE1"/>
    <mergeCell ref="FR1:FS1"/>
    <mergeCell ref="FH1:FI1"/>
    <mergeCell ref="EL1:EM1"/>
    <mergeCell ref="EX1:EY1"/>
    <mergeCell ref="D1:E1"/>
    <mergeCell ref="AL1:AM1"/>
    <mergeCell ref="BR1:BS1"/>
    <mergeCell ref="BT1:BU1"/>
    <mergeCell ref="F1:G1"/>
    <mergeCell ref="DJ1:DK1"/>
    <mergeCell ref="CF245:CG245"/>
    <mergeCell ref="ER245:ES245"/>
    <mergeCell ref="FL245:FM245"/>
    <mergeCell ref="DX1:DY1"/>
    <mergeCell ref="CL1:CM1"/>
    <mergeCell ref="CZ1:DA1"/>
    <mergeCell ref="EP1:EQ1"/>
    <mergeCell ref="EJ1:EK1"/>
    <mergeCell ref="CR245:CS245"/>
    <mergeCell ref="CV245:CW245"/>
    <mergeCell ref="CX245:CY245"/>
    <mergeCell ref="CZ245:DA245"/>
    <mergeCell ref="EN245:EO245"/>
    <mergeCell ref="DX245:DY245"/>
    <mergeCell ref="DH1:DI1"/>
    <mergeCell ref="DH245:DI245"/>
    <mergeCell ref="DL1:DM1"/>
    <mergeCell ref="DL245:DM245"/>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5"/>
  <sheetViews>
    <sheetView zoomScale="110" zoomScaleNormal="110" workbookViewId="0">
      <pane xSplit="1" ySplit="2" topLeftCell="B233" activePane="bottomRight" state="frozen"/>
      <selection pane="topRight" activeCell="B1" sqref="B1"/>
      <selection pane="bottomLeft" activeCell="A3" sqref="A3"/>
      <selection pane="bottomRight" activeCell="K240" sqref="K240"/>
    </sheetView>
  </sheetViews>
  <sheetFormatPr baseColWidth="10" defaultColWidth="11" defaultRowHeight="14" x14ac:dyDescent="0.3"/>
  <cols>
    <col min="1" max="1" width="26" style="34" customWidth="1"/>
    <col min="2" max="11" width="11" style="34"/>
    <col min="12" max="16384" width="11" style="46"/>
  </cols>
  <sheetData>
    <row r="1" spans="1:11" ht="14.5" thickTop="1" x14ac:dyDescent="0.3">
      <c r="A1" s="108"/>
      <c r="B1" s="258" t="s">
        <v>90</v>
      </c>
      <c r="C1" s="258"/>
      <c r="D1" s="258"/>
      <c r="E1" s="258"/>
      <c r="F1" s="258"/>
      <c r="G1" s="258"/>
      <c r="H1" s="258"/>
      <c r="I1" s="258"/>
      <c r="J1" s="258"/>
      <c r="K1" s="259"/>
    </row>
    <row r="2" spans="1:11" x14ac:dyDescent="0.3">
      <c r="A2" s="109"/>
      <c r="B2" s="260" t="s">
        <v>22</v>
      </c>
      <c r="C2" s="260"/>
      <c r="D2" s="260" t="s">
        <v>23</v>
      </c>
      <c r="E2" s="260"/>
      <c r="F2" s="260" t="s">
        <v>24</v>
      </c>
      <c r="G2" s="260"/>
      <c r="H2" s="260" t="s">
        <v>25</v>
      </c>
      <c r="I2" s="260"/>
      <c r="J2" s="260" t="s">
        <v>26</v>
      </c>
      <c r="K2" s="261"/>
    </row>
    <row r="3" spans="1:11" x14ac:dyDescent="0.3">
      <c r="A3" s="109"/>
      <c r="B3" s="110" t="s">
        <v>3</v>
      </c>
      <c r="C3" s="110" t="s">
        <v>2</v>
      </c>
      <c r="D3" s="110" t="s">
        <v>3</v>
      </c>
      <c r="E3" s="110" t="s">
        <v>2</v>
      </c>
      <c r="F3" s="110" t="s">
        <v>3</v>
      </c>
      <c r="G3" s="110" t="s">
        <v>2</v>
      </c>
      <c r="H3" s="110" t="s">
        <v>3</v>
      </c>
      <c r="I3" s="110" t="s">
        <v>2</v>
      </c>
      <c r="J3" s="110" t="s">
        <v>3</v>
      </c>
      <c r="K3" s="111" t="s">
        <v>2</v>
      </c>
    </row>
    <row r="4" spans="1:11" x14ac:dyDescent="0.3">
      <c r="A4" s="112">
        <v>43952.333333333336</v>
      </c>
      <c r="B4" s="110"/>
      <c r="C4" s="110"/>
      <c r="D4" s="110"/>
      <c r="E4" s="110"/>
      <c r="F4" s="110"/>
      <c r="G4" s="110"/>
      <c r="H4" s="110"/>
      <c r="I4" s="110"/>
      <c r="J4" s="110"/>
      <c r="K4" s="111"/>
    </row>
    <row r="5" spans="1:11" x14ac:dyDescent="0.3">
      <c r="A5" s="112">
        <v>43953.333333333336</v>
      </c>
      <c r="B5" s="110"/>
      <c r="C5" s="110"/>
      <c r="D5" s="110"/>
      <c r="E5" s="110"/>
      <c r="F5" s="110"/>
      <c r="G5" s="110"/>
      <c r="H5" s="110"/>
      <c r="I5" s="110"/>
      <c r="J5" s="110"/>
      <c r="K5" s="111"/>
    </row>
    <row r="6" spans="1:11" x14ac:dyDescent="0.3">
      <c r="A6" s="112">
        <v>43954.333333333336</v>
      </c>
      <c r="B6" s="110"/>
      <c r="C6" s="110"/>
      <c r="D6" s="110"/>
      <c r="E6" s="110"/>
      <c r="F6" s="110"/>
      <c r="G6" s="110"/>
      <c r="H6" s="110"/>
      <c r="I6" s="110"/>
      <c r="J6" s="110"/>
      <c r="K6" s="111"/>
    </row>
    <row r="7" spans="1:11" x14ac:dyDescent="0.3">
      <c r="A7" s="112">
        <v>43955.333333333336</v>
      </c>
      <c r="B7" s="110"/>
      <c r="C7" s="110"/>
      <c r="D7" s="110"/>
      <c r="E7" s="110"/>
      <c r="F7" s="110"/>
      <c r="G7" s="110"/>
      <c r="H7" s="110"/>
      <c r="I7" s="110"/>
      <c r="J7" s="110"/>
      <c r="K7" s="111"/>
    </row>
    <row r="8" spans="1:11" x14ac:dyDescent="0.3">
      <c r="A8" s="112">
        <v>43956.333333333336</v>
      </c>
      <c r="B8" s="110"/>
      <c r="C8" s="110"/>
      <c r="D8" s="110"/>
      <c r="E8" s="110"/>
      <c r="F8" s="110"/>
      <c r="G8" s="110"/>
      <c r="H8" s="110"/>
      <c r="I8" s="110"/>
      <c r="J8" s="110"/>
      <c r="K8" s="111"/>
    </row>
    <row r="9" spans="1:11" x14ac:dyDescent="0.3">
      <c r="A9" s="112">
        <v>43957.333333333336</v>
      </c>
      <c r="B9" s="110"/>
      <c r="C9" s="110"/>
      <c r="D9" s="110"/>
      <c r="E9" s="110"/>
      <c r="F9" s="110"/>
      <c r="G9" s="110"/>
      <c r="H9" s="110"/>
      <c r="I9" s="110"/>
      <c r="J9" s="110"/>
      <c r="K9" s="111"/>
    </row>
    <row r="10" spans="1:11" x14ac:dyDescent="0.3">
      <c r="A10" s="112">
        <v>43958.333333333336</v>
      </c>
      <c r="B10" s="110"/>
      <c r="C10" s="110"/>
      <c r="D10" s="110"/>
      <c r="E10" s="110"/>
      <c r="F10" s="110"/>
      <c r="G10" s="110"/>
      <c r="H10" s="110"/>
      <c r="I10" s="110"/>
      <c r="J10" s="110"/>
      <c r="K10" s="111"/>
    </row>
    <row r="11" spans="1:11" x14ac:dyDescent="0.3">
      <c r="A11" s="112">
        <v>43959.333333333336</v>
      </c>
      <c r="B11" s="110"/>
      <c r="C11" s="110"/>
      <c r="D11" s="110"/>
      <c r="E11" s="110"/>
      <c r="F11" s="110"/>
      <c r="G11" s="110"/>
      <c r="H11" s="110"/>
      <c r="I11" s="110"/>
      <c r="J11" s="110"/>
      <c r="K11" s="111"/>
    </row>
    <row r="12" spans="1:11" x14ac:dyDescent="0.3">
      <c r="A12" s="112">
        <v>43960.333333333336</v>
      </c>
      <c r="B12" s="110"/>
      <c r="C12" s="110"/>
      <c r="D12" s="110"/>
      <c r="E12" s="110"/>
      <c r="F12" s="110"/>
      <c r="G12" s="110"/>
      <c r="H12" s="110"/>
      <c r="I12" s="110"/>
      <c r="J12" s="110"/>
      <c r="K12" s="111"/>
    </row>
    <row r="13" spans="1:11" x14ac:dyDescent="0.3">
      <c r="A13" s="112">
        <v>43961.333333333336</v>
      </c>
      <c r="B13" s="110"/>
      <c r="C13" s="110"/>
      <c r="D13" s="110"/>
      <c r="E13" s="110"/>
      <c r="F13" s="110"/>
      <c r="G13" s="110"/>
      <c r="H13" s="110"/>
      <c r="I13" s="110"/>
      <c r="J13" s="110"/>
      <c r="K13" s="111"/>
    </row>
    <row r="14" spans="1:11" x14ac:dyDescent="0.3">
      <c r="A14" s="112">
        <v>43962.333333333336</v>
      </c>
      <c r="B14" s="110"/>
      <c r="C14" s="110"/>
      <c r="D14" s="110"/>
      <c r="E14" s="110"/>
      <c r="F14" s="110"/>
      <c r="G14" s="110"/>
      <c r="H14" s="110"/>
      <c r="I14" s="110"/>
      <c r="J14" s="110"/>
      <c r="K14" s="111"/>
    </row>
    <row r="15" spans="1:11" x14ac:dyDescent="0.3">
      <c r="A15" s="112">
        <v>43963.333333333336</v>
      </c>
      <c r="B15" s="110"/>
      <c r="C15" s="110"/>
      <c r="D15" s="110"/>
      <c r="E15" s="110"/>
      <c r="F15" s="110"/>
      <c r="G15" s="110"/>
      <c r="H15" s="110"/>
      <c r="I15" s="110"/>
      <c r="J15" s="110"/>
      <c r="K15" s="111"/>
    </row>
    <row r="16" spans="1:11" x14ac:dyDescent="0.3">
      <c r="A16" s="112">
        <v>43964.333333333336</v>
      </c>
      <c r="B16" s="110"/>
      <c r="C16" s="110"/>
      <c r="D16" s="110"/>
      <c r="E16" s="110"/>
      <c r="F16" s="110"/>
      <c r="G16" s="110"/>
      <c r="H16" s="110"/>
      <c r="I16" s="110"/>
      <c r="J16" s="110"/>
      <c r="K16" s="111"/>
    </row>
    <row r="17" spans="1:11" x14ac:dyDescent="0.3">
      <c r="A17" s="112">
        <v>43965.333333333336</v>
      </c>
      <c r="B17" s="110"/>
      <c r="C17" s="110"/>
      <c r="D17" s="110"/>
      <c r="E17" s="110"/>
      <c r="F17" s="110"/>
      <c r="G17" s="110"/>
      <c r="H17" s="110"/>
      <c r="I17" s="110"/>
      <c r="J17" s="110"/>
      <c r="K17" s="111"/>
    </row>
    <row r="18" spans="1:11" x14ac:dyDescent="0.3">
      <c r="A18" s="112">
        <v>43966.333333333336</v>
      </c>
      <c r="B18" s="110"/>
      <c r="C18" s="110"/>
      <c r="D18" s="110"/>
      <c r="E18" s="110"/>
      <c r="F18" s="110"/>
      <c r="G18" s="110"/>
      <c r="H18" s="110"/>
      <c r="I18" s="110"/>
      <c r="J18" s="110"/>
      <c r="K18" s="111"/>
    </row>
    <row r="19" spans="1:11" x14ac:dyDescent="0.3">
      <c r="A19" s="112">
        <v>43967.333333333336</v>
      </c>
      <c r="B19" s="110"/>
      <c r="C19" s="110"/>
      <c r="D19" s="110"/>
      <c r="E19" s="110"/>
      <c r="F19" s="110"/>
      <c r="G19" s="110"/>
      <c r="H19" s="110"/>
      <c r="I19" s="110"/>
      <c r="J19" s="110"/>
      <c r="K19" s="111"/>
    </row>
    <row r="20" spans="1:11" x14ac:dyDescent="0.3">
      <c r="A20" s="112">
        <v>43968.333333333336</v>
      </c>
      <c r="B20" s="110"/>
      <c r="C20" s="110"/>
      <c r="D20" s="110"/>
      <c r="E20" s="110"/>
      <c r="F20" s="110"/>
      <c r="G20" s="110"/>
      <c r="H20" s="110"/>
      <c r="I20" s="110"/>
      <c r="J20" s="110"/>
      <c r="K20" s="111"/>
    </row>
    <row r="21" spans="1:11" x14ac:dyDescent="0.3">
      <c r="A21" s="112">
        <v>43969.333333333336</v>
      </c>
      <c r="B21" s="110"/>
      <c r="C21" s="110"/>
      <c r="D21" s="110"/>
      <c r="E21" s="110"/>
      <c r="F21" s="110"/>
      <c r="G21" s="110"/>
      <c r="H21" s="110"/>
      <c r="I21" s="110"/>
      <c r="J21" s="110"/>
      <c r="K21" s="111"/>
    </row>
    <row r="22" spans="1:11" x14ac:dyDescent="0.3">
      <c r="A22" s="112">
        <v>43970.333333333336</v>
      </c>
      <c r="B22" s="110"/>
      <c r="C22" s="110"/>
      <c r="D22" s="110"/>
      <c r="E22" s="110"/>
      <c r="F22" s="110"/>
      <c r="G22" s="110"/>
      <c r="H22" s="110"/>
      <c r="I22" s="110"/>
      <c r="J22" s="110"/>
      <c r="K22" s="111"/>
    </row>
    <row r="23" spans="1:11" x14ac:dyDescent="0.3">
      <c r="A23" s="112">
        <v>43971.333333333336</v>
      </c>
      <c r="B23" s="110"/>
      <c r="C23" s="110"/>
      <c r="D23" s="110"/>
      <c r="E23" s="110"/>
      <c r="F23" s="110"/>
      <c r="G23" s="110"/>
      <c r="H23" s="110"/>
      <c r="I23" s="110"/>
      <c r="J23" s="110"/>
      <c r="K23" s="111"/>
    </row>
    <row r="24" spans="1:11" x14ac:dyDescent="0.3">
      <c r="A24" s="112">
        <v>43972.333333333336</v>
      </c>
      <c r="B24" s="110"/>
      <c r="C24" s="110"/>
      <c r="D24" s="110"/>
      <c r="E24" s="110"/>
      <c r="F24" s="110"/>
      <c r="G24" s="110"/>
      <c r="H24" s="110"/>
      <c r="I24" s="110"/>
      <c r="J24" s="110"/>
      <c r="K24" s="111"/>
    </row>
    <row r="25" spans="1:11" x14ac:dyDescent="0.3">
      <c r="A25" s="112">
        <v>43973.333333333336</v>
      </c>
      <c r="B25" s="110"/>
      <c r="C25" s="110"/>
      <c r="D25" s="110"/>
      <c r="E25" s="110"/>
      <c r="F25" s="110"/>
      <c r="G25" s="110"/>
      <c r="H25" s="110"/>
      <c r="I25" s="110"/>
      <c r="J25" s="110"/>
      <c r="K25" s="111"/>
    </row>
    <row r="26" spans="1:11" x14ac:dyDescent="0.3">
      <c r="A26" s="112">
        <v>43974.333333333336</v>
      </c>
      <c r="B26" s="110"/>
      <c r="C26" s="110"/>
      <c r="D26" s="110"/>
      <c r="E26" s="110"/>
      <c r="F26" s="110"/>
      <c r="G26" s="110"/>
      <c r="H26" s="110"/>
      <c r="I26" s="110"/>
      <c r="J26" s="110"/>
      <c r="K26" s="111"/>
    </row>
    <row r="27" spans="1:11" x14ac:dyDescent="0.3">
      <c r="A27" s="112">
        <v>43975.333333333336</v>
      </c>
      <c r="B27" s="110"/>
      <c r="C27" s="110"/>
      <c r="D27" s="110"/>
      <c r="E27" s="110"/>
      <c r="F27" s="110"/>
      <c r="G27" s="110"/>
      <c r="H27" s="110"/>
      <c r="I27" s="110"/>
      <c r="J27" s="110"/>
      <c r="K27" s="111"/>
    </row>
    <row r="28" spans="1:11" x14ac:dyDescent="0.3">
      <c r="A28" s="112">
        <v>43976.333333333336</v>
      </c>
      <c r="B28" s="110"/>
      <c r="C28" s="110"/>
      <c r="D28" s="110"/>
      <c r="E28" s="110"/>
      <c r="F28" s="110"/>
      <c r="G28" s="110"/>
      <c r="H28" s="110"/>
      <c r="I28" s="110"/>
      <c r="J28" s="110"/>
      <c r="K28" s="111"/>
    </row>
    <row r="29" spans="1:11" x14ac:dyDescent="0.3">
      <c r="A29" s="112">
        <v>43977.333333333336</v>
      </c>
      <c r="B29" s="110"/>
      <c r="C29" s="110"/>
      <c r="D29" s="110"/>
      <c r="E29" s="110"/>
      <c r="F29" s="110"/>
      <c r="G29" s="110"/>
      <c r="H29" s="110"/>
      <c r="I29" s="110"/>
      <c r="J29" s="110"/>
      <c r="K29" s="111"/>
    </row>
    <row r="30" spans="1:11" x14ac:dyDescent="0.3">
      <c r="A30" s="112">
        <v>43978.333333333336</v>
      </c>
      <c r="B30" s="110"/>
      <c r="C30" s="110"/>
      <c r="D30" s="110"/>
      <c r="E30" s="110"/>
      <c r="F30" s="110"/>
      <c r="G30" s="110"/>
      <c r="H30" s="110"/>
      <c r="I30" s="110"/>
      <c r="J30" s="110"/>
      <c r="K30" s="111"/>
    </row>
    <row r="31" spans="1:11" x14ac:dyDescent="0.3">
      <c r="A31" s="112">
        <v>43979.333333333336</v>
      </c>
      <c r="B31" s="110"/>
      <c r="C31" s="110"/>
      <c r="D31" s="110"/>
      <c r="E31" s="110"/>
      <c r="F31" s="110"/>
      <c r="G31" s="110"/>
      <c r="H31" s="110"/>
      <c r="I31" s="110"/>
      <c r="J31" s="110"/>
      <c r="K31" s="111"/>
    </row>
    <row r="32" spans="1:11" x14ac:dyDescent="0.3">
      <c r="A32" s="112">
        <v>43980.333333333336</v>
      </c>
      <c r="B32" s="110"/>
      <c r="C32" s="110"/>
      <c r="D32" s="110"/>
      <c r="E32" s="110"/>
      <c r="F32" s="110"/>
      <c r="G32" s="110"/>
      <c r="H32" s="110"/>
      <c r="I32" s="110"/>
      <c r="J32" s="110"/>
      <c r="K32" s="111"/>
    </row>
    <row r="33" spans="1:11" x14ac:dyDescent="0.3">
      <c r="A33" s="112">
        <v>43981.333333333336</v>
      </c>
      <c r="B33" s="110"/>
      <c r="C33" s="110"/>
      <c r="D33" s="110"/>
      <c r="E33" s="110"/>
      <c r="F33" s="110"/>
      <c r="G33" s="110"/>
      <c r="H33" s="110"/>
      <c r="I33" s="110"/>
      <c r="J33" s="110"/>
      <c r="K33" s="111"/>
    </row>
    <row r="34" spans="1:11" x14ac:dyDescent="0.3">
      <c r="A34" s="112">
        <v>43982.333333333336</v>
      </c>
      <c r="B34" s="110"/>
      <c r="C34" s="110"/>
      <c r="D34" s="110"/>
      <c r="E34" s="110"/>
      <c r="F34" s="110"/>
      <c r="G34" s="110"/>
      <c r="H34" s="110"/>
      <c r="I34" s="110"/>
      <c r="J34" s="110"/>
      <c r="K34" s="111"/>
    </row>
    <row r="35" spans="1:11" x14ac:dyDescent="0.3">
      <c r="A35" s="112">
        <v>43983.333333333336</v>
      </c>
      <c r="B35" s="110"/>
      <c r="C35" s="110"/>
      <c r="D35" s="110"/>
      <c r="E35" s="110"/>
      <c r="F35" s="110"/>
      <c r="G35" s="110"/>
      <c r="H35" s="110"/>
      <c r="I35" s="110"/>
      <c r="J35" s="110"/>
      <c r="K35" s="111"/>
    </row>
    <row r="36" spans="1:11" x14ac:dyDescent="0.3">
      <c r="A36" s="112">
        <v>43984.333333333336</v>
      </c>
      <c r="B36" s="110"/>
      <c r="C36" s="110"/>
      <c r="D36" s="110"/>
      <c r="E36" s="110"/>
      <c r="F36" s="110"/>
      <c r="G36" s="110"/>
      <c r="H36" s="110"/>
      <c r="I36" s="110"/>
      <c r="J36" s="110"/>
      <c r="K36" s="111"/>
    </row>
    <row r="37" spans="1:11" x14ac:dyDescent="0.3">
      <c r="A37" s="112">
        <v>43985.333333333336</v>
      </c>
      <c r="B37" s="110"/>
      <c r="C37" s="110"/>
      <c r="D37" s="110"/>
      <c r="E37" s="110"/>
      <c r="F37" s="110"/>
      <c r="G37" s="110"/>
      <c r="H37" s="110"/>
      <c r="I37" s="110"/>
      <c r="J37" s="110"/>
      <c r="K37" s="111"/>
    </row>
    <row r="38" spans="1:11" x14ac:dyDescent="0.3">
      <c r="A38" s="112">
        <v>43986.333333333336</v>
      </c>
      <c r="B38" s="110"/>
      <c r="C38" s="110"/>
      <c r="D38" s="110"/>
      <c r="E38" s="110"/>
      <c r="F38" s="110"/>
      <c r="G38" s="110"/>
      <c r="H38" s="110"/>
      <c r="I38" s="110"/>
      <c r="J38" s="110"/>
      <c r="K38" s="111"/>
    </row>
    <row r="39" spans="1:11" x14ac:dyDescent="0.3">
      <c r="A39" s="112">
        <v>43987.333333333336</v>
      </c>
      <c r="B39" s="110"/>
      <c r="C39" s="110"/>
      <c r="D39" s="110"/>
      <c r="E39" s="110"/>
      <c r="F39" s="110"/>
      <c r="G39" s="110"/>
      <c r="H39" s="110"/>
      <c r="I39" s="110"/>
      <c r="J39" s="110"/>
      <c r="K39" s="111"/>
    </row>
    <row r="40" spans="1:11" x14ac:dyDescent="0.3">
      <c r="A40" s="112">
        <v>43988.333333333336</v>
      </c>
      <c r="B40" s="110"/>
      <c r="C40" s="110"/>
      <c r="D40" s="110"/>
      <c r="E40" s="110"/>
      <c r="F40" s="110"/>
      <c r="G40" s="110"/>
      <c r="H40" s="110"/>
      <c r="I40" s="110"/>
      <c r="J40" s="110"/>
      <c r="K40" s="111"/>
    </row>
    <row r="41" spans="1:11" x14ac:dyDescent="0.3">
      <c r="A41" s="112">
        <v>43989.333333333336</v>
      </c>
      <c r="B41" s="110"/>
      <c r="C41" s="110"/>
      <c r="D41" s="110"/>
      <c r="E41" s="110"/>
      <c r="F41" s="110"/>
      <c r="G41" s="110"/>
      <c r="H41" s="110"/>
      <c r="I41" s="110"/>
      <c r="J41" s="110"/>
      <c r="K41" s="111"/>
    </row>
    <row r="42" spans="1:11" x14ac:dyDescent="0.3">
      <c r="A42" s="112">
        <v>43990.333333333336</v>
      </c>
      <c r="B42" s="110"/>
      <c r="C42" s="110"/>
      <c r="D42" s="110"/>
      <c r="E42" s="110"/>
      <c r="F42" s="110"/>
      <c r="G42" s="110"/>
      <c r="H42" s="110"/>
      <c r="I42" s="110"/>
      <c r="J42" s="110"/>
      <c r="K42" s="111"/>
    </row>
    <row r="43" spans="1:11" x14ac:dyDescent="0.3">
      <c r="A43" s="112">
        <v>43991.333333333336</v>
      </c>
      <c r="B43" s="110"/>
      <c r="C43" s="110"/>
      <c r="D43" s="110"/>
      <c r="E43" s="110"/>
      <c r="F43" s="110"/>
      <c r="G43" s="110"/>
      <c r="H43" s="110"/>
      <c r="I43" s="110"/>
      <c r="J43" s="110"/>
      <c r="K43" s="111"/>
    </row>
    <row r="44" spans="1:11" x14ac:dyDescent="0.3">
      <c r="A44" s="112">
        <v>43992.333333333336</v>
      </c>
      <c r="B44" s="110"/>
      <c r="C44" s="110"/>
      <c r="D44" s="110"/>
      <c r="E44" s="110"/>
      <c r="F44" s="110"/>
      <c r="G44" s="110"/>
      <c r="H44" s="110"/>
      <c r="I44" s="110"/>
      <c r="J44" s="110"/>
      <c r="K44" s="111"/>
    </row>
    <row r="45" spans="1:11" x14ac:dyDescent="0.3">
      <c r="A45" s="112">
        <v>43993.333333333336</v>
      </c>
      <c r="B45" s="110"/>
      <c r="C45" s="110"/>
      <c r="D45" s="110"/>
      <c r="E45" s="110"/>
      <c r="F45" s="110"/>
      <c r="G45" s="110"/>
      <c r="H45" s="110"/>
      <c r="I45" s="110"/>
      <c r="J45" s="110"/>
      <c r="K45" s="111"/>
    </row>
    <row r="46" spans="1:11" x14ac:dyDescent="0.3">
      <c r="A46" s="112">
        <v>43994.333333333336</v>
      </c>
      <c r="B46" s="110"/>
      <c r="C46" s="110"/>
      <c r="D46" s="110"/>
      <c r="E46" s="110"/>
      <c r="F46" s="110"/>
      <c r="G46" s="110"/>
      <c r="H46" s="110"/>
      <c r="I46" s="110"/>
      <c r="J46" s="110"/>
      <c r="K46" s="111"/>
    </row>
    <row r="47" spans="1:11" x14ac:dyDescent="0.3">
      <c r="A47" s="113">
        <v>43997.333333333336</v>
      </c>
      <c r="B47" s="114"/>
      <c r="C47" s="114"/>
      <c r="D47" s="114"/>
      <c r="E47" s="114"/>
      <c r="F47" s="114"/>
      <c r="G47" s="114"/>
      <c r="H47" s="114"/>
      <c r="I47" s="114"/>
      <c r="J47" s="114"/>
      <c r="K47" s="115"/>
    </row>
    <row r="48" spans="1:11" x14ac:dyDescent="0.3">
      <c r="A48" s="113">
        <v>43998.333333333336</v>
      </c>
      <c r="B48" s="114"/>
      <c r="C48" s="114"/>
      <c r="D48" s="114"/>
      <c r="E48" s="114"/>
      <c r="F48" s="114"/>
      <c r="G48" s="114"/>
      <c r="H48" s="114"/>
      <c r="I48" s="114"/>
      <c r="J48" s="114"/>
      <c r="K48" s="115"/>
    </row>
    <row r="49" spans="1:11" x14ac:dyDescent="0.3">
      <c r="A49" s="113">
        <v>43999.333333333336</v>
      </c>
      <c r="B49" s="114"/>
      <c r="C49" s="114"/>
      <c r="D49" s="114"/>
      <c r="E49" s="114"/>
      <c r="F49" s="114"/>
      <c r="G49" s="114"/>
      <c r="H49" s="114"/>
      <c r="I49" s="114"/>
      <c r="J49" s="114"/>
      <c r="K49" s="115"/>
    </row>
    <row r="50" spans="1:11" x14ac:dyDescent="0.3">
      <c r="A50" s="113">
        <v>44000</v>
      </c>
      <c r="B50" s="114"/>
      <c r="C50" s="114"/>
      <c r="D50" s="114"/>
      <c r="E50" s="114"/>
      <c r="F50" s="114"/>
      <c r="G50" s="114"/>
      <c r="H50" s="114"/>
      <c r="I50" s="114"/>
      <c r="J50" s="114"/>
      <c r="K50" s="115"/>
    </row>
    <row r="51" spans="1:11" x14ac:dyDescent="0.3">
      <c r="A51" s="113">
        <v>44001</v>
      </c>
      <c r="B51" s="114"/>
      <c r="C51" s="114"/>
      <c r="D51" s="114"/>
      <c r="E51" s="114"/>
      <c r="F51" s="114"/>
      <c r="G51" s="114"/>
      <c r="H51" s="114"/>
      <c r="I51" s="114"/>
      <c r="J51" s="114"/>
      <c r="K51" s="115"/>
    </row>
    <row r="52" spans="1:11" x14ac:dyDescent="0.3">
      <c r="A52" s="113">
        <v>44004</v>
      </c>
      <c r="B52" s="114"/>
      <c r="C52" s="114"/>
      <c r="D52" s="114"/>
      <c r="E52" s="114"/>
      <c r="F52" s="114"/>
      <c r="G52" s="114"/>
      <c r="H52" s="114"/>
      <c r="I52" s="114"/>
      <c r="J52" s="114"/>
      <c r="K52" s="115"/>
    </row>
    <row r="53" spans="1:11" x14ac:dyDescent="0.3">
      <c r="A53" s="113">
        <v>44005</v>
      </c>
      <c r="B53" s="114"/>
      <c r="C53" s="114"/>
      <c r="D53" s="114"/>
      <c r="E53" s="114"/>
      <c r="F53" s="114"/>
      <c r="G53" s="114"/>
      <c r="H53" s="114"/>
      <c r="I53" s="114"/>
      <c r="J53" s="114"/>
      <c r="K53" s="115"/>
    </row>
    <row r="54" spans="1:11" x14ac:dyDescent="0.3">
      <c r="A54" s="113">
        <v>44006</v>
      </c>
      <c r="B54" s="114"/>
      <c r="C54" s="114"/>
      <c r="D54" s="114"/>
      <c r="E54" s="114"/>
      <c r="F54" s="114"/>
      <c r="G54" s="114"/>
      <c r="H54" s="114"/>
      <c r="I54" s="114"/>
      <c r="J54" s="114"/>
      <c r="K54" s="115"/>
    </row>
    <row r="55" spans="1:11" x14ac:dyDescent="0.3">
      <c r="A55" s="113">
        <v>44007</v>
      </c>
      <c r="B55" s="114"/>
      <c r="C55" s="114"/>
      <c r="D55" s="114"/>
      <c r="E55" s="114"/>
      <c r="F55" s="114"/>
      <c r="G55" s="114"/>
      <c r="H55" s="114"/>
      <c r="I55" s="114"/>
      <c r="J55" s="114"/>
      <c r="K55" s="115"/>
    </row>
    <row r="56" spans="1:11" x14ac:dyDescent="0.3">
      <c r="A56" s="113">
        <v>44008</v>
      </c>
      <c r="B56" s="114"/>
      <c r="C56" s="114"/>
      <c r="D56" s="114"/>
      <c r="E56" s="114"/>
      <c r="F56" s="114"/>
      <c r="G56" s="114"/>
      <c r="H56" s="114"/>
      <c r="I56" s="114"/>
      <c r="J56" s="114"/>
      <c r="K56" s="115"/>
    </row>
    <row r="57" spans="1:11" x14ac:dyDescent="0.3">
      <c r="A57" s="113">
        <v>44011</v>
      </c>
      <c r="B57" s="114"/>
      <c r="C57" s="114"/>
      <c r="D57" s="114"/>
      <c r="E57" s="114"/>
      <c r="F57" s="114"/>
      <c r="G57" s="114"/>
      <c r="H57" s="114"/>
      <c r="I57" s="114"/>
      <c r="J57" s="114"/>
      <c r="K57" s="115"/>
    </row>
    <row r="58" spans="1:11" x14ac:dyDescent="0.3">
      <c r="A58" s="113">
        <v>44012</v>
      </c>
      <c r="B58" s="114"/>
      <c r="C58" s="114"/>
      <c r="D58" s="114"/>
      <c r="E58" s="114"/>
      <c r="F58" s="114"/>
      <c r="G58" s="114"/>
      <c r="H58" s="114"/>
      <c r="I58" s="114"/>
      <c r="J58" s="114"/>
      <c r="K58" s="115"/>
    </row>
    <row r="59" spans="1:11" x14ac:dyDescent="0.3">
      <c r="A59" s="113">
        <v>44013</v>
      </c>
      <c r="B59" s="114"/>
      <c r="C59" s="114"/>
      <c r="D59" s="114"/>
      <c r="E59" s="114"/>
      <c r="F59" s="114"/>
      <c r="G59" s="114"/>
      <c r="H59" s="114"/>
      <c r="I59" s="114"/>
      <c r="J59" s="114"/>
      <c r="K59" s="115"/>
    </row>
    <row r="60" spans="1:11" x14ac:dyDescent="0.3">
      <c r="A60" s="113">
        <v>44014</v>
      </c>
      <c r="B60" s="114"/>
      <c r="C60" s="114"/>
      <c r="D60" s="114"/>
      <c r="E60" s="114"/>
      <c r="F60" s="114"/>
      <c r="G60" s="114"/>
      <c r="H60" s="114"/>
      <c r="I60" s="114"/>
      <c r="J60" s="114"/>
      <c r="K60" s="115"/>
    </row>
    <row r="61" spans="1:11" x14ac:dyDescent="0.3">
      <c r="A61" s="113">
        <v>44015</v>
      </c>
      <c r="B61" s="114"/>
      <c r="C61" s="114"/>
      <c r="D61" s="114"/>
      <c r="E61" s="114"/>
      <c r="F61" s="114"/>
      <c r="G61" s="114"/>
      <c r="H61" s="114"/>
      <c r="I61" s="114"/>
      <c r="J61" s="114"/>
      <c r="K61" s="115"/>
    </row>
    <row r="62" spans="1:11" x14ac:dyDescent="0.3">
      <c r="A62" s="113">
        <v>44018</v>
      </c>
      <c r="B62" s="114"/>
      <c r="C62" s="114"/>
      <c r="D62" s="114"/>
      <c r="E62" s="114"/>
      <c r="F62" s="114"/>
      <c r="G62" s="114"/>
      <c r="H62" s="114"/>
      <c r="I62" s="114"/>
      <c r="J62" s="114"/>
      <c r="K62" s="115"/>
    </row>
    <row r="63" spans="1:11" x14ac:dyDescent="0.3">
      <c r="A63" s="113">
        <v>44019</v>
      </c>
      <c r="B63" s="114"/>
      <c r="C63" s="114"/>
      <c r="D63" s="114"/>
      <c r="E63" s="114"/>
      <c r="F63" s="114"/>
      <c r="G63" s="114"/>
      <c r="H63" s="114"/>
      <c r="I63" s="114"/>
      <c r="J63" s="114"/>
      <c r="K63" s="115"/>
    </row>
    <row r="64" spans="1:11" x14ac:dyDescent="0.3">
      <c r="A64" s="113">
        <v>44020</v>
      </c>
      <c r="B64" s="114"/>
      <c r="C64" s="114"/>
      <c r="D64" s="114"/>
      <c r="E64" s="114"/>
      <c r="F64" s="114"/>
      <c r="G64" s="114"/>
      <c r="H64" s="114"/>
      <c r="I64" s="114"/>
      <c r="J64" s="114"/>
      <c r="K64" s="115"/>
    </row>
    <row r="65" spans="1:11" x14ac:dyDescent="0.3">
      <c r="A65" s="113">
        <v>44021</v>
      </c>
      <c r="B65" s="114"/>
      <c r="C65" s="114"/>
      <c r="D65" s="114"/>
      <c r="E65" s="114"/>
      <c r="F65" s="114"/>
      <c r="G65" s="114"/>
      <c r="H65" s="114"/>
      <c r="I65" s="114"/>
      <c r="J65" s="114"/>
      <c r="K65" s="115"/>
    </row>
    <row r="66" spans="1:11" x14ac:dyDescent="0.3">
      <c r="A66" s="113">
        <v>44022</v>
      </c>
      <c r="B66" s="114"/>
      <c r="C66" s="114"/>
      <c r="D66" s="114"/>
      <c r="E66" s="114"/>
      <c r="F66" s="114"/>
      <c r="G66" s="114"/>
      <c r="H66" s="114"/>
      <c r="I66" s="114"/>
      <c r="J66" s="114"/>
      <c r="K66" s="115"/>
    </row>
    <row r="67" spans="1:11" x14ac:dyDescent="0.3">
      <c r="A67" s="113">
        <v>44025</v>
      </c>
      <c r="B67" s="114">
        <v>170</v>
      </c>
      <c r="C67" s="114">
        <v>170</v>
      </c>
      <c r="D67" s="114">
        <v>48</v>
      </c>
      <c r="E67" s="114">
        <v>48</v>
      </c>
      <c r="F67" s="114">
        <v>5</v>
      </c>
      <c r="G67" s="114">
        <v>5</v>
      </c>
      <c r="H67" s="114">
        <v>0</v>
      </c>
      <c r="I67" s="114">
        <v>0</v>
      </c>
      <c r="J67" s="114">
        <v>0</v>
      </c>
      <c r="K67" s="115">
        <v>0</v>
      </c>
    </row>
    <row r="68" spans="1:11" x14ac:dyDescent="0.3">
      <c r="A68" s="113">
        <v>44026</v>
      </c>
      <c r="B68" s="114">
        <v>74</v>
      </c>
      <c r="C68" s="114">
        <f>SUM(C67,B68)</f>
        <v>244</v>
      </c>
      <c r="D68" s="114">
        <v>14</v>
      </c>
      <c r="E68" s="114">
        <f>SUM(E67,D68)</f>
        <v>62</v>
      </c>
      <c r="F68" s="114">
        <v>3</v>
      </c>
      <c r="G68" s="114">
        <f>SUM(G67,F68)</f>
        <v>8</v>
      </c>
      <c r="H68" s="114">
        <v>0</v>
      </c>
      <c r="I68" s="114">
        <f>SUM(I67,H68)</f>
        <v>0</v>
      </c>
      <c r="J68" s="114">
        <v>0</v>
      </c>
      <c r="K68" s="115">
        <f>SUM(K67,J68)</f>
        <v>0</v>
      </c>
    </row>
    <row r="69" spans="1:11" x14ac:dyDescent="0.3">
      <c r="A69" s="113">
        <v>44027</v>
      </c>
      <c r="B69" s="114">
        <v>17</v>
      </c>
      <c r="C69" s="114">
        <f t="shared" ref="C69:C132" si="0">SUM(C68,B69)</f>
        <v>261</v>
      </c>
      <c r="D69" s="114">
        <v>24</v>
      </c>
      <c r="E69" s="114">
        <f t="shared" ref="E69:E132" si="1">SUM(E68,D69)</f>
        <v>86</v>
      </c>
      <c r="F69" s="114">
        <v>2</v>
      </c>
      <c r="G69" s="114">
        <f t="shared" ref="G69:G132" si="2">SUM(G68,F69)</f>
        <v>10</v>
      </c>
      <c r="H69" s="114">
        <v>0</v>
      </c>
      <c r="I69" s="114">
        <f t="shared" ref="I69:I97" si="3">SUM(I68,H69)</f>
        <v>0</v>
      </c>
      <c r="J69" s="114">
        <v>0</v>
      </c>
      <c r="K69" s="115">
        <f t="shared" ref="K69:K132" si="4">SUM(K68,J69)</f>
        <v>0</v>
      </c>
    </row>
    <row r="70" spans="1:11" x14ac:dyDescent="0.3">
      <c r="A70" s="113">
        <v>44028</v>
      </c>
      <c r="B70" s="114">
        <v>61</v>
      </c>
      <c r="C70" s="114">
        <f t="shared" si="0"/>
        <v>322</v>
      </c>
      <c r="D70" s="114">
        <v>38</v>
      </c>
      <c r="E70" s="114">
        <f t="shared" si="1"/>
        <v>124</v>
      </c>
      <c r="F70" s="114">
        <v>5</v>
      </c>
      <c r="G70" s="114">
        <f t="shared" si="2"/>
        <v>15</v>
      </c>
      <c r="H70" s="114">
        <v>0</v>
      </c>
      <c r="I70" s="114">
        <f t="shared" si="3"/>
        <v>0</v>
      </c>
      <c r="J70" s="114">
        <v>0</v>
      </c>
      <c r="K70" s="115">
        <f t="shared" si="4"/>
        <v>0</v>
      </c>
    </row>
    <row r="71" spans="1:11" x14ac:dyDescent="0.3">
      <c r="A71" s="113">
        <v>44029</v>
      </c>
      <c r="B71" s="114">
        <v>52</v>
      </c>
      <c r="C71" s="114">
        <f t="shared" si="0"/>
        <v>374</v>
      </c>
      <c r="D71" s="114">
        <v>24</v>
      </c>
      <c r="E71" s="114">
        <f t="shared" si="1"/>
        <v>148</v>
      </c>
      <c r="F71" s="114">
        <v>4</v>
      </c>
      <c r="G71" s="114">
        <f t="shared" si="2"/>
        <v>19</v>
      </c>
      <c r="H71" s="114">
        <v>0</v>
      </c>
      <c r="I71" s="114">
        <f t="shared" si="3"/>
        <v>0</v>
      </c>
      <c r="J71" s="114">
        <v>2</v>
      </c>
      <c r="K71" s="115">
        <f t="shared" si="4"/>
        <v>2</v>
      </c>
    </row>
    <row r="72" spans="1:11" x14ac:dyDescent="0.3">
      <c r="A72" s="113">
        <v>44032</v>
      </c>
      <c r="B72" s="114">
        <v>306</v>
      </c>
      <c r="C72" s="114">
        <f t="shared" si="0"/>
        <v>680</v>
      </c>
      <c r="D72" s="114">
        <v>101</v>
      </c>
      <c r="E72" s="114">
        <f t="shared" si="1"/>
        <v>249</v>
      </c>
      <c r="F72" s="114">
        <v>25</v>
      </c>
      <c r="G72" s="114">
        <f t="shared" si="2"/>
        <v>44</v>
      </c>
      <c r="H72" s="114">
        <v>0</v>
      </c>
      <c r="I72" s="114">
        <f t="shared" si="3"/>
        <v>0</v>
      </c>
      <c r="J72" s="114">
        <v>2</v>
      </c>
      <c r="K72" s="115">
        <f t="shared" si="4"/>
        <v>4</v>
      </c>
    </row>
    <row r="73" spans="1:11" x14ac:dyDescent="0.3">
      <c r="A73" s="113">
        <v>44033</v>
      </c>
      <c r="B73" s="114">
        <v>75</v>
      </c>
      <c r="C73" s="114">
        <f t="shared" si="0"/>
        <v>755</v>
      </c>
      <c r="D73" s="114">
        <v>15</v>
      </c>
      <c r="E73" s="114">
        <f t="shared" si="1"/>
        <v>264</v>
      </c>
      <c r="F73" s="114">
        <v>5</v>
      </c>
      <c r="G73" s="114">
        <f t="shared" si="2"/>
        <v>49</v>
      </c>
      <c r="H73" s="114">
        <v>0</v>
      </c>
      <c r="I73" s="114">
        <f t="shared" si="3"/>
        <v>0</v>
      </c>
      <c r="J73" s="114">
        <v>1</v>
      </c>
      <c r="K73" s="115">
        <f t="shared" si="4"/>
        <v>5</v>
      </c>
    </row>
    <row r="74" spans="1:11" x14ac:dyDescent="0.3">
      <c r="A74" s="113">
        <v>44034</v>
      </c>
      <c r="B74" s="114">
        <v>49</v>
      </c>
      <c r="C74" s="114">
        <f t="shared" si="0"/>
        <v>804</v>
      </c>
      <c r="D74" s="114">
        <v>20</v>
      </c>
      <c r="E74" s="114">
        <f t="shared" si="1"/>
        <v>284</v>
      </c>
      <c r="F74" s="114">
        <v>7</v>
      </c>
      <c r="G74" s="114">
        <f t="shared" si="2"/>
        <v>56</v>
      </c>
      <c r="H74" s="114">
        <v>0</v>
      </c>
      <c r="I74" s="114">
        <f t="shared" si="3"/>
        <v>0</v>
      </c>
      <c r="J74" s="114">
        <v>0</v>
      </c>
      <c r="K74" s="115">
        <f t="shared" si="4"/>
        <v>5</v>
      </c>
    </row>
    <row r="75" spans="1:11" x14ac:dyDescent="0.3">
      <c r="A75" s="113">
        <v>44035</v>
      </c>
      <c r="B75" s="114">
        <v>82</v>
      </c>
      <c r="C75" s="114">
        <f t="shared" si="0"/>
        <v>886</v>
      </c>
      <c r="D75" s="114">
        <v>84</v>
      </c>
      <c r="E75" s="114">
        <f t="shared" si="1"/>
        <v>368</v>
      </c>
      <c r="F75" s="114">
        <v>16</v>
      </c>
      <c r="G75" s="114">
        <f t="shared" si="2"/>
        <v>72</v>
      </c>
      <c r="H75" s="114">
        <v>1</v>
      </c>
      <c r="I75" s="114">
        <f t="shared" si="3"/>
        <v>1</v>
      </c>
      <c r="J75" s="114">
        <v>1</v>
      </c>
      <c r="K75" s="115">
        <f t="shared" si="4"/>
        <v>6</v>
      </c>
    </row>
    <row r="76" spans="1:11" x14ac:dyDescent="0.3">
      <c r="A76" s="113">
        <v>44036</v>
      </c>
      <c r="B76" s="114">
        <v>123</v>
      </c>
      <c r="C76" s="114">
        <f t="shared" si="0"/>
        <v>1009</v>
      </c>
      <c r="D76" s="114">
        <v>164</v>
      </c>
      <c r="E76" s="114">
        <f t="shared" si="1"/>
        <v>532</v>
      </c>
      <c r="F76" s="114">
        <v>27</v>
      </c>
      <c r="G76" s="114">
        <f t="shared" si="2"/>
        <v>99</v>
      </c>
      <c r="H76" s="114">
        <v>0</v>
      </c>
      <c r="I76" s="114">
        <f t="shared" si="3"/>
        <v>1</v>
      </c>
      <c r="J76" s="114">
        <v>2</v>
      </c>
      <c r="K76" s="115">
        <f t="shared" si="4"/>
        <v>8</v>
      </c>
    </row>
    <row r="77" spans="1:11" x14ac:dyDescent="0.3">
      <c r="A77" s="113">
        <v>44039</v>
      </c>
      <c r="B77" s="114">
        <v>397</v>
      </c>
      <c r="C77" s="114">
        <f t="shared" si="0"/>
        <v>1406</v>
      </c>
      <c r="D77" s="114">
        <v>277</v>
      </c>
      <c r="E77" s="114">
        <f t="shared" si="1"/>
        <v>809</v>
      </c>
      <c r="F77" s="114">
        <v>42</v>
      </c>
      <c r="G77" s="114">
        <f t="shared" si="2"/>
        <v>141</v>
      </c>
      <c r="H77" s="114">
        <v>0</v>
      </c>
      <c r="I77" s="114">
        <f t="shared" si="3"/>
        <v>1</v>
      </c>
      <c r="J77" s="114">
        <v>5</v>
      </c>
      <c r="K77" s="115">
        <f t="shared" si="4"/>
        <v>13</v>
      </c>
    </row>
    <row r="78" spans="1:11" x14ac:dyDescent="0.3">
      <c r="A78" s="113">
        <v>44040</v>
      </c>
      <c r="B78" s="114">
        <v>114</v>
      </c>
      <c r="C78" s="114">
        <f t="shared" si="0"/>
        <v>1520</v>
      </c>
      <c r="D78" s="114">
        <v>110</v>
      </c>
      <c r="E78" s="114">
        <f t="shared" si="1"/>
        <v>919</v>
      </c>
      <c r="F78" s="114">
        <v>34</v>
      </c>
      <c r="G78" s="114">
        <f t="shared" si="2"/>
        <v>175</v>
      </c>
      <c r="H78" s="114">
        <v>0</v>
      </c>
      <c r="I78" s="114">
        <f t="shared" si="3"/>
        <v>1</v>
      </c>
      <c r="J78" s="114">
        <v>0</v>
      </c>
      <c r="K78" s="115">
        <f t="shared" si="4"/>
        <v>13</v>
      </c>
    </row>
    <row r="79" spans="1:11" x14ac:dyDescent="0.3">
      <c r="A79" s="113">
        <v>44041</v>
      </c>
      <c r="B79" s="114">
        <v>96</v>
      </c>
      <c r="C79" s="114">
        <f t="shared" si="0"/>
        <v>1616</v>
      </c>
      <c r="D79" s="114">
        <v>106</v>
      </c>
      <c r="E79" s="114">
        <f t="shared" si="1"/>
        <v>1025</v>
      </c>
      <c r="F79" s="114">
        <v>9</v>
      </c>
      <c r="G79" s="114">
        <f t="shared" si="2"/>
        <v>184</v>
      </c>
      <c r="H79" s="114">
        <v>0</v>
      </c>
      <c r="I79" s="114">
        <f t="shared" si="3"/>
        <v>1</v>
      </c>
      <c r="J79" s="114">
        <v>1</v>
      </c>
      <c r="K79" s="115">
        <f t="shared" si="4"/>
        <v>14</v>
      </c>
    </row>
    <row r="80" spans="1:11" x14ac:dyDescent="0.3">
      <c r="A80" s="113">
        <v>44042</v>
      </c>
      <c r="B80" s="114">
        <v>130</v>
      </c>
      <c r="C80" s="114">
        <f t="shared" si="0"/>
        <v>1746</v>
      </c>
      <c r="D80" s="114">
        <v>141</v>
      </c>
      <c r="E80" s="114">
        <f t="shared" si="1"/>
        <v>1166</v>
      </c>
      <c r="F80" s="114">
        <v>13</v>
      </c>
      <c r="G80" s="114">
        <f t="shared" si="2"/>
        <v>197</v>
      </c>
      <c r="H80" s="114">
        <v>0</v>
      </c>
      <c r="I80" s="114">
        <f t="shared" si="3"/>
        <v>1</v>
      </c>
      <c r="J80" s="114">
        <v>3</v>
      </c>
      <c r="K80" s="115">
        <f t="shared" si="4"/>
        <v>17</v>
      </c>
    </row>
    <row r="81" spans="1:11" x14ac:dyDescent="0.3">
      <c r="A81" s="113">
        <v>44043</v>
      </c>
      <c r="B81" s="114">
        <v>139</v>
      </c>
      <c r="C81" s="114">
        <f t="shared" si="0"/>
        <v>1885</v>
      </c>
      <c r="D81" s="114">
        <v>120</v>
      </c>
      <c r="E81" s="114">
        <f t="shared" si="1"/>
        <v>1286</v>
      </c>
      <c r="F81" s="114">
        <v>2</v>
      </c>
      <c r="G81" s="114">
        <f t="shared" si="2"/>
        <v>199</v>
      </c>
      <c r="H81" s="114">
        <v>2</v>
      </c>
      <c r="I81" s="114">
        <f t="shared" si="3"/>
        <v>3</v>
      </c>
      <c r="J81" s="114">
        <v>0</v>
      </c>
      <c r="K81" s="115">
        <f t="shared" si="4"/>
        <v>17</v>
      </c>
    </row>
    <row r="82" spans="1:11" x14ac:dyDescent="0.3">
      <c r="A82" s="113">
        <v>44044</v>
      </c>
      <c r="B82" s="114"/>
      <c r="C82" s="114">
        <f t="shared" si="0"/>
        <v>1885</v>
      </c>
      <c r="D82" s="114"/>
      <c r="E82" s="114">
        <f t="shared" si="1"/>
        <v>1286</v>
      </c>
      <c r="F82" s="114"/>
      <c r="G82" s="114">
        <f t="shared" si="2"/>
        <v>199</v>
      </c>
      <c r="H82" s="114"/>
      <c r="I82" s="114">
        <f t="shared" si="3"/>
        <v>3</v>
      </c>
      <c r="J82" s="114"/>
      <c r="K82" s="115">
        <f t="shared" si="4"/>
        <v>17</v>
      </c>
    </row>
    <row r="83" spans="1:11" x14ac:dyDescent="0.3">
      <c r="A83" s="113">
        <v>44045</v>
      </c>
      <c r="B83" s="114"/>
      <c r="C83" s="114">
        <f t="shared" si="0"/>
        <v>1885</v>
      </c>
      <c r="D83" s="114"/>
      <c r="E83" s="114">
        <f t="shared" si="1"/>
        <v>1286</v>
      </c>
      <c r="F83" s="114"/>
      <c r="G83" s="114">
        <f t="shared" si="2"/>
        <v>199</v>
      </c>
      <c r="H83" s="114"/>
      <c r="I83" s="114">
        <f t="shared" si="3"/>
        <v>3</v>
      </c>
      <c r="J83" s="114"/>
      <c r="K83" s="115">
        <f t="shared" si="4"/>
        <v>17</v>
      </c>
    </row>
    <row r="84" spans="1:11" x14ac:dyDescent="0.3">
      <c r="A84" s="113">
        <v>44046</v>
      </c>
      <c r="B84" s="114">
        <v>355</v>
      </c>
      <c r="C84" s="114">
        <f t="shared" si="0"/>
        <v>2240</v>
      </c>
      <c r="D84" s="114">
        <v>219</v>
      </c>
      <c r="E84" s="114">
        <f t="shared" si="1"/>
        <v>1505</v>
      </c>
      <c r="F84" s="114">
        <v>18</v>
      </c>
      <c r="G84" s="114">
        <f t="shared" si="2"/>
        <v>217</v>
      </c>
      <c r="H84" s="114">
        <v>0</v>
      </c>
      <c r="I84" s="114">
        <f t="shared" si="3"/>
        <v>3</v>
      </c>
      <c r="J84" s="114">
        <v>0</v>
      </c>
      <c r="K84" s="115">
        <f t="shared" si="4"/>
        <v>17</v>
      </c>
    </row>
    <row r="85" spans="1:11" x14ac:dyDescent="0.3">
      <c r="A85" s="113">
        <v>44047</v>
      </c>
      <c r="B85" s="114">
        <v>113</v>
      </c>
      <c r="C85" s="114">
        <f t="shared" si="0"/>
        <v>2353</v>
      </c>
      <c r="D85" s="114">
        <v>31</v>
      </c>
      <c r="E85" s="114">
        <f t="shared" si="1"/>
        <v>1536</v>
      </c>
      <c r="F85" s="114">
        <v>17</v>
      </c>
      <c r="G85" s="114">
        <f t="shared" si="2"/>
        <v>234</v>
      </c>
      <c r="H85" s="114">
        <v>1</v>
      </c>
      <c r="I85" s="114">
        <f t="shared" si="3"/>
        <v>4</v>
      </c>
      <c r="J85" s="114">
        <v>5</v>
      </c>
      <c r="K85" s="115">
        <f t="shared" si="4"/>
        <v>22</v>
      </c>
    </row>
    <row r="86" spans="1:11" x14ac:dyDescent="0.3">
      <c r="A86" s="113">
        <v>44048</v>
      </c>
      <c r="B86" s="114">
        <v>40</v>
      </c>
      <c r="C86" s="114">
        <f t="shared" si="0"/>
        <v>2393</v>
      </c>
      <c r="D86" s="114">
        <v>46</v>
      </c>
      <c r="E86" s="114">
        <f t="shared" si="1"/>
        <v>1582</v>
      </c>
      <c r="F86" s="114">
        <v>1</v>
      </c>
      <c r="G86" s="114">
        <f t="shared" si="2"/>
        <v>235</v>
      </c>
      <c r="H86" s="114">
        <v>2</v>
      </c>
      <c r="I86" s="114">
        <f t="shared" si="3"/>
        <v>6</v>
      </c>
      <c r="J86" s="114">
        <v>0</v>
      </c>
      <c r="K86" s="115">
        <f t="shared" si="4"/>
        <v>22</v>
      </c>
    </row>
    <row r="87" spans="1:11" x14ac:dyDescent="0.3">
      <c r="A87" s="113">
        <v>44049</v>
      </c>
      <c r="B87" s="114">
        <v>61</v>
      </c>
      <c r="C87" s="114">
        <f t="shared" si="0"/>
        <v>2454</v>
      </c>
      <c r="D87" s="114">
        <v>41</v>
      </c>
      <c r="E87" s="114">
        <f t="shared" si="1"/>
        <v>1623</v>
      </c>
      <c r="F87" s="114">
        <v>3</v>
      </c>
      <c r="G87" s="114">
        <f t="shared" si="2"/>
        <v>238</v>
      </c>
      <c r="H87" s="114">
        <v>0</v>
      </c>
      <c r="I87" s="114">
        <f t="shared" si="3"/>
        <v>6</v>
      </c>
      <c r="J87" s="114">
        <v>0</v>
      </c>
      <c r="K87" s="115">
        <f t="shared" si="4"/>
        <v>22</v>
      </c>
    </row>
    <row r="88" spans="1:11" x14ac:dyDescent="0.3">
      <c r="A88" s="113">
        <v>44050</v>
      </c>
      <c r="B88" s="114">
        <v>82</v>
      </c>
      <c r="C88" s="114">
        <f t="shared" si="0"/>
        <v>2536</v>
      </c>
      <c r="D88" s="114">
        <v>19</v>
      </c>
      <c r="E88" s="114">
        <f t="shared" si="1"/>
        <v>1642</v>
      </c>
      <c r="F88" s="114">
        <v>5</v>
      </c>
      <c r="G88" s="114">
        <f t="shared" si="2"/>
        <v>243</v>
      </c>
      <c r="H88" s="114">
        <v>0</v>
      </c>
      <c r="I88" s="114">
        <f t="shared" si="3"/>
        <v>6</v>
      </c>
      <c r="J88" s="114">
        <v>0</v>
      </c>
      <c r="K88" s="115">
        <f t="shared" si="4"/>
        <v>22</v>
      </c>
    </row>
    <row r="89" spans="1:11" x14ac:dyDescent="0.3">
      <c r="A89" s="113">
        <v>44051</v>
      </c>
      <c r="B89" s="114"/>
      <c r="C89" s="114">
        <f t="shared" si="0"/>
        <v>2536</v>
      </c>
      <c r="D89" s="114"/>
      <c r="E89" s="114">
        <f t="shared" si="1"/>
        <v>1642</v>
      </c>
      <c r="F89" s="114"/>
      <c r="G89" s="114">
        <f t="shared" si="2"/>
        <v>243</v>
      </c>
      <c r="H89" s="114"/>
      <c r="I89" s="114">
        <f t="shared" si="3"/>
        <v>6</v>
      </c>
      <c r="J89" s="114"/>
      <c r="K89" s="115">
        <f t="shared" si="4"/>
        <v>22</v>
      </c>
    </row>
    <row r="90" spans="1:11" x14ac:dyDescent="0.3">
      <c r="A90" s="113">
        <v>44052</v>
      </c>
      <c r="B90" s="114"/>
      <c r="C90" s="114">
        <f t="shared" si="0"/>
        <v>2536</v>
      </c>
      <c r="D90" s="114"/>
      <c r="E90" s="114">
        <f t="shared" si="1"/>
        <v>1642</v>
      </c>
      <c r="F90" s="114"/>
      <c r="G90" s="114">
        <f t="shared" si="2"/>
        <v>243</v>
      </c>
      <c r="H90" s="114"/>
      <c r="I90" s="114">
        <f t="shared" si="3"/>
        <v>6</v>
      </c>
      <c r="J90" s="114"/>
      <c r="K90" s="115">
        <f t="shared" si="4"/>
        <v>22</v>
      </c>
    </row>
    <row r="91" spans="1:11" x14ac:dyDescent="0.3">
      <c r="A91" s="113">
        <v>44053</v>
      </c>
      <c r="B91" s="114">
        <v>320</v>
      </c>
      <c r="C91" s="114">
        <f t="shared" si="0"/>
        <v>2856</v>
      </c>
      <c r="D91" s="114">
        <v>85</v>
      </c>
      <c r="E91" s="114">
        <f t="shared" si="1"/>
        <v>1727</v>
      </c>
      <c r="F91" s="114">
        <v>40</v>
      </c>
      <c r="G91" s="114">
        <f t="shared" si="2"/>
        <v>283</v>
      </c>
      <c r="H91" s="114">
        <v>0</v>
      </c>
      <c r="I91" s="114">
        <f t="shared" si="3"/>
        <v>6</v>
      </c>
      <c r="J91" s="114">
        <v>0</v>
      </c>
      <c r="K91" s="115">
        <f t="shared" si="4"/>
        <v>22</v>
      </c>
    </row>
    <row r="92" spans="1:11" x14ac:dyDescent="0.3">
      <c r="A92" s="113">
        <v>44054</v>
      </c>
      <c r="B92" s="114">
        <v>88</v>
      </c>
      <c r="C92" s="114">
        <f t="shared" si="0"/>
        <v>2944</v>
      </c>
      <c r="D92" s="114">
        <v>17</v>
      </c>
      <c r="E92" s="114">
        <f t="shared" si="1"/>
        <v>1744</v>
      </c>
      <c r="F92" s="114">
        <v>12</v>
      </c>
      <c r="G92" s="114">
        <f t="shared" si="2"/>
        <v>295</v>
      </c>
      <c r="H92" s="114">
        <v>0</v>
      </c>
      <c r="I92" s="114">
        <f t="shared" si="3"/>
        <v>6</v>
      </c>
      <c r="J92" s="114">
        <v>1</v>
      </c>
      <c r="K92" s="115">
        <f t="shared" si="4"/>
        <v>23</v>
      </c>
    </row>
    <row r="93" spans="1:11" x14ac:dyDescent="0.3">
      <c r="A93" s="113">
        <v>44055</v>
      </c>
      <c r="B93" s="114">
        <v>16</v>
      </c>
      <c r="C93" s="114">
        <f t="shared" si="0"/>
        <v>2960</v>
      </c>
      <c r="D93" s="114">
        <v>11</v>
      </c>
      <c r="E93" s="114">
        <f t="shared" si="1"/>
        <v>1755</v>
      </c>
      <c r="F93" s="114">
        <v>2</v>
      </c>
      <c r="G93" s="114">
        <f t="shared" si="2"/>
        <v>297</v>
      </c>
      <c r="H93" s="114">
        <v>0</v>
      </c>
      <c r="I93" s="114">
        <f t="shared" si="3"/>
        <v>6</v>
      </c>
      <c r="J93" s="114">
        <v>2</v>
      </c>
      <c r="K93" s="115">
        <f t="shared" si="4"/>
        <v>25</v>
      </c>
    </row>
    <row r="94" spans="1:11" x14ac:dyDescent="0.3">
      <c r="A94" s="113">
        <v>44056</v>
      </c>
      <c r="B94" s="114">
        <v>77</v>
      </c>
      <c r="C94" s="114">
        <f t="shared" si="0"/>
        <v>3037</v>
      </c>
      <c r="D94" s="114">
        <v>9</v>
      </c>
      <c r="E94" s="114">
        <f t="shared" si="1"/>
        <v>1764</v>
      </c>
      <c r="F94" s="114">
        <v>4</v>
      </c>
      <c r="G94" s="114">
        <f t="shared" si="2"/>
        <v>301</v>
      </c>
      <c r="H94" s="114">
        <v>0</v>
      </c>
      <c r="I94" s="114">
        <f t="shared" si="3"/>
        <v>6</v>
      </c>
      <c r="J94" s="114">
        <v>0</v>
      </c>
      <c r="K94" s="115">
        <f t="shared" si="4"/>
        <v>25</v>
      </c>
    </row>
    <row r="95" spans="1:11" x14ac:dyDescent="0.3">
      <c r="A95" s="113">
        <v>44057</v>
      </c>
      <c r="B95" s="114">
        <v>69</v>
      </c>
      <c r="C95" s="114">
        <f t="shared" si="0"/>
        <v>3106</v>
      </c>
      <c r="D95" s="114">
        <v>32</v>
      </c>
      <c r="E95" s="114">
        <f t="shared" si="1"/>
        <v>1796</v>
      </c>
      <c r="F95" s="114">
        <v>2</v>
      </c>
      <c r="G95" s="114">
        <f t="shared" si="2"/>
        <v>303</v>
      </c>
      <c r="H95" s="114">
        <v>0</v>
      </c>
      <c r="I95" s="114">
        <f t="shared" si="3"/>
        <v>6</v>
      </c>
      <c r="J95" s="114">
        <v>2</v>
      </c>
      <c r="K95" s="115">
        <f t="shared" si="4"/>
        <v>27</v>
      </c>
    </row>
    <row r="96" spans="1:11" x14ac:dyDescent="0.3">
      <c r="A96" s="113">
        <v>44058</v>
      </c>
      <c r="B96" s="114"/>
      <c r="C96" s="114">
        <f t="shared" si="0"/>
        <v>3106</v>
      </c>
      <c r="D96" s="114"/>
      <c r="E96" s="114">
        <f t="shared" si="1"/>
        <v>1796</v>
      </c>
      <c r="F96" s="114"/>
      <c r="G96" s="114">
        <f t="shared" si="2"/>
        <v>303</v>
      </c>
      <c r="H96" s="114"/>
      <c r="I96" s="114">
        <f t="shared" si="3"/>
        <v>6</v>
      </c>
      <c r="J96" s="114"/>
      <c r="K96" s="115">
        <f t="shared" si="4"/>
        <v>27</v>
      </c>
    </row>
    <row r="97" spans="1:11" x14ac:dyDescent="0.3">
      <c r="A97" s="113">
        <v>44059</v>
      </c>
      <c r="B97" s="114"/>
      <c r="C97" s="114">
        <f t="shared" si="0"/>
        <v>3106</v>
      </c>
      <c r="D97" s="114"/>
      <c r="E97" s="114">
        <f t="shared" si="1"/>
        <v>1796</v>
      </c>
      <c r="F97" s="114"/>
      <c r="G97" s="114">
        <f t="shared" si="2"/>
        <v>303</v>
      </c>
      <c r="H97" s="114"/>
      <c r="I97" s="114">
        <f t="shared" si="3"/>
        <v>6</v>
      </c>
      <c r="J97" s="114"/>
      <c r="K97" s="115">
        <f t="shared" si="4"/>
        <v>27</v>
      </c>
    </row>
    <row r="98" spans="1:11" x14ac:dyDescent="0.3">
      <c r="A98" s="113">
        <v>44060</v>
      </c>
      <c r="B98" s="114">
        <v>252</v>
      </c>
      <c r="C98" s="114">
        <f t="shared" si="0"/>
        <v>3358</v>
      </c>
      <c r="D98" s="114">
        <v>84</v>
      </c>
      <c r="E98" s="114">
        <f t="shared" si="1"/>
        <v>1880</v>
      </c>
      <c r="F98" s="114">
        <v>31</v>
      </c>
      <c r="G98" s="114">
        <f t="shared" si="2"/>
        <v>334</v>
      </c>
      <c r="H98" s="114">
        <v>1</v>
      </c>
      <c r="I98" s="114">
        <f>I97+H98</f>
        <v>7</v>
      </c>
      <c r="J98" s="114">
        <v>0</v>
      </c>
      <c r="K98" s="115">
        <f t="shared" si="4"/>
        <v>27</v>
      </c>
    </row>
    <row r="99" spans="1:11" x14ac:dyDescent="0.3">
      <c r="A99" s="113">
        <v>44061</v>
      </c>
      <c r="B99" s="114">
        <v>89</v>
      </c>
      <c r="C99" s="114">
        <f t="shared" si="0"/>
        <v>3447</v>
      </c>
      <c r="D99" s="114">
        <v>22</v>
      </c>
      <c r="E99" s="114">
        <f t="shared" si="1"/>
        <v>1902</v>
      </c>
      <c r="F99" s="114">
        <v>7</v>
      </c>
      <c r="G99" s="114">
        <f t="shared" si="2"/>
        <v>341</v>
      </c>
      <c r="H99" s="114">
        <v>0</v>
      </c>
      <c r="I99" s="114">
        <f>I98+H99</f>
        <v>7</v>
      </c>
      <c r="J99" s="114">
        <v>0</v>
      </c>
      <c r="K99" s="115">
        <f t="shared" si="4"/>
        <v>27</v>
      </c>
    </row>
    <row r="100" spans="1:11" x14ac:dyDescent="0.3">
      <c r="A100" s="113">
        <v>44062</v>
      </c>
      <c r="B100" s="114">
        <v>50</v>
      </c>
      <c r="C100" s="114">
        <f t="shared" si="0"/>
        <v>3497</v>
      </c>
      <c r="D100" s="114">
        <v>25</v>
      </c>
      <c r="E100" s="114">
        <f t="shared" si="1"/>
        <v>1927</v>
      </c>
      <c r="F100" s="114">
        <v>2</v>
      </c>
      <c r="G100" s="114">
        <f t="shared" si="2"/>
        <v>343</v>
      </c>
      <c r="H100" s="114">
        <v>0</v>
      </c>
      <c r="I100" s="114">
        <f>I99+H100</f>
        <v>7</v>
      </c>
      <c r="J100" s="114">
        <v>0</v>
      </c>
      <c r="K100" s="115">
        <f t="shared" si="4"/>
        <v>27</v>
      </c>
    </row>
    <row r="101" spans="1:11" x14ac:dyDescent="0.3">
      <c r="A101" s="113">
        <v>44063</v>
      </c>
      <c r="B101" s="114">
        <v>29</v>
      </c>
      <c r="C101" s="114">
        <f t="shared" si="0"/>
        <v>3526</v>
      </c>
      <c r="D101" s="114">
        <v>16</v>
      </c>
      <c r="E101" s="114">
        <f t="shared" si="1"/>
        <v>1943</v>
      </c>
      <c r="F101" s="114">
        <v>5</v>
      </c>
      <c r="G101" s="114">
        <f t="shared" si="2"/>
        <v>348</v>
      </c>
      <c r="H101" s="114">
        <v>0</v>
      </c>
      <c r="I101" s="114">
        <f>I100+H101</f>
        <v>7</v>
      </c>
      <c r="J101" s="114">
        <v>0</v>
      </c>
      <c r="K101" s="115">
        <f t="shared" si="4"/>
        <v>27</v>
      </c>
    </row>
    <row r="102" spans="1:11" x14ac:dyDescent="0.3">
      <c r="A102" s="113">
        <v>44064</v>
      </c>
      <c r="B102" s="114">
        <v>72</v>
      </c>
      <c r="C102" s="114">
        <f t="shared" si="0"/>
        <v>3598</v>
      </c>
      <c r="D102" s="114">
        <v>15</v>
      </c>
      <c r="E102" s="114">
        <f t="shared" si="1"/>
        <v>1958</v>
      </c>
      <c r="F102" s="114">
        <v>4</v>
      </c>
      <c r="G102" s="114">
        <f t="shared" si="2"/>
        <v>352</v>
      </c>
      <c r="H102" s="114">
        <v>0</v>
      </c>
      <c r="I102" s="114">
        <f>I101+H102</f>
        <v>7</v>
      </c>
      <c r="J102" s="114">
        <v>0</v>
      </c>
      <c r="K102" s="115">
        <f t="shared" si="4"/>
        <v>27</v>
      </c>
    </row>
    <row r="103" spans="1:11" x14ac:dyDescent="0.3">
      <c r="A103" s="113">
        <v>44065</v>
      </c>
      <c r="B103" s="114"/>
      <c r="C103" s="114">
        <f t="shared" si="0"/>
        <v>3598</v>
      </c>
      <c r="D103" s="114"/>
      <c r="E103" s="114">
        <f t="shared" si="1"/>
        <v>1958</v>
      </c>
      <c r="F103" s="114"/>
      <c r="G103" s="114">
        <f t="shared" si="2"/>
        <v>352</v>
      </c>
      <c r="H103" s="114"/>
      <c r="I103" s="114">
        <f t="shared" ref="I103:I158" si="5">I102+H103</f>
        <v>7</v>
      </c>
      <c r="J103" s="114"/>
      <c r="K103" s="115">
        <f t="shared" si="4"/>
        <v>27</v>
      </c>
    </row>
    <row r="104" spans="1:11" x14ac:dyDescent="0.3">
      <c r="A104" s="113">
        <v>44066</v>
      </c>
      <c r="B104" s="114"/>
      <c r="C104" s="114">
        <f t="shared" si="0"/>
        <v>3598</v>
      </c>
      <c r="D104" s="114"/>
      <c r="E104" s="114">
        <f t="shared" si="1"/>
        <v>1958</v>
      </c>
      <c r="F104" s="114"/>
      <c r="G104" s="114">
        <f t="shared" si="2"/>
        <v>352</v>
      </c>
      <c r="H104" s="114"/>
      <c r="I104" s="114">
        <f t="shared" si="5"/>
        <v>7</v>
      </c>
      <c r="J104" s="114"/>
      <c r="K104" s="115">
        <f t="shared" si="4"/>
        <v>27</v>
      </c>
    </row>
    <row r="105" spans="1:11" x14ac:dyDescent="0.3">
      <c r="A105" s="113">
        <v>44067</v>
      </c>
      <c r="B105" s="114">
        <v>216</v>
      </c>
      <c r="C105" s="114">
        <f t="shared" si="0"/>
        <v>3814</v>
      </c>
      <c r="D105" s="114">
        <v>78</v>
      </c>
      <c r="E105" s="114">
        <f t="shared" si="1"/>
        <v>2036</v>
      </c>
      <c r="F105" s="114">
        <v>14</v>
      </c>
      <c r="G105" s="114">
        <f t="shared" si="2"/>
        <v>366</v>
      </c>
      <c r="H105" s="114">
        <v>0</v>
      </c>
      <c r="I105" s="114">
        <f t="shared" si="5"/>
        <v>7</v>
      </c>
      <c r="J105" s="114">
        <v>1</v>
      </c>
      <c r="K105" s="115">
        <f t="shared" si="4"/>
        <v>28</v>
      </c>
    </row>
    <row r="106" spans="1:11" x14ac:dyDescent="0.3">
      <c r="A106" s="113">
        <v>44068</v>
      </c>
      <c r="B106" s="114">
        <v>54</v>
      </c>
      <c r="C106" s="114">
        <f t="shared" si="0"/>
        <v>3868</v>
      </c>
      <c r="D106" s="114">
        <v>16</v>
      </c>
      <c r="E106" s="114">
        <f t="shared" si="1"/>
        <v>2052</v>
      </c>
      <c r="F106" s="114">
        <v>0</v>
      </c>
      <c r="G106" s="114">
        <f t="shared" si="2"/>
        <v>366</v>
      </c>
      <c r="H106" s="114">
        <v>0</v>
      </c>
      <c r="I106" s="114">
        <f t="shared" si="5"/>
        <v>7</v>
      </c>
      <c r="J106" s="114">
        <v>0</v>
      </c>
      <c r="K106" s="115">
        <f t="shared" si="4"/>
        <v>28</v>
      </c>
    </row>
    <row r="107" spans="1:11" x14ac:dyDescent="0.3">
      <c r="A107" s="113">
        <v>44069</v>
      </c>
      <c r="B107" s="114">
        <v>38</v>
      </c>
      <c r="C107" s="114">
        <f t="shared" si="0"/>
        <v>3906</v>
      </c>
      <c r="D107" s="114">
        <v>14</v>
      </c>
      <c r="E107" s="114">
        <f t="shared" si="1"/>
        <v>2066</v>
      </c>
      <c r="F107" s="114">
        <v>0</v>
      </c>
      <c r="G107" s="114">
        <f t="shared" si="2"/>
        <v>366</v>
      </c>
      <c r="H107" s="114">
        <v>0</v>
      </c>
      <c r="I107" s="114">
        <f t="shared" si="5"/>
        <v>7</v>
      </c>
      <c r="J107" s="114">
        <v>0</v>
      </c>
      <c r="K107" s="115">
        <f t="shared" si="4"/>
        <v>28</v>
      </c>
    </row>
    <row r="108" spans="1:11" x14ac:dyDescent="0.3">
      <c r="A108" s="113">
        <v>44070</v>
      </c>
      <c r="B108" s="114">
        <v>37</v>
      </c>
      <c r="C108" s="114">
        <f t="shared" si="0"/>
        <v>3943</v>
      </c>
      <c r="D108" s="114">
        <v>11</v>
      </c>
      <c r="E108" s="114">
        <f t="shared" si="1"/>
        <v>2077</v>
      </c>
      <c r="F108" s="114">
        <v>1</v>
      </c>
      <c r="G108" s="114">
        <f t="shared" si="2"/>
        <v>367</v>
      </c>
      <c r="H108" s="114">
        <v>1</v>
      </c>
      <c r="I108" s="114">
        <f t="shared" si="5"/>
        <v>8</v>
      </c>
      <c r="J108" s="114">
        <v>0</v>
      </c>
      <c r="K108" s="115">
        <f t="shared" si="4"/>
        <v>28</v>
      </c>
    </row>
    <row r="109" spans="1:11" x14ac:dyDescent="0.3">
      <c r="A109" s="113">
        <v>44071</v>
      </c>
      <c r="B109" s="114">
        <v>60</v>
      </c>
      <c r="C109" s="114">
        <f t="shared" si="0"/>
        <v>4003</v>
      </c>
      <c r="D109" s="114">
        <v>15</v>
      </c>
      <c r="E109" s="114">
        <f t="shared" si="1"/>
        <v>2092</v>
      </c>
      <c r="F109" s="114">
        <v>3</v>
      </c>
      <c r="G109" s="114">
        <f t="shared" si="2"/>
        <v>370</v>
      </c>
      <c r="H109" s="114">
        <v>0</v>
      </c>
      <c r="I109" s="114">
        <f t="shared" si="5"/>
        <v>8</v>
      </c>
      <c r="J109" s="114">
        <v>0</v>
      </c>
      <c r="K109" s="115">
        <f t="shared" si="4"/>
        <v>28</v>
      </c>
    </row>
    <row r="110" spans="1:11" x14ac:dyDescent="0.3">
      <c r="A110" s="113">
        <v>44072</v>
      </c>
      <c r="B110" s="114"/>
      <c r="C110" s="114">
        <f t="shared" si="0"/>
        <v>4003</v>
      </c>
      <c r="D110" s="114"/>
      <c r="E110" s="114">
        <f t="shared" si="1"/>
        <v>2092</v>
      </c>
      <c r="F110" s="114"/>
      <c r="G110" s="114">
        <f t="shared" si="2"/>
        <v>370</v>
      </c>
      <c r="H110" s="114"/>
      <c r="I110" s="114">
        <f t="shared" si="5"/>
        <v>8</v>
      </c>
      <c r="J110" s="114"/>
      <c r="K110" s="115">
        <f t="shared" si="4"/>
        <v>28</v>
      </c>
    </row>
    <row r="111" spans="1:11" x14ac:dyDescent="0.3">
      <c r="A111" s="113">
        <v>44073</v>
      </c>
      <c r="B111" s="114"/>
      <c r="C111" s="114">
        <f t="shared" si="0"/>
        <v>4003</v>
      </c>
      <c r="D111" s="114"/>
      <c r="E111" s="114">
        <f t="shared" si="1"/>
        <v>2092</v>
      </c>
      <c r="F111" s="114"/>
      <c r="G111" s="114">
        <f t="shared" si="2"/>
        <v>370</v>
      </c>
      <c r="H111" s="114"/>
      <c r="I111" s="114">
        <f t="shared" si="5"/>
        <v>8</v>
      </c>
      <c r="J111" s="114"/>
      <c r="K111" s="115">
        <f t="shared" si="4"/>
        <v>28</v>
      </c>
    </row>
    <row r="112" spans="1:11" x14ac:dyDescent="0.3">
      <c r="A112" s="113">
        <v>44074</v>
      </c>
      <c r="B112" s="114">
        <v>169</v>
      </c>
      <c r="C112" s="114">
        <f t="shared" si="0"/>
        <v>4172</v>
      </c>
      <c r="D112" s="114">
        <v>44</v>
      </c>
      <c r="E112" s="114">
        <f t="shared" si="1"/>
        <v>2136</v>
      </c>
      <c r="F112" s="114">
        <v>12</v>
      </c>
      <c r="G112" s="114">
        <f t="shared" si="2"/>
        <v>382</v>
      </c>
      <c r="H112" s="114">
        <v>2</v>
      </c>
      <c r="I112" s="114">
        <f t="shared" si="5"/>
        <v>10</v>
      </c>
      <c r="J112" s="114">
        <v>1</v>
      </c>
      <c r="K112" s="115">
        <f t="shared" si="4"/>
        <v>29</v>
      </c>
    </row>
    <row r="113" spans="1:11" x14ac:dyDescent="0.3">
      <c r="A113" s="113">
        <v>44075</v>
      </c>
      <c r="B113" s="114">
        <v>37</v>
      </c>
      <c r="C113" s="114">
        <f t="shared" si="0"/>
        <v>4209</v>
      </c>
      <c r="D113" s="114">
        <v>13</v>
      </c>
      <c r="E113" s="114">
        <f t="shared" si="1"/>
        <v>2149</v>
      </c>
      <c r="F113" s="114">
        <v>4</v>
      </c>
      <c r="G113" s="114">
        <f t="shared" si="2"/>
        <v>386</v>
      </c>
      <c r="H113" s="114">
        <v>0</v>
      </c>
      <c r="I113" s="114">
        <f t="shared" si="5"/>
        <v>10</v>
      </c>
      <c r="J113" s="114">
        <v>0</v>
      </c>
      <c r="K113" s="115">
        <f t="shared" si="4"/>
        <v>29</v>
      </c>
    </row>
    <row r="114" spans="1:11" x14ac:dyDescent="0.3">
      <c r="A114" s="113">
        <v>44076</v>
      </c>
      <c r="B114" s="114">
        <v>36</v>
      </c>
      <c r="C114" s="114">
        <f t="shared" si="0"/>
        <v>4245</v>
      </c>
      <c r="D114" s="114">
        <v>10</v>
      </c>
      <c r="E114" s="114">
        <f t="shared" si="1"/>
        <v>2159</v>
      </c>
      <c r="F114" s="114">
        <v>3</v>
      </c>
      <c r="G114" s="114">
        <f t="shared" si="2"/>
        <v>389</v>
      </c>
      <c r="H114" s="114">
        <v>1</v>
      </c>
      <c r="I114" s="114">
        <f t="shared" si="5"/>
        <v>11</v>
      </c>
      <c r="J114" s="114">
        <v>0</v>
      </c>
      <c r="K114" s="115">
        <f t="shared" si="4"/>
        <v>29</v>
      </c>
    </row>
    <row r="115" spans="1:11" x14ac:dyDescent="0.3">
      <c r="A115" s="113">
        <v>44077</v>
      </c>
      <c r="B115" s="114">
        <v>41</v>
      </c>
      <c r="C115" s="114">
        <f t="shared" si="0"/>
        <v>4286</v>
      </c>
      <c r="D115" s="114">
        <v>11</v>
      </c>
      <c r="E115" s="114">
        <f t="shared" si="1"/>
        <v>2170</v>
      </c>
      <c r="F115" s="114">
        <v>0</v>
      </c>
      <c r="G115" s="114">
        <f t="shared" si="2"/>
        <v>389</v>
      </c>
      <c r="H115" s="114">
        <v>0</v>
      </c>
      <c r="I115" s="114">
        <f t="shared" si="5"/>
        <v>11</v>
      </c>
      <c r="J115" s="114">
        <v>0</v>
      </c>
      <c r="K115" s="115">
        <f t="shared" si="4"/>
        <v>29</v>
      </c>
    </row>
    <row r="116" spans="1:11" x14ac:dyDescent="0.3">
      <c r="A116" s="113">
        <v>44078</v>
      </c>
      <c r="B116" s="114">
        <v>43</v>
      </c>
      <c r="C116" s="114">
        <f t="shared" si="0"/>
        <v>4329</v>
      </c>
      <c r="D116" s="114">
        <v>4</v>
      </c>
      <c r="E116" s="114">
        <f t="shared" si="1"/>
        <v>2174</v>
      </c>
      <c r="F116" s="114">
        <v>1</v>
      </c>
      <c r="G116" s="114">
        <f t="shared" si="2"/>
        <v>390</v>
      </c>
      <c r="H116" s="114">
        <v>0</v>
      </c>
      <c r="I116" s="114">
        <f t="shared" si="5"/>
        <v>11</v>
      </c>
      <c r="J116" s="114">
        <v>0</v>
      </c>
      <c r="K116" s="115">
        <f t="shared" si="4"/>
        <v>29</v>
      </c>
    </row>
    <row r="117" spans="1:11" x14ac:dyDescent="0.3">
      <c r="A117" s="113">
        <v>44079</v>
      </c>
      <c r="B117" s="114"/>
      <c r="C117" s="114">
        <f t="shared" si="0"/>
        <v>4329</v>
      </c>
      <c r="D117" s="114"/>
      <c r="E117" s="114">
        <f t="shared" si="1"/>
        <v>2174</v>
      </c>
      <c r="F117" s="114"/>
      <c r="G117" s="114">
        <f t="shared" si="2"/>
        <v>390</v>
      </c>
      <c r="H117" s="114"/>
      <c r="I117" s="114">
        <f t="shared" si="5"/>
        <v>11</v>
      </c>
      <c r="J117" s="114"/>
      <c r="K117" s="115">
        <f t="shared" si="4"/>
        <v>29</v>
      </c>
    </row>
    <row r="118" spans="1:11" x14ac:dyDescent="0.3">
      <c r="A118" s="113">
        <v>44080</v>
      </c>
      <c r="B118" s="114"/>
      <c r="C118" s="114">
        <f t="shared" si="0"/>
        <v>4329</v>
      </c>
      <c r="D118" s="114"/>
      <c r="E118" s="114">
        <f t="shared" si="1"/>
        <v>2174</v>
      </c>
      <c r="F118" s="114"/>
      <c r="G118" s="114">
        <f t="shared" si="2"/>
        <v>390</v>
      </c>
      <c r="H118" s="114"/>
      <c r="I118" s="114">
        <f t="shared" si="5"/>
        <v>11</v>
      </c>
      <c r="J118" s="114"/>
      <c r="K118" s="115">
        <f t="shared" si="4"/>
        <v>29</v>
      </c>
    </row>
    <row r="119" spans="1:11" x14ac:dyDescent="0.3">
      <c r="A119" s="113">
        <v>44081</v>
      </c>
      <c r="B119" s="114">
        <v>132</v>
      </c>
      <c r="C119" s="114">
        <f t="shared" si="0"/>
        <v>4461</v>
      </c>
      <c r="D119" s="114">
        <v>33</v>
      </c>
      <c r="E119" s="114">
        <f t="shared" si="1"/>
        <v>2207</v>
      </c>
      <c r="F119" s="114">
        <v>4</v>
      </c>
      <c r="G119" s="114">
        <f t="shared" si="2"/>
        <v>394</v>
      </c>
      <c r="H119" s="114">
        <v>0</v>
      </c>
      <c r="I119" s="114">
        <f t="shared" si="5"/>
        <v>11</v>
      </c>
      <c r="J119" s="114">
        <v>0</v>
      </c>
      <c r="K119" s="115">
        <f t="shared" si="4"/>
        <v>29</v>
      </c>
    </row>
    <row r="120" spans="1:11" x14ac:dyDescent="0.3">
      <c r="A120" s="113">
        <v>44082</v>
      </c>
      <c r="B120" s="114">
        <v>41</v>
      </c>
      <c r="C120" s="114">
        <f t="shared" si="0"/>
        <v>4502</v>
      </c>
      <c r="D120" s="114">
        <v>7</v>
      </c>
      <c r="E120" s="114">
        <f t="shared" si="1"/>
        <v>2214</v>
      </c>
      <c r="F120" s="114">
        <v>7</v>
      </c>
      <c r="G120" s="114">
        <f t="shared" si="2"/>
        <v>401</v>
      </c>
      <c r="H120" s="114">
        <v>0</v>
      </c>
      <c r="I120" s="114">
        <f t="shared" si="5"/>
        <v>11</v>
      </c>
      <c r="J120" s="114">
        <v>0</v>
      </c>
      <c r="K120" s="115">
        <f t="shared" si="4"/>
        <v>29</v>
      </c>
    </row>
    <row r="121" spans="1:11" x14ac:dyDescent="0.3">
      <c r="A121" s="113">
        <v>44083</v>
      </c>
      <c r="B121" s="114">
        <v>44</v>
      </c>
      <c r="C121" s="114">
        <f t="shared" si="0"/>
        <v>4546</v>
      </c>
      <c r="D121" s="114">
        <v>6</v>
      </c>
      <c r="E121" s="114">
        <f t="shared" si="1"/>
        <v>2220</v>
      </c>
      <c r="F121" s="114">
        <v>3</v>
      </c>
      <c r="G121" s="114">
        <f t="shared" si="2"/>
        <v>404</v>
      </c>
      <c r="H121" s="114">
        <v>0</v>
      </c>
      <c r="I121" s="114">
        <f t="shared" si="5"/>
        <v>11</v>
      </c>
      <c r="J121" s="114">
        <v>0</v>
      </c>
      <c r="K121" s="115">
        <f t="shared" si="4"/>
        <v>29</v>
      </c>
    </row>
    <row r="122" spans="1:11" x14ac:dyDescent="0.3">
      <c r="A122" s="113">
        <v>44084</v>
      </c>
      <c r="B122" s="114">
        <v>24</v>
      </c>
      <c r="C122" s="114">
        <f t="shared" si="0"/>
        <v>4570</v>
      </c>
      <c r="D122" s="114">
        <v>12</v>
      </c>
      <c r="E122" s="114">
        <f t="shared" si="1"/>
        <v>2232</v>
      </c>
      <c r="F122" s="114">
        <v>0</v>
      </c>
      <c r="G122" s="114">
        <f t="shared" si="2"/>
        <v>404</v>
      </c>
      <c r="H122" s="114">
        <v>0</v>
      </c>
      <c r="I122" s="114">
        <f t="shared" si="5"/>
        <v>11</v>
      </c>
      <c r="J122" s="114">
        <v>0</v>
      </c>
      <c r="K122" s="115">
        <f t="shared" si="4"/>
        <v>29</v>
      </c>
    </row>
    <row r="123" spans="1:11" x14ac:dyDescent="0.3">
      <c r="A123" s="113">
        <v>44085</v>
      </c>
      <c r="B123" s="114">
        <v>41</v>
      </c>
      <c r="C123" s="114">
        <f t="shared" si="0"/>
        <v>4611</v>
      </c>
      <c r="D123" s="114">
        <v>9</v>
      </c>
      <c r="E123" s="114">
        <f t="shared" si="1"/>
        <v>2241</v>
      </c>
      <c r="F123" s="114">
        <v>1</v>
      </c>
      <c r="G123" s="114">
        <f t="shared" si="2"/>
        <v>405</v>
      </c>
      <c r="H123" s="114">
        <v>2</v>
      </c>
      <c r="I123" s="114">
        <f t="shared" si="5"/>
        <v>13</v>
      </c>
      <c r="J123" s="114">
        <v>0</v>
      </c>
      <c r="K123" s="115">
        <f t="shared" si="4"/>
        <v>29</v>
      </c>
    </row>
    <row r="124" spans="1:11" x14ac:dyDescent="0.3">
      <c r="A124" s="113">
        <v>44086</v>
      </c>
      <c r="B124" s="114"/>
      <c r="C124" s="114">
        <f t="shared" si="0"/>
        <v>4611</v>
      </c>
      <c r="D124" s="114"/>
      <c r="E124" s="114">
        <f t="shared" si="1"/>
        <v>2241</v>
      </c>
      <c r="F124" s="114"/>
      <c r="G124" s="114">
        <f t="shared" si="2"/>
        <v>405</v>
      </c>
      <c r="H124" s="114"/>
      <c r="I124" s="114">
        <f t="shared" si="5"/>
        <v>13</v>
      </c>
      <c r="J124" s="114"/>
      <c r="K124" s="115">
        <f t="shared" si="4"/>
        <v>29</v>
      </c>
    </row>
    <row r="125" spans="1:11" x14ac:dyDescent="0.3">
      <c r="A125" s="113">
        <v>44087</v>
      </c>
      <c r="B125" s="114"/>
      <c r="C125" s="114">
        <f t="shared" si="0"/>
        <v>4611</v>
      </c>
      <c r="D125" s="114"/>
      <c r="E125" s="114">
        <f t="shared" si="1"/>
        <v>2241</v>
      </c>
      <c r="F125" s="114"/>
      <c r="G125" s="114">
        <f t="shared" si="2"/>
        <v>405</v>
      </c>
      <c r="H125" s="114"/>
      <c r="I125" s="114">
        <f t="shared" si="5"/>
        <v>13</v>
      </c>
      <c r="J125" s="114"/>
      <c r="K125" s="115">
        <f t="shared" si="4"/>
        <v>29</v>
      </c>
    </row>
    <row r="126" spans="1:11" x14ac:dyDescent="0.3">
      <c r="A126" s="113">
        <v>44088</v>
      </c>
      <c r="B126" s="114">
        <v>187</v>
      </c>
      <c r="C126" s="114">
        <f t="shared" si="0"/>
        <v>4798</v>
      </c>
      <c r="D126" s="114">
        <v>51</v>
      </c>
      <c r="E126" s="114">
        <f t="shared" si="1"/>
        <v>2292</v>
      </c>
      <c r="F126" s="114">
        <v>10</v>
      </c>
      <c r="G126" s="114">
        <f t="shared" si="2"/>
        <v>415</v>
      </c>
      <c r="H126" s="114">
        <v>3</v>
      </c>
      <c r="I126" s="114">
        <f t="shared" si="5"/>
        <v>16</v>
      </c>
      <c r="J126" s="114">
        <v>0</v>
      </c>
      <c r="K126" s="115">
        <f t="shared" si="4"/>
        <v>29</v>
      </c>
    </row>
    <row r="127" spans="1:11" x14ac:dyDescent="0.3">
      <c r="A127" s="113">
        <v>44089</v>
      </c>
      <c r="B127" s="114">
        <v>40</v>
      </c>
      <c r="C127" s="114">
        <f t="shared" si="0"/>
        <v>4838</v>
      </c>
      <c r="D127" s="114">
        <v>20</v>
      </c>
      <c r="E127" s="114">
        <f t="shared" si="1"/>
        <v>2312</v>
      </c>
      <c r="F127" s="114">
        <v>6</v>
      </c>
      <c r="G127" s="114">
        <f t="shared" si="2"/>
        <v>421</v>
      </c>
      <c r="H127" s="114">
        <v>0</v>
      </c>
      <c r="I127" s="114">
        <f t="shared" si="5"/>
        <v>16</v>
      </c>
      <c r="J127" s="114">
        <v>0</v>
      </c>
      <c r="K127" s="115">
        <f t="shared" si="4"/>
        <v>29</v>
      </c>
    </row>
    <row r="128" spans="1:11" x14ac:dyDescent="0.3">
      <c r="A128" s="113">
        <v>44090</v>
      </c>
      <c r="B128" s="114">
        <v>50</v>
      </c>
      <c r="C128" s="114">
        <f t="shared" si="0"/>
        <v>4888</v>
      </c>
      <c r="D128" s="114">
        <v>9</v>
      </c>
      <c r="E128" s="114">
        <f t="shared" si="1"/>
        <v>2321</v>
      </c>
      <c r="F128" s="114">
        <v>4</v>
      </c>
      <c r="G128" s="114">
        <f t="shared" si="2"/>
        <v>425</v>
      </c>
      <c r="H128" s="114">
        <v>0</v>
      </c>
      <c r="I128" s="114">
        <f t="shared" si="5"/>
        <v>16</v>
      </c>
      <c r="J128" s="114">
        <v>0</v>
      </c>
      <c r="K128" s="115">
        <f t="shared" si="4"/>
        <v>29</v>
      </c>
    </row>
    <row r="129" spans="1:11" x14ac:dyDescent="0.3">
      <c r="A129" s="113">
        <v>44091</v>
      </c>
      <c r="B129" s="114">
        <v>33</v>
      </c>
      <c r="C129" s="114">
        <f t="shared" si="0"/>
        <v>4921</v>
      </c>
      <c r="D129" s="114">
        <v>22</v>
      </c>
      <c r="E129" s="114">
        <f t="shared" si="1"/>
        <v>2343</v>
      </c>
      <c r="F129" s="114">
        <v>2</v>
      </c>
      <c r="G129" s="114">
        <f t="shared" si="2"/>
        <v>427</v>
      </c>
      <c r="H129" s="114">
        <v>5</v>
      </c>
      <c r="I129" s="114">
        <f t="shared" si="5"/>
        <v>21</v>
      </c>
      <c r="J129" s="114">
        <v>0</v>
      </c>
      <c r="K129" s="115">
        <f t="shared" si="4"/>
        <v>29</v>
      </c>
    </row>
    <row r="130" spans="1:11" x14ac:dyDescent="0.3">
      <c r="A130" s="113">
        <v>44092</v>
      </c>
      <c r="B130" s="114">
        <v>57</v>
      </c>
      <c r="C130" s="114">
        <f t="shared" si="0"/>
        <v>4978</v>
      </c>
      <c r="D130" s="114">
        <v>22</v>
      </c>
      <c r="E130" s="114">
        <f t="shared" si="1"/>
        <v>2365</v>
      </c>
      <c r="F130" s="114">
        <v>4</v>
      </c>
      <c r="G130" s="114">
        <f t="shared" si="2"/>
        <v>431</v>
      </c>
      <c r="H130" s="114">
        <v>0</v>
      </c>
      <c r="I130" s="114">
        <f t="shared" si="5"/>
        <v>21</v>
      </c>
      <c r="J130" s="114">
        <v>0</v>
      </c>
      <c r="K130" s="115">
        <f t="shared" si="4"/>
        <v>29</v>
      </c>
    </row>
    <row r="131" spans="1:11" x14ac:dyDescent="0.3">
      <c r="A131" s="113">
        <v>44093</v>
      </c>
      <c r="B131" s="114"/>
      <c r="C131" s="114">
        <f t="shared" si="0"/>
        <v>4978</v>
      </c>
      <c r="D131" s="114"/>
      <c r="E131" s="114">
        <f t="shared" si="1"/>
        <v>2365</v>
      </c>
      <c r="F131" s="114"/>
      <c r="G131" s="114">
        <f t="shared" si="2"/>
        <v>431</v>
      </c>
      <c r="H131" s="114"/>
      <c r="I131" s="114">
        <f t="shared" si="5"/>
        <v>21</v>
      </c>
      <c r="J131" s="114"/>
      <c r="K131" s="115">
        <f t="shared" si="4"/>
        <v>29</v>
      </c>
    </row>
    <row r="132" spans="1:11" x14ac:dyDescent="0.3">
      <c r="A132" s="113">
        <v>44094</v>
      </c>
      <c r="B132" s="114"/>
      <c r="C132" s="114">
        <f t="shared" si="0"/>
        <v>4978</v>
      </c>
      <c r="D132" s="114"/>
      <c r="E132" s="114">
        <f t="shared" si="1"/>
        <v>2365</v>
      </c>
      <c r="F132" s="114"/>
      <c r="G132" s="114">
        <f t="shared" si="2"/>
        <v>431</v>
      </c>
      <c r="H132" s="114"/>
      <c r="I132" s="114">
        <f t="shared" si="5"/>
        <v>21</v>
      </c>
      <c r="J132" s="114"/>
      <c r="K132" s="115">
        <f t="shared" si="4"/>
        <v>29</v>
      </c>
    </row>
    <row r="133" spans="1:11" x14ac:dyDescent="0.3">
      <c r="A133" s="113">
        <v>44095</v>
      </c>
      <c r="B133" s="114">
        <v>219</v>
      </c>
      <c r="C133" s="114">
        <f>SUM(C132,B133)</f>
        <v>5197</v>
      </c>
      <c r="D133" s="114">
        <v>148</v>
      </c>
      <c r="E133" s="114">
        <f t="shared" ref="E133:E158" si="6">SUM(E132,D133)</f>
        <v>2513</v>
      </c>
      <c r="F133" s="114">
        <v>28</v>
      </c>
      <c r="G133" s="114">
        <f t="shared" ref="G133:G158" si="7">SUM(G132,F133)</f>
        <v>459</v>
      </c>
      <c r="H133" s="114">
        <v>3</v>
      </c>
      <c r="I133" s="114">
        <f t="shared" si="5"/>
        <v>24</v>
      </c>
      <c r="J133" s="114">
        <v>0</v>
      </c>
      <c r="K133" s="115">
        <f t="shared" ref="K133:K158" si="8">SUM(K132,J133)</f>
        <v>29</v>
      </c>
    </row>
    <row r="134" spans="1:11" x14ac:dyDescent="0.3">
      <c r="A134" s="113">
        <v>44096</v>
      </c>
      <c r="B134" s="114">
        <v>43</v>
      </c>
      <c r="C134" s="114">
        <f>SUM(C133,B134)</f>
        <v>5240</v>
      </c>
      <c r="D134" s="114">
        <v>9</v>
      </c>
      <c r="E134" s="114">
        <f t="shared" si="6"/>
        <v>2522</v>
      </c>
      <c r="F134" s="114">
        <v>4</v>
      </c>
      <c r="G134" s="114">
        <f t="shared" si="7"/>
        <v>463</v>
      </c>
      <c r="H134" s="114">
        <v>2</v>
      </c>
      <c r="I134" s="114">
        <f t="shared" si="5"/>
        <v>26</v>
      </c>
      <c r="J134" s="114">
        <v>0</v>
      </c>
      <c r="K134" s="115">
        <f t="shared" si="8"/>
        <v>29</v>
      </c>
    </row>
    <row r="135" spans="1:11" x14ac:dyDescent="0.3">
      <c r="A135" s="113">
        <v>44097</v>
      </c>
      <c r="B135" s="114">
        <v>23</v>
      </c>
      <c r="C135" s="114">
        <f>SUM(C134,B135)</f>
        <v>5263</v>
      </c>
      <c r="D135" s="114">
        <v>25</v>
      </c>
      <c r="E135" s="114">
        <f t="shared" si="6"/>
        <v>2547</v>
      </c>
      <c r="F135" s="114">
        <v>1</v>
      </c>
      <c r="G135" s="114">
        <f t="shared" si="7"/>
        <v>464</v>
      </c>
      <c r="H135" s="114">
        <v>4</v>
      </c>
      <c r="I135" s="114">
        <f t="shared" si="5"/>
        <v>30</v>
      </c>
      <c r="J135" s="114">
        <v>0</v>
      </c>
      <c r="K135" s="115">
        <f t="shared" si="8"/>
        <v>29</v>
      </c>
    </row>
    <row r="136" spans="1:11" x14ac:dyDescent="0.3">
      <c r="A136" s="113">
        <v>44098</v>
      </c>
      <c r="B136" s="116">
        <v>36</v>
      </c>
      <c r="C136" s="114">
        <f>SUM(C135,B136)</f>
        <v>5299</v>
      </c>
      <c r="D136" s="116">
        <v>24</v>
      </c>
      <c r="E136" s="114">
        <f t="shared" si="6"/>
        <v>2571</v>
      </c>
      <c r="F136" s="116">
        <v>0</v>
      </c>
      <c r="G136" s="114">
        <f t="shared" si="7"/>
        <v>464</v>
      </c>
      <c r="H136" s="116">
        <v>2</v>
      </c>
      <c r="I136" s="114">
        <f t="shared" si="5"/>
        <v>32</v>
      </c>
      <c r="J136" s="116">
        <v>0</v>
      </c>
      <c r="K136" s="115">
        <f t="shared" si="8"/>
        <v>29</v>
      </c>
    </row>
    <row r="137" spans="1:11" x14ac:dyDescent="0.3">
      <c r="A137" s="113">
        <v>44099</v>
      </c>
      <c r="B137" s="116">
        <v>44</v>
      </c>
      <c r="C137" s="114">
        <f>SUM(C136,B137)</f>
        <v>5343</v>
      </c>
      <c r="D137" s="116">
        <v>22</v>
      </c>
      <c r="E137" s="114">
        <f t="shared" si="6"/>
        <v>2593</v>
      </c>
      <c r="F137" s="116">
        <v>10</v>
      </c>
      <c r="G137" s="114">
        <f t="shared" si="7"/>
        <v>474</v>
      </c>
      <c r="H137" s="116">
        <v>2</v>
      </c>
      <c r="I137" s="114">
        <f t="shared" si="5"/>
        <v>34</v>
      </c>
      <c r="J137" s="116">
        <v>0</v>
      </c>
      <c r="K137" s="115">
        <f t="shared" si="8"/>
        <v>29</v>
      </c>
    </row>
    <row r="138" spans="1:11" x14ac:dyDescent="0.3">
      <c r="A138" s="113">
        <v>44100</v>
      </c>
      <c r="B138" s="116"/>
      <c r="C138" s="114">
        <f t="shared" ref="C138:C158" si="9">SUM(C137,B138)</f>
        <v>5343</v>
      </c>
      <c r="D138" s="116"/>
      <c r="E138" s="114">
        <f t="shared" si="6"/>
        <v>2593</v>
      </c>
      <c r="F138" s="116"/>
      <c r="G138" s="114">
        <f t="shared" si="7"/>
        <v>474</v>
      </c>
      <c r="H138" s="116"/>
      <c r="I138" s="114">
        <f t="shared" si="5"/>
        <v>34</v>
      </c>
      <c r="J138" s="116"/>
      <c r="K138" s="115">
        <f t="shared" si="8"/>
        <v>29</v>
      </c>
    </row>
    <row r="139" spans="1:11" x14ac:dyDescent="0.3">
      <c r="A139" s="113">
        <v>44101</v>
      </c>
      <c r="B139" s="116"/>
      <c r="C139" s="114">
        <f t="shared" si="9"/>
        <v>5343</v>
      </c>
      <c r="D139" s="116"/>
      <c r="E139" s="114">
        <f t="shared" si="6"/>
        <v>2593</v>
      </c>
      <c r="F139" s="116"/>
      <c r="G139" s="114">
        <f t="shared" si="7"/>
        <v>474</v>
      </c>
      <c r="H139" s="116"/>
      <c r="I139" s="114">
        <f t="shared" si="5"/>
        <v>34</v>
      </c>
      <c r="J139" s="116"/>
      <c r="K139" s="115">
        <f t="shared" si="8"/>
        <v>29</v>
      </c>
    </row>
    <row r="140" spans="1:11" x14ac:dyDescent="0.3">
      <c r="A140" s="113">
        <v>44102</v>
      </c>
      <c r="B140" s="116">
        <v>184</v>
      </c>
      <c r="C140" s="114">
        <f t="shared" si="9"/>
        <v>5527</v>
      </c>
      <c r="D140" s="116">
        <v>106</v>
      </c>
      <c r="E140" s="114">
        <f t="shared" si="6"/>
        <v>2699</v>
      </c>
      <c r="F140" s="116">
        <v>26</v>
      </c>
      <c r="G140" s="114">
        <f t="shared" si="7"/>
        <v>500</v>
      </c>
      <c r="H140" s="116">
        <v>5</v>
      </c>
      <c r="I140" s="114">
        <f t="shared" si="5"/>
        <v>39</v>
      </c>
      <c r="J140" s="116">
        <v>1</v>
      </c>
      <c r="K140" s="115">
        <f t="shared" si="8"/>
        <v>30</v>
      </c>
    </row>
    <row r="141" spans="1:11" x14ac:dyDescent="0.3">
      <c r="A141" s="113">
        <v>44103</v>
      </c>
      <c r="B141" s="116">
        <v>67</v>
      </c>
      <c r="C141" s="114">
        <f t="shared" si="9"/>
        <v>5594</v>
      </c>
      <c r="D141" s="116">
        <v>43</v>
      </c>
      <c r="E141" s="114">
        <f t="shared" si="6"/>
        <v>2742</v>
      </c>
      <c r="F141" s="116">
        <v>11</v>
      </c>
      <c r="G141" s="114">
        <f t="shared" si="7"/>
        <v>511</v>
      </c>
      <c r="H141" s="116">
        <v>6</v>
      </c>
      <c r="I141" s="114">
        <f t="shared" si="5"/>
        <v>45</v>
      </c>
      <c r="J141" s="116">
        <v>0</v>
      </c>
      <c r="K141" s="115">
        <f t="shared" si="8"/>
        <v>30</v>
      </c>
    </row>
    <row r="142" spans="1:11" x14ac:dyDescent="0.3">
      <c r="A142" s="113">
        <v>44104</v>
      </c>
      <c r="B142" s="116">
        <v>52</v>
      </c>
      <c r="C142" s="114">
        <f t="shared" si="9"/>
        <v>5646</v>
      </c>
      <c r="D142" s="116">
        <v>18</v>
      </c>
      <c r="E142" s="114">
        <f t="shared" si="6"/>
        <v>2760</v>
      </c>
      <c r="F142" s="116">
        <v>4</v>
      </c>
      <c r="G142" s="114">
        <f t="shared" si="7"/>
        <v>515</v>
      </c>
      <c r="H142" s="116">
        <v>5</v>
      </c>
      <c r="I142" s="114">
        <f t="shared" si="5"/>
        <v>50</v>
      </c>
      <c r="J142" s="116">
        <v>0</v>
      </c>
      <c r="K142" s="115">
        <f t="shared" si="8"/>
        <v>30</v>
      </c>
    </row>
    <row r="143" spans="1:11" x14ac:dyDescent="0.3">
      <c r="A143" s="113">
        <v>44105</v>
      </c>
      <c r="B143" s="116">
        <v>76</v>
      </c>
      <c r="C143" s="114">
        <f t="shared" si="9"/>
        <v>5722</v>
      </c>
      <c r="D143" s="116">
        <v>40</v>
      </c>
      <c r="E143" s="114">
        <f t="shared" si="6"/>
        <v>2800</v>
      </c>
      <c r="F143" s="116">
        <v>2</v>
      </c>
      <c r="G143" s="114">
        <f t="shared" si="7"/>
        <v>517</v>
      </c>
      <c r="H143" s="116">
        <v>6</v>
      </c>
      <c r="I143" s="114">
        <f t="shared" si="5"/>
        <v>56</v>
      </c>
      <c r="J143" s="116">
        <v>0</v>
      </c>
      <c r="K143" s="115">
        <f t="shared" si="8"/>
        <v>30</v>
      </c>
    </row>
    <row r="144" spans="1:11" x14ac:dyDescent="0.3">
      <c r="A144" s="113">
        <v>44106</v>
      </c>
      <c r="B144" s="116">
        <v>73</v>
      </c>
      <c r="C144" s="114">
        <f t="shared" si="9"/>
        <v>5795</v>
      </c>
      <c r="D144" s="116">
        <v>52</v>
      </c>
      <c r="E144" s="114">
        <f t="shared" si="6"/>
        <v>2852</v>
      </c>
      <c r="F144" s="116">
        <v>5</v>
      </c>
      <c r="G144" s="114">
        <f t="shared" si="7"/>
        <v>522</v>
      </c>
      <c r="H144" s="116">
        <v>5</v>
      </c>
      <c r="I144" s="114">
        <f t="shared" si="5"/>
        <v>61</v>
      </c>
      <c r="J144" s="116">
        <v>1</v>
      </c>
      <c r="K144" s="115">
        <f t="shared" si="8"/>
        <v>31</v>
      </c>
    </row>
    <row r="145" spans="1:11" x14ac:dyDescent="0.3">
      <c r="A145" s="113">
        <v>44107</v>
      </c>
      <c r="B145" s="116"/>
      <c r="C145" s="114">
        <f t="shared" si="9"/>
        <v>5795</v>
      </c>
      <c r="D145" s="116"/>
      <c r="E145" s="114">
        <f t="shared" si="6"/>
        <v>2852</v>
      </c>
      <c r="F145" s="116"/>
      <c r="G145" s="114">
        <f t="shared" si="7"/>
        <v>522</v>
      </c>
      <c r="H145" s="116"/>
      <c r="I145" s="114">
        <f t="shared" si="5"/>
        <v>61</v>
      </c>
      <c r="J145" s="116"/>
      <c r="K145" s="115">
        <f t="shared" si="8"/>
        <v>31</v>
      </c>
    </row>
    <row r="146" spans="1:11" x14ac:dyDescent="0.3">
      <c r="A146" s="113">
        <v>44108</v>
      </c>
      <c r="B146" s="116"/>
      <c r="C146" s="114">
        <f t="shared" si="9"/>
        <v>5795</v>
      </c>
      <c r="D146" s="116"/>
      <c r="E146" s="114">
        <f t="shared" si="6"/>
        <v>2852</v>
      </c>
      <c r="F146" s="116"/>
      <c r="G146" s="114">
        <f t="shared" si="7"/>
        <v>522</v>
      </c>
      <c r="H146" s="116"/>
      <c r="I146" s="114">
        <f t="shared" si="5"/>
        <v>61</v>
      </c>
      <c r="J146" s="116"/>
      <c r="K146" s="115">
        <f t="shared" si="8"/>
        <v>31</v>
      </c>
    </row>
    <row r="147" spans="1:11" x14ac:dyDescent="0.3">
      <c r="A147" s="113">
        <v>44109</v>
      </c>
      <c r="B147" s="116">
        <v>362</v>
      </c>
      <c r="C147" s="114">
        <f t="shared" si="9"/>
        <v>6157</v>
      </c>
      <c r="D147" s="116">
        <v>186</v>
      </c>
      <c r="E147" s="114">
        <f t="shared" si="6"/>
        <v>3038</v>
      </c>
      <c r="F147" s="116">
        <v>40</v>
      </c>
      <c r="G147" s="114">
        <f t="shared" si="7"/>
        <v>562</v>
      </c>
      <c r="H147" s="116">
        <v>11</v>
      </c>
      <c r="I147" s="114">
        <f t="shared" si="5"/>
        <v>72</v>
      </c>
      <c r="J147" s="116">
        <v>2</v>
      </c>
      <c r="K147" s="115">
        <f t="shared" si="8"/>
        <v>33</v>
      </c>
    </row>
    <row r="148" spans="1:11" x14ac:dyDescent="0.3">
      <c r="A148" s="113">
        <v>44110</v>
      </c>
      <c r="B148" s="116">
        <v>58</v>
      </c>
      <c r="C148" s="114">
        <f t="shared" si="9"/>
        <v>6215</v>
      </c>
      <c r="D148" s="116">
        <v>45</v>
      </c>
      <c r="E148" s="114">
        <f t="shared" si="6"/>
        <v>3083</v>
      </c>
      <c r="F148" s="116">
        <v>7</v>
      </c>
      <c r="G148" s="114">
        <f t="shared" si="7"/>
        <v>569</v>
      </c>
      <c r="H148" s="116">
        <v>2</v>
      </c>
      <c r="I148" s="114">
        <f t="shared" si="5"/>
        <v>74</v>
      </c>
      <c r="J148" s="116">
        <v>0</v>
      </c>
      <c r="K148" s="115">
        <f t="shared" si="8"/>
        <v>33</v>
      </c>
    </row>
    <row r="149" spans="1:11" x14ac:dyDescent="0.3">
      <c r="A149" s="113">
        <v>44111</v>
      </c>
      <c r="B149" s="116">
        <v>33</v>
      </c>
      <c r="C149" s="114">
        <f t="shared" si="9"/>
        <v>6248</v>
      </c>
      <c r="D149" s="116">
        <v>56</v>
      </c>
      <c r="E149" s="114">
        <f t="shared" si="6"/>
        <v>3139</v>
      </c>
      <c r="F149" s="116">
        <v>0</v>
      </c>
      <c r="G149" s="114">
        <f t="shared" si="7"/>
        <v>569</v>
      </c>
      <c r="H149" s="116">
        <v>2</v>
      </c>
      <c r="I149" s="114">
        <f t="shared" si="5"/>
        <v>76</v>
      </c>
      <c r="J149" s="116">
        <v>0</v>
      </c>
      <c r="K149" s="115">
        <f t="shared" si="8"/>
        <v>33</v>
      </c>
    </row>
    <row r="150" spans="1:11" x14ac:dyDescent="0.3">
      <c r="A150" s="113">
        <v>44112</v>
      </c>
      <c r="B150" s="116">
        <v>83</v>
      </c>
      <c r="C150" s="114">
        <f t="shared" si="9"/>
        <v>6331</v>
      </c>
      <c r="D150" s="116">
        <v>33</v>
      </c>
      <c r="E150" s="114">
        <f t="shared" si="6"/>
        <v>3172</v>
      </c>
      <c r="F150" s="116">
        <v>5</v>
      </c>
      <c r="G150" s="114">
        <f t="shared" si="7"/>
        <v>574</v>
      </c>
      <c r="H150" s="116">
        <v>2</v>
      </c>
      <c r="I150" s="114">
        <f t="shared" si="5"/>
        <v>78</v>
      </c>
      <c r="J150" s="116">
        <v>0</v>
      </c>
      <c r="K150" s="115">
        <f t="shared" si="8"/>
        <v>33</v>
      </c>
    </row>
    <row r="151" spans="1:11" x14ac:dyDescent="0.3">
      <c r="A151" s="113">
        <v>44113</v>
      </c>
      <c r="B151" s="116">
        <v>20</v>
      </c>
      <c r="C151" s="114">
        <f t="shared" si="9"/>
        <v>6351</v>
      </c>
      <c r="D151" s="116">
        <v>18</v>
      </c>
      <c r="E151" s="114">
        <f t="shared" si="6"/>
        <v>3190</v>
      </c>
      <c r="F151" s="116">
        <v>13</v>
      </c>
      <c r="G151" s="114">
        <f t="shared" si="7"/>
        <v>587</v>
      </c>
      <c r="H151" s="116">
        <v>4</v>
      </c>
      <c r="I151" s="114">
        <f t="shared" si="5"/>
        <v>82</v>
      </c>
      <c r="J151" s="116">
        <v>0</v>
      </c>
      <c r="K151" s="115">
        <f t="shared" si="8"/>
        <v>33</v>
      </c>
    </row>
    <row r="152" spans="1:11" x14ac:dyDescent="0.3">
      <c r="A152" s="113">
        <v>44114</v>
      </c>
      <c r="B152" s="116"/>
      <c r="C152" s="114">
        <f t="shared" si="9"/>
        <v>6351</v>
      </c>
      <c r="D152" s="116"/>
      <c r="E152" s="114">
        <f t="shared" si="6"/>
        <v>3190</v>
      </c>
      <c r="F152" s="116"/>
      <c r="G152" s="114">
        <f t="shared" si="7"/>
        <v>587</v>
      </c>
      <c r="H152" s="116"/>
      <c r="I152" s="114">
        <f t="shared" si="5"/>
        <v>82</v>
      </c>
      <c r="J152" s="116"/>
      <c r="K152" s="115">
        <f t="shared" si="8"/>
        <v>33</v>
      </c>
    </row>
    <row r="153" spans="1:11" x14ac:dyDescent="0.3">
      <c r="A153" s="113">
        <v>44115</v>
      </c>
      <c r="B153" s="116"/>
      <c r="C153" s="114">
        <f t="shared" si="9"/>
        <v>6351</v>
      </c>
      <c r="D153" s="116"/>
      <c r="E153" s="114">
        <f t="shared" si="6"/>
        <v>3190</v>
      </c>
      <c r="F153" s="116"/>
      <c r="G153" s="114">
        <f t="shared" si="7"/>
        <v>587</v>
      </c>
      <c r="H153" s="116"/>
      <c r="I153" s="114">
        <f t="shared" si="5"/>
        <v>82</v>
      </c>
      <c r="J153" s="116"/>
      <c r="K153" s="115">
        <f t="shared" si="8"/>
        <v>33</v>
      </c>
    </row>
    <row r="154" spans="1:11" x14ac:dyDescent="0.3">
      <c r="A154" s="113">
        <v>44116</v>
      </c>
      <c r="B154" s="116">
        <v>351</v>
      </c>
      <c r="C154" s="114">
        <f t="shared" si="9"/>
        <v>6702</v>
      </c>
      <c r="D154" s="116">
        <v>179</v>
      </c>
      <c r="E154" s="114">
        <f t="shared" si="6"/>
        <v>3369</v>
      </c>
      <c r="F154" s="116">
        <v>37</v>
      </c>
      <c r="G154" s="114">
        <f t="shared" si="7"/>
        <v>624</v>
      </c>
      <c r="H154" s="116">
        <v>15</v>
      </c>
      <c r="I154" s="114">
        <f t="shared" si="5"/>
        <v>97</v>
      </c>
      <c r="J154" s="116">
        <v>9</v>
      </c>
      <c r="K154" s="115">
        <f t="shared" si="8"/>
        <v>42</v>
      </c>
    </row>
    <row r="155" spans="1:11" x14ac:dyDescent="0.3">
      <c r="A155" s="113">
        <v>44117</v>
      </c>
      <c r="B155" s="116">
        <v>94</v>
      </c>
      <c r="C155" s="114">
        <f t="shared" si="9"/>
        <v>6796</v>
      </c>
      <c r="D155" s="116">
        <v>50</v>
      </c>
      <c r="E155" s="114">
        <f t="shared" si="6"/>
        <v>3419</v>
      </c>
      <c r="F155" s="116">
        <v>17</v>
      </c>
      <c r="G155" s="114">
        <f t="shared" si="7"/>
        <v>641</v>
      </c>
      <c r="H155" s="116">
        <v>8</v>
      </c>
      <c r="I155" s="114">
        <f t="shared" si="5"/>
        <v>105</v>
      </c>
      <c r="J155" s="116">
        <v>0</v>
      </c>
      <c r="K155" s="115">
        <f t="shared" si="8"/>
        <v>42</v>
      </c>
    </row>
    <row r="156" spans="1:11" x14ac:dyDescent="0.3">
      <c r="A156" s="113">
        <v>44118</v>
      </c>
      <c r="B156" s="116">
        <v>109</v>
      </c>
      <c r="C156" s="114">
        <f t="shared" si="9"/>
        <v>6905</v>
      </c>
      <c r="D156" s="116">
        <v>30</v>
      </c>
      <c r="E156" s="114">
        <f t="shared" si="6"/>
        <v>3449</v>
      </c>
      <c r="F156" s="116">
        <v>1</v>
      </c>
      <c r="G156" s="114">
        <f t="shared" si="7"/>
        <v>642</v>
      </c>
      <c r="H156" s="116">
        <v>4</v>
      </c>
      <c r="I156" s="114">
        <f t="shared" si="5"/>
        <v>109</v>
      </c>
      <c r="J156" s="116">
        <v>0</v>
      </c>
      <c r="K156" s="115">
        <f t="shared" si="8"/>
        <v>42</v>
      </c>
    </row>
    <row r="157" spans="1:11" x14ac:dyDescent="0.3">
      <c r="A157" s="113">
        <v>44119</v>
      </c>
      <c r="B157" s="116">
        <v>66</v>
      </c>
      <c r="C157" s="114">
        <f t="shared" si="9"/>
        <v>6971</v>
      </c>
      <c r="D157" s="116">
        <v>21</v>
      </c>
      <c r="E157" s="114">
        <f t="shared" si="6"/>
        <v>3470</v>
      </c>
      <c r="F157" s="116">
        <v>4</v>
      </c>
      <c r="G157" s="114">
        <f t="shared" si="7"/>
        <v>646</v>
      </c>
      <c r="H157" s="116">
        <v>3</v>
      </c>
      <c r="I157" s="114">
        <f t="shared" si="5"/>
        <v>112</v>
      </c>
      <c r="J157" s="116">
        <v>0</v>
      </c>
      <c r="K157" s="115">
        <f t="shared" si="8"/>
        <v>42</v>
      </c>
    </row>
    <row r="158" spans="1:11" x14ac:dyDescent="0.3">
      <c r="A158" s="113">
        <v>44120</v>
      </c>
      <c r="B158" s="116">
        <v>57</v>
      </c>
      <c r="C158" s="114">
        <f t="shared" si="9"/>
        <v>7028</v>
      </c>
      <c r="D158" s="116">
        <v>32</v>
      </c>
      <c r="E158" s="114">
        <f t="shared" si="6"/>
        <v>3502</v>
      </c>
      <c r="F158" s="116">
        <v>9</v>
      </c>
      <c r="G158" s="114">
        <f t="shared" si="7"/>
        <v>655</v>
      </c>
      <c r="H158" s="116">
        <v>9</v>
      </c>
      <c r="I158" s="114">
        <f t="shared" si="5"/>
        <v>121</v>
      </c>
      <c r="J158" s="116">
        <v>0</v>
      </c>
      <c r="K158" s="115">
        <f t="shared" si="8"/>
        <v>42</v>
      </c>
    </row>
    <row r="159" spans="1:11" x14ac:dyDescent="0.3">
      <c r="A159" s="113">
        <v>44121</v>
      </c>
      <c r="B159" s="116"/>
      <c r="C159" s="114">
        <f t="shared" ref="C159:C160" si="10">SUM(C158,B159)</f>
        <v>7028</v>
      </c>
      <c r="D159" s="116"/>
      <c r="E159" s="114">
        <f t="shared" ref="E159:E160" si="11">SUM(E158,D159)</f>
        <v>3502</v>
      </c>
      <c r="F159" s="116"/>
      <c r="G159" s="114">
        <f t="shared" ref="G159:G160" si="12">SUM(G158,F159)</f>
        <v>655</v>
      </c>
      <c r="H159" s="116"/>
      <c r="I159" s="114">
        <f t="shared" ref="I159:I160" si="13">I158+H159</f>
        <v>121</v>
      </c>
      <c r="J159" s="116"/>
      <c r="K159" s="115">
        <f t="shared" ref="K159:K160" si="14">SUM(K158,J159)</f>
        <v>42</v>
      </c>
    </row>
    <row r="160" spans="1:11" x14ac:dyDescent="0.3">
      <c r="A160" s="113">
        <v>44122</v>
      </c>
      <c r="B160" s="116"/>
      <c r="C160" s="114">
        <f t="shared" si="10"/>
        <v>7028</v>
      </c>
      <c r="D160" s="116"/>
      <c r="E160" s="114">
        <f t="shared" si="11"/>
        <v>3502</v>
      </c>
      <c r="F160" s="116"/>
      <c r="G160" s="114">
        <f t="shared" si="12"/>
        <v>655</v>
      </c>
      <c r="H160" s="116"/>
      <c r="I160" s="114">
        <f t="shared" si="13"/>
        <v>121</v>
      </c>
      <c r="J160" s="116"/>
      <c r="K160" s="115">
        <f t="shared" si="14"/>
        <v>42</v>
      </c>
    </row>
    <row r="161" spans="1:11" x14ac:dyDescent="0.3">
      <c r="A161" s="113">
        <v>44123</v>
      </c>
      <c r="B161" s="116">
        <v>207</v>
      </c>
      <c r="C161" s="114">
        <f t="shared" ref="C161:C217" si="15">SUM(C160,B161)</f>
        <v>7235</v>
      </c>
      <c r="D161" s="116">
        <v>136</v>
      </c>
      <c r="E161" s="114">
        <f t="shared" ref="E161:E229" si="16">SUM(E160,D161)</f>
        <v>3638</v>
      </c>
      <c r="F161" s="116">
        <v>40</v>
      </c>
      <c r="G161" s="114">
        <f t="shared" ref="G161:G229" si="17">SUM(G160,F161)</f>
        <v>695</v>
      </c>
      <c r="H161" s="116">
        <v>20</v>
      </c>
      <c r="I161" s="114">
        <f t="shared" ref="I161:I210" si="18">I160+H161</f>
        <v>141</v>
      </c>
      <c r="J161" s="116">
        <v>0</v>
      </c>
      <c r="K161" s="115">
        <f t="shared" ref="K161:K218" si="19">SUM(K160,J161)</f>
        <v>42</v>
      </c>
    </row>
    <row r="162" spans="1:11" x14ac:dyDescent="0.3">
      <c r="A162" s="113">
        <v>44124</v>
      </c>
      <c r="B162" s="116">
        <v>46</v>
      </c>
      <c r="C162" s="114">
        <f t="shared" si="15"/>
        <v>7281</v>
      </c>
      <c r="D162" s="116">
        <v>17</v>
      </c>
      <c r="E162" s="114">
        <f t="shared" si="16"/>
        <v>3655</v>
      </c>
      <c r="F162" s="116">
        <v>10</v>
      </c>
      <c r="G162" s="114">
        <f t="shared" si="17"/>
        <v>705</v>
      </c>
      <c r="H162" s="116">
        <v>0</v>
      </c>
      <c r="I162" s="114">
        <f t="shared" si="18"/>
        <v>141</v>
      </c>
      <c r="J162" s="116">
        <v>0</v>
      </c>
      <c r="K162" s="115">
        <f t="shared" si="19"/>
        <v>42</v>
      </c>
    </row>
    <row r="163" spans="1:11" x14ac:dyDescent="0.3">
      <c r="A163" s="113">
        <v>44125</v>
      </c>
      <c r="B163" s="116">
        <v>42</v>
      </c>
      <c r="C163" s="114">
        <f t="shared" si="15"/>
        <v>7323</v>
      </c>
      <c r="D163" s="116">
        <v>32</v>
      </c>
      <c r="E163" s="114">
        <f t="shared" si="16"/>
        <v>3687</v>
      </c>
      <c r="F163" s="116">
        <v>9</v>
      </c>
      <c r="G163" s="114">
        <f t="shared" si="17"/>
        <v>714</v>
      </c>
      <c r="H163" s="116">
        <v>4</v>
      </c>
      <c r="I163" s="114">
        <f t="shared" si="18"/>
        <v>145</v>
      </c>
      <c r="J163" s="116">
        <v>0</v>
      </c>
      <c r="K163" s="115">
        <f t="shared" si="19"/>
        <v>42</v>
      </c>
    </row>
    <row r="164" spans="1:11" x14ac:dyDescent="0.3">
      <c r="A164" s="113">
        <v>44126</v>
      </c>
      <c r="B164" s="116">
        <v>28</v>
      </c>
      <c r="C164" s="114">
        <f t="shared" si="15"/>
        <v>7351</v>
      </c>
      <c r="D164" s="116">
        <v>12</v>
      </c>
      <c r="E164" s="114">
        <f t="shared" si="16"/>
        <v>3699</v>
      </c>
      <c r="F164" s="116">
        <v>9</v>
      </c>
      <c r="G164" s="114">
        <f t="shared" si="17"/>
        <v>723</v>
      </c>
      <c r="H164" s="116">
        <v>3</v>
      </c>
      <c r="I164" s="114">
        <f t="shared" si="18"/>
        <v>148</v>
      </c>
      <c r="J164" s="116">
        <v>0</v>
      </c>
      <c r="K164" s="115">
        <f t="shared" si="19"/>
        <v>42</v>
      </c>
    </row>
    <row r="165" spans="1:11" x14ac:dyDescent="0.3">
      <c r="A165" s="113">
        <v>44127</v>
      </c>
      <c r="B165" s="116">
        <v>29</v>
      </c>
      <c r="C165" s="114">
        <f t="shared" si="15"/>
        <v>7380</v>
      </c>
      <c r="D165" s="116">
        <v>41</v>
      </c>
      <c r="E165" s="114">
        <f t="shared" si="16"/>
        <v>3740</v>
      </c>
      <c r="F165" s="116">
        <v>5</v>
      </c>
      <c r="G165" s="114">
        <f t="shared" si="17"/>
        <v>728</v>
      </c>
      <c r="H165" s="116">
        <v>2</v>
      </c>
      <c r="I165" s="114">
        <f t="shared" si="18"/>
        <v>150</v>
      </c>
      <c r="J165" s="116">
        <v>0</v>
      </c>
      <c r="K165" s="115">
        <f t="shared" si="19"/>
        <v>42</v>
      </c>
    </row>
    <row r="166" spans="1:11" x14ac:dyDescent="0.3">
      <c r="A166" s="113">
        <v>44128</v>
      </c>
      <c r="B166" s="116"/>
      <c r="C166" s="114">
        <f t="shared" si="15"/>
        <v>7380</v>
      </c>
      <c r="D166" s="116"/>
      <c r="E166" s="114">
        <f t="shared" si="16"/>
        <v>3740</v>
      </c>
      <c r="F166" s="116"/>
      <c r="G166" s="114">
        <f t="shared" si="17"/>
        <v>728</v>
      </c>
      <c r="H166" s="116"/>
      <c r="I166" s="114">
        <f t="shared" si="18"/>
        <v>150</v>
      </c>
      <c r="J166" s="116"/>
      <c r="K166" s="115">
        <f t="shared" si="19"/>
        <v>42</v>
      </c>
    </row>
    <row r="167" spans="1:11" x14ac:dyDescent="0.3">
      <c r="A167" s="113">
        <v>44129</v>
      </c>
      <c r="B167" s="116"/>
      <c r="C167" s="114">
        <f t="shared" si="15"/>
        <v>7380</v>
      </c>
      <c r="D167" s="116"/>
      <c r="E167" s="114">
        <f t="shared" si="16"/>
        <v>3740</v>
      </c>
      <c r="F167" s="116"/>
      <c r="G167" s="114">
        <f t="shared" si="17"/>
        <v>728</v>
      </c>
      <c r="H167" s="116"/>
      <c r="I167" s="114">
        <f t="shared" si="18"/>
        <v>150</v>
      </c>
      <c r="J167" s="116"/>
      <c r="K167" s="115">
        <f t="shared" si="19"/>
        <v>42</v>
      </c>
    </row>
    <row r="168" spans="1:11" x14ac:dyDescent="0.3">
      <c r="A168" s="113">
        <v>44130</v>
      </c>
      <c r="B168" s="116">
        <v>214</v>
      </c>
      <c r="C168" s="114">
        <f t="shared" si="15"/>
        <v>7594</v>
      </c>
      <c r="D168" s="116">
        <v>93</v>
      </c>
      <c r="E168" s="114">
        <f t="shared" si="16"/>
        <v>3833</v>
      </c>
      <c r="F168" s="116">
        <v>39</v>
      </c>
      <c r="G168" s="114">
        <f t="shared" si="17"/>
        <v>767</v>
      </c>
      <c r="H168" s="116">
        <v>15</v>
      </c>
      <c r="I168" s="114">
        <f t="shared" si="18"/>
        <v>165</v>
      </c>
      <c r="J168" s="116">
        <v>0</v>
      </c>
      <c r="K168" s="115">
        <f t="shared" si="19"/>
        <v>42</v>
      </c>
    </row>
    <row r="169" spans="1:11" x14ac:dyDescent="0.3">
      <c r="A169" s="113">
        <v>44131</v>
      </c>
      <c r="B169" s="116">
        <v>43</v>
      </c>
      <c r="C169" s="114">
        <f t="shared" si="15"/>
        <v>7637</v>
      </c>
      <c r="D169" s="116">
        <v>28</v>
      </c>
      <c r="E169" s="114">
        <f t="shared" si="16"/>
        <v>3861</v>
      </c>
      <c r="F169" s="116">
        <v>5</v>
      </c>
      <c r="G169" s="114">
        <f t="shared" si="17"/>
        <v>772</v>
      </c>
      <c r="H169" s="116">
        <v>5</v>
      </c>
      <c r="I169" s="114">
        <f t="shared" si="18"/>
        <v>170</v>
      </c>
      <c r="J169" s="116">
        <v>0</v>
      </c>
      <c r="K169" s="115">
        <f t="shared" si="19"/>
        <v>42</v>
      </c>
    </row>
    <row r="170" spans="1:11" x14ac:dyDescent="0.3">
      <c r="A170" s="113">
        <v>44132</v>
      </c>
      <c r="B170" s="116">
        <v>26</v>
      </c>
      <c r="C170" s="114">
        <f t="shared" si="15"/>
        <v>7663</v>
      </c>
      <c r="D170" s="116">
        <v>16</v>
      </c>
      <c r="E170" s="114">
        <f t="shared" si="16"/>
        <v>3877</v>
      </c>
      <c r="F170" s="116">
        <v>4</v>
      </c>
      <c r="G170" s="114">
        <f t="shared" si="17"/>
        <v>776</v>
      </c>
      <c r="H170" s="116">
        <v>0</v>
      </c>
      <c r="I170" s="114">
        <f t="shared" si="18"/>
        <v>170</v>
      </c>
      <c r="J170" s="116">
        <v>0</v>
      </c>
      <c r="K170" s="115">
        <f t="shared" si="19"/>
        <v>42</v>
      </c>
    </row>
    <row r="171" spans="1:11" x14ac:dyDescent="0.3">
      <c r="A171" s="113">
        <v>44133</v>
      </c>
      <c r="B171" s="116">
        <v>14</v>
      </c>
      <c r="C171" s="114">
        <f t="shared" si="15"/>
        <v>7677</v>
      </c>
      <c r="D171" s="116">
        <v>9</v>
      </c>
      <c r="E171" s="114">
        <f t="shared" si="16"/>
        <v>3886</v>
      </c>
      <c r="F171" s="116">
        <v>2</v>
      </c>
      <c r="G171" s="114">
        <f t="shared" si="17"/>
        <v>778</v>
      </c>
      <c r="H171" s="116">
        <v>3</v>
      </c>
      <c r="I171" s="114">
        <f t="shared" si="18"/>
        <v>173</v>
      </c>
      <c r="J171" s="116">
        <v>0</v>
      </c>
      <c r="K171" s="115">
        <f t="shared" si="19"/>
        <v>42</v>
      </c>
    </row>
    <row r="172" spans="1:11" x14ac:dyDescent="0.3">
      <c r="A172" s="113">
        <v>44134</v>
      </c>
      <c r="B172" s="116">
        <v>5</v>
      </c>
      <c r="C172" s="114">
        <f t="shared" si="15"/>
        <v>7682</v>
      </c>
      <c r="D172" s="116">
        <v>2</v>
      </c>
      <c r="E172" s="114">
        <f t="shared" si="16"/>
        <v>3888</v>
      </c>
      <c r="F172" s="116">
        <v>0</v>
      </c>
      <c r="G172" s="114">
        <f t="shared" si="17"/>
        <v>778</v>
      </c>
      <c r="H172" s="116">
        <v>1</v>
      </c>
      <c r="I172" s="114">
        <f t="shared" si="18"/>
        <v>174</v>
      </c>
      <c r="J172" s="116">
        <v>0</v>
      </c>
      <c r="K172" s="115">
        <f t="shared" si="19"/>
        <v>42</v>
      </c>
    </row>
    <row r="173" spans="1:11" x14ac:dyDescent="0.3">
      <c r="A173" s="113">
        <v>44135</v>
      </c>
      <c r="B173" s="116"/>
      <c r="C173" s="114">
        <f t="shared" si="15"/>
        <v>7682</v>
      </c>
      <c r="D173" s="116"/>
      <c r="E173" s="114">
        <f t="shared" si="16"/>
        <v>3888</v>
      </c>
      <c r="F173" s="116"/>
      <c r="G173" s="114">
        <f t="shared" si="17"/>
        <v>778</v>
      </c>
      <c r="H173" s="116"/>
      <c r="I173" s="114">
        <f t="shared" si="18"/>
        <v>174</v>
      </c>
      <c r="J173" s="116"/>
      <c r="K173" s="115">
        <f t="shared" si="19"/>
        <v>42</v>
      </c>
    </row>
    <row r="174" spans="1:11" x14ac:dyDescent="0.3">
      <c r="A174" s="113">
        <v>44136</v>
      </c>
      <c r="B174" s="116"/>
      <c r="C174" s="114">
        <f t="shared" si="15"/>
        <v>7682</v>
      </c>
      <c r="D174" s="116"/>
      <c r="E174" s="114">
        <f t="shared" si="16"/>
        <v>3888</v>
      </c>
      <c r="F174" s="116"/>
      <c r="G174" s="114">
        <f t="shared" si="17"/>
        <v>778</v>
      </c>
      <c r="H174" s="116"/>
      <c r="I174" s="114">
        <f t="shared" si="18"/>
        <v>174</v>
      </c>
      <c r="J174" s="116"/>
      <c r="K174" s="115">
        <f t="shared" si="19"/>
        <v>42</v>
      </c>
    </row>
    <row r="175" spans="1:11" x14ac:dyDescent="0.3">
      <c r="A175" s="113">
        <v>44137</v>
      </c>
      <c r="B175" s="116">
        <v>5</v>
      </c>
      <c r="C175" s="114">
        <f t="shared" si="15"/>
        <v>7687</v>
      </c>
      <c r="D175" s="116">
        <v>4</v>
      </c>
      <c r="E175" s="114">
        <f t="shared" si="16"/>
        <v>3892</v>
      </c>
      <c r="F175" s="116">
        <v>0</v>
      </c>
      <c r="G175" s="114">
        <f t="shared" si="17"/>
        <v>778</v>
      </c>
      <c r="H175" s="116">
        <v>6</v>
      </c>
      <c r="I175" s="114">
        <f t="shared" si="18"/>
        <v>180</v>
      </c>
      <c r="J175" s="116">
        <v>0</v>
      </c>
      <c r="K175" s="115">
        <f t="shared" si="19"/>
        <v>42</v>
      </c>
    </row>
    <row r="176" spans="1:11" x14ac:dyDescent="0.3">
      <c r="A176" s="113">
        <v>44138</v>
      </c>
      <c r="B176" s="116">
        <v>1</v>
      </c>
      <c r="C176" s="114">
        <f t="shared" si="15"/>
        <v>7688</v>
      </c>
      <c r="D176" s="116">
        <v>0</v>
      </c>
      <c r="E176" s="114">
        <f t="shared" si="16"/>
        <v>3892</v>
      </c>
      <c r="F176" s="116">
        <v>0</v>
      </c>
      <c r="G176" s="114">
        <f t="shared" si="17"/>
        <v>778</v>
      </c>
      <c r="H176" s="116">
        <v>2</v>
      </c>
      <c r="I176" s="114">
        <f t="shared" si="18"/>
        <v>182</v>
      </c>
      <c r="J176" s="116">
        <v>0</v>
      </c>
      <c r="K176" s="115">
        <f t="shared" si="19"/>
        <v>42</v>
      </c>
    </row>
    <row r="177" spans="1:12" x14ac:dyDescent="0.3">
      <c r="A177" s="113">
        <v>44139</v>
      </c>
      <c r="B177" s="116">
        <v>0</v>
      </c>
      <c r="C177" s="114">
        <f t="shared" si="15"/>
        <v>7688</v>
      </c>
      <c r="D177" s="116">
        <v>1</v>
      </c>
      <c r="E177" s="114">
        <f t="shared" si="16"/>
        <v>3893</v>
      </c>
      <c r="F177" s="116">
        <v>0</v>
      </c>
      <c r="G177" s="114">
        <f t="shared" si="17"/>
        <v>778</v>
      </c>
      <c r="H177" s="116">
        <v>0</v>
      </c>
      <c r="I177" s="114">
        <f t="shared" si="18"/>
        <v>182</v>
      </c>
      <c r="J177" s="116">
        <v>0</v>
      </c>
      <c r="K177" s="115">
        <f t="shared" si="19"/>
        <v>42</v>
      </c>
      <c r="L177" s="41"/>
    </row>
    <row r="178" spans="1:12" x14ac:dyDescent="0.3">
      <c r="A178" s="113">
        <v>44140</v>
      </c>
      <c r="B178" s="124">
        <v>0</v>
      </c>
      <c r="C178" s="114">
        <f t="shared" si="15"/>
        <v>7688</v>
      </c>
      <c r="D178" s="124">
        <v>0</v>
      </c>
      <c r="E178" s="114">
        <f t="shared" si="16"/>
        <v>3893</v>
      </c>
      <c r="F178" s="124">
        <v>0</v>
      </c>
      <c r="G178" s="114">
        <f t="shared" si="17"/>
        <v>778</v>
      </c>
      <c r="H178" s="124">
        <v>0</v>
      </c>
      <c r="I178" s="114">
        <f t="shared" si="18"/>
        <v>182</v>
      </c>
      <c r="J178" s="124">
        <v>0</v>
      </c>
      <c r="K178" s="115">
        <f t="shared" si="19"/>
        <v>42</v>
      </c>
      <c r="L178" s="41"/>
    </row>
    <row r="179" spans="1:12" x14ac:dyDescent="0.3">
      <c r="A179" s="113">
        <v>44141</v>
      </c>
      <c r="B179" s="124">
        <v>0</v>
      </c>
      <c r="C179" s="114">
        <f t="shared" si="15"/>
        <v>7688</v>
      </c>
      <c r="D179" s="124">
        <v>2</v>
      </c>
      <c r="E179" s="114">
        <f t="shared" si="16"/>
        <v>3895</v>
      </c>
      <c r="F179" s="124">
        <v>0</v>
      </c>
      <c r="G179" s="114">
        <f t="shared" si="17"/>
        <v>778</v>
      </c>
      <c r="H179" s="124">
        <v>0</v>
      </c>
      <c r="I179" s="114">
        <f t="shared" si="18"/>
        <v>182</v>
      </c>
      <c r="J179" s="124">
        <v>0</v>
      </c>
      <c r="K179" s="115">
        <f t="shared" si="19"/>
        <v>42</v>
      </c>
      <c r="L179" s="41"/>
    </row>
    <row r="180" spans="1:12" x14ac:dyDescent="0.3">
      <c r="A180" s="113">
        <v>44142</v>
      </c>
      <c r="B180" s="124"/>
      <c r="C180" s="114">
        <f t="shared" si="15"/>
        <v>7688</v>
      </c>
      <c r="D180" s="124"/>
      <c r="E180" s="114">
        <f t="shared" si="16"/>
        <v>3895</v>
      </c>
      <c r="F180" s="124"/>
      <c r="G180" s="114">
        <f t="shared" si="17"/>
        <v>778</v>
      </c>
      <c r="H180" s="124"/>
      <c r="I180" s="114">
        <f t="shared" si="18"/>
        <v>182</v>
      </c>
      <c r="J180" s="124"/>
      <c r="K180" s="115">
        <f t="shared" si="19"/>
        <v>42</v>
      </c>
      <c r="L180" s="41"/>
    </row>
    <row r="181" spans="1:12" x14ac:dyDescent="0.3">
      <c r="A181" s="113">
        <v>44143</v>
      </c>
      <c r="B181" s="124"/>
      <c r="C181" s="114">
        <f t="shared" si="15"/>
        <v>7688</v>
      </c>
      <c r="D181" s="124"/>
      <c r="E181" s="114">
        <f t="shared" si="16"/>
        <v>3895</v>
      </c>
      <c r="F181" s="124"/>
      <c r="G181" s="114">
        <f t="shared" si="17"/>
        <v>778</v>
      </c>
      <c r="H181" s="124"/>
      <c r="I181" s="114">
        <f t="shared" si="18"/>
        <v>182</v>
      </c>
      <c r="J181" s="124"/>
      <c r="K181" s="115">
        <f t="shared" si="19"/>
        <v>42</v>
      </c>
      <c r="L181" s="41"/>
    </row>
    <row r="182" spans="1:12" x14ac:dyDescent="0.3">
      <c r="A182" s="113">
        <v>44144</v>
      </c>
      <c r="B182" s="124">
        <v>2</v>
      </c>
      <c r="C182" s="114">
        <f t="shared" si="15"/>
        <v>7690</v>
      </c>
      <c r="D182" s="124">
        <v>2</v>
      </c>
      <c r="E182" s="114">
        <f t="shared" si="16"/>
        <v>3897</v>
      </c>
      <c r="F182" s="124">
        <v>2</v>
      </c>
      <c r="G182" s="114">
        <f t="shared" si="17"/>
        <v>780</v>
      </c>
      <c r="H182" s="124">
        <v>2</v>
      </c>
      <c r="I182" s="114">
        <f t="shared" si="18"/>
        <v>184</v>
      </c>
      <c r="J182" s="124">
        <v>0</v>
      </c>
      <c r="K182" s="115">
        <f t="shared" si="19"/>
        <v>42</v>
      </c>
      <c r="L182" s="41"/>
    </row>
    <row r="183" spans="1:12" x14ac:dyDescent="0.3">
      <c r="A183" s="113">
        <v>44145</v>
      </c>
      <c r="B183" s="124">
        <v>0</v>
      </c>
      <c r="C183" s="114">
        <f t="shared" si="15"/>
        <v>7690</v>
      </c>
      <c r="D183" s="124">
        <v>0</v>
      </c>
      <c r="E183" s="114">
        <f t="shared" si="16"/>
        <v>3897</v>
      </c>
      <c r="F183" s="124">
        <v>0</v>
      </c>
      <c r="G183" s="114">
        <f t="shared" si="17"/>
        <v>780</v>
      </c>
      <c r="H183" s="124">
        <v>0</v>
      </c>
      <c r="I183" s="114">
        <f t="shared" si="18"/>
        <v>184</v>
      </c>
      <c r="J183" s="124">
        <v>0</v>
      </c>
      <c r="K183" s="115">
        <f t="shared" si="19"/>
        <v>42</v>
      </c>
      <c r="L183" s="41"/>
    </row>
    <row r="184" spans="1:12" x14ac:dyDescent="0.3">
      <c r="A184" s="113">
        <v>44146</v>
      </c>
      <c r="B184" s="133">
        <v>1</v>
      </c>
      <c r="C184" s="114">
        <f t="shared" si="15"/>
        <v>7691</v>
      </c>
      <c r="D184" s="124">
        <v>0</v>
      </c>
      <c r="E184" s="114">
        <f t="shared" si="16"/>
        <v>3897</v>
      </c>
      <c r="F184" s="124">
        <v>0</v>
      </c>
      <c r="G184" s="114">
        <f t="shared" si="17"/>
        <v>780</v>
      </c>
      <c r="H184" s="124">
        <v>0</v>
      </c>
      <c r="I184" s="114">
        <f t="shared" si="18"/>
        <v>184</v>
      </c>
      <c r="J184" s="124">
        <v>0</v>
      </c>
      <c r="K184" s="115">
        <f t="shared" si="19"/>
        <v>42</v>
      </c>
      <c r="L184" s="41"/>
    </row>
    <row r="185" spans="1:12" x14ac:dyDescent="0.3">
      <c r="A185" s="113">
        <v>44147</v>
      </c>
      <c r="B185" s="124">
        <v>0</v>
      </c>
      <c r="C185" s="114">
        <f t="shared" si="15"/>
        <v>7691</v>
      </c>
      <c r="D185" s="124">
        <v>0</v>
      </c>
      <c r="E185" s="114">
        <f t="shared" si="16"/>
        <v>3897</v>
      </c>
      <c r="F185" s="124">
        <v>0</v>
      </c>
      <c r="G185" s="114">
        <f t="shared" si="17"/>
        <v>780</v>
      </c>
      <c r="H185" s="124">
        <v>0</v>
      </c>
      <c r="I185" s="114">
        <f t="shared" si="18"/>
        <v>184</v>
      </c>
      <c r="J185" s="124">
        <v>0</v>
      </c>
      <c r="K185" s="115">
        <f t="shared" si="19"/>
        <v>42</v>
      </c>
      <c r="L185" s="41"/>
    </row>
    <row r="186" spans="1:12" x14ac:dyDescent="0.3">
      <c r="A186" s="113">
        <v>44148</v>
      </c>
      <c r="B186" s="124">
        <v>0</v>
      </c>
      <c r="C186" s="114">
        <f t="shared" si="15"/>
        <v>7691</v>
      </c>
      <c r="D186" s="124">
        <v>0</v>
      </c>
      <c r="E186" s="114">
        <f t="shared" si="16"/>
        <v>3897</v>
      </c>
      <c r="F186" s="124">
        <v>0</v>
      </c>
      <c r="G186" s="114">
        <f t="shared" si="17"/>
        <v>780</v>
      </c>
      <c r="H186" s="124">
        <v>0</v>
      </c>
      <c r="I186" s="114">
        <f t="shared" si="18"/>
        <v>184</v>
      </c>
      <c r="J186" s="124">
        <v>0</v>
      </c>
      <c r="K186" s="115">
        <f t="shared" si="19"/>
        <v>42</v>
      </c>
      <c r="L186" s="41"/>
    </row>
    <row r="187" spans="1:12" x14ac:dyDescent="0.3">
      <c r="A187" s="113">
        <v>44149</v>
      </c>
      <c r="B187" s="124"/>
      <c r="C187" s="114">
        <f t="shared" si="15"/>
        <v>7691</v>
      </c>
      <c r="D187" s="124"/>
      <c r="E187" s="114">
        <f t="shared" si="16"/>
        <v>3897</v>
      </c>
      <c r="F187" s="124"/>
      <c r="G187" s="114">
        <f t="shared" si="17"/>
        <v>780</v>
      </c>
      <c r="H187" s="124"/>
      <c r="I187" s="114">
        <f t="shared" si="18"/>
        <v>184</v>
      </c>
      <c r="J187" s="124"/>
      <c r="K187" s="115">
        <f t="shared" si="19"/>
        <v>42</v>
      </c>
      <c r="L187" s="41"/>
    </row>
    <row r="188" spans="1:12" x14ac:dyDescent="0.3">
      <c r="A188" s="113">
        <v>44150</v>
      </c>
      <c r="B188" s="124"/>
      <c r="C188" s="114">
        <f t="shared" si="15"/>
        <v>7691</v>
      </c>
      <c r="D188" s="124"/>
      <c r="E188" s="114">
        <f t="shared" si="16"/>
        <v>3897</v>
      </c>
      <c r="F188" s="124"/>
      <c r="G188" s="114">
        <f t="shared" si="17"/>
        <v>780</v>
      </c>
      <c r="H188" s="124"/>
      <c r="I188" s="114">
        <f t="shared" si="18"/>
        <v>184</v>
      </c>
      <c r="J188" s="124"/>
      <c r="K188" s="115">
        <f t="shared" si="19"/>
        <v>42</v>
      </c>
      <c r="L188" s="41"/>
    </row>
    <row r="189" spans="1:12" x14ac:dyDescent="0.3">
      <c r="A189" s="113">
        <v>44151</v>
      </c>
      <c r="B189" s="124">
        <v>1</v>
      </c>
      <c r="C189" s="114">
        <f t="shared" si="15"/>
        <v>7692</v>
      </c>
      <c r="D189" s="124">
        <v>4</v>
      </c>
      <c r="E189" s="114">
        <f t="shared" si="16"/>
        <v>3901</v>
      </c>
      <c r="F189" s="124">
        <v>0</v>
      </c>
      <c r="G189" s="114">
        <f t="shared" si="17"/>
        <v>780</v>
      </c>
      <c r="H189" s="124">
        <v>1</v>
      </c>
      <c r="I189" s="114">
        <f t="shared" si="18"/>
        <v>185</v>
      </c>
      <c r="J189" s="124">
        <v>0</v>
      </c>
      <c r="K189" s="115">
        <f t="shared" si="19"/>
        <v>42</v>
      </c>
      <c r="L189" s="41"/>
    </row>
    <row r="190" spans="1:12" x14ac:dyDescent="0.3">
      <c r="A190" s="113">
        <v>44152</v>
      </c>
      <c r="B190" s="124">
        <v>0</v>
      </c>
      <c r="C190" s="114">
        <f t="shared" si="15"/>
        <v>7692</v>
      </c>
      <c r="D190" s="124">
        <v>0</v>
      </c>
      <c r="E190" s="114">
        <f t="shared" si="16"/>
        <v>3901</v>
      </c>
      <c r="F190" s="124">
        <v>0</v>
      </c>
      <c r="G190" s="114">
        <f t="shared" si="17"/>
        <v>780</v>
      </c>
      <c r="H190" s="124">
        <v>0</v>
      </c>
      <c r="I190" s="114">
        <f t="shared" si="18"/>
        <v>185</v>
      </c>
      <c r="J190" s="124">
        <v>0</v>
      </c>
      <c r="K190" s="115">
        <f t="shared" si="19"/>
        <v>42</v>
      </c>
      <c r="L190" s="41"/>
    </row>
    <row r="191" spans="1:12" x14ac:dyDescent="0.3">
      <c r="A191" s="113">
        <v>44153</v>
      </c>
      <c r="B191" s="124">
        <v>1</v>
      </c>
      <c r="C191" s="114">
        <f t="shared" si="15"/>
        <v>7693</v>
      </c>
      <c r="D191" s="124">
        <v>5</v>
      </c>
      <c r="E191" s="114">
        <f t="shared" si="16"/>
        <v>3906</v>
      </c>
      <c r="F191" s="124">
        <v>0</v>
      </c>
      <c r="G191" s="114">
        <f t="shared" si="17"/>
        <v>780</v>
      </c>
      <c r="H191" s="124">
        <v>0</v>
      </c>
      <c r="I191" s="114">
        <f t="shared" si="18"/>
        <v>185</v>
      </c>
      <c r="J191" s="124">
        <v>0</v>
      </c>
      <c r="K191" s="115">
        <f t="shared" si="19"/>
        <v>42</v>
      </c>
      <c r="L191" s="41"/>
    </row>
    <row r="192" spans="1:12" x14ac:dyDescent="0.3">
      <c r="A192" s="113">
        <v>44154</v>
      </c>
      <c r="B192" s="124">
        <v>0</v>
      </c>
      <c r="C192" s="114">
        <f t="shared" si="15"/>
        <v>7693</v>
      </c>
      <c r="D192" s="124">
        <v>0</v>
      </c>
      <c r="E192" s="114">
        <f t="shared" si="16"/>
        <v>3906</v>
      </c>
      <c r="F192" s="124">
        <v>1</v>
      </c>
      <c r="G192" s="114">
        <f t="shared" si="17"/>
        <v>781</v>
      </c>
      <c r="H192" s="124">
        <v>0</v>
      </c>
      <c r="I192" s="114">
        <f t="shared" si="18"/>
        <v>185</v>
      </c>
      <c r="J192" s="124">
        <v>0</v>
      </c>
      <c r="K192" s="115">
        <f t="shared" si="19"/>
        <v>42</v>
      </c>
      <c r="L192" s="41"/>
    </row>
    <row r="193" spans="1:12" x14ac:dyDescent="0.3">
      <c r="A193" s="113">
        <v>44155</v>
      </c>
      <c r="B193" s="124">
        <v>0</v>
      </c>
      <c r="C193" s="114">
        <f t="shared" si="15"/>
        <v>7693</v>
      </c>
      <c r="D193" s="124">
        <v>0</v>
      </c>
      <c r="E193" s="114">
        <f t="shared" si="16"/>
        <v>3906</v>
      </c>
      <c r="F193" s="124">
        <v>0</v>
      </c>
      <c r="G193" s="114">
        <f t="shared" si="17"/>
        <v>781</v>
      </c>
      <c r="H193" s="124">
        <v>0</v>
      </c>
      <c r="I193" s="114">
        <f t="shared" si="18"/>
        <v>185</v>
      </c>
      <c r="J193" s="124">
        <v>0</v>
      </c>
      <c r="K193" s="115">
        <f t="shared" si="19"/>
        <v>42</v>
      </c>
      <c r="L193" s="41"/>
    </row>
    <row r="194" spans="1:12" x14ac:dyDescent="0.3">
      <c r="A194" s="113">
        <v>44156</v>
      </c>
      <c r="B194" s="124"/>
      <c r="C194" s="114">
        <f t="shared" si="15"/>
        <v>7693</v>
      </c>
      <c r="D194" s="124"/>
      <c r="E194" s="114">
        <f t="shared" si="16"/>
        <v>3906</v>
      </c>
      <c r="F194" s="124"/>
      <c r="G194" s="114">
        <f t="shared" si="17"/>
        <v>781</v>
      </c>
      <c r="H194" s="124"/>
      <c r="I194" s="114">
        <f t="shared" si="18"/>
        <v>185</v>
      </c>
      <c r="J194" s="124"/>
      <c r="K194" s="115">
        <f t="shared" si="19"/>
        <v>42</v>
      </c>
      <c r="L194" s="41"/>
    </row>
    <row r="195" spans="1:12" x14ac:dyDescent="0.3">
      <c r="A195" s="113">
        <v>44157</v>
      </c>
      <c r="B195" s="124"/>
      <c r="C195" s="114">
        <f t="shared" si="15"/>
        <v>7693</v>
      </c>
      <c r="D195" s="124"/>
      <c r="E195" s="114">
        <f t="shared" si="16"/>
        <v>3906</v>
      </c>
      <c r="F195" s="124"/>
      <c r="G195" s="114">
        <f t="shared" si="17"/>
        <v>781</v>
      </c>
      <c r="H195" s="124"/>
      <c r="I195" s="114">
        <f t="shared" si="18"/>
        <v>185</v>
      </c>
      <c r="J195" s="124"/>
      <c r="K195" s="115">
        <f t="shared" si="19"/>
        <v>42</v>
      </c>
      <c r="L195" s="41"/>
    </row>
    <row r="196" spans="1:12" x14ac:dyDescent="0.3">
      <c r="A196" s="113">
        <v>44158</v>
      </c>
      <c r="B196" s="124">
        <v>3</v>
      </c>
      <c r="C196" s="114">
        <f t="shared" si="15"/>
        <v>7696</v>
      </c>
      <c r="D196" s="124">
        <v>1</v>
      </c>
      <c r="E196" s="114">
        <f t="shared" si="16"/>
        <v>3907</v>
      </c>
      <c r="F196" s="124">
        <v>1</v>
      </c>
      <c r="G196" s="114">
        <f t="shared" si="17"/>
        <v>782</v>
      </c>
      <c r="H196" s="124">
        <v>1</v>
      </c>
      <c r="I196" s="114">
        <f t="shared" si="18"/>
        <v>186</v>
      </c>
      <c r="J196" s="124">
        <v>0</v>
      </c>
      <c r="K196" s="115">
        <f t="shared" si="19"/>
        <v>42</v>
      </c>
      <c r="L196" s="41"/>
    </row>
    <row r="197" spans="1:12" x14ac:dyDescent="0.3">
      <c r="A197" s="113">
        <v>44159</v>
      </c>
      <c r="B197" s="124">
        <v>0</v>
      </c>
      <c r="C197" s="114">
        <f t="shared" si="15"/>
        <v>7696</v>
      </c>
      <c r="D197" s="124">
        <v>0</v>
      </c>
      <c r="E197" s="114">
        <f t="shared" si="16"/>
        <v>3907</v>
      </c>
      <c r="F197" s="124">
        <v>0</v>
      </c>
      <c r="G197" s="114">
        <f t="shared" si="17"/>
        <v>782</v>
      </c>
      <c r="H197" s="124">
        <v>0</v>
      </c>
      <c r="I197" s="114">
        <f t="shared" si="18"/>
        <v>186</v>
      </c>
      <c r="J197" s="124">
        <v>0</v>
      </c>
      <c r="K197" s="115">
        <f t="shared" si="19"/>
        <v>42</v>
      </c>
      <c r="L197" s="41"/>
    </row>
    <row r="198" spans="1:12" x14ac:dyDescent="0.3">
      <c r="A198" s="113">
        <v>44160</v>
      </c>
      <c r="B198" s="124">
        <v>0</v>
      </c>
      <c r="C198" s="114">
        <f t="shared" si="15"/>
        <v>7696</v>
      </c>
      <c r="D198" s="124">
        <v>1</v>
      </c>
      <c r="E198" s="114">
        <f t="shared" si="16"/>
        <v>3908</v>
      </c>
      <c r="F198" s="124">
        <v>0</v>
      </c>
      <c r="G198" s="114">
        <f t="shared" si="17"/>
        <v>782</v>
      </c>
      <c r="H198" s="124">
        <v>0</v>
      </c>
      <c r="I198" s="114">
        <f t="shared" si="18"/>
        <v>186</v>
      </c>
      <c r="J198" s="124">
        <v>0</v>
      </c>
      <c r="K198" s="115">
        <f t="shared" si="19"/>
        <v>42</v>
      </c>
      <c r="L198" s="41"/>
    </row>
    <row r="199" spans="1:12" x14ac:dyDescent="0.3">
      <c r="A199" s="113">
        <v>44161</v>
      </c>
      <c r="B199" s="124">
        <v>0</v>
      </c>
      <c r="C199" s="114">
        <f t="shared" si="15"/>
        <v>7696</v>
      </c>
      <c r="D199" s="124">
        <v>0</v>
      </c>
      <c r="E199" s="114">
        <f t="shared" si="16"/>
        <v>3908</v>
      </c>
      <c r="F199" s="124">
        <v>0</v>
      </c>
      <c r="G199" s="114">
        <f t="shared" si="17"/>
        <v>782</v>
      </c>
      <c r="H199" s="124">
        <v>0</v>
      </c>
      <c r="I199" s="114">
        <f t="shared" si="18"/>
        <v>186</v>
      </c>
      <c r="J199" s="124">
        <v>0</v>
      </c>
      <c r="K199" s="115">
        <f t="shared" si="19"/>
        <v>42</v>
      </c>
      <c r="L199" s="41"/>
    </row>
    <row r="200" spans="1:12" x14ac:dyDescent="0.3">
      <c r="A200" s="113">
        <v>44162</v>
      </c>
      <c r="B200" s="124">
        <v>0</v>
      </c>
      <c r="C200" s="114">
        <f t="shared" si="15"/>
        <v>7696</v>
      </c>
      <c r="D200" s="124">
        <v>0</v>
      </c>
      <c r="E200" s="114">
        <f t="shared" si="16"/>
        <v>3908</v>
      </c>
      <c r="F200" s="124">
        <v>0</v>
      </c>
      <c r="G200" s="114">
        <f t="shared" si="17"/>
        <v>782</v>
      </c>
      <c r="H200" s="124">
        <v>0</v>
      </c>
      <c r="I200" s="114">
        <f t="shared" si="18"/>
        <v>186</v>
      </c>
      <c r="J200" s="124">
        <v>0</v>
      </c>
      <c r="K200" s="115">
        <f t="shared" si="19"/>
        <v>42</v>
      </c>
      <c r="L200" s="41"/>
    </row>
    <row r="201" spans="1:12" x14ac:dyDescent="0.3">
      <c r="A201" s="113">
        <v>44163</v>
      </c>
      <c r="B201" s="124"/>
      <c r="C201" s="114">
        <f t="shared" si="15"/>
        <v>7696</v>
      </c>
      <c r="D201" s="124"/>
      <c r="E201" s="114">
        <f t="shared" si="16"/>
        <v>3908</v>
      </c>
      <c r="F201" s="124"/>
      <c r="G201" s="114">
        <f t="shared" si="17"/>
        <v>782</v>
      </c>
      <c r="H201" s="124"/>
      <c r="I201" s="114">
        <f t="shared" si="18"/>
        <v>186</v>
      </c>
      <c r="J201" s="124"/>
      <c r="K201" s="115">
        <f t="shared" si="19"/>
        <v>42</v>
      </c>
      <c r="L201" s="41"/>
    </row>
    <row r="202" spans="1:12" x14ac:dyDescent="0.3">
      <c r="A202" s="113">
        <v>44164</v>
      </c>
      <c r="B202" s="124"/>
      <c r="C202" s="114">
        <f t="shared" si="15"/>
        <v>7696</v>
      </c>
      <c r="D202" s="124"/>
      <c r="E202" s="114">
        <f t="shared" si="16"/>
        <v>3908</v>
      </c>
      <c r="F202" s="124"/>
      <c r="G202" s="114">
        <f t="shared" si="17"/>
        <v>782</v>
      </c>
      <c r="H202" s="124"/>
      <c r="I202" s="114">
        <f t="shared" si="18"/>
        <v>186</v>
      </c>
      <c r="J202" s="124"/>
      <c r="K202" s="115">
        <f t="shared" si="19"/>
        <v>42</v>
      </c>
      <c r="L202" s="41"/>
    </row>
    <row r="203" spans="1:12" x14ac:dyDescent="0.3">
      <c r="A203" s="113">
        <v>44165</v>
      </c>
      <c r="B203" s="124">
        <v>3</v>
      </c>
      <c r="C203" s="114">
        <f t="shared" si="15"/>
        <v>7699</v>
      </c>
      <c r="D203" s="124">
        <v>2</v>
      </c>
      <c r="E203" s="114">
        <f t="shared" si="16"/>
        <v>3910</v>
      </c>
      <c r="F203" s="124">
        <v>0</v>
      </c>
      <c r="G203" s="114">
        <f t="shared" si="17"/>
        <v>782</v>
      </c>
      <c r="H203" s="124">
        <v>0</v>
      </c>
      <c r="I203" s="114">
        <f t="shared" si="18"/>
        <v>186</v>
      </c>
      <c r="J203" s="124">
        <v>0</v>
      </c>
      <c r="K203" s="115">
        <f t="shared" si="19"/>
        <v>42</v>
      </c>
      <c r="L203" s="41"/>
    </row>
    <row r="204" spans="1:12" x14ac:dyDescent="0.3">
      <c r="A204" s="113">
        <v>44166</v>
      </c>
      <c r="B204" s="124">
        <v>0</v>
      </c>
      <c r="C204" s="114">
        <f t="shared" si="15"/>
        <v>7699</v>
      </c>
      <c r="D204" s="124">
        <v>0</v>
      </c>
      <c r="E204" s="114">
        <f t="shared" si="16"/>
        <v>3910</v>
      </c>
      <c r="F204" s="124">
        <v>0</v>
      </c>
      <c r="G204" s="114">
        <f t="shared" si="17"/>
        <v>782</v>
      </c>
      <c r="H204" s="124">
        <v>0</v>
      </c>
      <c r="I204" s="114">
        <f t="shared" si="18"/>
        <v>186</v>
      </c>
      <c r="J204" s="124">
        <v>0</v>
      </c>
      <c r="K204" s="115">
        <f t="shared" si="19"/>
        <v>42</v>
      </c>
      <c r="L204" s="41"/>
    </row>
    <row r="205" spans="1:12" x14ac:dyDescent="0.3">
      <c r="A205" s="113">
        <v>44167</v>
      </c>
      <c r="B205" s="124">
        <v>0</v>
      </c>
      <c r="C205" s="114">
        <f t="shared" si="15"/>
        <v>7699</v>
      </c>
      <c r="D205" s="124">
        <v>0</v>
      </c>
      <c r="E205" s="114">
        <f t="shared" si="16"/>
        <v>3910</v>
      </c>
      <c r="F205" s="124">
        <v>0</v>
      </c>
      <c r="G205" s="114">
        <f t="shared" si="17"/>
        <v>782</v>
      </c>
      <c r="H205" s="124">
        <v>5</v>
      </c>
      <c r="I205" s="114">
        <f t="shared" si="18"/>
        <v>191</v>
      </c>
      <c r="J205" s="124">
        <v>0</v>
      </c>
      <c r="K205" s="115">
        <f t="shared" si="19"/>
        <v>42</v>
      </c>
      <c r="L205" s="41"/>
    </row>
    <row r="206" spans="1:12" x14ac:dyDescent="0.3">
      <c r="A206" s="113">
        <v>44168</v>
      </c>
      <c r="B206" s="124">
        <v>0</v>
      </c>
      <c r="C206" s="114">
        <f t="shared" si="15"/>
        <v>7699</v>
      </c>
      <c r="D206" s="124">
        <v>0</v>
      </c>
      <c r="E206" s="114">
        <f t="shared" si="16"/>
        <v>3910</v>
      </c>
      <c r="F206" s="124">
        <v>0</v>
      </c>
      <c r="G206" s="114">
        <f t="shared" si="17"/>
        <v>782</v>
      </c>
      <c r="H206" s="124">
        <v>0</v>
      </c>
      <c r="I206" s="114">
        <f t="shared" si="18"/>
        <v>191</v>
      </c>
      <c r="J206" s="124">
        <v>0</v>
      </c>
      <c r="K206" s="115">
        <f t="shared" si="19"/>
        <v>42</v>
      </c>
      <c r="L206" s="41"/>
    </row>
    <row r="207" spans="1:12" x14ac:dyDescent="0.3">
      <c r="A207" s="113">
        <v>44169</v>
      </c>
      <c r="B207" s="133">
        <v>0</v>
      </c>
      <c r="C207" s="157">
        <f t="shared" si="15"/>
        <v>7699</v>
      </c>
      <c r="D207" s="133">
        <v>0</v>
      </c>
      <c r="E207" s="157">
        <f t="shared" si="16"/>
        <v>3910</v>
      </c>
      <c r="F207" s="124">
        <v>0</v>
      </c>
      <c r="G207" s="114">
        <f t="shared" si="17"/>
        <v>782</v>
      </c>
      <c r="H207" s="124">
        <v>0</v>
      </c>
      <c r="I207" s="114">
        <f t="shared" si="18"/>
        <v>191</v>
      </c>
      <c r="J207" s="124">
        <v>0</v>
      </c>
      <c r="K207" s="115">
        <f t="shared" si="19"/>
        <v>42</v>
      </c>
      <c r="L207" s="41"/>
    </row>
    <row r="208" spans="1:12" x14ac:dyDescent="0.3">
      <c r="A208" s="113">
        <v>44170</v>
      </c>
      <c r="B208" s="124"/>
      <c r="C208" s="114">
        <f t="shared" si="15"/>
        <v>7699</v>
      </c>
      <c r="D208" s="124"/>
      <c r="E208" s="114">
        <f t="shared" si="16"/>
        <v>3910</v>
      </c>
      <c r="F208" s="124"/>
      <c r="G208" s="114">
        <f t="shared" si="17"/>
        <v>782</v>
      </c>
      <c r="H208" s="124"/>
      <c r="I208" s="114">
        <f t="shared" si="18"/>
        <v>191</v>
      </c>
      <c r="J208" s="124"/>
      <c r="K208" s="115">
        <f t="shared" si="19"/>
        <v>42</v>
      </c>
      <c r="L208" s="41"/>
    </row>
    <row r="209" spans="1:12" x14ac:dyDescent="0.3">
      <c r="A209" s="113">
        <v>44171</v>
      </c>
      <c r="B209" s="124"/>
      <c r="C209" s="114">
        <f t="shared" si="15"/>
        <v>7699</v>
      </c>
      <c r="D209" s="124"/>
      <c r="E209" s="114">
        <f t="shared" si="16"/>
        <v>3910</v>
      </c>
      <c r="F209" s="124"/>
      <c r="G209" s="114">
        <f t="shared" si="17"/>
        <v>782</v>
      </c>
      <c r="H209" s="124"/>
      <c r="I209" s="114">
        <f t="shared" si="18"/>
        <v>191</v>
      </c>
      <c r="J209" s="124"/>
      <c r="K209" s="115">
        <f t="shared" si="19"/>
        <v>42</v>
      </c>
      <c r="L209" s="41"/>
    </row>
    <row r="210" spans="1:12" x14ac:dyDescent="0.3">
      <c r="A210" s="113">
        <v>44172</v>
      </c>
      <c r="B210" s="124">
        <v>2</v>
      </c>
      <c r="C210" s="114">
        <f t="shared" si="15"/>
        <v>7701</v>
      </c>
      <c r="D210" s="124">
        <v>7</v>
      </c>
      <c r="E210" s="114">
        <f t="shared" si="16"/>
        <v>3917</v>
      </c>
      <c r="F210" s="124">
        <v>0</v>
      </c>
      <c r="G210" s="114">
        <f t="shared" si="17"/>
        <v>782</v>
      </c>
      <c r="H210" s="124">
        <v>0</v>
      </c>
      <c r="I210" s="114">
        <f t="shared" si="18"/>
        <v>191</v>
      </c>
      <c r="J210" s="124">
        <v>0</v>
      </c>
      <c r="K210" s="115">
        <f t="shared" si="19"/>
        <v>42</v>
      </c>
      <c r="L210" s="41"/>
    </row>
    <row r="211" spans="1:12" x14ac:dyDescent="0.3">
      <c r="A211" s="113">
        <v>44173</v>
      </c>
      <c r="B211" s="124">
        <v>1</v>
      </c>
      <c r="C211" s="114">
        <f t="shared" si="15"/>
        <v>7702</v>
      </c>
      <c r="D211" s="124">
        <v>0</v>
      </c>
      <c r="E211" s="114">
        <f t="shared" si="16"/>
        <v>3917</v>
      </c>
      <c r="F211" s="124">
        <v>0</v>
      </c>
      <c r="G211" s="114">
        <f t="shared" si="17"/>
        <v>782</v>
      </c>
      <c r="H211" s="124">
        <v>0</v>
      </c>
      <c r="I211" s="114">
        <f>I210+H211</f>
        <v>191</v>
      </c>
      <c r="J211" s="124">
        <v>0</v>
      </c>
      <c r="K211" s="115">
        <f t="shared" si="19"/>
        <v>42</v>
      </c>
      <c r="L211" s="41"/>
    </row>
    <row r="212" spans="1:12" x14ac:dyDescent="0.3">
      <c r="A212" s="113">
        <v>44174</v>
      </c>
      <c r="B212" s="124">
        <v>0</v>
      </c>
      <c r="C212" s="114">
        <f t="shared" si="15"/>
        <v>7702</v>
      </c>
      <c r="D212" s="124">
        <v>0</v>
      </c>
      <c r="E212" s="114">
        <f t="shared" si="16"/>
        <v>3917</v>
      </c>
      <c r="F212" s="124">
        <v>0</v>
      </c>
      <c r="G212" s="114">
        <f t="shared" si="17"/>
        <v>782</v>
      </c>
      <c r="H212" s="124">
        <v>0</v>
      </c>
      <c r="I212" s="114">
        <f>I211+H212</f>
        <v>191</v>
      </c>
      <c r="J212" s="124">
        <v>0</v>
      </c>
      <c r="K212" s="115">
        <f t="shared" si="19"/>
        <v>42</v>
      </c>
      <c r="L212" s="41"/>
    </row>
    <row r="213" spans="1:12" x14ac:dyDescent="0.3">
      <c r="A213" s="113">
        <v>44175</v>
      </c>
      <c r="B213" s="124">
        <v>0</v>
      </c>
      <c r="C213" s="114">
        <f t="shared" si="15"/>
        <v>7702</v>
      </c>
      <c r="D213" s="124">
        <v>0</v>
      </c>
      <c r="E213" s="114">
        <f t="shared" si="16"/>
        <v>3917</v>
      </c>
      <c r="F213" s="124">
        <v>0</v>
      </c>
      <c r="G213" s="114">
        <f t="shared" si="17"/>
        <v>782</v>
      </c>
      <c r="H213" s="124">
        <v>0</v>
      </c>
      <c r="I213" s="114">
        <f>I212+H213</f>
        <v>191</v>
      </c>
      <c r="J213" s="124">
        <v>0</v>
      </c>
      <c r="K213" s="115">
        <f t="shared" si="19"/>
        <v>42</v>
      </c>
      <c r="L213" s="41"/>
    </row>
    <row r="214" spans="1:12" x14ac:dyDescent="0.3">
      <c r="A214" s="113">
        <v>44176</v>
      </c>
      <c r="B214" s="124">
        <v>0</v>
      </c>
      <c r="C214" s="114">
        <f t="shared" si="15"/>
        <v>7702</v>
      </c>
      <c r="D214" s="124">
        <v>0</v>
      </c>
      <c r="E214" s="114">
        <f t="shared" si="16"/>
        <v>3917</v>
      </c>
      <c r="F214" s="124">
        <v>2</v>
      </c>
      <c r="G214" s="114">
        <f t="shared" si="17"/>
        <v>784</v>
      </c>
      <c r="H214" s="124">
        <v>0</v>
      </c>
      <c r="I214" s="114">
        <f>I213+H214</f>
        <v>191</v>
      </c>
      <c r="J214" s="124">
        <v>0</v>
      </c>
      <c r="K214" s="115">
        <f t="shared" si="19"/>
        <v>42</v>
      </c>
      <c r="L214" s="41"/>
    </row>
    <row r="215" spans="1:12" x14ac:dyDescent="0.3">
      <c r="A215" s="113">
        <v>44177</v>
      </c>
      <c r="B215" s="124"/>
      <c r="C215" s="114">
        <f t="shared" si="15"/>
        <v>7702</v>
      </c>
      <c r="D215" s="124"/>
      <c r="E215" s="114">
        <f t="shared" si="16"/>
        <v>3917</v>
      </c>
      <c r="F215" s="124"/>
      <c r="G215" s="114">
        <f t="shared" si="17"/>
        <v>784</v>
      </c>
      <c r="H215" s="124"/>
      <c r="I215" s="114">
        <f t="shared" ref="I215:I240" si="20">I214+H215</f>
        <v>191</v>
      </c>
      <c r="J215" s="124"/>
      <c r="K215" s="115">
        <f t="shared" si="19"/>
        <v>42</v>
      </c>
      <c r="L215" s="41"/>
    </row>
    <row r="216" spans="1:12" x14ac:dyDescent="0.3">
      <c r="A216" s="113">
        <v>44178</v>
      </c>
      <c r="B216" s="124"/>
      <c r="C216" s="114">
        <f t="shared" si="15"/>
        <v>7702</v>
      </c>
      <c r="D216" s="124"/>
      <c r="E216" s="114">
        <f t="shared" si="16"/>
        <v>3917</v>
      </c>
      <c r="F216" s="124"/>
      <c r="G216" s="114">
        <f t="shared" si="17"/>
        <v>784</v>
      </c>
      <c r="H216" s="124"/>
      <c r="I216" s="114">
        <f t="shared" si="20"/>
        <v>191</v>
      </c>
      <c r="J216" s="124"/>
      <c r="K216" s="115">
        <f t="shared" si="19"/>
        <v>42</v>
      </c>
      <c r="L216" s="41"/>
    </row>
    <row r="217" spans="1:12" x14ac:dyDescent="0.3">
      <c r="A217" s="113">
        <v>44179</v>
      </c>
      <c r="B217" s="124">
        <v>8</v>
      </c>
      <c r="C217" s="114">
        <f t="shared" si="15"/>
        <v>7710</v>
      </c>
      <c r="D217" s="124">
        <v>3</v>
      </c>
      <c r="E217" s="114">
        <f t="shared" si="16"/>
        <v>3920</v>
      </c>
      <c r="F217" s="124">
        <v>0</v>
      </c>
      <c r="G217" s="114">
        <f t="shared" si="17"/>
        <v>784</v>
      </c>
      <c r="H217" s="124">
        <v>0</v>
      </c>
      <c r="I217" s="114">
        <f t="shared" si="20"/>
        <v>191</v>
      </c>
      <c r="J217" s="124">
        <v>0</v>
      </c>
      <c r="K217" s="115">
        <f t="shared" si="19"/>
        <v>42</v>
      </c>
      <c r="L217" s="41"/>
    </row>
    <row r="218" spans="1:12" x14ac:dyDescent="0.3">
      <c r="A218" s="113">
        <v>44180</v>
      </c>
      <c r="B218" s="124">
        <v>6</v>
      </c>
      <c r="C218" s="114">
        <f>SUM(C217,B218)</f>
        <v>7716</v>
      </c>
      <c r="D218" s="124">
        <v>0</v>
      </c>
      <c r="E218" s="114">
        <f t="shared" si="16"/>
        <v>3920</v>
      </c>
      <c r="F218" s="124">
        <v>0</v>
      </c>
      <c r="G218" s="114">
        <f t="shared" si="17"/>
        <v>784</v>
      </c>
      <c r="H218" s="124">
        <v>0</v>
      </c>
      <c r="I218" s="114">
        <f t="shared" si="20"/>
        <v>191</v>
      </c>
      <c r="J218" s="124">
        <v>0</v>
      </c>
      <c r="K218" s="115">
        <f t="shared" si="19"/>
        <v>42</v>
      </c>
      <c r="L218" s="41"/>
    </row>
    <row r="219" spans="1:12" x14ac:dyDescent="0.3">
      <c r="A219" s="113">
        <v>44181</v>
      </c>
      <c r="B219" s="124">
        <v>5</v>
      </c>
      <c r="C219" s="114">
        <f>SUM(C218,B219)</f>
        <v>7721</v>
      </c>
      <c r="D219" s="124">
        <v>2</v>
      </c>
      <c r="E219" s="114">
        <f t="shared" si="16"/>
        <v>3922</v>
      </c>
      <c r="F219" s="124">
        <v>0</v>
      </c>
      <c r="G219" s="114">
        <f t="shared" si="17"/>
        <v>784</v>
      </c>
      <c r="H219" s="124">
        <v>0</v>
      </c>
      <c r="I219" s="114">
        <f t="shared" si="20"/>
        <v>191</v>
      </c>
      <c r="J219" s="124">
        <v>0</v>
      </c>
      <c r="K219" s="115">
        <f>SUM(K218,J219)</f>
        <v>42</v>
      </c>
      <c r="L219" s="41"/>
    </row>
    <row r="220" spans="1:12" x14ac:dyDescent="0.3">
      <c r="A220" s="113">
        <v>44182</v>
      </c>
      <c r="B220" s="124">
        <v>28</v>
      </c>
      <c r="C220" s="114">
        <f>SUM(C219,B220)</f>
        <v>7749</v>
      </c>
      <c r="D220" s="124">
        <v>7</v>
      </c>
      <c r="E220" s="114">
        <f t="shared" si="16"/>
        <v>3929</v>
      </c>
      <c r="F220" s="124">
        <v>1</v>
      </c>
      <c r="G220" s="114">
        <f t="shared" si="17"/>
        <v>785</v>
      </c>
      <c r="H220" s="124">
        <v>0</v>
      </c>
      <c r="I220" s="114">
        <f t="shared" si="20"/>
        <v>191</v>
      </c>
      <c r="J220" s="124">
        <v>0</v>
      </c>
      <c r="K220" s="115">
        <f>SUM(K219,J220)</f>
        <v>42</v>
      </c>
      <c r="L220" s="41"/>
    </row>
    <row r="221" spans="1:12" x14ac:dyDescent="0.3">
      <c r="A221" s="113">
        <v>44183</v>
      </c>
      <c r="B221" s="124">
        <v>13</v>
      </c>
      <c r="C221" s="114">
        <f>SUM(C220,B221)</f>
        <v>7762</v>
      </c>
      <c r="D221" s="124">
        <v>0</v>
      </c>
      <c r="E221" s="114">
        <f t="shared" si="16"/>
        <v>3929</v>
      </c>
      <c r="F221" s="124">
        <v>3</v>
      </c>
      <c r="G221" s="114">
        <f t="shared" si="17"/>
        <v>788</v>
      </c>
      <c r="H221" s="124">
        <v>0</v>
      </c>
      <c r="I221" s="114">
        <f t="shared" si="20"/>
        <v>191</v>
      </c>
      <c r="J221" s="124">
        <v>0</v>
      </c>
      <c r="K221" s="115">
        <f>SUM(K220,J221)</f>
        <v>42</v>
      </c>
      <c r="L221" s="41"/>
    </row>
    <row r="222" spans="1:12" x14ac:dyDescent="0.3">
      <c r="A222" s="113">
        <v>44184</v>
      </c>
      <c r="B222" s="124"/>
      <c r="C222" s="114">
        <f t="shared" ref="C222:C240" si="21">SUM(C221,B222)</f>
        <v>7762</v>
      </c>
      <c r="D222" s="124"/>
      <c r="E222" s="114">
        <f t="shared" si="16"/>
        <v>3929</v>
      </c>
      <c r="F222" s="124"/>
      <c r="G222" s="114">
        <f t="shared" si="17"/>
        <v>788</v>
      </c>
      <c r="H222" s="124"/>
      <c r="I222" s="114">
        <f t="shared" si="20"/>
        <v>191</v>
      </c>
      <c r="J222" s="124"/>
      <c r="K222" s="115">
        <f t="shared" ref="K222:K240" si="22">SUM(K221,J222)</f>
        <v>42</v>
      </c>
      <c r="L222" s="41"/>
    </row>
    <row r="223" spans="1:12" x14ac:dyDescent="0.3">
      <c r="A223" s="113">
        <v>44185</v>
      </c>
      <c r="B223" s="124"/>
      <c r="C223" s="114">
        <f t="shared" si="21"/>
        <v>7762</v>
      </c>
      <c r="D223" s="124"/>
      <c r="E223" s="114">
        <f t="shared" si="16"/>
        <v>3929</v>
      </c>
      <c r="F223" s="124"/>
      <c r="G223" s="114">
        <f t="shared" si="17"/>
        <v>788</v>
      </c>
      <c r="H223" s="124"/>
      <c r="I223" s="114">
        <f t="shared" si="20"/>
        <v>191</v>
      </c>
      <c r="J223" s="124"/>
      <c r="K223" s="115">
        <f t="shared" si="22"/>
        <v>42</v>
      </c>
      <c r="L223" s="41"/>
    </row>
    <row r="224" spans="1:12" x14ac:dyDescent="0.3">
      <c r="A224" s="113">
        <v>44186</v>
      </c>
      <c r="B224" s="124">
        <v>23</v>
      </c>
      <c r="C224" s="114">
        <f t="shared" si="21"/>
        <v>7785</v>
      </c>
      <c r="D224" s="124">
        <v>8</v>
      </c>
      <c r="E224" s="114">
        <f t="shared" si="16"/>
        <v>3937</v>
      </c>
      <c r="F224" s="124">
        <v>0</v>
      </c>
      <c r="G224" s="114">
        <f t="shared" si="17"/>
        <v>788</v>
      </c>
      <c r="H224" s="124">
        <v>0</v>
      </c>
      <c r="I224" s="114">
        <f t="shared" si="20"/>
        <v>191</v>
      </c>
      <c r="J224" s="124">
        <v>0</v>
      </c>
      <c r="K224" s="115">
        <f t="shared" si="22"/>
        <v>42</v>
      </c>
      <c r="L224" s="41"/>
    </row>
    <row r="225" spans="1:12" x14ac:dyDescent="0.3">
      <c r="A225" s="113">
        <v>44187</v>
      </c>
      <c r="B225" s="124">
        <v>69</v>
      </c>
      <c r="C225" s="114">
        <f t="shared" si="21"/>
        <v>7854</v>
      </c>
      <c r="D225" s="124">
        <v>27</v>
      </c>
      <c r="E225" s="114">
        <f t="shared" si="16"/>
        <v>3964</v>
      </c>
      <c r="F225" s="124">
        <v>2</v>
      </c>
      <c r="G225" s="114">
        <f t="shared" si="17"/>
        <v>790</v>
      </c>
      <c r="H225" s="124">
        <v>0</v>
      </c>
      <c r="I225" s="114">
        <f t="shared" si="20"/>
        <v>191</v>
      </c>
      <c r="J225" s="124">
        <v>0</v>
      </c>
      <c r="K225" s="115">
        <f t="shared" si="22"/>
        <v>42</v>
      </c>
      <c r="L225" s="41"/>
    </row>
    <row r="226" spans="1:12" x14ac:dyDescent="0.3">
      <c r="A226" s="113">
        <v>44188</v>
      </c>
      <c r="B226" s="124">
        <v>37</v>
      </c>
      <c r="C226" s="114">
        <f t="shared" si="21"/>
        <v>7891</v>
      </c>
      <c r="D226" s="124">
        <v>2</v>
      </c>
      <c r="E226" s="114">
        <f t="shared" si="16"/>
        <v>3966</v>
      </c>
      <c r="F226" s="124">
        <v>0</v>
      </c>
      <c r="G226" s="114">
        <f t="shared" si="17"/>
        <v>790</v>
      </c>
      <c r="H226" s="124">
        <v>1</v>
      </c>
      <c r="I226" s="114">
        <f t="shared" si="20"/>
        <v>192</v>
      </c>
      <c r="J226" s="124">
        <v>0</v>
      </c>
      <c r="K226" s="115">
        <f t="shared" si="22"/>
        <v>42</v>
      </c>
      <c r="L226" s="41"/>
    </row>
    <row r="227" spans="1:12" x14ac:dyDescent="0.3">
      <c r="A227" s="113">
        <v>44189</v>
      </c>
      <c r="B227" s="124">
        <v>17</v>
      </c>
      <c r="C227" s="114">
        <f t="shared" si="21"/>
        <v>7908</v>
      </c>
      <c r="D227" s="124">
        <v>8</v>
      </c>
      <c r="E227" s="114">
        <f t="shared" si="16"/>
        <v>3974</v>
      </c>
      <c r="F227" s="124">
        <v>1</v>
      </c>
      <c r="G227" s="114">
        <f t="shared" si="17"/>
        <v>791</v>
      </c>
      <c r="H227" s="124">
        <v>1</v>
      </c>
      <c r="I227" s="114">
        <f t="shared" si="20"/>
        <v>193</v>
      </c>
      <c r="J227" s="124">
        <v>0</v>
      </c>
      <c r="K227" s="115">
        <f t="shared" si="22"/>
        <v>42</v>
      </c>
      <c r="L227" s="41"/>
    </row>
    <row r="228" spans="1:12" x14ac:dyDescent="0.3">
      <c r="A228" s="113">
        <v>44190</v>
      </c>
      <c r="B228" s="124">
        <v>11</v>
      </c>
      <c r="C228" s="114">
        <f t="shared" si="21"/>
        <v>7919</v>
      </c>
      <c r="D228" s="124">
        <v>5</v>
      </c>
      <c r="E228" s="114">
        <f t="shared" si="16"/>
        <v>3979</v>
      </c>
      <c r="F228" s="124">
        <v>0</v>
      </c>
      <c r="G228" s="114">
        <f t="shared" si="17"/>
        <v>791</v>
      </c>
      <c r="H228" s="124">
        <v>0</v>
      </c>
      <c r="I228" s="114">
        <f t="shared" si="20"/>
        <v>193</v>
      </c>
      <c r="J228" s="124">
        <v>0</v>
      </c>
      <c r="K228" s="115">
        <f t="shared" si="22"/>
        <v>42</v>
      </c>
      <c r="L228" s="41"/>
    </row>
    <row r="229" spans="1:12" x14ac:dyDescent="0.3">
      <c r="A229" s="113">
        <v>44191</v>
      </c>
      <c r="B229" s="124"/>
      <c r="C229" s="114">
        <f t="shared" si="21"/>
        <v>7919</v>
      </c>
      <c r="D229" s="124"/>
      <c r="E229" s="114">
        <f t="shared" si="16"/>
        <v>3979</v>
      </c>
      <c r="F229" s="124"/>
      <c r="G229" s="114">
        <f t="shared" si="17"/>
        <v>791</v>
      </c>
      <c r="H229" s="124"/>
      <c r="I229" s="114">
        <f t="shared" si="20"/>
        <v>193</v>
      </c>
      <c r="J229" s="124"/>
      <c r="K229" s="115">
        <f t="shared" si="22"/>
        <v>42</v>
      </c>
      <c r="L229" s="41"/>
    </row>
    <row r="230" spans="1:12" x14ac:dyDescent="0.3">
      <c r="A230" s="113">
        <v>44192</v>
      </c>
      <c r="B230" s="124"/>
      <c r="C230" s="114">
        <f t="shared" si="21"/>
        <v>7919</v>
      </c>
      <c r="D230" s="124"/>
      <c r="E230" s="114">
        <f t="shared" ref="E230:E240" si="23">SUM(E229,D230)</f>
        <v>3979</v>
      </c>
      <c r="F230" s="124"/>
      <c r="G230" s="114">
        <f t="shared" ref="G230:G240" si="24">SUM(G229,F230)</f>
        <v>791</v>
      </c>
      <c r="H230" s="124"/>
      <c r="I230" s="114">
        <f t="shared" si="20"/>
        <v>193</v>
      </c>
      <c r="J230" s="124"/>
      <c r="K230" s="115">
        <f t="shared" si="22"/>
        <v>42</v>
      </c>
      <c r="L230" s="41"/>
    </row>
    <row r="231" spans="1:12" x14ac:dyDescent="0.3">
      <c r="A231" s="113">
        <v>44193</v>
      </c>
      <c r="B231" s="124">
        <v>47</v>
      </c>
      <c r="C231" s="114">
        <f t="shared" si="21"/>
        <v>7966</v>
      </c>
      <c r="D231" s="124">
        <v>14</v>
      </c>
      <c r="E231" s="114">
        <f t="shared" si="23"/>
        <v>3993</v>
      </c>
      <c r="F231" s="124">
        <v>8</v>
      </c>
      <c r="G231" s="114">
        <f t="shared" si="24"/>
        <v>799</v>
      </c>
      <c r="H231" s="124">
        <v>2</v>
      </c>
      <c r="I231" s="114">
        <f t="shared" si="20"/>
        <v>195</v>
      </c>
      <c r="J231" s="124">
        <v>0</v>
      </c>
      <c r="K231" s="115">
        <f t="shared" si="22"/>
        <v>42</v>
      </c>
      <c r="L231" s="41"/>
    </row>
    <row r="232" spans="1:12" x14ac:dyDescent="0.3">
      <c r="A232" s="113">
        <v>44194</v>
      </c>
      <c r="B232" s="124">
        <v>9</v>
      </c>
      <c r="C232" s="114">
        <f t="shared" si="21"/>
        <v>7975</v>
      </c>
      <c r="D232" s="124">
        <v>8</v>
      </c>
      <c r="E232" s="114">
        <f t="shared" si="23"/>
        <v>4001</v>
      </c>
      <c r="F232" s="124">
        <v>0</v>
      </c>
      <c r="G232" s="114">
        <f t="shared" si="24"/>
        <v>799</v>
      </c>
      <c r="H232" s="124">
        <v>1</v>
      </c>
      <c r="I232" s="114">
        <f t="shared" si="20"/>
        <v>196</v>
      </c>
      <c r="J232" s="124">
        <v>0</v>
      </c>
      <c r="K232" s="115">
        <f t="shared" si="22"/>
        <v>42</v>
      </c>
      <c r="L232" s="41"/>
    </row>
    <row r="233" spans="1:12" x14ac:dyDescent="0.3">
      <c r="A233" s="113">
        <v>44195</v>
      </c>
      <c r="B233" s="124">
        <v>11</v>
      </c>
      <c r="C233" s="114">
        <f t="shared" si="21"/>
        <v>7986</v>
      </c>
      <c r="D233" s="124">
        <v>20</v>
      </c>
      <c r="E233" s="114">
        <f t="shared" si="23"/>
        <v>4021</v>
      </c>
      <c r="F233" s="124">
        <v>4</v>
      </c>
      <c r="G233" s="114">
        <f t="shared" si="24"/>
        <v>803</v>
      </c>
      <c r="H233" s="124">
        <v>0</v>
      </c>
      <c r="I233" s="114">
        <f t="shared" si="20"/>
        <v>196</v>
      </c>
      <c r="J233" s="124">
        <v>0</v>
      </c>
      <c r="K233" s="115">
        <f t="shared" si="22"/>
        <v>42</v>
      </c>
      <c r="L233" s="41"/>
    </row>
    <row r="234" spans="1:12" x14ac:dyDescent="0.3">
      <c r="A234" s="113">
        <v>44196</v>
      </c>
      <c r="B234" s="124">
        <v>9</v>
      </c>
      <c r="C234" s="114">
        <f t="shared" si="21"/>
        <v>7995</v>
      </c>
      <c r="D234" s="124">
        <v>12</v>
      </c>
      <c r="E234" s="114">
        <f t="shared" si="23"/>
        <v>4033</v>
      </c>
      <c r="F234" s="124">
        <v>0</v>
      </c>
      <c r="G234" s="114">
        <f t="shared" si="24"/>
        <v>803</v>
      </c>
      <c r="H234" s="124">
        <v>0</v>
      </c>
      <c r="I234" s="114">
        <f t="shared" si="20"/>
        <v>196</v>
      </c>
      <c r="J234" s="124">
        <v>0</v>
      </c>
      <c r="K234" s="115">
        <f t="shared" si="22"/>
        <v>42</v>
      </c>
      <c r="L234" s="41"/>
    </row>
    <row r="235" spans="1:12" x14ac:dyDescent="0.3">
      <c r="A235" s="113">
        <v>44197</v>
      </c>
      <c r="B235" s="124">
        <v>17</v>
      </c>
      <c r="C235" s="114">
        <f t="shared" si="21"/>
        <v>8012</v>
      </c>
      <c r="D235" s="124">
        <v>15</v>
      </c>
      <c r="E235" s="114">
        <f t="shared" si="23"/>
        <v>4048</v>
      </c>
      <c r="F235" s="124">
        <v>0</v>
      </c>
      <c r="G235" s="114">
        <f t="shared" si="24"/>
        <v>803</v>
      </c>
      <c r="H235" s="124">
        <v>0</v>
      </c>
      <c r="I235" s="114">
        <f t="shared" si="20"/>
        <v>196</v>
      </c>
      <c r="J235" s="124">
        <v>0</v>
      </c>
      <c r="K235" s="115">
        <f t="shared" si="22"/>
        <v>42</v>
      </c>
      <c r="L235" s="41"/>
    </row>
    <row r="236" spans="1:12" x14ac:dyDescent="0.3">
      <c r="A236" s="113">
        <v>44198</v>
      </c>
      <c r="B236" s="124"/>
      <c r="C236" s="114">
        <f t="shared" si="21"/>
        <v>8012</v>
      </c>
      <c r="D236" s="124"/>
      <c r="E236" s="114">
        <f t="shared" si="23"/>
        <v>4048</v>
      </c>
      <c r="F236" s="124"/>
      <c r="G236" s="114">
        <f t="shared" si="24"/>
        <v>803</v>
      </c>
      <c r="H236" s="124"/>
      <c r="I236" s="114">
        <f t="shared" si="20"/>
        <v>196</v>
      </c>
      <c r="J236" s="124"/>
      <c r="K236" s="115">
        <f t="shared" si="22"/>
        <v>42</v>
      </c>
      <c r="L236" s="41"/>
    </row>
    <row r="237" spans="1:12" x14ac:dyDescent="0.3">
      <c r="A237" s="113">
        <v>44199</v>
      </c>
      <c r="B237" s="124"/>
      <c r="C237" s="114">
        <f t="shared" si="21"/>
        <v>8012</v>
      </c>
      <c r="D237" s="124"/>
      <c r="E237" s="114">
        <f t="shared" si="23"/>
        <v>4048</v>
      </c>
      <c r="F237" s="124"/>
      <c r="G237" s="114">
        <f t="shared" si="24"/>
        <v>803</v>
      </c>
      <c r="H237" s="124"/>
      <c r="I237" s="114">
        <f t="shared" si="20"/>
        <v>196</v>
      </c>
      <c r="J237" s="124"/>
      <c r="K237" s="115">
        <f t="shared" si="22"/>
        <v>42</v>
      </c>
      <c r="L237" s="41"/>
    </row>
    <row r="238" spans="1:12" x14ac:dyDescent="0.3">
      <c r="A238" s="113">
        <v>44200</v>
      </c>
      <c r="B238" s="124">
        <v>110</v>
      </c>
      <c r="C238" s="114">
        <f t="shared" si="21"/>
        <v>8122</v>
      </c>
      <c r="D238" s="124">
        <v>57</v>
      </c>
      <c r="E238" s="114">
        <f t="shared" si="23"/>
        <v>4105</v>
      </c>
      <c r="F238" s="124">
        <v>19</v>
      </c>
      <c r="G238" s="114">
        <f t="shared" si="24"/>
        <v>822</v>
      </c>
      <c r="H238" s="124">
        <v>14</v>
      </c>
      <c r="I238" s="114">
        <f t="shared" si="20"/>
        <v>210</v>
      </c>
      <c r="J238" s="124">
        <v>0</v>
      </c>
      <c r="K238" s="115">
        <f t="shared" si="22"/>
        <v>42</v>
      </c>
      <c r="L238" s="41"/>
    </row>
    <row r="239" spans="1:12" x14ac:dyDescent="0.3">
      <c r="A239" s="113">
        <v>44201</v>
      </c>
      <c r="B239" s="124">
        <v>32</v>
      </c>
      <c r="C239" s="114">
        <f t="shared" si="21"/>
        <v>8154</v>
      </c>
      <c r="D239" s="124">
        <v>15</v>
      </c>
      <c r="E239" s="114">
        <f t="shared" si="23"/>
        <v>4120</v>
      </c>
      <c r="F239" s="124">
        <v>1</v>
      </c>
      <c r="G239" s="114">
        <f t="shared" si="24"/>
        <v>823</v>
      </c>
      <c r="H239" s="124">
        <v>1</v>
      </c>
      <c r="I239" s="114">
        <f t="shared" si="20"/>
        <v>211</v>
      </c>
      <c r="J239" s="124">
        <v>0</v>
      </c>
      <c r="K239" s="115">
        <f t="shared" si="22"/>
        <v>42</v>
      </c>
      <c r="L239" s="41"/>
    </row>
    <row r="240" spans="1:12" x14ac:dyDescent="0.3">
      <c r="A240" s="113">
        <v>44202</v>
      </c>
      <c r="B240" s="124">
        <v>15</v>
      </c>
      <c r="C240" s="114">
        <f t="shared" si="21"/>
        <v>8169</v>
      </c>
      <c r="D240" s="124">
        <v>6</v>
      </c>
      <c r="E240" s="114">
        <f t="shared" si="23"/>
        <v>4126</v>
      </c>
      <c r="F240" s="124">
        <v>0</v>
      </c>
      <c r="G240" s="114">
        <f t="shared" si="24"/>
        <v>823</v>
      </c>
      <c r="H240" s="124">
        <v>0</v>
      </c>
      <c r="I240" s="114">
        <f t="shared" si="20"/>
        <v>211</v>
      </c>
      <c r="J240" s="124">
        <v>0</v>
      </c>
      <c r="K240" s="115">
        <f t="shared" si="22"/>
        <v>42</v>
      </c>
      <c r="L240" s="41"/>
    </row>
    <row r="241" spans="1:12" x14ac:dyDescent="0.3">
      <c r="A241" s="113">
        <v>44203</v>
      </c>
      <c r="B241" s="124"/>
      <c r="C241" s="125"/>
      <c r="D241" s="124"/>
      <c r="E241" s="125"/>
      <c r="F241" s="124"/>
      <c r="G241" s="125"/>
      <c r="H241" s="124"/>
      <c r="I241" s="125"/>
      <c r="J241" s="124"/>
      <c r="K241" s="126"/>
      <c r="L241" s="41"/>
    </row>
    <row r="242" spans="1:12" x14ac:dyDescent="0.3">
      <c r="A242" s="113">
        <v>44204</v>
      </c>
      <c r="B242" s="124"/>
      <c r="C242" s="125"/>
      <c r="D242" s="124"/>
      <c r="E242" s="125"/>
      <c r="F242" s="124"/>
      <c r="G242" s="125"/>
      <c r="H242" s="124"/>
      <c r="I242" s="125"/>
      <c r="J242" s="124"/>
      <c r="K242" s="126"/>
      <c r="L242" s="41"/>
    </row>
    <row r="243" spans="1:12" x14ac:dyDescent="0.3">
      <c r="A243" s="113">
        <v>44205</v>
      </c>
      <c r="B243" s="124"/>
      <c r="C243" s="125"/>
      <c r="D243" s="124"/>
      <c r="E243" s="125"/>
      <c r="F243" s="124"/>
      <c r="G243" s="125"/>
      <c r="H243" s="124"/>
      <c r="I243" s="125"/>
      <c r="J243" s="124"/>
      <c r="K243" s="126"/>
      <c r="L243" s="41"/>
    </row>
    <row r="244" spans="1:12" x14ac:dyDescent="0.3">
      <c r="A244" s="113">
        <v>44206</v>
      </c>
      <c r="B244" s="124"/>
      <c r="C244" s="125"/>
      <c r="D244" s="124"/>
      <c r="E244" s="125"/>
      <c r="F244" s="124"/>
      <c r="G244" s="125"/>
      <c r="H244" s="124"/>
      <c r="I244" s="125"/>
      <c r="J244" s="124"/>
      <c r="K244" s="126"/>
      <c r="L244" s="41"/>
    </row>
    <row r="245" spans="1:12" x14ac:dyDescent="0.3">
      <c r="A245" s="123"/>
      <c r="B245" s="124"/>
      <c r="C245" s="125"/>
      <c r="D245" s="124"/>
      <c r="E245" s="125"/>
      <c r="F245" s="124"/>
      <c r="G245" s="125"/>
      <c r="H245" s="124"/>
      <c r="I245" s="125"/>
      <c r="J245" s="124"/>
      <c r="K245" s="126"/>
      <c r="L245" s="41"/>
    </row>
    <row r="246" spans="1:12" ht="14.5" thickBot="1" x14ac:dyDescent="0.35">
      <c r="A246" s="117" t="s">
        <v>87</v>
      </c>
      <c r="B246" s="118"/>
      <c r="C246" s="119">
        <f>MAX(C4:C245)</f>
        <v>8169</v>
      </c>
      <c r="D246" s="118"/>
      <c r="E246" s="119">
        <f>MAX(E4:E245)</f>
        <v>4126</v>
      </c>
      <c r="F246" s="118"/>
      <c r="G246" s="119">
        <f>MAX(G4:G245)</f>
        <v>823</v>
      </c>
      <c r="H246" s="118"/>
      <c r="I246" s="119">
        <f>MAX(I4:I245)</f>
        <v>211</v>
      </c>
      <c r="J246" s="118"/>
      <c r="K246" s="120">
        <f>MAX(K4:K245)</f>
        <v>42</v>
      </c>
    </row>
    <row r="247" spans="1:12" ht="14.5" thickTop="1" x14ac:dyDescent="0.3">
      <c r="B247" s="42"/>
      <c r="C247" s="42"/>
      <c r="D247" s="42"/>
      <c r="E247" s="42"/>
      <c r="F247" s="42"/>
      <c r="G247" s="42"/>
      <c r="H247" s="42"/>
      <c r="I247" s="42"/>
      <c r="J247" s="42"/>
      <c r="K247" s="42"/>
    </row>
    <row r="248" spans="1:12" x14ac:dyDescent="0.3">
      <c r="B248" s="42"/>
      <c r="C248" s="42"/>
      <c r="D248" s="42"/>
      <c r="E248" s="42"/>
      <c r="F248" s="42"/>
      <c r="G248" s="42"/>
      <c r="H248" s="42"/>
      <c r="I248" s="42"/>
      <c r="J248" s="41" t="s">
        <v>91</v>
      </c>
      <c r="K248" s="107">
        <f>SUM(B246:K246)</f>
        <v>13371</v>
      </c>
    </row>
    <row r="249" spans="1:12" x14ac:dyDescent="0.3">
      <c r="B249" s="42"/>
      <c r="C249" s="42"/>
      <c r="D249" s="42"/>
      <c r="E249" s="42"/>
      <c r="F249" s="42"/>
      <c r="G249" s="42"/>
      <c r="H249" s="42"/>
      <c r="I249" s="42"/>
      <c r="J249" s="42"/>
      <c r="K249" s="42"/>
    </row>
    <row r="250" spans="1:12" x14ac:dyDescent="0.3">
      <c r="B250" s="42"/>
      <c r="C250" s="42"/>
      <c r="D250" s="42"/>
      <c r="E250" s="42"/>
      <c r="F250" s="42"/>
      <c r="G250" s="42"/>
      <c r="H250" s="42"/>
      <c r="I250" s="42"/>
      <c r="J250" s="42"/>
      <c r="K250" s="42"/>
    </row>
    <row r="251" spans="1:12" x14ac:dyDescent="0.3">
      <c r="B251" s="42"/>
      <c r="C251" s="42"/>
      <c r="D251" s="42"/>
      <c r="E251" s="42"/>
      <c r="F251" s="42"/>
      <c r="G251" s="42"/>
      <c r="H251" s="42"/>
      <c r="I251" s="42"/>
      <c r="J251" s="42"/>
      <c r="K251" s="42"/>
    </row>
    <row r="252" spans="1:12" x14ac:dyDescent="0.3">
      <c r="B252" s="42"/>
      <c r="C252" s="42"/>
      <c r="D252" s="42"/>
      <c r="E252" s="42"/>
      <c r="F252" s="42"/>
      <c r="G252" s="42"/>
      <c r="H252" s="42"/>
      <c r="I252" s="42"/>
      <c r="J252" s="42"/>
      <c r="K252" s="42"/>
    </row>
    <row r="253" spans="1:12" x14ac:dyDescent="0.3">
      <c r="B253" s="42"/>
      <c r="C253" s="42"/>
      <c r="D253" s="42"/>
      <c r="E253" s="42"/>
      <c r="F253" s="42"/>
      <c r="G253" s="42"/>
      <c r="H253" s="42"/>
      <c r="I253" s="42"/>
      <c r="J253" s="42"/>
      <c r="K253" s="42"/>
    </row>
    <row r="254" spans="1:12" x14ac:dyDescent="0.3">
      <c r="B254" s="42"/>
      <c r="C254" s="42"/>
      <c r="D254" s="42"/>
      <c r="E254" s="42"/>
      <c r="F254" s="42"/>
      <c r="G254" s="42"/>
      <c r="H254" s="42"/>
      <c r="I254" s="42"/>
      <c r="J254" s="42"/>
      <c r="K254" s="42"/>
    </row>
    <row r="255" spans="1:12" x14ac:dyDescent="0.3">
      <c r="B255" s="42"/>
      <c r="C255" s="42"/>
      <c r="D255" s="42"/>
      <c r="E255" s="42"/>
      <c r="F255" s="42"/>
      <c r="G255" s="42"/>
      <c r="H255" s="42"/>
      <c r="I255" s="42"/>
      <c r="J255" s="42"/>
      <c r="K255" s="42"/>
    </row>
    <row r="256" spans="1:12" x14ac:dyDescent="0.3">
      <c r="B256" s="42"/>
      <c r="C256" s="42"/>
      <c r="D256" s="42"/>
      <c r="E256" s="42"/>
      <c r="F256" s="42"/>
      <c r="G256" s="42"/>
      <c r="H256" s="42"/>
      <c r="I256" s="42"/>
      <c r="J256" s="42"/>
      <c r="K256" s="42"/>
    </row>
    <row r="257" spans="2:11" x14ac:dyDescent="0.3">
      <c r="B257" s="42"/>
      <c r="C257" s="42"/>
      <c r="D257" s="42"/>
      <c r="E257" s="42"/>
      <c r="F257" s="42"/>
      <c r="G257" s="42"/>
      <c r="H257" s="42"/>
      <c r="I257" s="42"/>
      <c r="J257" s="42"/>
      <c r="K257" s="42"/>
    </row>
    <row r="258" spans="2:11" x14ac:dyDescent="0.3">
      <c r="B258" s="42"/>
      <c r="C258" s="42"/>
      <c r="D258" s="42"/>
      <c r="E258" s="42"/>
      <c r="F258" s="42"/>
      <c r="G258" s="42"/>
      <c r="H258" s="42"/>
      <c r="I258" s="42"/>
      <c r="J258" s="42"/>
      <c r="K258" s="42"/>
    </row>
    <row r="259" spans="2:11" x14ac:dyDescent="0.3">
      <c r="B259" s="42"/>
      <c r="C259" s="42"/>
      <c r="D259" s="42"/>
      <c r="E259" s="42"/>
      <c r="F259" s="42"/>
      <c r="G259" s="42"/>
      <c r="H259" s="42"/>
      <c r="I259" s="42"/>
      <c r="J259" s="42"/>
      <c r="K259" s="42"/>
    </row>
    <row r="260" spans="2:11" x14ac:dyDescent="0.3">
      <c r="B260" s="42"/>
      <c r="C260" s="42"/>
      <c r="D260" s="42"/>
      <c r="E260" s="42"/>
      <c r="F260" s="42"/>
      <c r="G260" s="42"/>
      <c r="H260" s="42"/>
      <c r="I260" s="42"/>
      <c r="J260" s="42"/>
      <c r="K260" s="42"/>
    </row>
    <row r="261" spans="2:11" x14ac:dyDescent="0.3">
      <c r="B261" s="42"/>
      <c r="C261" s="42"/>
      <c r="D261" s="42"/>
      <c r="E261" s="42"/>
      <c r="F261" s="42"/>
      <c r="G261" s="42"/>
      <c r="H261" s="42"/>
      <c r="I261" s="42"/>
      <c r="J261" s="42"/>
      <c r="K261" s="42"/>
    </row>
    <row r="262" spans="2:11" x14ac:dyDescent="0.3">
      <c r="B262" s="42"/>
      <c r="C262" s="42"/>
      <c r="D262" s="42"/>
      <c r="E262" s="42"/>
      <c r="F262" s="42"/>
      <c r="G262" s="42"/>
      <c r="H262" s="42"/>
      <c r="I262" s="42"/>
      <c r="J262" s="42"/>
      <c r="K262" s="42"/>
    </row>
    <row r="263" spans="2:11" x14ac:dyDescent="0.3">
      <c r="B263" s="42"/>
      <c r="C263" s="42"/>
      <c r="D263" s="42"/>
      <c r="E263" s="42"/>
      <c r="F263" s="42"/>
      <c r="G263" s="42"/>
      <c r="H263" s="42"/>
      <c r="I263" s="42"/>
      <c r="J263" s="42"/>
      <c r="K263" s="42"/>
    </row>
    <row r="264" spans="2:11" x14ac:dyDescent="0.3">
      <c r="B264" s="42"/>
      <c r="C264" s="42"/>
      <c r="D264" s="42"/>
      <c r="E264" s="42"/>
      <c r="F264" s="42"/>
      <c r="G264" s="42"/>
      <c r="H264" s="42"/>
      <c r="I264" s="42"/>
      <c r="J264" s="42"/>
      <c r="K264" s="42"/>
    </row>
    <row r="265" spans="2:11" x14ac:dyDescent="0.3">
      <c r="B265" s="42"/>
      <c r="C265" s="42"/>
      <c r="D265" s="42"/>
      <c r="E265" s="42"/>
      <c r="F265" s="42"/>
      <c r="G265" s="42"/>
      <c r="H265" s="42"/>
      <c r="I265" s="42"/>
      <c r="J265" s="42"/>
      <c r="K265" s="42"/>
    </row>
    <row r="266" spans="2:11" x14ac:dyDescent="0.3">
      <c r="B266" s="42"/>
      <c r="C266" s="42"/>
      <c r="D266" s="42"/>
      <c r="E266" s="42"/>
      <c r="F266" s="42"/>
      <c r="G266" s="42"/>
      <c r="H266" s="42"/>
      <c r="I266" s="42"/>
      <c r="J266" s="42"/>
      <c r="K266" s="42"/>
    </row>
    <row r="267" spans="2:11" x14ac:dyDescent="0.3">
      <c r="B267" s="42"/>
      <c r="C267" s="42"/>
      <c r="D267" s="42"/>
      <c r="E267" s="42"/>
      <c r="F267" s="42"/>
      <c r="G267" s="42"/>
      <c r="H267" s="42"/>
      <c r="I267" s="42"/>
      <c r="J267" s="42"/>
      <c r="K267" s="42"/>
    </row>
    <row r="268" spans="2:11" x14ac:dyDescent="0.3">
      <c r="B268" s="42"/>
      <c r="C268" s="42"/>
      <c r="D268" s="42"/>
      <c r="E268" s="42"/>
      <c r="F268" s="42"/>
      <c r="G268" s="42"/>
      <c r="H268" s="42"/>
      <c r="I268" s="42"/>
      <c r="J268" s="42"/>
      <c r="K268" s="42"/>
    </row>
    <row r="269" spans="2:11" x14ac:dyDescent="0.3">
      <c r="B269" s="42"/>
      <c r="C269" s="42"/>
      <c r="D269" s="42"/>
      <c r="E269" s="42"/>
      <c r="F269" s="42"/>
      <c r="G269" s="42"/>
      <c r="H269" s="42"/>
      <c r="I269" s="42"/>
      <c r="J269" s="42"/>
      <c r="K269" s="42"/>
    </row>
    <row r="270" spans="2:11" x14ac:dyDescent="0.3">
      <c r="B270" s="42"/>
      <c r="C270" s="42"/>
      <c r="D270" s="42"/>
      <c r="E270" s="42"/>
      <c r="F270" s="42"/>
      <c r="G270" s="42"/>
      <c r="H270" s="42"/>
      <c r="I270" s="42"/>
      <c r="J270" s="42"/>
      <c r="K270" s="42"/>
    </row>
    <row r="271" spans="2:11" x14ac:dyDescent="0.3">
      <c r="B271" s="42"/>
      <c r="C271" s="42"/>
      <c r="D271" s="42"/>
      <c r="E271" s="42"/>
      <c r="F271" s="42"/>
      <c r="G271" s="42"/>
      <c r="H271" s="42"/>
      <c r="I271" s="42"/>
      <c r="J271" s="42"/>
      <c r="K271" s="42"/>
    </row>
    <row r="272" spans="2:11" x14ac:dyDescent="0.3">
      <c r="B272" s="42"/>
      <c r="C272" s="42"/>
      <c r="D272" s="42"/>
      <c r="E272" s="42"/>
      <c r="F272" s="42"/>
      <c r="G272" s="42"/>
      <c r="H272" s="42"/>
      <c r="I272" s="42"/>
      <c r="J272" s="42"/>
      <c r="K272" s="42"/>
    </row>
    <row r="273" spans="2:11" x14ac:dyDescent="0.3">
      <c r="B273" s="42"/>
      <c r="C273" s="42"/>
      <c r="D273" s="42"/>
      <c r="E273" s="42"/>
      <c r="F273" s="42"/>
      <c r="G273" s="42"/>
      <c r="H273" s="42"/>
      <c r="I273" s="42"/>
      <c r="J273" s="42"/>
      <c r="K273" s="42"/>
    </row>
    <row r="274" spans="2:11" x14ac:dyDescent="0.3">
      <c r="B274" s="42"/>
      <c r="C274" s="42"/>
      <c r="D274" s="42"/>
      <c r="E274" s="42"/>
      <c r="F274" s="42"/>
      <c r="G274" s="42"/>
      <c r="H274" s="42"/>
      <c r="I274" s="42"/>
      <c r="J274" s="42"/>
      <c r="K274" s="42"/>
    </row>
    <row r="275" spans="2:11" x14ac:dyDescent="0.3">
      <c r="B275" s="42"/>
      <c r="C275" s="42"/>
      <c r="D275" s="42"/>
      <c r="E275" s="42"/>
      <c r="F275" s="42"/>
      <c r="G275" s="42"/>
      <c r="H275" s="42"/>
      <c r="I275" s="42"/>
      <c r="J275" s="42"/>
      <c r="K275" s="42"/>
    </row>
    <row r="276" spans="2:11" x14ac:dyDescent="0.3">
      <c r="B276" s="42"/>
      <c r="C276" s="42"/>
      <c r="D276" s="42"/>
      <c r="E276" s="42"/>
      <c r="F276" s="42"/>
      <c r="G276" s="42"/>
      <c r="H276" s="42"/>
      <c r="I276" s="42"/>
      <c r="J276" s="42"/>
      <c r="K276" s="42"/>
    </row>
    <row r="277" spans="2:11" x14ac:dyDescent="0.3">
      <c r="B277" s="42"/>
      <c r="C277" s="42"/>
      <c r="D277" s="42"/>
      <c r="E277" s="42"/>
      <c r="F277" s="42"/>
      <c r="G277" s="42"/>
      <c r="H277" s="42"/>
      <c r="I277" s="42"/>
      <c r="J277" s="42"/>
      <c r="K277" s="42"/>
    </row>
    <row r="278" spans="2:11" x14ac:dyDescent="0.3">
      <c r="B278" s="42"/>
      <c r="C278" s="42"/>
      <c r="D278" s="42"/>
      <c r="E278" s="42"/>
      <c r="F278" s="42"/>
      <c r="G278" s="42"/>
      <c r="H278" s="42"/>
      <c r="I278" s="42"/>
      <c r="J278" s="42"/>
      <c r="K278" s="42"/>
    </row>
    <row r="279" spans="2:11" x14ac:dyDescent="0.3">
      <c r="B279" s="42"/>
      <c r="C279" s="42"/>
      <c r="D279" s="42"/>
      <c r="E279" s="42"/>
      <c r="F279" s="42"/>
      <c r="G279" s="42"/>
      <c r="H279" s="42"/>
      <c r="I279" s="42"/>
      <c r="J279" s="42"/>
      <c r="K279" s="42"/>
    </row>
    <row r="280" spans="2:11" x14ac:dyDescent="0.3">
      <c r="B280" s="42"/>
      <c r="C280" s="42"/>
      <c r="D280" s="42"/>
      <c r="E280" s="42"/>
      <c r="F280" s="42"/>
      <c r="G280" s="42"/>
      <c r="H280" s="42"/>
      <c r="I280" s="42"/>
      <c r="J280" s="42"/>
      <c r="K280" s="42"/>
    </row>
    <row r="281" spans="2:11" x14ac:dyDescent="0.3">
      <c r="B281" s="42"/>
      <c r="C281" s="42"/>
      <c r="D281" s="42"/>
      <c r="E281" s="42"/>
      <c r="F281" s="42"/>
      <c r="G281" s="42"/>
      <c r="H281" s="42"/>
      <c r="I281" s="42"/>
      <c r="J281" s="42"/>
      <c r="K281" s="42"/>
    </row>
    <row r="282" spans="2:11" x14ac:dyDescent="0.3">
      <c r="B282" s="42"/>
      <c r="C282" s="42"/>
      <c r="D282" s="42"/>
      <c r="E282" s="42"/>
      <c r="F282" s="42"/>
      <c r="G282" s="42"/>
      <c r="H282" s="42"/>
      <c r="I282" s="42"/>
      <c r="J282" s="42"/>
      <c r="K282" s="42"/>
    </row>
    <row r="283" spans="2:11" x14ac:dyDescent="0.3">
      <c r="B283" s="42"/>
      <c r="C283" s="42"/>
      <c r="D283" s="42"/>
      <c r="E283" s="42"/>
      <c r="F283" s="42"/>
      <c r="G283" s="42"/>
      <c r="H283" s="42"/>
      <c r="I283" s="42"/>
      <c r="J283" s="42"/>
      <c r="K283" s="42"/>
    </row>
    <row r="284" spans="2:11" x14ac:dyDescent="0.3">
      <c r="B284" s="42"/>
      <c r="C284" s="42"/>
      <c r="D284" s="42"/>
      <c r="E284" s="42"/>
      <c r="F284" s="42"/>
      <c r="G284" s="42"/>
      <c r="H284" s="42"/>
      <c r="I284" s="42"/>
      <c r="J284" s="42"/>
      <c r="K284" s="42"/>
    </row>
    <row r="285" spans="2:11" x14ac:dyDescent="0.3">
      <c r="B285" s="42"/>
      <c r="C285" s="42"/>
      <c r="D285" s="42"/>
      <c r="E285" s="42"/>
      <c r="F285" s="42"/>
      <c r="G285" s="42"/>
      <c r="H285" s="42"/>
      <c r="I285" s="42"/>
      <c r="J285" s="42"/>
      <c r="K285" s="42"/>
    </row>
    <row r="286" spans="2:11" x14ac:dyDescent="0.3">
      <c r="B286" s="42"/>
      <c r="C286" s="42"/>
      <c r="D286" s="42"/>
      <c r="E286" s="42"/>
      <c r="F286" s="42"/>
      <c r="G286" s="42"/>
      <c r="H286" s="42"/>
      <c r="I286" s="42"/>
      <c r="J286" s="42"/>
      <c r="K286" s="42"/>
    </row>
    <row r="287" spans="2:11" x14ac:dyDescent="0.3">
      <c r="B287" s="42"/>
      <c r="C287" s="42"/>
      <c r="D287" s="42"/>
      <c r="E287" s="42"/>
      <c r="F287" s="42"/>
      <c r="G287" s="42"/>
      <c r="H287" s="42"/>
      <c r="I287" s="42"/>
      <c r="J287" s="42"/>
      <c r="K287" s="42"/>
    </row>
    <row r="288" spans="2:11" x14ac:dyDescent="0.3">
      <c r="B288" s="42"/>
      <c r="C288" s="42"/>
      <c r="D288" s="42"/>
      <c r="E288" s="42"/>
      <c r="F288" s="42"/>
      <c r="G288" s="42"/>
      <c r="H288" s="42"/>
      <c r="I288" s="42"/>
      <c r="J288" s="42"/>
      <c r="K288" s="42"/>
    </row>
    <row r="289" spans="2:11" x14ac:dyDescent="0.3">
      <c r="B289" s="42"/>
      <c r="C289" s="42"/>
      <c r="D289" s="42"/>
      <c r="E289" s="42"/>
      <c r="F289" s="42"/>
      <c r="G289" s="42"/>
      <c r="H289" s="42"/>
      <c r="I289" s="42"/>
      <c r="J289" s="42"/>
      <c r="K289" s="42"/>
    </row>
    <row r="290" spans="2:11" x14ac:dyDescent="0.3">
      <c r="B290" s="42"/>
      <c r="C290" s="42"/>
      <c r="D290" s="42"/>
      <c r="E290" s="42"/>
      <c r="F290" s="42"/>
      <c r="G290" s="42"/>
      <c r="H290" s="42"/>
      <c r="I290" s="42"/>
      <c r="J290" s="42"/>
      <c r="K290" s="42"/>
    </row>
    <row r="291" spans="2:11" x14ac:dyDescent="0.3">
      <c r="B291" s="42"/>
      <c r="C291" s="42"/>
      <c r="D291" s="42"/>
      <c r="E291" s="42"/>
      <c r="F291" s="42"/>
      <c r="G291" s="42"/>
      <c r="H291" s="42"/>
      <c r="I291" s="42"/>
      <c r="J291" s="42"/>
      <c r="K291" s="42"/>
    </row>
    <row r="292" spans="2:11" x14ac:dyDescent="0.3">
      <c r="B292" s="42"/>
      <c r="C292" s="42"/>
      <c r="D292" s="42"/>
      <c r="E292" s="42"/>
      <c r="F292" s="42"/>
      <c r="G292" s="42"/>
      <c r="H292" s="42"/>
      <c r="I292" s="42"/>
      <c r="J292" s="42"/>
      <c r="K292" s="42"/>
    </row>
    <row r="293" spans="2:11" x14ac:dyDescent="0.3">
      <c r="B293" s="42"/>
      <c r="C293" s="42"/>
      <c r="D293" s="42"/>
      <c r="E293" s="42"/>
      <c r="F293" s="42"/>
      <c r="G293" s="42"/>
      <c r="H293" s="42"/>
      <c r="I293" s="42"/>
      <c r="J293" s="42"/>
      <c r="K293" s="42"/>
    </row>
    <row r="294" spans="2:11" x14ac:dyDescent="0.3">
      <c r="B294" s="42"/>
      <c r="C294" s="42"/>
      <c r="D294" s="42"/>
      <c r="E294" s="42"/>
      <c r="F294" s="42"/>
      <c r="G294" s="42"/>
      <c r="H294" s="42"/>
      <c r="I294" s="42"/>
      <c r="J294" s="42"/>
      <c r="K294" s="42"/>
    </row>
    <row r="295" spans="2:11" x14ac:dyDescent="0.3">
      <c r="B295" s="42"/>
      <c r="C295" s="42"/>
      <c r="D295" s="42"/>
      <c r="E295" s="42"/>
      <c r="F295" s="42"/>
      <c r="G295" s="42"/>
      <c r="H295" s="42"/>
      <c r="I295" s="42"/>
      <c r="J295" s="42"/>
      <c r="K295" s="42"/>
    </row>
    <row r="296" spans="2:11" x14ac:dyDescent="0.3">
      <c r="B296" s="42"/>
      <c r="C296" s="42"/>
      <c r="D296" s="42"/>
      <c r="E296" s="42"/>
      <c r="F296" s="42"/>
      <c r="G296" s="42"/>
      <c r="H296" s="42"/>
      <c r="I296" s="42"/>
      <c r="J296" s="42"/>
      <c r="K296" s="42"/>
    </row>
    <row r="297" spans="2:11" x14ac:dyDescent="0.3">
      <c r="B297" s="42"/>
      <c r="C297" s="42"/>
      <c r="D297" s="42"/>
      <c r="E297" s="42"/>
      <c r="F297" s="42"/>
      <c r="G297" s="42"/>
      <c r="H297" s="42"/>
      <c r="I297" s="42"/>
      <c r="J297" s="42"/>
      <c r="K297" s="42"/>
    </row>
    <row r="298" spans="2:11" x14ac:dyDescent="0.3">
      <c r="B298" s="42"/>
      <c r="C298" s="42"/>
      <c r="D298" s="42"/>
      <c r="E298" s="42"/>
      <c r="F298" s="42"/>
      <c r="G298" s="42"/>
      <c r="H298" s="42"/>
      <c r="I298" s="42"/>
      <c r="J298" s="42"/>
      <c r="K298" s="42"/>
    </row>
    <row r="299" spans="2:11" x14ac:dyDescent="0.3">
      <c r="B299" s="42"/>
      <c r="C299" s="42"/>
      <c r="D299" s="42"/>
      <c r="E299" s="42"/>
      <c r="F299" s="42"/>
      <c r="G299" s="42"/>
      <c r="H299" s="42"/>
      <c r="I299" s="42"/>
      <c r="J299" s="42"/>
      <c r="K299" s="42"/>
    </row>
    <row r="300" spans="2:11" x14ac:dyDescent="0.3">
      <c r="B300" s="42"/>
      <c r="C300" s="42"/>
      <c r="D300" s="42"/>
      <c r="E300" s="42"/>
      <c r="F300" s="42"/>
      <c r="G300" s="42"/>
      <c r="H300" s="42"/>
      <c r="I300" s="42"/>
      <c r="J300" s="42"/>
      <c r="K300" s="42"/>
    </row>
    <row r="301" spans="2:11" x14ac:dyDescent="0.3">
      <c r="B301" s="42"/>
      <c r="C301" s="42"/>
      <c r="D301" s="42"/>
      <c r="E301" s="42"/>
      <c r="F301" s="42"/>
      <c r="G301" s="42"/>
      <c r="H301" s="42"/>
      <c r="I301" s="42"/>
      <c r="J301" s="42"/>
      <c r="K301" s="42"/>
    </row>
    <row r="302" spans="2:11" x14ac:dyDescent="0.3">
      <c r="B302" s="42"/>
      <c r="C302" s="42"/>
      <c r="D302" s="42"/>
      <c r="E302" s="42"/>
      <c r="F302" s="42"/>
      <c r="G302" s="42"/>
      <c r="H302" s="42"/>
      <c r="I302" s="42"/>
      <c r="J302" s="42"/>
      <c r="K302" s="42"/>
    </row>
    <row r="303" spans="2:11" x14ac:dyDescent="0.3">
      <c r="B303" s="42"/>
      <c r="C303" s="42"/>
      <c r="D303" s="42"/>
      <c r="E303" s="42"/>
      <c r="F303" s="42"/>
      <c r="G303" s="42"/>
      <c r="H303" s="42"/>
      <c r="I303" s="42"/>
      <c r="J303" s="42"/>
      <c r="K303" s="42"/>
    </row>
    <row r="304" spans="2:11" x14ac:dyDescent="0.3">
      <c r="B304" s="42"/>
      <c r="C304" s="42"/>
      <c r="D304" s="42"/>
      <c r="E304" s="42"/>
      <c r="F304" s="42"/>
      <c r="G304" s="42"/>
      <c r="H304" s="42"/>
      <c r="I304" s="42"/>
      <c r="J304" s="42"/>
      <c r="K304" s="42"/>
    </row>
    <row r="305" spans="2:11" x14ac:dyDescent="0.3">
      <c r="B305" s="42"/>
      <c r="C305" s="42"/>
      <c r="D305" s="42"/>
      <c r="E305" s="42"/>
      <c r="F305" s="42"/>
      <c r="G305" s="42"/>
      <c r="H305" s="42"/>
      <c r="I305" s="42"/>
      <c r="J305" s="42"/>
      <c r="K305" s="42"/>
    </row>
    <row r="306" spans="2:11" x14ac:dyDescent="0.3">
      <c r="B306" s="42"/>
      <c r="C306" s="42"/>
      <c r="D306" s="42"/>
      <c r="E306" s="42"/>
      <c r="F306" s="42"/>
      <c r="G306" s="42"/>
      <c r="H306" s="42"/>
      <c r="I306" s="42"/>
      <c r="J306" s="42"/>
      <c r="K306" s="42"/>
    </row>
    <row r="307" spans="2:11" x14ac:dyDescent="0.3">
      <c r="B307" s="42"/>
      <c r="C307" s="42"/>
      <c r="D307" s="42"/>
      <c r="E307" s="42"/>
      <c r="F307" s="42"/>
      <c r="G307" s="42"/>
      <c r="H307" s="42"/>
      <c r="I307" s="42"/>
      <c r="J307" s="42"/>
      <c r="K307" s="42"/>
    </row>
    <row r="308" spans="2:11" x14ac:dyDescent="0.3">
      <c r="B308" s="42"/>
      <c r="C308" s="42"/>
      <c r="D308" s="42"/>
      <c r="E308" s="42"/>
      <c r="F308" s="42"/>
      <c r="G308" s="42"/>
      <c r="H308" s="42"/>
      <c r="I308" s="42"/>
      <c r="J308" s="42"/>
      <c r="K308" s="42"/>
    </row>
    <row r="309" spans="2:11" x14ac:dyDescent="0.3">
      <c r="B309" s="42"/>
      <c r="C309" s="42"/>
      <c r="D309" s="42"/>
      <c r="E309" s="42"/>
      <c r="F309" s="42"/>
      <c r="G309" s="42"/>
      <c r="H309" s="42"/>
      <c r="I309" s="42"/>
      <c r="J309" s="42"/>
      <c r="K309" s="42"/>
    </row>
    <row r="310" spans="2:11" x14ac:dyDescent="0.3">
      <c r="B310" s="42"/>
      <c r="C310" s="42"/>
      <c r="D310" s="42"/>
      <c r="E310" s="42"/>
      <c r="F310" s="42"/>
      <c r="G310" s="42"/>
      <c r="H310" s="42"/>
      <c r="I310" s="42"/>
      <c r="J310" s="42"/>
      <c r="K310" s="42"/>
    </row>
    <row r="311" spans="2:11" x14ac:dyDescent="0.3">
      <c r="B311" s="42"/>
      <c r="C311" s="42"/>
      <c r="D311" s="42"/>
      <c r="E311" s="42"/>
      <c r="F311" s="42"/>
      <c r="G311" s="42"/>
      <c r="H311" s="42"/>
      <c r="I311" s="42"/>
      <c r="J311" s="42"/>
      <c r="K311" s="42"/>
    </row>
    <row r="312" spans="2:11" x14ac:dyDescent="0.3">
      <c r="B312" s="42"/>
      <c r="C312" s="42"/>
      <c r="D312" s="42"/>
      <c r="E312" s="42"/>
      <c r="F312" s="42"/>
      <c r="G312" s="42"/>
      <c r="H312" s="42"/>
      <c r="I312" s="42"/>
      <c r="J312" s="42"/>
      <c r="K312" s="42"/>
    </row>
    <row r="313" spans="2:11" x14ac:dyDescent="0.3">
      <c r="B313" s="42"/>
      <c r="C313" s="42"/>
      <c r="D313" s="42"/>
      <c r="E313" s="42"/>
      <c r="F313" s="42"/>
      <c r="G313" s="42"/>
      <c r="H313" s="42"/>
      <c r="I313" s="42"/>
      <c r="J313" s="42"/>
      <c r="K313" s="42"/>
    </row>
    <row r="314" spans="2:11" x14ac:dyDescent="0.3">
      <c r="B314" s="42"/>
      <c r="C314" s="42"/>
      <c r="D314" s="42"/>
      <c r="E314" s="42"/>
      <c r="F314" s="42"/>
      <c r="G314" s="42"/>
      <c r="H314" s="42"/>
      <c r="I314" s="42"/>
      <c r="J314" s="42"/>
      <c r="K314" s="42"/>
    </row>
    <row r="315" spans="2:11" x14ac:dyDescent="0.3">
      <c r="B315" s="42"/>
      <c r="C315" s="42"/>
      <c r="D315" s="42"/>
      <c r="E315" s="42"/>
      <c r="F315" s="42"/>
      <c r="G315" s="42"/>
      <c r="H315" s="42"/>
      <c r="I315" s="42"/>
      <c r="J315" s="42"/>
      <c r="K315" s="42"/>
    </row>
    <row r="316" spans="2:11" x14ac:dyDescent="0.3">
      <c r="B316" s="42"/>
      <c r="C316" s="42"/>
      <c r="D316" s="42"/>
      <c r="E316" s="42"/>
      <c r="F316" s="42"/>
      <c r="G316" s="42"/>
      <c r="H316" s="42"/>
      <c r="I316" s="42"/>
      <c r="J316" s="42"/>
      <c r="K316" s="42"/>
    </row>
    <row r="317" spans="2:11" x14ac:dyDescent="0.3">
      <c r="B317" s="42"/>
      <c r="C317" s="42"/>
      <c r="D317" s="42"/>
      <c r="E317" s="42"/>
      <c r="F317" s="42"/>
      <c r="G317" s="42"/>
      <c r="H317" s="42"/>
      <c r="I317" s="42"/>
      <c r="J317" s="42"/>
      <c r="K317" s="42"/>
    </row>
    <row r="318" spans="2:11" x14ac:dyDescent="0.3">
      <c r="B318" s="42"/>
      <c r="C318" s="42"/>
      <c r="D318" s="42"/>
      <c r="E318" s="42"/>
      <c r="F318" s="42"/>
      <c r="G318" s="42"/>
      <c r="H318" s="42"/>
      <c r="I318" s="42"/>
      <c r="J318" s="42"/>
      <c r="K318" s="42"/>
    </row>
    <row r="319" spans="2:11" x14ac:dyDescent="0.3">
      <c r="B319" s="42"/>
      <c r="C319" s="42"/>
      <c r="D319" s="42"/>
      <c r="E319" s="42"/>
      <c r="F319" s="42"/>
      <c r="G319" s="42"/>
      <c r="H319" s="42"/>
      <c r="I319" s="42"/>
      <c r="J319" s="42"/>
      <c r="K319" s="42"/>
    </row>
    <row r="320" spans="2:11" x14ac:dyDescent="0.3">
      <c r="B320" s="42"/>
      <c r="C320" s="42"/>
      <c r="D320" s="42"/>
      <c r="E320" s="42"/>
      <c r="F320" s="42"/>
      <c r="G320" s="42"/>
      <c r="H320" s="42"/>
      <c r="I320" s="42"/>
      <c r="J320" s="42"/>
      <c r="K320" s="42"/>
    </row>
    <row r="321" spans="2:11" x14ac:dyDescent="0.3">
      <c r="B321" s="42"/>
      <c r="C321" s="42"/>
      <c r="D321" s="42"/>
      <c r="E321" s="42"/>
      <c r="F321" s="42"/>
      <c r="G321" s="42"/>
      <c r="H321" s="42"/>
      <c r="I321" s="42"/>
      <c r="J321" s="42"/>
      <c r="K321" s="42"/>
    </row>
    <row r="322" spans="2:11" x14ac:dyDescent="0.3">
      <c r="B322" s="42"/>
      <c r="C322" s="42"/>
      <c r="D322" s="42"/>
      <c r="E322" s="42"/>
      <c r="F322" s="42"/>
      <c r="G322" s="42"/>
      <c r="H322" s="42"/>
      <c r="I322" s="42"/>
      <c r="J322" s="42"/>
      <c r="K322" s="42"/>
    </row>
    <row r="323" spans="2:11" x14ac:dyDescent="0.3">
      <c r="B323" s="42"/>
      <c r="C323" s="42"/>
      <c r="D323" s="42"/>
      <c r="E323" s="42"/>
      <c r="F323" s="42"/>
      <c r="G323" s="42"/>
      <c r="H323" s="42"/>
      <c r="I323" s="42"/>
      <c r="J323" s="42"/>
      <c r="K323" s="42"/>
    </row>
    <row r="324" spans="2:11" x14ac:dyDescent="0.3">
      <c r="B324" s="42"/>
      <c r="C324" s="42"/>
      <c r="D324" s="42"/>
      <c r="E324" s="42"/>
      <c r="F324" s="42"/>
      <c r="G324" s="42"/>
      <c r="H324" s="42"/>
      <c r="I324" s="42"/>
      <c r="J324" s="42"/>
      <c r="K324" s="42"/>
    </row>
    <row r="325" spans="2:11" x14ac:dyDescent="0.3">
      <c r="B325" s="42"/>
      <c r="C325" s="42"/>
      <c r="D325" s="42"/>
      <c r="E325" s="42"/>
      <c r="F325" s="42"/>
      <c r="G325" s="42"/>
      <c r="H325" s="42"/>
      <c r="I325" s="42"/>
      <c r="J325" s="42"/>
      <c r="K325" s="42"/>
    </row>
    <row r="326" spans="2:11" x14ac:dyDescent="0.3">
      <c r="B326" s="42"/>
      <c r="C326" s="42"/>
      <c r="D326" s="42"/>
      <c r="E326" s="42"/>
      <c r="F326" s="42"/>
      <c r="G326" s="42"/>
      <c r="H326" s="42"/>
      <c r="I326" s="42"/>
      <c r="J326" s="42"/>
      <c r="K326" s="42"/>
    </row>
    <row r="327" spans="2:11" x14ac:dyDescent="0.3">
      <c r="B327" s="42"/>
      <c r="C327" s="42"/>
      <c r="D327" s="42"/>
      <c r="E327" s="42"/>
      <c r="F327" s="42"/>
      <c r="G327" s="42"/>
      <c r="H327" s="42"/>
      <c r="I327" s="42"/>
      <c r="J327" s="42"/>
      <c r="K327" s="42"/>
    </row>
    <row r="328" spans="2:11" x14ac:dyDescent="0.3">
      <c r="B328" s="42"/>
      <c r="C328" s="42"/>
      <c r="D328" s="42"/>
      <c r="E328" s="42"/>
      <c r="F328" s="42"/>
      <c r="G328" s="42"/>
      <c r="H328" s="42"/>
      <c r="I328" s="42"/>
      <c r="J328" s="42"/>
      <c r="K328" s="42"/>
    </row>
    <row r="329" spans="2:11" x14ac:dyDescent="0.3">
      <c r="B329" s="42"/>
      <c r="C329" s="42"/>
      <c r="D329" s="42"/>
      <c r="E329" s="42"/>
      <c r="F329" s="42"/>
      <c r="G329" s="42"/>
      <c r="H329" s="42"/>
      <c r="I329" s="42"/>
      <c r="J329" s="42"/>
      <c r="K329" s="42"/>
    </row>
    <row r="330" spans="2:11" x14ac:dyDescent="0.3">
      <c r="B330" s="42"/>
      <c r="C330" s="42"/>
      <c r="D330" s="42"/>
      <c r="E330" s="42"/>
      <c r="F330" s="42"/>
      <c r="G330" s="42"/>
      <c r="H330" s="42"/>
      <c r="I330" s="42"/>
      <c r="J330" s="42"/>
      <c r="K330" s="42"/>
    </row>
    <row r="331" spans="2:11" x14ac:dyDescent="0.3">
      <c r="B331" s="42"/>
      <c r="C331" s="42"/>
      <c r="D331" s="42"/>
      <c r="E331" s="42"/>
      <c r="F331" s="42"/>
      <c r="G331" s="42"/>
      <c r="H331" s="42"/>
      <c r="I331" s="42"/>
      <c r="J331" s="42"/>
      <c r="K331" s="42"/>
    </row>
    <row r="332" spans="2:11" x14ac:dyDescent="0.3">
      <c r="B332" s="42"/>
      <c r="C332" s="42"/>
      <c r="D332" s="42"/>
      <c r="E332" s="42"/>
      <c r="F332" s="42"/>
      <c r="G332" s="42"/>
      <c r="H332" s="42"/>
      <c r="I332" s="42"/>
      <c r="J332" s="42"/>
      <c r="K332" s="42"/>
    </row>
    <row r="333" spans="2:11" x14ac:dyDescent="0.3">
      <c r="B333" s="42"/>
      <c r="C333" s="42"/>
      <c r="D333" s="42"/>
      <c r="E333" s="42"/>
      <c r="F333" s="42"/>
      <c r="G333" s="42"/>
      <c r="H333" s="42"/>
      <c r="I333" s="42"/>
      <c r="J333" s="42"/>
      <c r="K333" s="42"/>
    </row>
    <row r="334" spans="2:11" x14ac:dyDescent="0.3">
      <c r="B334" s="42"/>
      <c r="C334" s="42"/>
      <c r="D334" s="42"/>
      <c r="E334" s="42"/>
      <c r="F334" s="42"/>
      <c r="G334" s="42"/>
      <c r="H334" s="42"/>
      <c r="I334" s="42"/>
      <c r="J334" s="42"/>
      <c r="K334" s="42"/>
    </row>
    <row r="335" spans="2:11" x14ac:dyDescent="0.3">
      <c r="B335" s="42"/>
      <c r="C335" s="42"/>
      <c r="D335" s="42"/>
      <c r="E335" s="42"/>
      <c r="F335" s="42"/>
      <c r="G335" s="42"/>
      <c r="H335" s="42"/>
      <c r="I335" s="42"/>
      <c r="J335" s="42"/>
      <c r="K335" s="42"/>
    </row>
    <row r="336" spans="2:11" x14ac:dyDescent="0.3">
      <c r="B336" s="42"/>
      <c r="C336" s="42"/>
      <c r="D336" s="42"/>
      <c r="E336" s="42"/>
      <c r="F336" s="42"/>
      <c r="G336" s="42"/>
      <c r="H336" s="42"/>
      <c r="I336" s="42"/>
      <c r="J336" s="42"/>
      <c r="K336" s="42"/>
    </row>
    <row r="337" spans="2:11" x14ac:dyDescent="0.3">
      <c r="B337" s="42"/>
      <c r="C337" s="42"/>
      <c r="D337" s="42"/>
      <c r="E337" s="42"/>
      <c r="F337" s="42"/>
      <c r="G337" s="42"/>
      <c r="H337" s="42"/>
      <c r="I337" s="42"/>
      <c r="J337" s="42"/>
      <c r="K337" s="42"/>
    </row>
    <row r="338" spans="2:11" x14ac:dyDescent="0.3">
      <c r="B338" s="42"/>
      <c r="C338" s="42"/>
      <c r="D338" s="42"/>
      <c r="E338" s="42"/>
      <c r="F338" s="42"/>
      <c r="G338" s="42"/>
      <c r="H338" s="42"/>
      <c r="I338" s="42"/>
      <c r="J338" s="42"/>
      <c r="K338" s="42"/>
    </row>
    <row r="339" spans="2:11" x14ac:dyDescent="0.3">
      <c r="B339" s="42"/>
      <c r="C339" s="42"/>
      <c r="D339" s="42"/>
      <c r="E339" s="42"/>
      <c r="F339" s="42"/>
      <c r="G339" s="42"/>
      <c r="H339" s="42"/>
      <c r="I339" s="42"/>
      <c r="J339" s="42"/>
      <c r="K339" s="42"/>
    </row>
    <row r="340" spans="2:11" x14ac:dyDescent="0.3">
      <c r="B340" s="42"/>
      <c r="C340" s="42"/>
      <c r="D340" s="42"/>
      <c r="E340" s="42"/>
      <c r="F340" s="42"/>
      <c r="G340" s="42"/>
      <c r="H340" s="42"/>
      <c r="I340" s="42"/>
      <c r="J340" s="42"/>
      <c r="K340" s="42"/>
    </row>
    <row r="341" spans="2:11" x14ac:dyDescent="0.3">
      <c r="B341" s="42"/>
      <c r="C341" s="42"/>
      <c r="D341" s="42"/>
      <c r="E341" s="42"/>
      <c r="F341" s="42"/>
      <c r="G341" s="42"/>
      <c r="H341" s="42"/>
      <c r="I341" s="42"/>
      <c r="J341" s="42"/>
      <c r="K341" s="42"/>
    </row>
    <row r="342" spans="2:11" x14ac:dyDescent="0.3">
      <c r="B342" s="42"/>
      <c r="C342" s="42"/>
      <c r="D342" s="42"/>
      <c r="E342" s="42"/>
      <c r="F342" s="42"/>
      <c r="G342" s="42"/>
      <c r="H342" s="42"/>
      <c r="I342" s="42"/>
      <c r="J342" s="42"/>
      <c r="K342" s="42"/>
    </row>
    <row r="343" spans="2:11" x14ac:dyDescent="0.3">
      <c r="B343" s="42"/>
      <c r="C343" s="42"/>
      <c r="D343" s="42"/>
      <c r="E343" s="42"/>
      <c r="F343" s="42"/>
      <c r="G343" s="42"/>
      <c r="H343" s="42"/>
      <c r="I343" s="42"/>
      <c r="J343" s="42"/>
      <c r="K343" s="42"/>
    </row>
    <row r="344" spans="2:11" x14ac:dyDescent="0.3">
      <c r="B344" s="42"/>
      <c r="C344" s="42"/>
      <c r="D344" s="42"/>
      <c r="E344" s="42"/>
      <c r="F344" s="42"/>
      <c r="G344" s="42"/>
      <c r="H344" s="42"/>
      <c r="I344" s="42"/>
      <c r="J344" s="42"/>
      <c r="K344" s="42"/>
    </row>
    <row r="345" spans="2:11" x14ac:dyDescent="0.3">
      <c r="B345" s="42"/>
      <c r="C345" s="42"/>
      <c r="D345" s="42"/>
      <c r="E345" s="42"/>
      <c r="F345" s="42"/>
      <c r="G345" s="42"/>
      <c r="H345" s="42"/>
      <c r="I345" s="42"/>
      <c r="J345" s="42"/>
      <c r="K345" s="42"/>
    </row>
    <row r="346" spans="2:11" x14ac:dyDescent="0.3">
      <c r="B346" s="42"/>
      <c r="C346" s="42"/>
      <c r="D346" s="42"/>
      <c r="E346" s="42"/>
      <c r="F346" s="42"/>
      <c r="G346" s="42"/>
      <c r="H346" s="42"/>
      <c r="I346" s="42"/>
      <c r="J346" s="42"/>
      <c r="K346" s="42"/>
    </row>
    <row r="347" spans="2:11" x14ac:dyDescent="0.3">
      <c r="B347" s="42"/>
      <c r="C347" s="42"/>
      <c r="D347" s="42"/>
      <c r="E347" s="42"/>
      <c r="F347" s="42"/>
      <c r="G347" s="42"/>
      <c r="H347" s="42"/>
      <c r="I347" s="42"/>
      <c r="J347" s="42"/>
      <c r="K347" s="42"/>
    </row>
    <row r="348" spans="2:11" x14ac:dyDescent="0.3">
      <c r="B348" s="42"/>
      <c r="C348" s="42"/>
      <c r="D348" s="42"/>
      <c r="E348" s="42"/>
      <c r="F348" s="42"/>
      <c r="G348" s="42"/>
      <c r="H348" s="42"/>
      <c r="I348" s="42"/>
      <c r="J348" s="42"/>
      <c r="K348" s="42"/>
    </row>
    <row r="349" spans="2:11" x14ac:dyDescent="0.3">
      <c r="B349" s="42"/>
      <c r="C349" s="42"/>
      <c r="D349" s="42"/>
      <c r="E349" s="42"/>
      <c r="F349" s="42"/>
      <c r="G349" s="42"/>
      <c r="H349" s="42"/>
      <c r="I349" s="42"/>
      <c r="J349" s="42"/>
      <c r="K349" s="42"/>
    </row>
    <row r="350" spans="2:11" x14ac:dyDescent="0.3">
      <c r="B350" s="42"/>
      <c r="C350" s="42"/>
      <c r="D350" s="42"/>
      <c r="E350" s="42"/>
      <c r="F350" s="42"/>
      <c r="G350" s="42"/>
      <c r="H350" s="42"/>
      <c r="I350" s="42"/>
      <c r="J350" s="42"/>
      <c r="K350" s="42"/>
    </row>
    <row r="351" spans="2:11" x14ac:dyDescent="0.3">
      <c r="B351" s="42"/>
      <c r="C351" s="42"/>
      <c r="D351" s="42"/>
      <c r="E351" s="42"/>
      <c r="F351" s="42"/>
      <c r="G351" s="42"/>
      <c r="H351" s="42"/>
      <c r="I351" s="42"/>
      <c r="J351" s="42"/>
      <c r="K351" s="42"/>
    </row>
    <row r="352" spans="2:11" x14ac:dyDescent="0.3">
      <c r="B352" s="42"/>
      <c r="C352" s="42"/>
      <c r="D352" s="42"/>
      <c r="E352" s="42"/>
      <c r="F352" s="42"/>
      <c r="G352" s="42"/>
      <c r="H352" s="42"/>
      <c r="I352" s="42"/>
      <c r="J352" s="42"/>
      <c r="K352" s="42"/>
    </row>
    <row r="353" spans="2:11" x14ac:dyDescent="0.3">
      <c r="B353" s="42"/>
      <c r="C353" s="42"/>
      <c r="D353" s="42"/>
      <c r="E353" s="42"/>
      <c r="F353" s="42"/>
      <c r="G353" s="42"/>
      <c r="H353" s="42"/>
      <c r="I353" s="42"/>
      <c r="J353" s="42"/>
      <c r="K353" s="42"/>
    </row>
    <row r="354" spans="2:11" x14ac:dyDescent="0.3">
      <c r="B354" s="42"/>
      <c r="C354" s="42"/>
      <c r="D354" s="42"/>
      <c r="E354" s="42"/>
      <c r="F354" s="42"/>
      <c r="G354" s="42"/>
      <c r="H354" s="42"/>
      <c r="I354" s="42"/>
      <c r="J354" s="42"/>
      <c r="K354" s="42"/>
    </row>
    <row r="355" spans="2:11" x14ac:dyDescent="0.3">
      <c r="B355" s="42"/>
      <c r="C355" s="42"/>
      <c r="D355" s="42"/>
      <c r="E355" s="42"/>
      <c r="F355" s="42"/>
      <c r="G355" s="42"/>
      <c r="H355" s="42"/>
      <c r="I355" s="42"/>
      <c r="J355" s="42"/>
      <c r="K355" s="42"/>
    </row>
    <row r="356" spans="2:11" x14ac:dyDescent="0.3">
      <c r="B356" s="42"/>
      <c r="C356" s="42"/>
      <c r="D356" s="42"/>
      <c r="E356" s="42"/>
      <c r="F356" s="42"/>
      <c r="G356" s="42"/>
      <c r="H356" s="42"/>
      <c r="I356" s="42"/>
      <c r="J356" s="42"/>
      <c r="K356" s="42"/>
    </row>
    <row r="357" spans="2:11" x14ac:dyDescent="0.3">
      <c r="B357" s="42"/>
      <c r="C357" s="42"/>
      <c r="D357" s="42"/>
      <c r="E357" s="42"/>
      <c r="F357" s="42"/>
      <c r="G357" s="42"/>
      <c r="H357" s="42"/>
      <c r="I357" s="42"/>
      <c r="J357" s="42"/>
      <c r="K357" s="42"/>
    </row>
    <row r="358" spans="2:11" x14ac:dyDescent="0.3">
      <c r="B358" s="42"/>
      <c r="C358" s="42"/>
      <c r="D358" s="42"/>
      <c r="E358" s="42"/>
      <c r="F358" s="42"/>
      <c r="G358" s="42"/>
      <c r="H358" s="42"/>
      <c r="I358" s="42"/>
      <c r="J358" s="42"/>
      <c r="K358" s="42"/>
    </row>
    <row r="359" spans="2:11" x14ac:dyDescent="0.3">
      <c r="B359" s="42"/>
      <c r="C359" s="42"/>
      <c r="D359" s="42"/>
      <c r="E359" s="42"/>
      <c r="F359" s="42"/>
      <c r="G359" s="42"/>
      <c r="H359" s="42"/>
      <c r="I359" s="42"/>
      <c r="J359" s="42"/>
      <c r="K359" s="42"/>
    </row>
    <row r="360" spans="2:11" x14ac:dyDescent="0.3">
      <c r="B360" s="42"/>
      <c r="C360" s="42"/>
      <c r="D360" s="42"/>
      <c r="E360" s="42"/>
      <c r="F360" s="42"/>
      <c r="G360" s="42"/>
      <c r="H360" s="42"/>
      <c r="I360" s="42"/>
      <c r="J360" s="42"/>
      <c r="K360" s="42"/>
    </row>
    <row r="361" spans="2:11" x14ac:dyDescent="0.3">
      <c r="B361" s="42"/>
      <c r="C361" s="42"/>
      <c r="D361" s="42"/>
      <c r="E361" s="42"/>
      <c r="F361" s="42"/>
      <c r="G361" s="42"/>
      <c r="H361" s="42"/>
      <c r="I361" s="42"/>
      <c r="J361" s="42"/>
      <c r="K361" s="42"/>
    </row>
    <row r="362" spans="2:11" x14ac:dyDescent="0.3">
      <c r="B362" s="42"/>
      <c r="C362" s="42"/>
      <c r="D362" s="42"/>
      <c r="E362" s="42"/>
      <c r="F362" s="42"/>
      <c r="G362" s="42"/>
      <c r="H362" s="42"/>
      <c r="I362" s="42"/>
      <c r="J362" s="42"/>
      <c r="K362" s="42"/>
    </row>
    <row r="363" spans="2:11" x14ac:dyDescent="0.3">
      <c r="B363" s="42"/>
      <c r="C363" s="42"/>
      <c r="D363" s="42"/>
      <c r="E363" s="42"/>
      <c r="F363" s="42"/>
      <c r="G363" s="42"/>
      <c r="H363" s="42"/>
      <c r="I363" s="42"/>
      <c r="J363" s="42"/>
      <c r="K363" s="42"/>
    </row>
    <row r="364" spans="2:11" x14ac:dyDescent="0.3">
      <c r="B364" s="42"/>
      <c r="C364" s="42"/>
      <c r="D364" s="42"/>
      <c r="E364" s="42"/>
      <c r="F364" s="42"/>
      <c r="G364" s="42"/>
      <c r="H364" s="42"/>
      <c r="I364" s="42"/>
      <c r="J364" s="42"/>
      <c r="K364" s="42"/>
    </row>
    <row r="365" spans="2:11" x14ac:dyDescent="0.3">
      <c r="B365" s="42"/>
      <c r="C365" s="42"/>
      <c r="D365" s="42"/>
      <c r="E365" s="42"/>
      <c r="F365" s="42"/>
      <c r="G365" s="42"/>
      <c r="H365" s="42"/>
      <c r="I365" s="42"/>
      <c r="J365" s="42"/>
      <c r="K365"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4"/>
  <sheetViews>
    <sheetView tabSelected="1" zoomScaleNormal="100" workbookViewId="0">
      <pane xSplit="1" ySplit="3" topLeftCell="J317" activePane="bottomRight" state="frozen"/>
      <selection pane="topRight" activeCell="B1" sqref="B1"/>
      <selection pane="bottomLeft" activeCell="A4" sqref="A4"/>
      <selection pane="bottomRight" activeCell="S2" sqref="S1:U1048576"/>
    </sheetView>
  </sheetViews>
  <sheetFormatPr baseColWidth="10" defaultColWidth="11.58203125" defaultRowHeight="11.5" x14ac:dyDescent="0.25"/>
  <cols>
    <col min="1" max="1" width="30.08203125" style="34" customWidth="1"/>
    <col min="2" max="2" width="9.75" style="34" customWidth="1"/>
    <col min="3" max="3" width="10.58203125" style="42" customWidth="1"/>
    <col min="4" max="4" width="10.58203125" style="43" customWidth="1"/>
    <col min="5" max="5" width="14.08203125" style="43" customWidth="1"/>
    <col min="6" max="6" width="11.08203125" style="43" customWidth="1"/>
    <col min="7" max="7" width="14.33203125" style="43" customWidth="1"/>
    <col min="8" max="8" width="15.33203125" style="43" customWidth="1"/>
    <col min="9" max="12" width="13.75" style="45" customWidth="1"/>
    <col min="13" max="14" width="15.5" style="45" customWidth="1"/>
    <col min="15" max="15" width="14.83203125" style="45" customWidth="1"/>
    <col min="16" max="16" width="15.33203125" style="45" customWidth="1"/>
    <col min="17" max="17" width="9.75" style="34" bestFit="1" customWidth="1"/>
    <col min="18" max="18" width="10.58203125" style="34" customWidth="1"/>
    <col min="19" max="19" width="5.75" style="34" hidden="1" customWidth="1"/>
    <col min="20" max="21" width="16" style="42" hidden="1" customWidth="1"/>
    <col min="22" max="22" width="16.08203125" style="44" customWidth="1"/>
    <col min="23" max="16384" width="11.58203125" style="34"/>
  </cols>
  <sheetData>
    <row r="1" spans="1:24" ht="15" customHeight="1" thickTop="1" x14ac:dyDescent="0.3">
      <c r="A1" s="189" t="s">
        <v>92</v>
      </c>
      <c r="B1" s="190"/>
      <c r="C1" s="190"/>
      <c r="D1" s="190"/>
      <c r="E1" s="190"/>
      <c r="F1" s="190"/>
      <c r="G1" s="190"/>
      <c r="H1" s="190"/>
      <c r="I1" s="190"/>
      <c r="J1" s="190"/>
      <c r="K1" s="190"/>
      <c r="L1" s="190"/>
      <c r="M1" s="190"/>
      <c r="N1" s="190"/>
      <c r="O1" s="190"/>
      <c r="P1" s="190"/>
      <c r="Q1" s="190"/>
      <c r="R1" s="190"/>
      <c r="S1" s="190"/>
      <c r="T1" s="190"/>
      <c r="U1" s="190"/>
      <c r="V1" s="191"/>
    </row>
    <row r="2" spans="1:24" ht="41.15" customHeight="1" x14ac:dyDescent="0.3">
      <c r="A2" s="13"/>
      <c r="B2" s="186" t="s">
        <v>0</v>
      </c>
      <c r="C2" s="187"/>
      <c r="D2" s="187"/>
      <c r="E2" s="187"/>
      <c r="F2" s="187"/>
      <c r="G2" s="187"/>
      <c r="H2" s="188"/>
      <c r="I2" s="192" t="s">
        <v>84</v>
      </c>
      <c r="J2" s="193"/>
      <c r="K2" s="193"/>
      <c r="L2" s="193"/>
      <c r="M2" s="193"/>
      <c r="N2" s="193"/>
      <c r="O2" s="193"/>
      <c r="P2" s="194"/>
      <c r="Q2" s="185" t="s">
        <v>1</v>
      </c>
      <c r="R2" s="185"/>
      <c r="S2" s="136" t="s">
        <v>174</v>
      </c>
      <c r="T2" s="135" t="s">
        <v>175</v>
      </c>
      <c r="U2" s="135" t="s">
        <v>176</v>
      </c>
      <c r="V2" s="147" t="s">
        <v>75</v>
      </c>
    </row>
    <row r="3" spans="1:24" ht="114" customHeight="1" x14ac:dyDescent="0.3">
      <c r="A3" s="13"/>
      <c r="B3" s="14" t="s">
        <v>3</v>
      </c>
      <c r="C3" s="15" t="s">
        <v>2</v>
      </c>
      <c r="D3" s="16" t="s">
        <v>122</v>
      </c>
      <c r="E3" s="17" t="s">
        <v>81</v>
      </c>
      <c r="F3" s="18" t="s">
        <v>76</v>
      </c>
      <c r="G3" s="18" t="s">
        <v>77</v>
      </c>
      <c r="H3" s="18" t="s">
        <v>78</v>
      </c>
      <c r="I3" s="164" t="s">
        <v>192</v>
      </c>
      <c r="J3" s="15" t="s">
        <v>103</v>
      </c>
      <c r="K3" s="15" t="s">
        <v>104</v>
      </c>
      <c r="L3" s="15" t="s">
        <v>82</v>
      </c>
      <c r="M3" s="167" t="s">
        <v>193</v>
      </c>
      <c r="N3" s="168" t="s">
        <v>190</v>
      </c>
      <c r="O3" s="160" t="s">
        <v>191</v>
      </c>
      <c r="P3" s="19" t="s">
        <v>83</v>
      </c>
      <c r="Q3" s="14" t="s">
        <v>4</v>
      </c>
      <c r="R3" s="14" t="s">
        <v>2</v>
      </c>
      <c r="S3" s="14"/>
      <c r="T3" s="137" t="s">
        <v>2</v>
      </c>
      <c r="U3" s="15" t="s">
        <v>2</v>
      </c>
      <c r="V3" s="20" t="s">
        <v>2</v>
      </c>
    </row>
    <row r="4" spans="1:24" ht="14" x14ac:dyDescent="0.3">
      <c r="A4" s="21">
        <v>43887.333333333336</v>
      </c>
      <c r="B4" s="14">
        <v>1</v>
      </c>
      <c r="C4" s="15">
        <v>1</v>
      </c>
      <c r="D4" s="22"/>
      <c r="E4" s="22">
        <f t="shared" ref="E4:E67" si="0">B4/6.8</f>
        <v>0.14705882352941177</v>
      </c>
      <c r="F4" s="18"/>
      <c r="G4" s="18"/>
      <c r="H4" s="18"/>
      <c r="I4" s="15"/>
      <c r="J4" s="15"/>
      <c r="K4" s="15"/>
      <c r="L4" s="15"/>
      <c r="M4" s="161"/>
      <c r="N4" s="161"/>
      <c r="O4" s="19"/>
      <c r="P4" s="19"/>
      <c r="Q4" s="14">
        <v>0</v>
      </c>
      <c r="R4" s="14">
        <v>0</v>
      </c>
      <c r="S4" s="14"/>
      <c r="T4" s="15"/>
      <c r="U4" s="15"/>
      <c r="V4" s="23"/>
    </row>
    <row r="5" spans="1:24" ht="14" x14ac:dyDescent="0.3">
      <c r="A5" s="21">
        <v>43888.333333333336</v>
      </c>
      <c r="B5" s="14">
        <v>0</v>
      </c>
      <c r="C5" s="15">
        <f>SUM(C4,B5)</f>
        <v>1</v>
      </c>
      <c r="D5" s="22"/>
      <c r="E5" s="22">
        <f t="shared" si="0"/>
        <v>0</v>
      </c>
      <c r="F5" s="18"/>
      <c r="G5" s="18"/>
      <c r="H5" s="18"/>
      <c r="I5" s="15"/>
      <c r="J5" s="15"/>
      <c r="K5" s="15"/>
      <c r="L5" s="15"/>
      <c r="M5" s="161"/>
      <c r="N5" s="161"/>
      <c r="O5" s="19"/>
      <c r="P5" s="19"/>
      <c r="Q5" s="14">
        <v>0</v>
      </c>
      <c r="R5" s="14">
        <f t="shared" ref="R5:R68" si="1">SUM(R4,Q5)</f>
        <v>0</v>
      </c>
      <c r="S5" s="14"/>
      <c r="T5" s="15"/>
      <c r="U5" s="15"/>
      <c r="V5" s="23"/>
    </row>
    <row r="6" spans="1:24" ht="14" x14ac:dyDescent="0.3">
      <c r="A6" s="21">
        <v>43889.333333333336</v>
      </c>
      <c r="B6" s="14">
        <v>0</v>
      </c>
      <c r="C6" s="15">
        <f t="shared" ref="C6:C69" si="2">SUM(C5,B6)</f>
        <v>1</v>
      </c>
      <c r="D6" s="22"/>
      <c r="E6" s="22">
        <f t="shared" si="0"/>
        <v>0</v>
      </c>
      <c r="F6" s="18"/>
      <c r="G6" s="18"/>
      <c r="H6" s="18"/>
      <c r="I6" s="15"/>
      <c r="J6" s="15"/>
      <c r="K6" s="15"/>
      <c r="L6" s="15"/>
      <c r="M6" s="161"/>
      <c r="N6" s="161"/>
      <c r="O6" s="19"/>
      <c r="P6" s="19"/>
      <c r="Q6" s="14">
        <v>0</v>
      </c>
      <c r="R6" s="14">
        <f t="shared" si="1"/>
        <v>0</v>
      </c>
      <c r="S6" s="14"/>
      <c r="T6" s="15"/>
      <c r="U6" s="15"/>
      <c r="V6" s="23"/>
    </row>
    <row r="7" spans="1:24" ht="14" x14ac:dyDescent="0.3">
      <c r="A7" s="21">
        <v>43890.333333333336</v>
      </c>
      <c r="B7" s="14">
        <v>2</v>
      </c>
      <c r="C7" s="15">
        <f t="shared" si="2"/>
        <v>3</v>
      </c>
      <c r="D7" s="22">
        <f t="shared" ref="D7:D67" si="3">AVERAGE(B4:B10)</f>
        <v>1</v>
      </c>
      <c r="E7" s="22">
        <f t="shared" si="0"/>
        <v>0.29411764705882354</v>
      </c>
      <c r="F7" s="18"/>
      <c r="G7" s="18"/>
      <c r="H7" s="18"/>
      <c r="I7" s="15"/>
      <c r="J7" s="15"/>
      <c r="K7" s="15"/>
      <c r="L7" s="15"/>
      <c r="M7" s="161"/>
      <c r="N7" s="161"/>
      <c r="O7" s="19"/>
      <c r="P7" s="19"/>
      <c r="Q7" s="14">
        <v>0</v>
      </c>
      <c r="R7" s="14">
        <f t="shared" si="1"/>
        <v>0</v>
      </c>
      <c r="S7" s="14"/>
      <c r="T7" s="15"/>
      <c r="U7" s="15"/>
      <c r="V7" s="23"/>
    </row>
    <row r="8" spans="1:24" ht="14" x14ac:dyDescent="0.3">
      <c r="A8" s="21">
        <v>43891.333333333336</v>
      </c>
      <c r="B8" s="14">
        <v>1</v>
      </c>
      <c r="C8" s="15">
        <f t="shared" si="2"/>
        <v>4</v>
      </c>
      <c r="D8" s="22">
        <f t="shared" si="3"/>
        <v>1.2857142857142858</v>
      </c>
      <c r="E8" s="22">
        <f t="shared" si="0"/>
        <v>0.14705882352941177</v>
      </c>
      <c r="F8" s="18"/>
      <c r="G8" s="18"/>
      <c r="H8" s="18"/>
      <c r="I8" s="15"/>
      <c r="J8" s="15"/>
      <c r="K8" s="15"/>
      <c r="L8" s="15"/>
      <c r="M8" s="161"/>
      <c r="N8" s="161"/>
      <c r="O8" s="19"/>
      <c r="P8" s="19"/>
      <c r="Q8" s="14">
        <v>0</v>
      </c>
      <c r="R8" s="14">
        <f t="shared" si="1"/>
        <v>0</v>
      </c>
      <c r="S8" s="14"/>
      <c r="T8" s="15"/>
      <c r="U8" s="15"/>
      <c r="V8" s="23"/>
    </row>
    <row r="9" spans="1:24" ht="14" x14ac:dyDescent="0.3">
      <c r="A9" s="21">
        <v>43892.333333333336</v>
      </c>
      <c r="B9" s="14">
        <v>3</v>
      </c>
      <c r="C9" s="15">
        <f t="shared" si="2"/>
        <v>7</v>
      </c>
      <c r="D9" s="22">
        <f t="shared" si="3"/>
        <v>1.4285714285714286</v>
      </c>
      <c r="E9" s="22">
        <f t="shared" si="0"/>
        <v>0.44117647058823528</v>
      </c>
      <c r="F9" s="18"/>
      <c r="G9" s="18"/>
      <c r="H9" s="18"/>
      <c r="I9" s="15"/>
      <c r="J9" s="15"/>
      <c r="K9" s="15"/>
      <c r="L9" s="15"/>
      <c r="M9" s="161"/>
      <c r="N9" s="161"/>
      <c r="O9" s="19"/>
      <c r="P9" s="19"/>
      <c r="Q9" s="14">
        <v>0</v>
      </c>
      <c r="R9" s="14">
        <f t="shared" si="1"/>
        <v>0</v>
      </c>
      <c r="S9" s="14"/>
      <c r="T9" s="15"/>
      <c r="U9" s="15"/>
      <c r="V9" s="23"/>
      <c r="X9" s="35"/>
    </row>
    <row r="10" spans="1:24" ht="14" x14ac:dyDescent="0.3">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61"/>
      <c r="N10" s="161"/>
      <c r="O10" s="19"/>
      <c r="P10" s="19"/>
      <c r="Q10" s="14">
        <v>0</v>
      </c>
      <c r="R10" s="14">
        <f t="shared" si="1"/>
        <v>0</v>
      </c>
      <c r="S10" s="14"/>
      <c r="T10" s="15"/>
      <c r="U10" s="15"/>
      <c r="V10" s="23"/>
      <c r="X10" s="35"/>
    </row>
    <row r="11" spans="1:24" ht="14" x14ac:dyDescent="0.3">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61"/>
      <c r="N11" s="161"/>
      <c r="O11" s="19"/>
      <c r="P11" s="19"/>
      <c r="Q11" s="14">
        <v>0</v>
      </c>
      <c r="R11" s="14">
        <f t="shared" si="1"/>
        <v>0</v>
      </c>
      <c r="S11" s="14"/>
      <c r="T11" s="15"/>
      <c r="U11" s="15"/>
      <c r="V11" s="23"/>
      <c r="X11" s="35"/>
    </row>
    <row r="12" spans="1:24" ht="14" x14ac:dyDescent="0.3">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61"/>
      <c r="N12" s="161"/>
      <c r="O12" s="19"/>
      <c r="P12" s="19"/>
      <c r="Q12" s="14">
        <v>0</v>
      </c>
      <c r="R12" s="14">
        <f t="shared" si="1"/>
        <v>0</v>
      </c>
      <c r="S12" s="14"/>
      <c r="T12" s="15"/>
      <c r="U12" s="15"/>
      <c r="V12" s="23"/>
      <c r="X12" s="35"/>
    </row>
    <row r="13" spans="1:24" ht="14" x14ac:dyDescent="0.3">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61"/>
      <c r="N13" s="161"/>
      <c r="O13" s="19"/>
      <c r="P13" s="19"/>
      <c r="Q13" s="14">
        <v>0</v>
      </c>
      <c r="R13" s="14">
        <f t="shared" si="1"/>
        <v>0</v>
      </c>
      <c r="S13" s="14"/>
      <c r="T13" s="15"/>
      <c r="U13" s="15"/>
      <c r="V13" s="23"/>
      <c r="X13" s="35"/>
    </row>
    <row r="14" spans="1:24" ht="14" x14ac:dyDescent="0.3">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61"/>
      <c r="N14" s="161"/>
      <c r="O14" s="19"/>
      <c r="P14" s="19"/>
      <c r="Q14" s="14">
        <v>0</v>
      </c>
      <c r="R14" s="14">
        <f t="shared" si="1"/>
        <v>0</v>
      </c>
      <c r="S14" s="14"/>
      <c r="T14" s="15"/>
      <c r="U14" s="15"/>
      <c r="V14" s="23"/>
      <c r="X14" s="35"/>
    </row>
    <row r="15" spans="1:24" ht="14" x14ac:dyDescent="0.3">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61"/>
      <c r="N15" s="161"/>
      <c r="O15" s="19"/>
      <c r="P15" s="19"/>
      <c r="Q15" s="14">
        <v>0</v>
      </c>
      <c r="R15" s="14">
        <f t="shared" si="1"/>
        <v>0</v>
      </c>
      <c r="S15" s="14"/>
      <c r="T15" s="15"/>
      <c r="U15" s="15"/>
      <c r="V15" s="23"/>
      <c r="X15" s="35"/>
    </row>
    <row r="16" spans="1:24" ht="14" x14ac:dyDescent="0.3">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61"/>
      <c r="N16" s="161"/>
      <c r="O16" s="19"/>
      <c r="P16" s="19"/>
      <c r="Q16" s="14">
        <v>0</v>
      </c>
      <c r="R16" s="14">
        <f t="shared" si="1"/>
        <v>0</v>
      </c>
      <c r="S16" s="14"/>
      <c r="T16" s="15"/>
      <c r="U16" s="15"/>
      <c r="V16" s="23"/>
      <c r="X16" s="35"/>
    </row>
    <row r="17" spans="1:24" ht="14" x14ac:dyDescent="0.3">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61"/>
      <c r="N17" s="161"/>
      <c r="O17" s="19"/>
      <c r="P17" s="19"/>
      <c r="Q17" s="14">
        <v>0</v>
      </c>
      <c r="R17" s="14">
        <f t="shared" si="1"/>
        <v>0</v>
      </c>
      <c r="S17" s="14"/>
      <c r="T17" s="15"/>
      <c r="U17" s="15"/>
      <c r="V17" s="23"/>
      <c r="X17" s="35"/>
    </row>
    <row r="18" spans="1:24" ht="14" x14ac:dyDescent="0.3">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61"/>
      <c r="N18" s="161"/>
      <c r="O18" s="19"/>
      <c r="P18" s="19"/>
      <c r="Q18" s="14">
        <v>0</v>
      </c>
      <c r="R18" s="14">
        <f t="shared" si="1"/>
        <v>0</v>
      </c>
      <c r="S18" s="14"/>
      <c r="T18" s="15"/>
      <c r="U18" s="15"/>
      <c r="V18" s="23"/>
      <c r="X18" s="35"/>
    </row>
    <row r="19" spans="1:24" ht="14" x14ac:dyDescent="0.3">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61"/>
      <c r="N19" s="161"/>
      <c r="O19" s="19"/>
      <c r="P19" s="19"/>
      <c r="Q19" s="14">
        <v>0</v>
      </c>
      <c r="R19" s="14">
        <f t="shared" si="1"/>
        <v>0</v>
      </c>
      <c r="S19" s="14"/>
      <c r="T19" s="15"/>
      <c r="U19" s="15"/>
      <c r="V19" s="23"/>
      <c r="X19" s="35"/>
    </row>
    <row r="20" spans="1:24" ht="14" x14ac:dyDescent="0.3">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61"/>
      <c r="N20" s="161"/>
      <c r="O20" s="19"/>
      <c r="P20" s="19"/>
      <c r="Q20" s="14">
        <v>0</v>
      </c>
      <c r="R20" s="14">
        <f t="shared" si="1"/>
        <v>0</v>
      </c>
      <c r="S20" s="14"/>
      <c r="T20" s="15"/>
      <c r="U20" s="15"/>
      <c r="V20" s="23"/>
      <c r="X20" s="35"/>
    </row>
    <row r="21" spans="1:24" ht="14" x14ac:dyDescent="0.3">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61"/>
      <c r="N21" s="161"/>
      <c r="O21" s="19"/>
      <c r="P21" s="19"/>
      <c r="Q21" s="14">
        <v>0</v>
      </c>
      <c r="R21" s="14">
        <f t="shared" si="1"/>
        <v>0</v>
      </c>
      <c r="S21" s="14"/>
      <c r="T21" s="15"/>
      <c r="U21" s="15"/>
      <c r="V21" s="23"/>
      <c r="X21" s="35"/>
    </row>
    <row r="22" spans="1:24" ht="14" x14ac:dyDescent="0.3">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61"/>
      <c r="N22" s="161"/>
      <c r="O22" s="19"/>
      <c r="P22" s="19"/>
      <c r="Q22" s="14">
        <v>0</v>
      </c>
      <c r="R22" s="14">
        <f t="shared" si="1"/>
        <v>0</v>
      </c>
      <c r="S22" s="14"/>
      <c r="T22" s="15"/>
      <c r="U22" s="15"/>
      <c r="V22" s="23"/>
      <c r="X22" s="35"/>
    </row>
    <row r="23" spans="1:24" ht="14" x14ac:dyDescent="0.3">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61"/>
      <c r="N23" s="161"/>
      <c r="O23" s="19"/>
      <c r="P23" s="19"/>
      <c r="Q23" s="14">
        <v>0</v>
      </c>
      <c r="R23" s="14">
        <f t="shared" si="1"/>
        <v>0</v>
      </c>
      <c r="S23" s="14"/>
      <c r="T23" s="15"/>
      <c r="U23" s="15"/>
      <c r="V23" s="23"/>
      <c r="X23" s="35"/>
    </row>
    <row r="24" spans="1:24" ht="14" x14ac:dyDescent="0.3">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61"/>
      <c r="N24" s="161"/>
      <c r="O24" s="19"/>
      <c r="P24" s="19"/>
      <c r="Q24" s="14">
        <v>0</v>
      </c>
      <c r="R24" s="14">
        <f t="shared" si="1"/>
        <v>0</v>
      </c>
      <c r="S24" s="14"/>
      <c r="T24" s="15"/>
      <c r="U24" s="15"/>
      <c r="V24" s="23"/>
    </row>
    <row r="25" spans="1:24" ht="14" x14ac:dyDescent="0.3">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61"/>
      <c r="N25" s="161"/>
      <c r="O25" s="19"/>
      <c r="P25" s="19"/>
      <c r="Q25" s="14">
        <v>0</v>
      </c>
      <c r="R25" s="14">
        <f t="shared" si="1"/>
        <v>0</v>
      </c>
      <c r="S25" s="14"/>
      <c r="T25" s="15"/>
      <c r="U25" s="15"/>
      <c r="V25" s="23"/>
    </row>
    <row r="26" spans="1:24" ht="14" x14ac:dyDescent="0.3">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61"/>
      <c r="N26" s="161"/>
      <c r="O26" s="19"/>
      <c r="P26" s="19"/>
      <c r="Q26" s="14">
        <v>1</v>
      </c>
      <c r="R26" s="14">
        <f t="shared" si="1"/>
        <v>1</v>
      </c>
      <c r="S26" s="14"/>
      <c r="T26" s="15"/>
      <c r="U26" s="15"/>
      <c r="V26" s="23"/>
    </row>
    <row r="27" spans="1:24" ht="14" x14ac:dyDescent="0.3">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61"/>
      <c r="N27" s="161"/>
      <c r="O27" s="19"/>
      <c r="P27" s="19"/>
      <c r="Q27" s="14">
        <v>0</v>
      </c>
      <c r="R27" s="14">
        <f t="shared" si="1"/>
        <v>1</v>
      </c>
      <c r="S27" s="14"/>
      <c r="T27" s="15"/>
      <c r="U27" s="15"/>
      <c r="V27" s="23"/>
    </row>
    <row r="28" spans="1:24" ht="14" x14ac:dyDescent="0.3">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61"/>
      <c r="N28" s="161"/>
      <c r="O28" s="19"/>
      <c r="P28" s="19"/>
      <c r="Q28" s="14">
        <v>0</v>
      </c>
      <c r="R28" s="14">
        <f t="shared" si="1"/>
        <v>1</v>
      </c>
      <c r="S28" s="14"/>
      <c r="T28" s="15"/>
      <c r="U28" s="15"/>
      <c r="V28" s="23"/>
    </row>
    <row r="29" spans="1:24" ht="14" x14ac:dyDescent="0.3">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61"/>
      <c r="N29" s="161"/>
      <c r="O29" s="19"/>
      <c r="P29" s="19"/>
      <c r="Q29" s="14">
        <v>0</v>
      </c>
      <c r="R29" s="14">
        <f t="shared" si="1"/>
        <v>1</v>
      </c>
      <c r="S29" s="14"/>
      <c r="T29" s="15"/>
      <c r="U29" s="15"/>
      <c r="V29" s="23"/>
    </row>
    <row r="30" spans="1:24" ht="14" x14ac:dyDescent="0.3">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62"/>
      <c r="N30" s="162"/>
      <c r="O30" s="24"/>
      <c r="P30" s="24"/>
      <c r="Q30" s="14">
        <v>1</v>
      </c>
      <c r="R30" s="14">
        <f t="shared" si="1"/>
        <v>2</v>
      </c>
      <c r="S30" s="25"/>
      <c r="T30" s="26"/>
      <c r="U30" s="26"/>
      <c r="V30" s="23"/>
    </row>
    <row r="31" spans="1:24" ht="14" x14ac:dyDescent="0.3">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62"/>
      <c r="N31" s="162"/>
      <c r="O31" s="24"/>
      <c r="P31" s="24"/>
      <c r="Q31" s="14">
        <v>0</v>
      </c>
      <c r="R31" s="14">
        <f t="shared" si="1"/>
        <v>2</v>
      </c>
      <c r="S31" s="25"/>
      <c r="T31" s="26"/>
      <c r="U31" s="26"/>
      <c r="V31" s="23"/>
    </row>
    <row r="32" spans="1:24" ht="14" x14ac:dyDescent="0.3">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62">
        <v>31</v>
      </c>
      <c r="N32" s="162">
        <v>37</v>
      </c>
      <c r="O32" s="24"/>
      <c r="P32" s="24">
        <f>O32+N32</f>
        <v>37</v>
      </c>
      <c r="Q32" s="14">
        <v>0</v>
      </c>
      <c r="R32" s="14">
        <f t="shared" si="1"/>
        <v>2</v>
      </c>
      <c r="S32" s="25"/>
      <c r="T32" s="26"/>
      <c r="U32" s="26"/>
      <c r="V32" s="23"/>
    </row>
    <row r="33" spans="1:22" ht="14" x14ac:dyDescent="0.3">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62">
        <v>32</v>
      </c>
      <c r="N33" s="162">
        <v>35</v>
      </c>
      <c r="O33" s="24"/>
      <c r="P33" s="24">
        <f t="shared" ref="P33:P96" si="8">O33+N33</f>
        <v>35</v>
      </c>
      <c r="Q33" s="14">
        <v>1</v>
      </c>
      <c r="R33" s="14">
        <f t="shared" si="1"/>
        <v>3</v>
      </c>
      <c r="S33" s="25"/>
      <c r="T33" s="26"/>
      <c r="U33" s="26"/>
      <c r="V33" s="23"/>
    </row>
    <row r="34" spans="1:22" ht="14" x14ac:dyDescent="0.3">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62"/>
      <c r="N34" s="162"/>
      <c r="O34" s="24"/>
      <c r="P34" s="24"/>
      <c r="Q34" s="14">
        <v>2</v>
      </c>
      <c r="R34" s="14">
        <f t="shared" si="1"/>
        <v>5</v>
      </c>
      <c r="S34" s="25"/>
      <c r="T34" s="26"/>
      <c r="U34" s="26"/>
      <c r="V34" s="23"/>
    </row>
    <row r="35" spans="1:22" ht="14" x14ac:dyDescent="0.3">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62"/>
      <c r="N35" s="162"/>
      <c r="O35" s="24"/>
      <c r="P35" s="24"/>
      <c r="Q35" s="14">
        <v>3</v>
      </c>
      <c r="R35" s="14">
        <f t="shared" si="1"/>
        <v>8</v>
      </c>
      <c r="S35" s="25"/>
      <c r="T35" s="26"/>
      <c r="U35" s="26"/>
      <c r="V35" s="23"/>
    </row>
    <row r="36" spans="1:22" ht="14" x14ac:dyDescent="0.3">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62"/>
      <c r="N36" s="162"/>
      <c r="O36" s="24"/>
      <c r="P36" s="24"/>
      <c r="Q36" s="14">
        <v>1</v>
      </c>
      <c r="R36" s="14">
        <f t="shared" si="1"/>
        <v>9</v>
      </c>
      <c r="S36" s="25"/>
      <c r="T36" s="26"/>
      <c r="U36" s="26"/>
      <c r="V36" s="23"/>
    </row>
    <row r="37" spans="1:22" ht="14" x14ac:dyDescent="0.3">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62">
        <v>38</v>
      </c>
      <c r="N37" s="162">
        <v>35</v>
      </c>
      <c r="O37" s="24"/>
      <c r="P37" s="24">
        <f t="shared" si="8"/>
        <v>35</v>
      </c>
      <c r="Q37" s="14">
        <v>2</v>
      </c>
      <c r="R37" s="14">
        <f t="shared" si="1"/>
        <v>11</v>
      </c>
      <c r="S37" s="25"/>
      <c r="T37" s="26"/>
      <c r="U37" s="26"/>
      <c r="V37" s="23"/>
    </row>
    <row r="38" spans="1:22" ht="14" x14ac:dyDescent="0.3">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62">
        <v>36</v>
      </c>
      <c r="N38" s="162">
        <v>39</v>
      </c>
      <c r="O38" s="24"/>
      <c r="P38" s="24">
        <f t="shared" si="8"/>
        <v>39</v>
      </c>
      <c r="Q38" s="14">
        <v>0</v>
      </c>
      <c r="R38" s="14">
        <f t="shared" si="1"/>
        <v>11</v>
      </c>
      <c r="S38" s="25"/>
      <c r="T38" s="26"/>
      <c r="U38" s="26"/>
      <c r="V38" s="23"/>
    </row>
    <row r="39" spans="1:22" ht="14" x14ac:dyDescent="0.3">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62">
        <v>19</v>
      </c>
      <c r="N39" s="162">
        <v>20</v>
      </c>
      <c r="O39" s="24"/>
      <c r="P39" s="24">
        <f t="shared" si="8"/>
        <v>20</v>
      </c>
      <c r="Q39" s="14">
        <v>0</v>
      </c>
      <c r="R39" s="14">
        <f t="shared" si="1"/>
        <v>11</v>
      </c>
      <c r="S39" s="25"/>
      <c r="T39" s="26"/>
      <c r="U39" s="26"/>
      <c r="V39" s="23"/>
    </row>
    <row r="40" spans="1:22" ht="14" x14ac:dyDescent="0.3">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62">
        <v>39</v>
      </c>
      <c r="N40" s="162">
        <v>39</v>
      </c>
      <c r="O40" s="24"/>
      <c r="P40" s="24">
        <f t="shared" si="8"/>
        <v>39</v>
      </c>
      <c r="Q40" s="14">
        <v>3</v>
      </c>
      <c r="R40" s="14">
        <f t="shared" si="1"/>
        <v>14</v>
      </c>
      <c r="S40" s="25"/>
      <c r="T40" s="26"/>
      <c r="U40" s="26"/>
      <c r="V40" s="23"/>
    </row>
    <row r="41" spans="1:22" ht="14" x14ac:dyDescent="0.3">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62">
        <v>38</v>
      </c>
      <c r="N41" s="162">
        <v>38</v>
      </c>
      <c r="O41" s="24"/>
      <c r="P41" s="24">
        <f t="shared" si="8"/>
        <v>38</v>
      </c>
      <c r="Q41" s="14">
        <v>1</v>
      </c>
      <c r="R41" s="14">
        <f t="shared" si="1"/>
        <v>15</v>
      </c>
      <c r="S41" s="25"/>
      <c r="T41" s="26"/>
      <c r="U41" s="26"/>
      <c r="V41" s="23"/>
    </row>
    <row r="42" spans="1:22" ht="14" x14ac:dyDescent="0.3">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62"/>
      <c r="N42" s="162"/>
      <c r="O42" s="24"/>
      <c r="P42" s="24"/>
      <c r="Q42" s="14">
        <v>3</v>
      </c>
      <c r="R42" s="14">
        <f t="shared" si="1"/>
        <v>18</v>
      </c>
      <c r="S42" s="25"/>
      <c r="T42" s="26"/>
      <c r="U42" s="26"/>
      <c r="V42" s="23"/>
    </row>
    <row r="43" spans="1:22" ht="14" x14ac:dyDescent="0.3">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62"/>
      <c r="N43" s="162"/>
      <c r="O43" s="24"/>
      <c r="P43" s="24"/>
      <c r="Q43" s="14">
        <v>1</v>
      </c>
      <c r="R43" s="14">
        <f t="shared" si="1"/>
        <v>19</v>
      </c>
      <c r="S43" s="25"/>
      <c r="T43" s="26"/>
      <c r="U43" s="26"/>
      <c r="V43" s="23"/>
    </row>
    <row r="44" spans="1:22" ht="14" x14ac:dyDescent="0.3">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62"/>
      <c r="N44" s="162"/>
      <c r="O44" s="24"/>
      <c r="P44" s="24"/>
      <c r="Q44" s="14">
        <v>0</v>
      </c>
      <c r="R44" s="14">
        <f t="shared" si="1"/>
        <v>19</v>
      </c>
      <c r="S44" s="25"/>
      <c r="T44" s="26"/>
      <c r="U44" s="26"/>
      <c r="V44" s="23"/>
    </row>
    <row r="45" spans="1:22" ht="14" x14ac:dyDescent="0.3">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62">
        <v>39</v>
      </c>
      <c r="N45" s="162">
        <v>38</v>
      </c>
      <c r="O45" s="24">
        <v>22</v>
      </c>
      <c r="P45" s="24">
        <f t="shared" si="8"/>
        <v>60</v>
      </c>
      <c r="Q45" s="14">
        <v>0</v>
      </c>
      <c r="R45" s="14">
        <f t="shared" si="1"/>
        <v>19</v>
      </c>
      <c r="S45" s="25"/>
      <c r="T45" s="26"/>
      <c r="U45" s="26"/>
      <c r="V45" s="23"/>
    </row>
    <row r="46" spans="1:22" ht="14" x14ac:dyDescent="0.3">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62">
        <v>27</v>
      </c>
      <c r="N46" s="162">
        <v>27</v>
      </c>
      <c r="O46" s="24">
        <v>14</v>
      </c>
      <c r="P46" s="24">
        <f t="shared" si="8"/>
        <v>41</v>
      </c>
      <c r="Q46" s="14">
        <v>3</v>
      </c>
      <c r="R46" s="14">
        <f t="shared" si="1"/>
        <v>22</v>
      </c>
      <c r="S46" s="25"/>
      <c r="T46" s="26"/>
      <c r="U46" s="26"/>
      <c r="V46" s="23"/>
    </row>
    <row r="47" spans="1:22" ht="14" x14ac:dyDescent="0.3">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62">
        <v>32</v>
      </c>
      <c r="N47" s="162">
        <v>35</v>
      </c>
      <c r="O47" s="24">
        <v>13</v>
      </c>
      <c r="P47" s="24">
        <f t="shared" si="8"/>
        <v>48</v>
      </c>
      <c r="Q47" s="14">
        <v>0</v>
      </c>
      <c r="R47" s="14">
        <f t="shared" si="1"/>
        <v>22</v>
      </c>
      <c r="S47" s="25"/>
      <c r="T47" s="26"/>
      <c r="U47" s="26"/>
      <c r="V47" s="23"/>
    </row>
    <row r="48" spans="1:22" ht="14" x14ac:dyDescent="0.3">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62"/>
      <c r="N48" s="162"/>
      <c r="O48" s="24"/>
      <c r="P48" s="24"/>
      <c r="Q48" s="14">
        <v>4</v>
      </c>
      <c r="R48" s="14">
        <f t="shared" si="1"/>
        <v>26</v>
      </c>
      <c r="S48" s="25"/>
      <c r="T48" s="26"/>
      <c r="U48" s="26"/>
      <c r="V48" s="23"/>
    </row>
    <row r="49" spans="1:22" ht="14" x14ac:dyDescent="0.3">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62">
        <v>39</v>
      </c>
      <c r="N49" s="162">
        <v>39</v>
      </c>
      <c r="O49" s="24">
        <v>11</v>
      </c>
      <c r="P49" s="24">
        <f t="shared" si="8"/>
        <v>50</v>
      </c>
      <c r="Q49" s="14">
        <v>1</v>
      </c>
      <c r="R49" s="14">
        <f t="shared" si="1"/>
        <v>27</v>
      </c>
      <c r="S49" s="25"/>
      <c r="T49" s="26"/>
      <c r="U49" s="26"/>
      <c r="V49" s="23"/>
    </row>
    <row r="50" spans="1:22" ht="14" x14ac:dyDescent="0.3">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62"/>
      <c r="N50" s="162"/>
      <c r="O50" s="24"/>
      <c r="P50" s="24"/>
      <c r="Q50" s="14">
        <v>0</v>
      </c>
      <c r="R50" s="14">
        <f t="shared" si="1"/>
        <v>27</v>
      </c>
      <c r="S50" s="25"/>
      <c r="T50" s="26"/>
      <c r="U50" s="26"/>
      <c r="V50" s="23"/>
    </row>
    <row r="51" spans="1:22" ht="14" x14ac:dyDescent="0.3">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62"/>
      <c r="N51" s="162"/>
      <c r="O51" s="24"/>
      <c r="P51" s="24"/>
      <c r="Q51" s="14">
        <v>0</v>
      </c>
      <c r="R51" s="14">
        <f t="shared" si="1"/>
        <v>27</v>
      </c>
      <c r="S51" s="25"/>
      <c r="T51" s="26"/>
      <c r="U51" s="26"/>
      <c r="V51" s="23"/>
    </row>
    <row r="52" spans="1:22" ht="14" x14ac:dyDescent="0.3">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62">
        <v>36</v>
      </c>
      <c r="N52" s="162">
        <v>37</v>
      </c>
      <c r="O52" s="24">
        <v>9</v>
      </c>
      <c r="P52" s="24">
        <f t="shared" si="8"/>
        <v>46</v>
      </c>
      <c r="Q52" s="14">
        <v>2</v>
      </c>
      <c r="R52" s="14">
        <f t="shared" si="1"/>
        <v>29</v>
      </c>
      <c r="S52" s="25"/>
      <c r="T52" s="26"/>
      <c r="U52" s="26"/>
      <c r="V52" s="23"/>
    </row>
    <row r="53" spans="1:22" ht="14" x14ac:dyDescent="0.3">
      <c r="A53" s="21">
        <v>43936.333333333336</v>
      </c>
      <c r="B53" s="14">
        <v>15</v>
      </c>
      <c r="C53" s="15">
        <f t="shared" si="2"/>
        <v>945</v>
      </c>
      <c r="D53" s="22">
        <f t="shared" si="3"/>
        <v>15.285714285714286</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62">
        <v>35</v>
      </c>
      <c r="N53" s="162">
        <v>34</v>
      </c>
      <c r="O53" s="24">
        <v>22</v>
      </c>
      <c r="P53" s="24">
        <f t="shared" si="8"/>
        <v>56</v>
      </c>
      <c r="Q53" s="14">
        <v>0</v>
      </c>
      <c r="R53" s="14">
        <f t="shared" si="1"/>
        <v>29</v>
      </c>
      <c r="S53" s="25"/>
      <c r="T53" s="26"/>
      <c r="U53" s="26"/>
      <c r="V53" s="23"/>
    </row>
    <row r="54" spans="1:22" ht="14" x14ac:dyDescent="0.3">
      <c r="A54" s="21">
        <v>43937.333333333336</v>
      </c>
      <c r="B54" s="14">
        <v>17</v>
      </c>
      <c r="C54" s="15">
        <f t="shared" si="2"/>
        <v>962</v>
      </c>
      <c r="D54" s="22">
        <f t="shared" si="3"/>
        <v>15.285714285714286</v>
      </c>
      <c r="E54" s="22">
        <f t="shared" si="0"/>
        <v>2.5</v>
      </c>
      <c r="F54" s="22">
        <f t="shared" si="4"/>
        <v>2.2899159663865545</v>
      </c>
      <c r="G54" s="22">
        <f t="shared" si="5"/>
        <v>16.02941176470588</v>
      </c>
      <c r="H54" s="22">
        <f t="shared" si="6"/>
        <v>48.676470588235297</v>
      </c>
      <c r="I54" s="24">
        <v>38</v>
      </c>
      <c r="J54" s="24">
        <v>20</v>
      </c>
      <c r="K54" s="24">
        <v>3</v>
      </c>
      <c r="L54" s="24">
        <f>SUM(J54:K54)</f>
        <v>23</v>
      </c>
      <c r="M54" s="162">
        <v>35</v>
      </c>
      <c r="N54" s="162">
        <v>33</v>
      </c>
      <c r="O54" s="24">
        <v>23</v>
      </c>
      <c r="P54" s="24">
        <f t="shared" si="8"/>
        <v>56</v>
      </c>
      <c r="Q54" s="14">
        <v>1</v>
      </c>
      <c r="R54" s="14">
        <f t="shared" si="1"/>
        <v>30</v>
      </c>
      <c r="S54" s="25"/>
      <c r="T54" s="26"/>
      <c r="U54" s="26"/>
      <c r="V54" s="23"/>
    </row>
    <row r="55" spans="1:22" ht="14" x14ac:dyDescent="0.3">
      <c r="A55" s="21">
        <v>43938.333333333336</v>
      </c>
      <c r="B55" s="14">
        <v>26</v>
      </c>
      <c r="C55" s="15">
        <f t="shared" si="2"/>
        <v>988</v>
      </c>
      <c r="D55" s="22">
        <f t="shared" si="3"/>
        <v>14.571428571428571</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62">
        <v>39</v>
      </c>
      <c r="N55" s="162">
        <v>34</v>
      </c>
      <c r="O55" s="24">
        <v>23</v>
      </c>
      <c r="P55" s="24">
        <f t="shared" si="8"/>
        <v>57</v>
      </c>
      <c r="Q55" s="14">
        <v>0</v>
      </c>
      <c r="R55" s="14">
        <f t="shared" si="1"/>
        <v>30</v>
      </c>
      <c r="S55" s="25"/>
      <c r="T55" s="26"/>
      <c r="U55" s="26"/>
      <c r="V55" s="23"/>
    </row>
    <row r="56" spans="1:22" ht="14" x14ac:dyDescent="0.3">
      <c r="A56" s="21">
        <v>43939.333333333336</v>
      </c>
      <c r="B56" s="184">
        <v>20</v>
      </c>
      <c r="C56" s="15">
        <f t="shared" si="2"/>
        <v>1008</v>
      </c>
      <c r="D56" s="22">
        <f t="shared" si="3"/>
        <v>13.857142857142858</v>
      </c>
      <c r="E56" s="22">
        <f t="shared" si="0"/>
        <v>2.9411764705882355</v>
      </c>
      <c r="F56" s="22">
        <f t="shared" si="4"/>
        <v>2.247899159663866</v>
      </c>
      <c r="G56" s="22">
        <f t="shared" si="5"/>
        <v>15.735294117647062</v>
      </c>
      <c r="H56" s="22">
        <f t="shared" si="6"/>
        <v>45</v>
      </c>
      <c r="I56" s="24"/>
      <c r="J56" s="24"/>
      <c r="K56" s="24"/>
      <c r="L56" s="24"/>
      <c r="M56" s="162"/>
      <c r="N56" s="162"/>
      <c r="O56" s="24"/>
      <c r="P56" s="24"/>
      <c r="Q56" s="14">
        <v>0</v>
      </c>
      <c r="R56" s="14">
        <f t="shared" si="1"/>
        <v>30</v>
      </c>
      <c r="S56" s="25"/>
      <c r="T56" s="26"/>
      <c r="U56" s="26"/>
      <c r="V56" s="23"/>
    </row>
    <row r="57" spans="1:22" ht="14" x14ac:dyDescent="0.3">
      <c r="A57" s="21">
        <v>43940.333333333336</v>
      </c>
      <c r="B57" s="14">
        <v>8</v>
      </c>
      <c r="C57" s="15">
        <f t="shared" si="2"/>
        <v>1016</v>
      </c>
      <c r="D57" s="22">
        <f t="shared" si="3"/>
        <v>13.285714285714286</v>
      </c>
      <c r="E57" s="22">
        <f t="shared" si="0"/>
        <v>1.1764705882352942</v>
      </c>
      <c r="F57" s="22">
        <f t="shared" si="4"/>
        <v>2.2478991596638656</v>
      </c>
      <c r="G57" s="22">
        <f t="shared" si="5"/>
        <v>15.73529411764706</v>
      </c>
      <c r="H57" s="22">
        <f t="shared" si="6"/>
        <v>41.176470588235297</v>
      </c>
      <c r="I57" s="24"/>
      <c r="J57" s="24"/>
      <c r="K57" s="24"/>
      <c r="L57" s="24"/>
      <c r="M57" s="162"/>
      <c r="N57" s="162"/>
      <c r="O57" s="24"/>
      <c r="P57" s="24"/>
      <c r="Q57" s="14">
        <v>1</v>
      </c>
      <c r="R57" s="14">
        <f t="shared" si="1"/>
        <v>31</v>
      </c>
      <c r="S57" s="25"/>
      <c r="T57" s="26"/>
      <c r="U57" s="26"/>
      <c r="V57" s="23"/>
    </row>
    <row r="58" spans="1:22" ht="14" x14ac:dyDescent="0.3">
      <c r="A58" s="21">
        <v>43941.333333333336</v>
      </c>
      <c r="B58" s="14">
        <v>2</v>
      </c>
      <c r="C58" s="15">
        <f t="shared" si="2"/>
        <v>1018</v>
      </c>
      <c r="D58" s="22">
        <f t="shared" si="3"/>
        <v>13</v>
      </c>
      <c r="E58" s="22">
        <f t="shared" si="0"/>
        <v>0.29411764705882354</v>
      </c>
      <c r="F58" s="22">
        <f t="shared" si="4"/>
        <v>2.1428571428571432</v>
      </c>
      <c r="G58" s="22">
        <f t="shared" si="5"/>
        <v>15.000000000000002</v>
      </c>
      <c r="H58" s="22">
        <f t="shared" si="6"/>
        <v>37.500000000000007</v>
      </c>
      <c r="I58" s="24">
        <v>27</v>
      </c>
      <c r="J58" s="24">
        <v>16</v>
      </c>
      <c r="K58" s="24">
        <v>2</v>
      </c>
      <c r="L58" s="24">
        <f>SUM(J58:K58)</f>
        <v>18</v>
      </c>
      <c r="M58" s="162">
        <v>38</v>
      </c>
      <c r="N58" s="162">
        <v>33</v>
      </c>
      <c r="O58" s="24">
        <v>23</v>
      </c>
      <c r="P58" s="24">
        <f t="shared" si="8"/>
        <v>56</v>
      </c>
      <c r="Q58" s="14">
        <v>1</v>
      </c>
      <c r="R58" s="14">
        <f t="shared" si="1"/>
        <v>32</v>
      </c>
      <c r="S58" s="25"/>
      <c r="T58" s="26"/>
      <c r="U58" s="26"/>
      <c r="V58" s="23"/>
    </row>
    <row r="59" spans="1:22" ht="14" x14ac:dyDescent="0.3">
      <c r="A59" s="21">
        <v>43942.333333333336</v>
      </c>
      <c r="B59" s="14">
        <v>9</v>
      </c>
      <c r="C59" s="15">
        <f t="shared" si="2"/>
        <v>1027</v>
      </c>
      <c r="D59" s="22">
        <f t="shared" si="3"/>
        <v>11.714285714285714</v>
      </c>
      <c r="E59" s="22">
        <f t="shared" si="0"/>
        <v>1.3235294117647058</v>
      </c>
      <c r="F59" s="22">
        <f t="shared" si="4"/>
        <v>2.0378151260504205</v>
      </c>
      <c r="G59" s="22">
        <f t="shared" si="5"/>
        <v>14.264705882352942</v>
      </c>
      <c r="H59" s="22">
        <f t="shared" si="6"/>
        <v>34.411764705882355</v>
      </c>
      <c r="I59" s="24">
        <v>23</v>
      </c>
      <c r="J59" s="24">
        <v>18</v>
      </c>
      <c r="K59" s="24">
        <v>2</v>
      </c>
      <c r="L59" s="24">
        <f>SUM(J59:K59)</f>
        <v>20</v>
      </c>
      <c r="M59" s="162">
        <v>32</v>
      </c>
      <c r="N59" s="162">
        <v>31</v>
      </c>
      <c r="O59" s="24">
        <v>22</v>
      </c>
      <c r="P59" s="24">
        <f t="shared" si="8"/>
        <v>53</v>
      </c>
      <c r="Q59" s="14">
        <v>2</v>
      </c>
      <c r="R59" s="14">
        <f t="shared" si="1"/>
        <v>34</v>
      </c>
      <c r="S59" s="25"/>
      <c r="T59" s="26"/>
      <c r="U59" s="26"/>
      <c r="V59" s="23"/>
    </row>
    <row r="60" spans="1:22" ht="14" x14ac:dyDescent="0.3">
      <c r="A60" s="21">
        <v>43943.333333333336</v>
      </c>
      <c r="B60" s="14">
        <v>11</v>
      </c>
      <c r="C60" s="15">
        <f t="shared" si="2"/>
        <v>1038</v>
      </c>
      <c r="D60" s="22">
        <f t="shared" si="3"/>
        <v>10</v>
      </c>
      <c r="E60" s="22">
        <f t="shared" si="0"/>
        <v>1.6176470588235294</v>
      </c>
      <c r="F60" s="22">
        <f t="shared" si="4"/>
        <v>1.9537815126050422</v>
      </c>
      <c r="G60" s="22">
        <f t="shared" si="5"/>
        <v>13.676470588235295</v>
      </c>
      <c r="H60" s="22">
        <f t="shared" si="6"/>
        <v>30.294117647058822</v>
      </c>
      <c r="I60" s="24">
        <v>19</v>
      </c>
      <c r="J60" s="24">
        <v>15</v>
      </c>
      <c r="K60" s="24">
        <v>3</v>
      </c>
      <c r="L60" s="24">
        <f>SUM(J60:K60)</f>
        <v>18</v>
      </c>
      <c r="M60" s="162">
        <v>35</v>
      </c>
      <c r="N60" s="162">
        <v>30</v>
      </c>
      <c r="O60" s="24">
        <v>21</v>
      </c>
      <c r="P60" s="24">
        <f t="shared" si="8"/>
        <v>51</v>
      </c>
      <c r="Q60" s="14">
        <v>1</v>
      </c>
      <c r="R60" s="14">
        <f t="shared" si="1"/>
        <v>35</v>
      </c>
      <c r="S60" s="25"/>
      <c r="T60" s="26"/>
      <c r="U60" s="26"/>
      <c r="V60" s="23"/>
    </row>
    <row r="61" spans="1:22" ht="14" x14ac:dyDescent="0.3">
      <c r="A61" s="21">
        <v>43944.333333333336</v>
      </c>
      <c r="B61" s="14">
        <v>15</v>
      </c>
      <c r="C61" s="15">
        <f t="shared" si="2"/>
        <v>1053</v>
      </c>
      <c r="D61" s="22">
        <f t="shared" si="3"/>
        <v>10.285714285714286</v>
      </c>
      <c r="E61" s="22">
        <f t="shared" si="0"/>
        <v>2.2058823529411766</v>
      </c>
      <c r="F61" s="22">
        <f t="shared" si="4"/>
        <v>1.911764705882353</v>
      </c>
      <c r="G61" s="22">
        <f t="shared" si="5"/>
        <v>13.382352941176471</v>
      </c>
      <c r="H61" s="22">
        <f t="shared" si="6"/>
        <v>29.411764705882351</v>
      </c>
      <c r="I61" s="24">
        <v>20</v>
      </c>
      <c r="J61" s="24">
        <v>14</v>
      </c>
      <c r="K61" s="24">
        <v>1</v>
      </c>
      <c r="L61" s="24">
        <f>SUM(J61:K61)</f>
        <v>15</v>
      </c>
      <c r="M61" s="162">
        <v>38</v>
      </c>
      <c r="N61" s="162">
        <v>33</v>
      </c>
      <c r="O61" s="24">
        <v>24</v>
      </c>
      <c r="P61" s="24">
        <f t="shared" si="8"/>
        <v>57</v>
      </c>
      <c r="Q61" s="14">
        <v>1</v>
      </c>
      <c r="R61" s="14">
        <f t="shared" si="1"/>
        <v>36</v>
      </c>
      <c r="S61" s="25"/>
      <c r="T61" s="26"/>
      <c r="U61" s="26"/>
      <c r="V61" s="23"/>
    </row>
    <row r="62" spans="1:22" ht="14" x14ac:dyDescent="0.3">
      <c r="A62" s="21">
        <v>43945.333333333336</v>
      </c>
      <c r="B62" s="14">
        <v>17</v>
      </c>
      <c r="C62" s="15">
        <f t="shared" si="2"/>
        <v>1070</v>
      </c>
      <c r="D62" s="22">
        <f t="shared" si="3"/>
        <v>10.714285714285714</v>
      </c>
      <c r="E62" s="22">
        <f t="shared" si="0"/>
        <v>2.5</v>
      </c>
      <c r="F62" s="22">
        <f t="shared" si="4"/>
        <v>1.722689075630252</v>
      </c>
      <c r="G62" s="22">
        <f t="shared" si="5"/>
        <v>12.058823529411764</v>
      </c>
      <c r="H62" s="22">
        <f t="shared" si="6"/>
        <v>27.941176470588236</v>
      </c>
      <c r="I62" s="24">
        <v>25</v>
      </c>
      <c r="J62" s="24">
        <v>14</v>
      </c>
      <c r="K62" s="24">
        <v>1</v>
      </c>
      <c r="L62" s="24">
        <f>SUM(J62:K62)</f>
        <v>15</v>
      </c>
      <c r="M62" s="162">
        <v>22</v>
      </c>
      <c r="N62" s="162">
        <v>18</v>
      </c>
      <c r="O62" s="24">
        <v>27</v>
      </c>
      <c r="P62" s="24">
        <f t="shared" si="8"/>
        <v>45</v>
      </c>
      <c r="Q62" s="14">
        <v>0</v>
      </c>
      <c r="R62" s="14">
        <f t="shared" si="1"/>
        <v>36</v>
      </c>
      <c r="S62" s="25"/>
      <c r="T62" s="26"/>
      <c r="U62" s="26"/>
      <c r="V62" s="23"/>
    </row>
    <row r="63" spans="1:22" ht="14" x14ac:dyDescent="0.3">
      <c r="A63" s="21">
        <v>43946.333333333336</v>
      </c>
      <c r="B63" s="14">
        <v>8</v>
      </c>
      <c r="C63" s="15">
        <f t="shared" si="2"/>
        <v>1078</v>
      </c>
      <c r="D63" s="22">
        <f t="shared" si="3"/>
        <v>10.285714285714286</v>
      </c>
      <c r="E63" s="22">
        <f t="shared" si="0"/>
        <v>1.1764705882352942</v>
      </c>
      <c r="F63" s="22">
        <f t="shared" si="4"/>
        <v>1.4705882352941175</v>
      </c>
      <c r="G63" s="22">
        <f t="shared" si="5"/>
        <v>10.294117647058822</v>
      </c>
      <c r="H63" s="22">
        <f t="shared" si="6"/>
        <v>26.029411764705884</v>
      </c>
      <c r="I63" s="24"/>
      <c r="J63" s="24"/>
      <c r="K63" s="24"/>
      <c r="L63" s="24"/>
      <c r="M63" s="162"/>
      <c r="N63" s="162"/>
      <c r="O63" s="24"/>
      <c r="P63" s="24"/>
      <c r="Q63" s="14">
        <v>1</v>
      </c>
      <c r="R63" s="14">
        <f t="shared" si="1"/>
        <v>37</v>
      </c>
      <c r="S63" s="25"/>
      <c r="T63" s="26"/>
      <c r="U63" s="26"/>
      <c r="V63" s="23"/>
    </row>
    <row r="64" spans="1:22" ht="14" x14ac:dyDescent="0.3">
      <c r="A64" s="21">
        <v>43947.333333333336</v>
      </c>
      <c r="B64" s="14">
        <v>10</v>
      </c>
      <c r="C64" s="15">
        <f t="shared" si="2"/>
        <v>1088</v>
      </c>
      <c r="D64" s="22">
        <f t="shared" si="3"/>
        <v>9.7142857142857135</v>
      </c>
      <c r="E64" s="22">
        <f t="shared" si="0"/>
        <v>1.4705882352941178</v>
      </c>
      <c r="F64" s="22">
        <f t="shared" si="4"/>
        <v>1.5126050420168067</v>
      </c>
      <c r="G64" s="22">
        <f t="shared" si="5"/>
        <v>10.588235294117647</v>
      </c>
      <c r="H64" s="22">
        <f t="shared" si="6"/>
        <v>26.32352941176471</v>
      </c>
      <c r="I64" s="24"/>
      <c r="J64" s="24"/>
      <c r="K64" s="24"/>
      <c r="L64" s="24"/>
      <c r="M64" s="162"/>
      <c r="N64" s="162"/>
      <c r="O64" s="24"/>
      <c r="P64" s="24"/>
      <c r="Q64" s="14">
        <v>0</v>
      </c>
      <c r="R64" s="14">
        <f t="shared" si="1"/>
        <v>37</v>
      </c>
      <c r="S64" s="25"/>
      <c r="T64" s="26"/>
      <c r="U64" s="26"/>
      <c r="V64" s="23"/>
    </row>
    <row r="65" spans="1:22" ht="14" x14ac:dyDescent="0.3">
      <c r="A65" s="21">
        <v>43948.333333333336</v>
      </c>
      <c r="B65" s="14">
        <v>5</v>
      </c>
      <c r="C65" s="15">
        <f t="shared" si="2"/>
        <v>1093</v>
      </c>
      <c r="D65" s="22">
        <f t="shared" si="3"/>
        <v>8.4285714285714288</v>
      </c>
      <c r="E65" s="22">
        <f t="shared" si="0"/>
        <v>0.73529411764705888</v>
      </c>
      <c r="F65" s="22">
        <f t="shared" si="4"/>
        <v>1.5756302521008405</v>
      </c>
      <c r="G65" s="22">
        <f t="shared" si="5"/>
        <v>11.029411764705884</v>
      </c>
      <c r="H65" s="22">
        <f t="shared" si="6"/>
        <v>26.029411764705884</v>
      </c>
      <c r="I65" s="24">
        <v>27</v>
      </c>
      <c r="J65" s="24">
        <v>15</v>
      </c>
      <c r="K65" s="24">
        <v>0</v>
      </c>
      <c r="L65" s="24">
        <f>SUM(J65:K65)</f>
        <v>15</v>
      </c>
      <c r="M65" s="162">
        <v>20</v>
      </c>
      <c r="N65" s="162">
        <v>13</v>
      </c>
      <c r="O65" s="24">
        <v>26</v>
      </c>
      <c r="P65" s="24">
        <f t="shared" si="8"/>
        <v>39</v>
      </c>
      <c r="Q65" s="14">
        <v>1</v>
      </c>
      <c r="R65" s="14">
        <f t="shared" si="1"/>
        <v>38</v>
      </c>
      <c r="S65" s="25"/>
      <c r="T65" s="26"/>
      <c r="U65" s="26"/>
      <c r="V65" s="23"/>
    </row>
    <row r="66" spans="1:22" ht="14" x14ac:dyDescent="0.3">
      <c r="A66" s="21">
        <v>43949.333333333336</v>
      </c>
      <c r="B66" s="14">
        <v>6</v>
      </c>
      <c r="C66" s="15">
        <f t="shared" si="2"/>
        <v>1099</v>
      </c>
      <c r="D66" s="22">
        <f t="shared" si="3"/>
        <v>7.7142857142857144</v>
      </c>
      <c r="E66" s="22">
        <f t="shared" si="0"/>
        <v>0.88235294117647056</v>
      </c>
      <c r="F66" s="22">
        <f t="shared" si="4"/>
        <v>1.5126050420168069</v>
      </c>
      <c r="G66" s="22">
        <f t="shared" si="5"/>
        <v>10.588235294117649</v>
      </c>
      <c r="H66" s="22">
        <f t="shared" si="6"/>
        <v>24.852941176470587</v>
      </c>
      <c r="I66" s="24">
        <v>27</v>
      </c>
      <c r="J66" s="24">
        <v>12</v>
      </c>
      <c r="K66" s="24">
        <v>2</v>
      </c>
      <c r="L66" s="24">
        <f>SUM(J66:K66)</f>
        <v>14</v>
      </c>
      <c r="M66" s="162">
        <v>26</v>
      </c>
      <c r="N66" s="162">
        <v>22</v>
      </c>
      <c r="O66" s="24">
        <v>25</v>
      </c>
      <c r="P66" s="24">
        <f t="shared" si="8"/>
        <v>47</v>
      </c>
      <c r="Q66" s="14">
        <v>0</v>
      </c>
      <c r="R66" s="14">
        <f t="shared" si="1"/>
        <v>38</v>
      </c>
      <c r="S66" s="25"/>
      <c r="T66" s="26"/>
      <c r="U66" s="26"/>
      <c r="V66" s="23"/>
    </row>
    <row r="67" spans="1:22" ht="14" x14ac:dyDescent="0.3">
      <c r="A67" s="21">
        <v>43950.333333333336</v>
      </c>
      <c r="B67" s="14">
        <v>7</v>
      </c>
      <c r="C67" s="15">
        <f t="shared" si="2"/>
        <v>1106</v>
      </c>
      <c r="D67" s="22">
        <f t="shared" si="3"/>
        <v>7.2857142857142856</v>
      </c>
      <c r="E67" s="22">
        <f t="shared" si="0"/>
        <v>1.0294117647058825</v>
      </c>
      <c r="F67" s="22">
        <f t="shared" si="4"/>
        <v>1.4285714285714288</v>
      </c>
      <c r="G67" s="22">
        <f t="shared" si="5"/>
        <v>10.000000000000002</v>
      </c>
      <c r="H67" s="22">
        <f t="shared" si="6"/>
        <v>23.676470588235297</v>
      </c>
      <c r="I67" s="24">
        <v>26</v>
      </c>
      <c r="J67" s="24">
        <v>10</v>
      </c>
      <c r="K67" s="24">
        <v>2</v>
      </c>
      <c r="L67" s="24">
        <f>SUM(J67:K67)</f>
        <v>12</v>
      </c>
      <c r="M67" s="162">
        <v>21</v>
      </c>
      <c r="N67" s="162">
        <v>18</v>
      </c>
      <c r="O67" s="24">
        <v>22</v>
      </c>
      <c r="P67" s="24">
        <f t="shared" si="8"/>
        <v>40</v>
      </c>
      <c r="Q67" s="14">
        <v>2</v>
      </c>
      <c r="R67" s="14">
        <f t="shared" si="1"/>
        <v>40</v>
      </c>
      <c r="S67" s="25"/>
      <c r="T67" s="26"/>
      <c r="U67" s="26"/>
      <c r="V67" s="23"/>
    </row>
    <row r="68" spans="1:22" ht="14" x14ac:dyDescent="0.3">
      <c r="A68" s="21">
        <v>43951.333333333336</v>
      </c>
      <c r="B68" s="14">
        <v>6</v>
      </c>
      <c r="C68" s="15">
        <f t="shared" si="2"/>
        <v>1112</v>
      </c>
      <c r="D68" s="22">
        <f t="shared" ref="D68:D71" si="9">AVERAGE(B65:B71)</f>
        <v>6.4285714285714288</v>
      </c>
      <c r="E68" s="22">
        <f t="shared" ref="E68" si="10">B68/6.8</f>
        <v>0.88235294117647056</v>
      </c>
      <c r="F68" s="22">
        <f t="shared" si="4"/>
        <v>1.239495798319328</v>
      </c>
      <c r="G68" s="22">
        <f t="shared" si="5"/>
        <v>8.6764705882352953</v>
      </c>
      <c r="H68" s="22">
        <f t="shared" si="6"/>
        <v>22.058823529411768</v>
      </c>
      <c r="I68" s="24">
        <v>23</v>
      </c>
      <c r="J68" s="24">
        <v>9</v>
      </c>
      <c r="K68" s="24">
        <v>1</v>
      </c>
      <c r="L68" s="24">
        <f>SUM(J68:K68)</f>
        <v>10</v>
      </c>
      <c r="M68" s="162">
        <v>20</v>
      </c>
      <c r="N68" s="162">
        <v>16</v>
      </c>
      <c r="O68" s="24">
        <v>21</v>
      </c>
      <c r="P68" s="24">
        <f t="shared" si="8"/>
        <v>37</v>
      </c>
      <c r="Q68" s="14">
        <v>0</v>
      </c>
      <c r="R68" s="14">
        <f t="shared" si="1"/>
        <v>40</v>
      </c>
      <c r="S68" s="25"/>
      <c r="T68" s="26"/>
      <c r="U68" s="26"/>
      <c r="V68" s="23"/>
    </row>
    <row r="69" spans="1:22" ht="14" x14ac:dyDescent="0.3">
      <c r="A69" s="21">
        <v>43952.333333333336</v>
      </c>
      <c r="B69" s="14">
        <v>12</v>
      </c>
      <c r="C69" s="15">
        <f t="shared" si="2"/>
        <v>1124</v>
      </c>
      <c r="D69" s="22">
        <f t="shared" si="9"/>
        <v>6</v>
      </c>
      <c r="E69" s="22">
        <f>B69/6.8</f>
        <v>1.7647058823529411</v>
      </c>
      <c r="F69" s="22">
        <f t="shared" si="4"/>
        <v>1.1344537815126052</v>
      </c>
      <c r="G69" s="22">
        <f t="shared" si="5"/>
        <v>7.9411764705882364</v>
      </c>
      <c r="H69" s="22">
        <f t="shared" si="6"/>
        <v>20.000000000000004</v>
      </c>
      <c r="I69" s="24">
        <v>23</v>
      </c>
      <c r="J69" s="24">
        <v>9</v>
      </c>
      <c r="K69" s="24">
        <v>2</v>
      </c>
      <c r="L69" s="24">
        <f>SUM(J69:K69)</f>
        <v>11</v>
      </c>
      <c r="M69" s="162">
        <v>23</v>
      </c>
      <c r="N69" s="162">
        <v>19</v>
      </c>
      <c r="O69" s="24">
        <v>23</v>
      </c>
      <c r="P69" s="24">
        <f t="shared" si="8"/>
        <v>42</v>
      </c>
      <c r="Q69" s="14">
        <v>1</v>
      </c>
      <c r="R69" s="14">
        <f t="shared" ref="R69:R132" si="11">SUM(R68,Q69)</f>
        <v>41</v>
      </c>
      <c r="S69" s="25"/>
      <c r="T69" s="26"/>
      <c r="U69" s="26"/>
      <c r="V69" s="23"/>
    </row>
    <row r="70" spans="1:22" ht="14" x14ac:dyDescent="0.3">
      <c r="A70" s="21">
        <v>43953.333333333336</v>
      </c>
      <c r="B70" s="14">
        <v>5</v>
      </c>
      <c r="C70" s="15">
        <f t="shared" ref="C70:C133" si="12">SUM(C69,B70)</f>
        <v>1129</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62"/>
      <c r="N70" s="162"/>
      <c r="O70" s="24"/>
      <c r="P70" s="24"/>
      <c r="Q70" s="14">
        <v>0</v>
      </c>
      <c r="R70" s="14">
        <f t="shared" si="11"/>
        <v>41</v>
      </c>
      <c r="S70" s="25"/>
      <c r="T70" s="26"/>
      <c r="U70" s="26"/>
      <c r="V70" s="23"/>
    </row>
    <row r="71" spans="1:22" ht="14" x14ac:dyDescent="0.3">
      <c r="A71" s="21">
        <v>43954.333333333336</v>
      </c>
      <c r="B71" s="14">
        <v>4</v>
      </c>
      <c r="C71" s="15">
        <f t="shared" si="12"/>
        <v>1133</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62"/>
      <c r="N71" s="162"/>
      <c r="O71" s="24"/>
      <c r="P71" s="24"/>
      <c r="Q71" s="14">
        <v>0</v>
      </c>
      <c r="R71" s="14">
        <f t="shared" si="11"/>
        <v>41</v>
      </c>
      <c r="S71" s="25"/>
      <c r="T71" s="26"/>
      <c r="U71" s="26"/>
      <c r="V71" s="23"/>
    </row>
    <row r="72" spans="1:22" ht="14" x14ac:dyDescent="0.3">
      <c r="A72" s="21">
        <v>43955.333333333336</v>
      </c>
      <c r="B72" s="14">
        <v>2</v>
      </c>
      <c r="C72" s="15">
        <f t="shared" si="12"/>
        <v>1135</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62">
        <v>24</v>
      </c>
      <c r="N72" s="162">
        <v>23</v>
      </c>
      <c r="O72" s="24">
        <v>21</v>
      </c>
      <c r="P72" s="24">
        <f t="shared" si="8"/>
        <v>44</v>
      </c>
      <c r="Q72" s="14">
        <v>1</v>
      </c>
      <c r="R72" s="14">
        <f t="shared" si="11"/>
        <v>42</v>
      </c>
      <c r="S72" s="25"/>
      <c r="T72" s="26"/>
      <c r="U72" s="26"/>
      <c r="V72" s="23"/>
    </row>
    <row r="73" spans="1:22" ht="14" x14ac:dyDescent="0.3">
      <c r="A73" s="21">
        <v>43956.333333333336</v>
      </c>
      <c r="B73" s="14">
        <v>6</v>
      </c>
      <c r="C73" s="15">
        <f t="shared" si="12"/>
        <v>1141</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62">
        <v>24</v>
      </c>
      <c r="N73" s="162">
        <v>21</v>
      </c>
      <c r="O73" s="24">
        <v>17</v>
      </c>
      <c r="P73" s="24">
        <f t="shared" si="8"/>
        <v>38</v>
      </c>
      <c r="Q73" s="14">
        <v>0</v>
      </c>
      <c r="R73" s="14">
        <f t="shared" si="11"/>
        <v>42</v>
      </c>
      <c r="S73" s="25"/>
      <c r="T73" s="26"/>
      <c r="U73" s="26"/>
      <c r="V73" s="23"/>
    </row>
    <row r="74" spans="1:22" ht="14" x14ac:dyDescent="0.3">
      <c r="A74" s="21">
        <v>43957.333333333336</v>
      </c>
      <c r="B74" s="14">
        <v>4</v>
      </c>
      <c r="C74" s="15">
        <f t="shared" si="12"/>
        <v>1145</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62">
        <v>17</v>
      </c>
      <c r="N74" s="162">
        <v>14</v>
      </c>
      <c r="O74" s="24">
        <v>20</v>
      </c>
      <c r="P74" s="24">
        <f t="shared" si="8"/>
        <v>34</v>
      </c>
      <c r="Q74" s="14">
        <v>0</v>
      </c>
      <c r="R74" s="14">
        <f t="shared" si="11"/>
        <v>42</v>
      </c>
      <c r="S74" s="25"/>
      <c r="T74" s="26"/>
      <c r="U74" s="26"/>
      <c r="V74" s="23"/>
    </row>
    <row r="75" spans="1:22" ht="14" x14ac:dyDescent="0.3">
      <c r="A75" s="21">
        <v>43958.333333333336</v>
      </c>
      <c r="B75" s="14">
        <v>4</v>
      </c>
      <c r="C75" s="15">
        <f t="shared" si="12"/>
        <v>1149</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62">
        <v>21</v>
      </c>
      <c r="N75" s="162">
        <v>18</v>
      </c>
      <c r="O75" s="24">
        <v>24</v>
      </c>
      <c r="P75" s="24">
        <f t="shared" si="8"/>
        <v>42</v>
      </c>
      <c r="Q75" s="14">
        <v>0</v>
      </c>
      <c r="R75" s="14">
        <f t="shared" si="11"/>
        <v>42</v>
      </c>
      <c r="S75" s="25"/>
      <c r="T75" s="26"/>
      <c r="U75" s="26"/>
      <c r="V75" s="23"/>
    </row>
    <row r="76" spans="1:22" ht="14" x14ac:dyDescent="0.3">
      <c r="A76" s="21">
        <v>43959.333333333336</v>
      </c>
      <c r="B76" s="14">
        <v>4</v>
      </c>
      <c r="C76" s="15">
        <f t="shared" si="12"/>
        <v>1153</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62">
        <v>23</v>
      </c>
      <c r="N76" s="162">
        <v>18</v>
      </c>
      <c r="O76" s="24">
        <v>24</v>
      </c>
      <c r="P76" s="24">
        <f t="shared" si="8"/>
        <v>42</v>
      </c>
      <c r="Q76" s="14">
        <v>1</v>
      </c>
      <c r="R76" s="14">
        <f t="shared" si="11"/>
        <v>43</v>
      </c>
      <c r="S76" s="25"/>
      <c r="T76" s="26"/>
      <c r="U76" s="26"/>
      <c r="V76" s="23"/>
    </row>
    <row r="77" spans="1:22" ht="14" x14ac:dyDescent="0.3">
      <c r="A77" s="21">
        <v>43960.333333333336</v>
      </c>
      <c r="B77" s="14">
        <v>2</v>
      </c>
      <c r="C77" s="15">
        <f t="shared" si="12"/>
        <v>1155</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62"/>
      <c r="N77" s="162"/>
      <c r="O77" s="24"/>
      <c r="P77" s="24"/>
      <c r="Q77" s="14">
        <v>0</v>
      </c>
      <c r="R77" s="14">
        <f t="shared" si="11"/>
        <v>43</v>
      </c>
      <c r="S77" s="25"/>
      <c r="T77" s="26"/>
      <c r="U77" s="26"/>
      <c r="V77" s="23"/>
    </row>
    <row r="78" spans="1:22" ht="14" x14ac:dyDescent="0.3">
      <c r="A78" s="21">
        <v>43961.333333333336</v>
      </c>
      <c r="B78" s="14">
        <v>7</v>
      </c>
      <c r="C78" s="15">
        <f t="shared" si="12"/>
        <v>1162</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62"/>
      <c r="N78" s="162"/>
      <c r="O78" s="24"/>
      <c r="P78" s="24"/>
      <c r="Q78" s="14">
        <v>1</v>
      </c>
      <c r="R78" s="14">
        <f t="shared" si="11"/>
        <v>44</v>
      </c>
      <c r="S78" s="25"/>
      <c r="T78" s="26"/>
      <c r="U78" s="26"/>
      <c r="V78" s="23"/>
    </row>
    <row r="79" spans="1:22" ht="14" x14ac:dyDescent="0.3">
      <c r="A79" s="21">
        <v>43962.333333333336</v>
      </c>
      <c r="B79" s="14">
        <v>4</v>
      </c>
      <c r="C79" s="15">
        <f t="shared" si="12"/>
        <v>1166</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62">
        <v>25</v>
      </c>
      <c r="N79" s="162">
        <v>22</v>
      </c>
      <c r="O79" s="24">
        <v>17</v>
      </c>
      <c r="P79" s="24">
        <f t="shared" si="8"/>
        <v>39</v>
      </c>
      <c r="Q79" s="14">
        <v>0</v>
      </c>
      <c r="R79" s="14">
        <f t="shared" si="11"/>
        <v>44</v>
      </c>
      <c r="S79" s="25"/>
      <c r="T79" s="26"/>
      <c r="U79" s="26"/>
      <c r="V79" s="23"/>
    </row>
    <row r="80" spans="1:22" ht="14" x14ac:dyDescent="0.3">
      <c r="A80" s="21">
        <v>43963.333333333336</v>
      </c>
      <c r="B80" s="14">
        <v>2</v>
      </c>
      <c r="C80" s="15">
        <f t="shared" si="12"/>
        <v>1168</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62">
        <v>21</v>
      </c>
      <c r="N80" s="162">
        <v>16</v>
      </c>
      <c r="O80" s="24">
        <v>19</v>
      </c>
      <c r="P80" s="24">
        <f t="shared" si="8"/>
        <v>35</v>
      </c>
      <c r="Q80" s="14">
        <v>0</v>
      </c>
      <c r="R80" s="14">
        <f t="shared" si="11"/>
        <v>44</v>
      </c>
      <c r="S80" s="25"/>
      <c r="T80" s="26"/>
      <c r="U80" s="26"/>
      <c r="V80" s="23"/>
    </row>
    <row r="81" spans="1:22" ht="14" x14ac:dyDescent="0.3">
      <c r="A81" s="21">
        <v>43964.333333333336</v>
      </c>
      <c r="B81" s="14">
        <v>5</v>
      </c>
      <c r="C81" s="15">
        <f t="shared" si="12"/>
        <v>1173</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62">
        <v>22</v>
      </c>
      <c r="N81" s="162">
        <v>17</v>
      </c>
      <c r="O81" s="24">
        <v>16</v>
      </c>
      <c r="P81" s="24">
        <f t="shared" si="8"/>
        <v>33</v>
      </c>
      <c r="Q81" s="14">
        <v>0</v>
      </c>
      <c r="R81" s="14">
        <f t="shared" si="11"/>
        <v>44</v>
      </c>
      <c r="S81" s="25"/>
      <c r="T81" s="26"/>
      <c r="U81" s="26"/>
      <c r="V81" s="23"/>
    </row>
    <row r="82" spans="1:22" ht="14" x14ac:dyDescent="0.3">
      <c r="A82" s="21">
        <v>43965.333333333336</v>
      </c>
      <c r="B82" s="14">
        <v>4</v>
      </c>
      <c r="C82" s="15">
        <f t="shared" si="12"/>
        <v>1177</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62">
        <v>21</v>
      </c>
      <c r="N82" s="162">
        <v>18</v>
      </c>
      <c r="O82" s="24">
        <v>16</v>
      </c>
      <c r="P82" s="24">
        <f t="shared" si="8"/>
        <v>34</v>
      </c>
      <c r="Q82" s="14">
        <v>0</v>
      </c>
      <c r="R82" s="14">
        <f t="shared" si="11"/>
        <v>44</v>
      </c>
      <c r="S82" s="25"/>
      <c r="T82" s="26"/>
      <c r="U82" s="26"/>
      <c r="V82" s="23"/>
    </row>
    <row r="83" spans="1:22" ht="14" x14ac:dyDescent="0.3">
      <c r="A83" s="21">
        <v>43966.333333333336</v>
      </c>
      <c r="B83" s="14">
        <v>4</v>
      </c>
      <c r="C83" s="15">
        <f t="shared" si="12"/>
        <v>1181</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62">
        <v>22</v>
      </c>
      <c r="N83" s="162">
        <v>21</v>
      </c>
      <c r="O83" s="24">
        <v>22</v>
      </c>
      <c r="P83" s="24">
        <f t="shared" si="8"/>
        <v>43</v>
      </c>
      <c r="Q83" s="14">
        <v>1</v>
      </c>
      <c r="R83" s="14">
        <f t="shared" si="11"/>
        <v>45</v>
      </c>
      <c r="S83" s="25">
        <f>SUM(I83:K83)</f>
        <v>12</v>
      </c>
      <c r="T83" s="26">
        <f t="shared" ref="T83:T146" si="19">SUM(C69,-S83,-$Q$325)</f>
        <v>618</v>
      </c>
      <c r="U83" s="26">
        <f>MROUND(T83,5)</f>
        <v>620</v>
      </c>
      <c r="V83" s="23">
        <f t="shared" ref="V83:V146" si="20">IF(U83&gt;U82,U83,U82)</f>
        <v>620</v>
      </c>
    </row>
    <row r="84" spans="1:22" ht="14.5" x14ac:dyDescent="0.35">
      <c r="A84" s="21">
        <v>43967.333333333336</v>
      </c>
      <c r="B84" s="14">
        <v>2</v>
      </c>
      <c r="C84" s="15">
        <f t="shared" si="12"/>
        <v>1183</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62"/>
      <c r="N84" s="162"/>
      <c r="O84" s="24"/>
      <c r="P84" s="24"/>
      <c r="Q84" s="14">
        <v>1</v>
      </c>
      <c r="R84" s="14">
        <f t="shared" si="11"/>
        <v>46</v>
      </c>
      <c r="S84" s="27">
        <v>12</v>
      </c>
      <c r="T84" s="26">
        <f t="shared" si="19"/>
        <v>623</v>
      </c>
      <c r="U84" s="26">
        <f t="shared" ref="U84:U147" si="21">MROUND(T84,5)</f>
        <v>625</v>
      </c>
      <c r="V84" s="23">
        <f t="shared" si="20"/>
        <v>625</v>
      </c>
    </row>
    <row r="85" spans="1:22" ht="14.5" x14ac:dyDescent="0.35">
      <c r="A85" s="21">
        <v>43968.333333333336</v>
      </c>
      <c r="B85" s="14">
        <v>3</v>
      </c>
      <c r="C85" s="15">
        <f t="shared" si="12"/>
        <v>1186</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62"/>
      <c r="N85" s="162"/>
      <c r="O85" s="24"/>
      <c r="P85" s="24"/>
      <c r="Q85" s="14">
        <v>0</v>
      </c>
      <c r="R85" s="14">
        <f t="shared" si="11"/>
        <v>46</v>
      </c>
      <c r="S85" s="27">
        <v>12</v>
      </c>
      <c r="T85" s="26">
        <f t="shared" si="19"/>
        <v>627</v>
      </c>
      <c r="U85" s="26">
        <f t="shared" si="21"/>
        <v>625</v>
      </c>
      <c r="V85" s="23">
        <f t="shared" si="20"/>
        <v>625</v>
      </c>
    </row>
    <row r="86" spans="1:22" ht="14" x14ac:dyDescent="0.3">
      <c r="A86" s="21">
        <v>43969.333333333336</v>
      </c>
      <c r="B86" s="14">
        <v>2</v>
      </c>
      <c r="C86" s="15">
        <f t="shared" si="12"/>
        <v>1188</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62">
        <v>17</v>
      </c>
      <c r="N86" s="162">
        <v>18</v>
      </c>
      <c r="O86" s="24">
        <v>13</v>
      </c>
      <c r="P86" s="24">
        <f t="shared" si="8"/>
        <v>31</v>
      </c>
      <c r="Q86" s="14">
        <v>0</v>
      </c>
      <c r="R86" s="14">
        <f t="shared" si="11"/>
        <v>46</v>
      </c>
      <c r="S86" s="25">
        <f>SUM(I86:K86)</f>
        <v>7</v>
      </c>
      <c r="T86" s="26">
        <f t="shared" si="19"/>
        <v>634</v>
      </c>
      <c r="U86" s="26">
        <f t="shared" si="21"/>
        <v>635</v>
      </c>
      <c r="V86" s="23">
        <f t="shared" si="20"/>
        <v>635</v>
      </c>
    </row>
    <row r="87" spans="1:22" ht="14" x14ac:dyDescent="0.3">
      <c r="A87" s="21">
        <v>43970.333333333336</v>
      </c>
      <c r="B87" s="14">
        <v>7</v>
      </c>
      <c r="C87" s="15">
        <f t="shared" si="12"/>
        <v>1195</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62">
        <v>19</v>
      </c>
      <c r="N87" s="162">
        <v>18</v>
      </c>
      <c r="O87" s="24">
        <v>21</v>
      </c>
      <c r="P87" s="24">
        <f t="shared" si="8"/>
        <v>39</v>
      </c>
      <c r="Q87" s="14">
        <v>0</v>
      </c>
      <c r="R87" s="14">
        <f t="shared" si="11"/>
        <v>46</v>
      </c>
      <c r="S87" s="25">
        <f>SUM(I87:K87)</f>
        <v>10</v>
      </c>
      <c r="T87" s="26">
        <f t="shared" si="19"/>
        <v>637</v>
      </c>
      <c r="U87" s="26">
        <f t="shared" si="21"/>
        <v>635</v>
      </c>
      <c r="V87" s="23">
        <f t="shared" si="20"/>
        <v>635</v>
      </c>
    </row>
    <row r="88" spans="1:22" ht="14" x14ac:dyDescent="0.3">
      <c r="A88" s="21">
        <v>43971.333333333336</v>
      </c>
      <c r="B88" s="14">
        <v>1</v>
      </c>
      <c r="C88" s="15">
        <f t="shared" si="12"/>
        <v>1196</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62">
        <v>14</v>
      </c>
      <c r="N88" s="162">
        <v>12</v>
      </c>
      <c r="O88" s="24">
        <v>21</v>
      </c>
      <c r="P88" s="24">
        <f t="shared" si="8"/>
        <v>33</v>
      </c>
      <c r="Q88" s="14">
        <v>0</v>
      </c>
      <c r="R88" s="14">
        <f t="shared" si="11"/>
        <v>46</v>
      </c>
      <c r="S88" s="25">
        <f>SUM(I88:K88)</f>
        <v>11</v>
      </c>
      <c r="T88" s="26">
        <f t="shared" si="19"/>
        <v>640</v>
      </c>
      <c r="U88" s="26">
        <f t="shared" si="21"/>
        <v>640</v>
      </c>
      <c r="V88" s="23">
        <f t="shared" si="20"/>
        <v>640</v>
      </c>
    </row>
    <row r="89" spans="1:22" ht="14" x14ac:dyDescent="0.3">
      <c r="A89" s="21">
        <v>43972.333333333336</v>
      </c>
      <c r="B89" s="14">
        <v>0</v>
      </c>
      <c r="C89" s="15">
        <f t="shared" si="12"/>
        <v>1196</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62">
        <v>15</v>
      </c>
      <c r="N89" s="162"/>
      <c r="O89" s="24"/>
      <c r="P89" s="24"/>
      <c r="Q89" s="14">
        <v>0</v>
      </c>
      <c r="R89" s="14">
        <f t="shared" si="11"/>
        <v>46</v>
      </c>
      <c r="S89" s="25">
        <v>11</v>
      </c>
      <c r="T89" s="26">
        <f t="shared" si="19"/>
        <v>644</v>
      </c>
      <c r="U89" s="26">
        <f t="shared" si="21"/>
        <v>645</v>
      </c>
      <c r="V89" s="23">
        <f t="shared" si="20"/>
        <v>645</v>
      </c>
    </row>
    <row r="90" spans="1:22" ht="14" x14ac:dyDescent="0.3">
      <c r="A90" s="21">
        <v>43973.333333333336</v>
      </c>
      <c r="B90" s="14">
        <v>2</v>
      </c>
      <c r="C90" s="15">
        <f t="shared" si="12"/>
        <v>1198</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62">
        <v>19</v>
      </c>
      <c r="N90" s="162">
        <v>16</v>
      </c>
      <c r="O90" s="24">
        <v>9</v>
      </c>
      <c r="P90" s="24">
        <f t="shared" si="8"/>
        <v>25</v>
      </c>
      <c r="Q90" s="14">
        <v>0</v>
      </c>
      <c r="R90" s="14">
        <f t="shared" si="11"/>
        <v>46</v>
      </c>
      <c r="S90" s="25">
        <f>SUM(I90:K90)</f>
        <v>9</v>
      </c>
      <c r="T90" s="26">
        <f t="shared" si="19"/>
        <v>650</v>
      </c>
      <c r="U90" s="26">
        <f t="shared" si="21"/>
        <v>650</v>
      </c>
      <c r="V90" s="23">
        <f t="shared" si="20"/>
        <v>650</v>
      </c>
    </row>
    <row r="91" spans="1:22" ht="14.5" x14ac:dyDescent="0.35">
      <c r="A91" s="21">
        <v>43974.333333333336</v>
      </c>
      <c r="B91" s="14">
        <v>1</v>
      </c>
      <c r="C91" s="15">
        <f t="shared" si="12"/>
        <v>1199</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62"/>
      <c r="N91" s="162"/>
      <c r="O91" s="24"/>
      <c r="P91" s="24"/>
      <c r="Q91" s="14">
        <v>0</v>
      </c>
      <c r="R91" s="14">
        <f t="shared" si="11"/>
        <v>46</v>
      </c>
      <c r="S91" s="27">
        <v>9</v>
      </c>
      <c r="T91" s="26">
        <f t="shared" si="19"/>
        <v>652</v>
      </c>
      <c r="U91" s="26">
        <f t="shared" si="21"/>
        <v>650</v>
      </c>
      <c r="V91" s="23">
        <f t="shared" si="20"/>
        <v>650</v>
      </c>
    </row>
    <row r="92" spans="1:22" ht="14.5" x14ac:dyDescent="0.35">
      <c r="A92" s="21">
        <v>43975.333333333336</v>
      </c>
      <c r="B92" s="14">
        <v>0</v>
      </c>
      <c r="C92" s="15">
        <f t="shared" si="12"/>
        <v>1199</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62"/>
      <c r="N92" s="162"/>
      <c r="O92" s="24"/>
      <c r="P92" s="24"/>
      <c r="Q92" s="14">
        <v>0</v>
      </c>
      <c r="R92" s="14">
        <f t="shared" si="11"/>
        <v>46</v>
      </c>
      <c r="S92" s="27">
        <v>9</v>
      </c>
      <c r="T92" s="26">
        <f t="shared" si="19"/>
        <v>659</v>
      </c>
      <c r="U92" s="26">
        <f t="shared" si="21"/>
        <v>660</v>
      </c>
      <c r="V92" s="23">
        <f t="shared" si="20"/>
        <v>660</v>
      </c>
    </row>
    <row r="93" spans="1:22" ht="14" x14ac:dyDescent="0.3">
      <c r="A93" s="21">
        <v>43976.333333333336</v>
      </c>
      <c r="B93" s="14">
        <v>0</v>
      </c>
      <c r="C93" s="15">
        <f t="shared" si="12"/>
        <v>1199</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62">
        <v>19</v>
      </c>
      <c r="N93" s="162">
        <v>16</v>
      </c>
      <c r="O93" s="24">
        <v>17</v>
      </c>
      <c r="P93" s="24">
        <f t="shared" si="8"/>
        <v>33</v>
      </c>
      <c r="Q93" s="14">
        <v>0</v>
      </c>
      <c r="R93" s="14">
        <f t="shared" si="11"/>
        <v>46</v>
      </c>
      <c r="S93" s="25">
        <f>SUM(I93:K93)</f>
        <v>6</v>
      </c>
      <c r="T93" s="26">
        <f t="shared" si="19"/>
        <v>666</v>
      </c>
      <c r="U93" s="26">
        <f t="shared" si="21"/>
        <v>665</v>
      </c>
      <c r="V93" s="23">
        <f t="shared" si="20"/>
        <v>665</v>
      </c>
    </row>
    <row r="94" spans="1:22" ht="14" x14ac:dyDescent="0.3">
      <c r="A94" s="21">
        <v>43977.333333333336</v>
      </c>
      <c r="B94" s="14">
        <v>2</v>
      </c>
      <c r="C94" s="15">
        <f t="shared" si="12"/>
        <v>1201</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62">
        <v>21</v>
      </c>
      <c r="N94" s="162">
        <v>18</v>
      </c>
      <c r="O94" s="24">
        <v>18</v>
      </c>
      <c r="P94" s="24">
        <f t="shared" si="8"/>
        <v>36</v>
      </c>
      <c r="Q94" s="14">
        <v>1</v>
      </c>
      <c r="R94" s="14">
        <f t="shared" si="11"/>
        <v>47</v>
      </c>
      <c r="S94" s="25">
        <f>SUM(I94:K94)</f>
        <v>5</v>
      </c>
      <c r="T94" s="26">
        <f t="shared" si="19"/>
        <v>669</v>
      </c>
      <c r="U94" s="26">
        <f t="shared" si="21"/>
        <v>670</v>
      </c>
      <c r="V94" s="23">
        <f t="shared" si="20"/>
        <v>670</v>
      </c>
    </row>
    <row r="95" spans="1:22" ht="14" x14ac:dyDescent="0.3">
      <c r="A95" s="21">
        <v>43978.333333333336</v>
      </c>
      <c r="B95" s="14">
        <v>1</v>
      </c>
      <c r="C95" s="15">
        <f t="shared" si="12"/>
        <v>1202</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62">
        <v>18</v>
      </c>
      <c r="N95" s="162">
        <v>15</v>
      </c>
      <c r="O95" s="24">
        <v>17</v>
      </c>
      <c r="P95" s="24">
        <f t="shared" si="8"/>
        <v>32</v>
      </c>
      <c r="Q95" s="14">
        <v>0</v>
      </c>
      <c r="R95" s="14">
        <f t="shared" si="11"/>
        <v>47</v>
      </c>
      <c r="S95" s="25">
        <f>SUM(I95:K95)</f>
        <v>5</v>
      </c>
      <c r="T95" s="26">
        <f t="shared" si="19"/>
        <v>674</v>
      </c>
      <c r="U95" s="26">
        <f t="shared" si="21"/>
        <v>675</v>
      </c>
      <c r="V95" s="23">
        <f t="shared" si="20"/>
        <v>675</v>
      </c>
    </row>
    <row r="96" spans="1:22" ht="14" x14ac:dyDescent="0.3">
      <c r="A96" s="21">
        <v>43979.333333333336</v>
      </c>
      <c r="B96" s="14">
        <v>1</v>
      </c>
      <c r="C96" s="15">
        <f t="shared" si="12"/>
        <v>1203</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62">
        <v>20</v>
      </c>
      <c r="N96" s="162">
        <v>21</v>
      </c>
      <c r="O96" s="24">
        <v>21</v>
      </c>
      <c r="P96" s="24">
        <f t="shared" si="8"/>
        <v>42</v>
      </c>
      <c r="Q96" s="14">
        <v>0</v>
      </c>
      <c r="R96" s="14">
        <f t="shared" si="11"/>
        <v>47</v>
      </c>
      <c r="S96" s="25">
        <f>SUM(I96:K96)</f>
        <v>6</v>
      </c>
      <c r="T96" s="26">
        <f t="shared" si="19"/>
        <v>677</v>
      </c>
      <c r="U96" s="26">
        <f t="shared" si="21"/>
        <v>675</v>
      </c>
      <c r="V96" s="23">
        <f t="shared" si="20"/>
        <v>675</v>
      </c>
    </row>
    <row r="97" spans="1:22" ht="14" x14ac:dyDescent="0.3">
      <c r="A97" s="21">
        <v>43980.333333333336</v>
      </c>
      <c r="B97" s="14">
        <v>7</v>
      </c>
      <c r="C97" s="15">
        <f t="shared" si="12"/>
        <v>1210</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62">
        <v>13</v>
      </c>
      <c r="N97" s="162">
        <v>13</v>
      </c>
      <c r="O97" s="24">
        <v>11</v>
      </c>
      <c r="P97" s="24">
        <f t="shared" ref="P97:P160" si="22">O97+N97</f>
        <v>24</v>
      </c>
      <c r="Q97" s="14">
        <v>0</v>
      </c>
      <c r="R97" s="14">
        <f t="shared" si="11"/>
        <v>47</v>
      </c>
      <c r="S97" s="25">
        <f>SUM(I97:K97)</f>
        <v>4</v>
      </c>
      <c r="T97" s="26">
        <f t="shared" si="19"/>
        <v>683</v>
      </c>
      <c r="U97" s="26">
        <f t="shared" si="21"/>
        <v>685</v>
      </c>
      <c r="V97" s="23">
        <f t="shared" si="20"/>
        <v>685</v>
      </c>
    </row>
    <row r="98" spans="1:22" ht="14.5" x14ac:dyDescent="0.35">
      <c r="A98" s="21">
        <v>43981.333333333336</v>
      </c>
      <c r="B98" s="14">
        <v>0</v>
      </c>
      <c r="C98" s="15">
        <f t="shared" si="12"/>
        <v>1210</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62"/>
      <c r="N98" s="162"/>
      <c r="O98" s="24"/>
      <c r="P98" s="24"/>
      <c r="Q98" s="14">
        <v>0</v>
      </c>
      <c r="R98" s="14">
        <f t="shared" si="11"/>
        <v>47</v>
      </c>
      <c r="S98" s="27">
        <v>4</v>
      </c>
      <c r="T98" s="26">
        <f t="shared" si="19"/>
        <v>685</v>
      </c>
      <c r="U98" s="26">
        <f t="shared" si="21"/>
        <v>685</v>
      </c>
      <c r="V98" s="23">
        <f t="shared" si="20"/>
        <v>685</v>
      </c>
    </row>
    <row r="99" spans="1:22" ht="14.5" x14ac:dyDescent="0.35">
      <c r="A99" s="21">
        <v>43982.333333333336</v>
      </c>
      <c r="B99" s="14">
        <v>3</v>
      </c>
      <c r="C99" s="15">
        <f t="shared" si="12"/>
        <v>1213</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62"/>
      <c r="N99" s="162"/>
      <c r="O99" s="24"/>
      <c r="P99" s="24"/>
      <c r="Q99" s="14">
        <v>0</v>
      </c>
      <c r="R99" s="14">
        <f t="shared" si="11"/>
        <v>47</v>
      </c>
      <c r="S99" s="27">
        <v>4</v>
      </c>
      <c r="T99" s="26">
        <f t="shared" si="19"/>
        <v>688</v>
      </c>
      <c r="U99" s="26">
        <f t="shared" si="21"/>
        <v>690</v>
      </c>
      <c r="V99" s="23">
        <f t="shared" si="20"/>
        <v>690</v>
      </c>
    </row>
    <row r="100" spans="1:22" ht="14" x14ac:dyDescent="0.3">
      <c r="A100" s="21">
        <v>43983.333333333336</v>
      </c>
      <c r="B100" s="14">
        <v>0</v>
      </c>
      <c r="C100" s="15">
        <f t="shared" si="12"/>
        <v>1213</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62"/>
      <c r="N100" s="162"/>
      <c r="O100" s="24"/>
      <c r="P100" s="24"/>
      <c r="Q100" s="14">
        <v>0</v>
      </c>
      <c r="R100" s="14">
        <f t="shared" si="11"/>
        <v>47</v>
      </c>
      <c r="S100" s="25">
        <v>4</v>
      </c>
      <c r="T100" s="26">
        <f t="shared" si="19"/>
        <v>690</v>
      </c>
      <c r="U100" s="26">
        <f t="shared" si="21"/>
        <v>690</v>
      </c>
      <c r="V100" s="23">
        <f t="shared" si="20"/>
        <v>690</v>
      </c>
    </row>
    <row r="101" spans="1:22" ht="14" x14ac:dyDescent="0.3">
      <c r="A101" s="21">
        <v>43984.333333333336</v>
      </c>
      <c r="B101" s="14">
        <v>0</v>
      </c>
      <c r="C101" s="15">
        <f t="shared" si="12"/>
        <v>1213</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62">
        <v>21</v>
      </c>
      <c r="N101" s="162">
        <v>20</v>
      </c>
      <c r="O101" s="24">
        <v>16</v>
      </c>
      <c r="P101" s="24">
        <f t="shared" si="22"/>
        <v>36</v>
      </c>
      <c r="Q101" s="14">
        <v>0</v>
      </c>
      <c r="R101" s="14">
        <f t="shared" si="11"/>
        <v>47</v>
      </c>
      <c r="S101" s="25">
        <f>SUM(I101:K101)</f>
        <v>4</v>
      </c>
      <c r="T101" s="26">
        <f t="shared" si="19"/>
        <v>697</v>
      </c>
      <c r="U101" s="26">
        <f t="shared" si="21"/>
        <v>695</v>
      </c>
      <c r="V101" s="23">
        <f t="shared" si="20"/>
        <v>695</v>
      </c>
    </row>
    <row r="102" spans="1:22" ht="14" x14ac:dyDescent="0.3">
      <c r="A102" s="21">
        <v>43985.333333333336</v>
      </c>
      <c r="B102" s="14">
        <v>1</v>
      </c>
      <c r="C102" s="15">
        <f t="shared" si="12"/>
        <v>1214</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62">
        <v>19</v>
      </c>
      <c r="N102" s="162">
        <v>16</v>
      </c>
      <c r="O102" s="24">
        <v>16</v>
      </c>
      <c r="P102" s="24">
        <f t="shared" si="22"/>
        <v>32</v>
      </c>
      <c r="Q102" s="14">
        <v>0</v>
      </c>
      <c r="R102" s="14">
        <f t="shared" si="11"/>
        <v>47</v>
      </c>
      <c r="S102" s="25">
        <f>SUM(I102:K102)</f>
        <v>2</v>
      </c>
      <c r="T102" s="26">
        <f t="shared" si="19"/>
        <v>700</v>
      </c>
      <c r="U102" s="26">
        <f t="shared" si="21"/>
        <v>700</v>
      </c>
      <c r="V102" s="23">
        <f t="shared" si="20"/>
        <v>700</v>
      </c>
    </row>
    <row r="103" spans="1:22" ht="14" x14ac:dyDescent="0.3">
      <c r="A103" s="21">
        <v>43986.333333333336</v>
      </c>
      <c r="B103" s="14">
        <v>2</v>
      </c>
      <c r="C103" s="15">
        <f t="shared" si="12"/>
        <v>1216</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62">
        <v>22</v>
      </c>
      <c r="N103" s="162">
        <v>22</v>
      </c>
      <c r="O103" s="24">
        <v>19</v>
      </c>
      <c r="P103" s="24">
        <f t="shared" si="22"/>
        <v>41</v>
      </c>
      <c r="Q103" s="14">
        <v>0</v>
      </c>
      <c r="R103" s="14">
        <f t="shared" si="11"/>
        <v>47</v>
      </c>
      <c r="S103" s="25">
        <f>SUM(I103:K103)</f>
        <v>3</v>
      </c>
      <c r="T103" s="26">
        <f t="shared" si="19"/>
        <v>699</v>
      </c>
      <c r="U103" s="26">
        <f t="shared" si="21"/>
        <v>700</v>
      </c>
      <c r="V103" s="23">
        <f>IF(U103&gt;U102,U103,U102)</f>
        <v>700</v>
      </c>
    </row>
    <row r="104" spans="1:22" ht="14" x14ac:dyDescent="0.3">
      <c r="A104" s="21">
        <v>43987.333333333336</v>
      </c>
      <c r="B104" s="14">
        <v>0</v>
      </c>
      <c r="C104" s="15">
        <f t="shared" si="12"/>
        <v>1216</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62">
        <v>19</v>
      </c>
      <c r="N104" s="162">
        <v>18</v>
      </c>
      <c r="O104" s="24">
        <v>19</v>
      </c>
      <c r="P104" s="24">
        <f t="shared" si="22"/>
        <v>37</v>
      </c>
      <c r="Q104" s="14">
        <v>0</v>
      </c>
      <c r="R104" s="14">
        <f t="shared" si="11"/>
        <v>47</v>
      </c>
      <c r="S104" s="25">
        <f>SUM(I104:K104)</f>
        <v>2</v>
      </c>
      <c r="T104" s="26">
        <f t="shared" si="19"/>
        <v>702</v>
      </c>
      <c r="U104" s="26">
        <f t="shared" si="21"/>
        <v>700</v>
      </c>
      <c r="V104" s="23">
        <f t="shared" si="20"/>
        <v>700</v>
      </c>
    </row>
    <row r="105" spans="1:22" ht="14.5" x14ac:dyDescent="0.35">
      <c r="A105" s="21">
        <v>43988.333333333336</v>
      </c>
      <c r="B105" s="14">
        <v>2</v>
      </c>
      <c r="C105" s="15">
        <f t="shared" si="12"/>
        <v>1218</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62"/>
      <c r="N105" s="162"/>
      <c r="O105" s="24"/>
      <c r="P105" s="24"/>
      <c r="Q105" s="14">
        <v>0</v>
      </c>
      <c r="R105" s="14">
        <f t="shared" si="11"/>
        <v>47</v>
      </c>
      <c r="S105" s="27">
        <v>2</v>
      </c>
      <c r="T105" s="26">
        <f t="shared" si="19"/>
        <v>703</v>
      </c>
      <c r="U105" s="26">
        <f t="shared" si="21"/>
        <v>705</v>
      </c>
      <c r="V105" s="23">
        <f t="shared" si="20"/>
        <v>705</v>
      </c>
    </row>
    <row r="106" spans="1:22" ht="14.5" x14ac:dyDescent="0.35">
      <c r="A106" s="21">
        <v>43989.333333333336</v>
      </c>
      <c r="B106" s="14">
        <v>0</v>
      </c>
      <c r="C106" s="15">
        <f t="shared" si="12"/>
        <v>1218</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62"/>
      <c r="N106" s="162"/>
      <c r="O106" s="24"/>
      <c r="P106" s="24"/>
      <c r="Q106" s="14">
        <v>0</v>
      </c>
      <c r="R106" s="14">
        <f t="shared" si="11"/>
        <v>47</v>
      </c>
      <c r="S106" s="27">
        <v>2</v>
      </c>
      <c r="T106" s="26">
        <f t="shared" si="19"/>
        <v>703</v>
      </c>
      <c r="U106" s="26">
        <f t="shared" si="21"/>
        <v>705</v>
      </c>
      <c r="V106" s="23">
        <f t="shared" si="20"/>
        <v>705</v>
      </c>
    </row>
    <row r="107" spans="1:22" ht="14" x14ac:dyDescent="0.3">
      <c r="A107" s="21">
        <v>43990.333333333336</v>
      </c>
      <c r="B107" s="14">
        <v>0</v>
      </c>
      <c r="C107" s="15">
        <f t="shared" si="12"/>
        <v>1218</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62">
        <v>16</v>
      </c>
      <c r="N107" s="162">
        <v>15</v>
      </c>
      <c r="O107" s="24">
        <v>21</v>
      </c>
      <c r="P107" s="24">
        <f t="shared" si="22"/>
        <v>36</v>
      </c>
      <c r="Q107" s="14">
        <v>0</v>
      </c>
      <c r="R107" s="14">
        <f t="shared" si="11"/>
        <v>47</v>
      </c>
      <c r="S107" s="25">
        <f>SUM(I107:K107)</f>
        <v>4</v>
      </c>
      <c r="T107" s="26">
        <f t="shared" si="19"/>
        <v>701</v>
      </c>
      <c r="U107" s="26">
        <f t="shared" si="21"/>
        <v>700</v>
      </c>
      <c r="V107" s="23">
        <f t="shared" si="20"/>
        <v>705</v>
      </c>
    </row>
    <row r="108" spans="1:22" ht="14" x14ac:dyDescent="0.3">
      <c r="A108" s="21">
        <v>43991.333333333336</v>
      </c>
      <c r="B108" s="14">
        <v>2</v>
      </c>
      <c r="C108" s="15">
        <f t="shared" si="12"/>
        <v>1220</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62">
        <v>18</v>
      </c>
      <c r="N108" s="162">
        <v>17</v>
      </c>
      <c r="O108" s="24">
        <v>17</v>
      </c>
      <c r="P108" s="24">
        <f t="shared" si="22"/>
        <v>34</v>
      </c>
      <c r="Q108" s="14">
        <v>0</v>
      </c>
      <c r="R108" s="14">
        <f t="shared" si="11"/>
        <v>47</v>
      </c>
      <c r="S108" s="25">
        <f>SUM(I108:K108)</f>
        <v>3</v>
      </c>
      <c r="T108" s="26">
        <f t="shared" si="19"/>
        <v>704</v>
      </c>
      <c r="U108" s="26">
        <f t="shared" si="21"/>
        <v>705</v>
      </c>
      <c r="V108" s="23">
        <f t="shared" si="20"/>
        <v>705</v>
      </c>
    </row>
    <row r="109" spans="1:22" ht="14" x14ac:dyDescent="0.3">
      <c r="A109" s="21">
        <v>43992.333333333336</v>
      </c>
      <c r="B109" s="14">
        <v>0</v>
      </c>
      <c r="C109" s="15">
        <f t="shared" si="12"/>
        <v>1220</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62">
        <v>16</v>
      </c>
      <c r="N109" s="162">
        <v>14</v>
      </c>
      <c r="O109" s="24">
        <v>19</v>
      </c>
      <c r="P109" s="24">
        <f t="shared" si="22"/>
        <v>33</v>
      </c>
      <c r="Q109" s="14">
        <v>0</v>
      </c>
      <c r="R109" s="14">
        <f t="shared" si="11"/>
        <v>47</v>
      </c>
      <c r="S109" s="25">
        <f>SUM(I109:K109)</f>
        <v>2</v>
      </c>
      <c r="T109" s="26">
        <f t="shared" si="19"/>
        <v>706</v>
      </c>
      <c r="U109" s="26">
        <f t="shared" si="21"/>
        <v>705</v>
      </c>
      <c r="V109" s="23">
        <f t="shared" si="20"/>
        <v>705</v>
      </c>
    </row>
    <row r="110" spans="1:22" ht="14" x14ac:dyDescent="0.3">
      <c r="A110" s="21">
        <v>43993.333333333336</v>
      </c>
      <c r="B110" s="14">
        <v>3</v>
      </c>
      <c r="C110" s="15">
        <f t="shared" si="12"/>
        <v>1223</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62">
        <v>17</v>
      </c>
      <c r="N110" s="162">
        <v>17</v>
      </c>
      <c r="O110" s="24">
        <v>14</v>
      </c>
      <c r="P110" s="24">
        <f t="shared" si="22"/>
        <v>31</v>
      </c>
      <c r="Q110" s="14">
        <v>0</v>
      </c>
      <c r="R110" s="14">
        <f t="shared" si="11"/>
        <v>47</v>
      </c>
      <c r="S110" s="25">
        <f>SUM(I110:K110)</f>
        <v>2</v>
      </c>
      <c r="T110" s="26">
        <f t="shared" si="19"/>
        <v>707</v>
      </c>
      <c r="U110" s="26">
        <f t="shared" si="21"/>
        <v>705</v>
      </c>
      <c r="V110" s="23">
        <f t="shared" si="20"/>
        <v>705</v>
      </c>
    </row>
    <row r="111" spans="1:22" ht="14" x14ac:dyDescent="0.3">
      <c r="A111" s="21">
        <v>43994.333333333336</v>
      </c>
      <c r="B111" s="14">
        <v>3</v>
      </c>
      <c r="C111" s="15">
        <f t="shared" si="12"/>
        <v>1226</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62">
        <v>21</v>
      </c>
      <c r="N111" s="162">
        <v>20</v>
      </c>
      <c r="O111" s="24">
        <v>17</v>
      </c>
      <c r="P111" s="24">
        <f t="shared" si="22"/>
        <v>37</v>
      </c>
      <c r="Q111" s="14">
        <v>0</v>
      </c>
      <c r="R111" s="14">
        <f t="shared" si="11"/>
        <v>47</v>
      </c>
      <c r="S111" s="25">
        <f>SUM(I111:K111)</f>
        <v>1</v>
      </c>
      <c r="T111" s="26">
        <f t="shared" si="19"/>
        <v>715</v>
      </c>
      <c r="U111" s="26">
        <f t="shared" si="21"/>
        <v>715</v>
      </c>
      <c r="V111" s="23">
        <f t="shared" si="20"/>
        <v>715</v>
      </c>
    </row>
    <row r="112" spans="1:22" ht="14.5" x14ac:dyDescent="0.35">
      <c r="A112" s="21">
        <v>43995.333333333336</v>
      </c>
      <c r="B112" s="29">
        <v>1</v>
      </c>
      <c r="C112" s="15">
        <f t="shared" si="12"/>
        <v>1227</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62"/>
      <c r="N112" s="162"/>
      <c r="O112" s="24"/>
      <c r="P112" s="24"/>
      <c r="Q112" s="29">
        <v>0</v>
      </c>
      <c r="R112" s="14">
        <f t="shared" si="11"/>
        <v>47</v>
      </c>
      <c r="S112" s="27">
        <v>1</v>
      </c>
      <c r="T112" s="26">
        <f t="shared" si="19"/>
        <v>715</v>
      </c>
      <c r="U112" s="26">
        <f t="shared" si="21"/>
        <v>715</v>
      </c>
      <c r="V112" s="23">
        <f t="shared" si="20"/>
        <v>715</v>
      </c>
    </row>
    <row r="113" spans="1:22" ht="14.5" x14ac:dyDescent="0.35">
      <c r="A113" s="21">
        <v>43996.333333333336</v>
      </c>
      <c r="B113" s="29">
        <v>2</v>
      </c>
      <c r="C113" s="15">
        <f t="shared" si="12"/>
        <v>1229</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62"/>
      <c r="N113" s="162"/>
      <c r="O113" s="24"/>
      <c r="P113" s="24"/>
      <c r="Q113" s="29">
        <v>0</v>
      </c>
      <c r="R113" s="14">
        <f t="shared" si="11"/>
        <v>47</v>
      </c>
      <c r="S113" s="27">
        <v>1</v>
      </c>
      <c r="T113" s="26">
        <f t="shared" si="19"/>
        <v>718</v>
      </c>
      <c r="U113" s="26">
        <f t="shared" si="21"/>
        <v>720</v>
      </c>
      <c r="V113" s="23">
        <f t="shared" si="20"/>
        <v>720</v>
      </c>
    </row>
    <row r="114" spans="1:22" ht="14" x14ac:dyDescent="0.3">
      <c r="A114" s="21">
        <v>43997.333333333336</v>
      </c>
      <c r="B114" s="29">
        <v>1</v>
      </c>
      <c r="C114" s="15">
        <f t="shared" si="12"/>
        <v>1230</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62">
        <v>19</v>
      </c>
      <c r="N114" s="162">
        <v>19</v>
      </c>
      <c r="O114" s="24">
        <v>18</v>
      </c>
      <c r="P114" s="24">
        <f t="shared" si="22"/>
        <v>37</v>
      </c>
      <c r="Q114" s="29">
        <v>0</v>
      </c>
      <c r="R114" s="14">
        <f t="shared" si="11"/>
        <v>47</v>
      </c>
      <c r="S114" s="25">
        <f>SUM(I114:K114)</f>
        <v>1</v>
      </c>
      <c r="T114" s="26">
        <f t="shared" si="19"/>
        <v>718</v>
      </c>
      <c r="U114" s="26">
        <f t="shared" si="21"/>
        <v>720</v>
      </c>
      <c r="V114" s="23">
        <f t="shared" si="20"/>
        <v>720</v>
      </c>
    </row>
    <row r="115" spans="1:22" ht="14" x14ac:dyDescent="0.3">
      <c r="A115" s="21">
        <v>43998.333333333336</v>
      </c>
      <c r="B115" s="29">
        <v>1</v>
      </c>
      <c r="C115" s="15">
        <f t="shared" si="12"/>
        <v>1231</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62">
        <v>20</v>
      </c>
      <c r="N115" s="162">
        <v>19</v>
      </c>
      <c r="O115" s="24">
        <v>15</v>
      </c>
      <c r="P115" s="24">
        <f t="shared" si="22"/>
        <v>34</v>
      </c>
      <c r="Q115" s="29">
        <v>0</v>
      </c>
      <c r="R115" s="14">
        <f t="shared" si="11"/>
        <v>47</v>
      </c>
      <c r="S115" s="25">
        <f>SUM(I115:K115)</f>
        <v>1</v>
      </c>
      <c r="T115" s="26">
        <f t="shared" si="19"/>
        <v>718</v>
      </c>
      <c r="U115" s="26">
        <f t="shared" si="21"/>
        <v>720</v>
      </c>
      <c r="V115" s="23">
        <f t="shared" si="20"/>
        <v>720</v>
      </c>
    </row>
    <row r="116" spans="1:22" ht="14" x14ac:dyDescent="0.3">
      <c r="A116" s="21">
        <v>43999.333333333336</v>
      </c>
      <c r="B116" s="29">
        <v>0</v>
      </c>
      <c r="C116" s="15">
        <f t="shared" si="12"/>
        <v>1231</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62">
        <v>18</v>
      </c>
      <c r="N116" s="162">
        <v>17</v>
      </c>
      <c r="O116" s="24">
        <v>21</v>
      </c>
      <c r="P116" s="24">
        <f t="shared" si="22"/>
        <v>38</v>
      </c>
      <c r="Q116" s="29">
        <v>0</v>
      </c>
      <c r="R116" s="14">
        <f t="shared" si="11"/>
        <v>47</v>
      </c>
      <c r="S116" s="25">
        <f>SUM(I116:K116)</f>
        <v>1</v>
      </c>
      <c r="T116" s="26">
        <f t="shared" si="19"/>
        <v>719</v>
      </c>
      <c r="U116" s="26">
        <f t="shared" si="21"/>
        <v>720</v>
      </c>
      <c r="V116" s="23">
        <f t="shared" si="20"/>
        <v>720</v>
      </c>
    </row>
    <row r="117" spans="1:22" ht="14" x14ac:dyDescent="0.3">
      <c r="A117" s="21">
        <v>44000.333333333336</v>
      </c>
      <c r="B117" s="29">
        <v>3</v>
      </c>
      <c r="C117" s="15">
        <f t="shared" si="12"/>
        <v>1234</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62">
        <v>17</v>
      </c>
      <c r="N117" s="162">
        <v>19</v>
      </c>
      <c r="O117" s="24">
        <v>22</v>
      </c>
      <c r="P117" s="24">
        <f t="shared" si="22"/>
        <v>41</v>
      </c>
      <c r="Q117" s="29">
        <v>0</v>
      </c>
      <c r="R117" s="14">
        <f t="shared" si="11"/>
        <v>47</v>
      </c>
      <c r="S117" s="25">
        <f>SUM(I117:K117)</f>
        <v>1</v>
      </c>
      <c r="T117" s="26">
        <f t="shared" si="19"/>
        <v>721</v>
      </c>
      <c r="U117" s="26">
        <f t="shared" si="21"/>
        <v>720</v>
      </c>
      <c r="V117" s="23">
        <f t="shared" si="20"/>
        <v>720</v>
      </c>
    </row>
    <row r="118" spans="1:22" ht="14" x14ac:dyDescent="0.3">
      <c r="A118" s="21">
        <v>44001.333333333336</v>
      </c>
      <c r="B118" s="29">
        <v>2</v>
      </c>
      <c r="C118" s="15">
        <f t="shared" si="12"/>
        <v>1236</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62">
        <v>21</v>
      </c>
      <c r="N118" s="162">
        <v>23</v>
      </c>
      <c r="O118" s="24">
        <v>18</v>
      </c>
      <c r="P118" s="24">
        <f t="shared" si="22"/>
        <v>41</v>
      </c>
      <c r="Q118" s="29">
        <v>0</v>
      </c>
      <c r="R118" s="14">
        <f t="shared" si="11"/>
        <v>47</v>
      </c>
      <c r="S118" s="25">
        <f>SUM(I118:K118)</f>
        <v>2</v>
      </c>
      <c r="T118" s="26">
        <f t="shared" si="19"/>
        <v>720</v>
      </c>
      <c r="U118" s="26">
        <f t="shared" si="21"/>
        <v>720</v>
      </c>
      <c r="V118" s="23">
        <f t="shared" si="20"/>
        <v>720</v>
      </c>
    </row>
    <row r="119" spans="1:22" ht="14.5" x14ac:dyDescent="0.35">
      <c r="A119" s="21">
        <v>44002.333333333336</v>
      </c>
      <c r="B119" s="29">
        <v>3</v>
      </c>
      <c r="C119" s="15">
        <f t="shared" si="12"/>
        <v>1239</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62"/>
      <c r="N119" s="162"/>
      <c r="O119" s="24"/>
      <c r="P119" s="24"/>
      <c r="Q119" s="29">
        <v>0</v>
      </c>
      <c r="R119" s="14">
        <f t="shared" si="11"/>
        <v>47</v>
      </c>
      <c r="S119" s="27">
        <v>2</v>
      </c>
      <c r="T119" s="26">
        <f t="shared" si="19"/>
        <v>722</v>
      </c>
      <c r="U119" s="26">
        <f t="shared" si="21"/>
        <v>720</v>
      </c>
      <c r="V119" s="23">
        <f t="shared" si="20"/>
        <v>720</v>
      </c>
    </row>
    <row r="120" spans="1:22" ht="14.5" x14ac:dyDescent="0.35">
      <c r="A120" s="21">
        <v>44003.333333333336</v>
      </c>
      <c r="B120" s="29">
        <v>0</v>
      </c>
      <c r="C120" s="15">
        <f t="shared" si="12"/>
        <v>1239</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62"/>
      <c r="N120" s="162"/>
      <c r="O120" s="24"/>
      <c r="P120" s="24"/>
      <c r="Q120" s="29">
        <v>1</v>
      </c>
      <c r="R120" s="14">
        <f t="shared" si="11"/>
        <v>48</v>
      </c>
      <c r="S120" s="27">
        <v>2</v>
      </c>
      <c r="T120" s="26">
        <f t="shared" si="19"/>
        <v>722</v>
      </c>
      <c r="U120" s="26">
        <f t="shared" si="21"/>
        <v>720</v>
      </c>
      <c r="V120" s="23">
        <f t="shared" si="20"/>
        <v>720</v>
      </c>
    </row>
    <row r="121" spans="1:22" ht="14" x14ac:dyDescent="0.3">
      <c r="A121" s="21">
        <v>44004.333333333336</v>
      </c>
      <c r="B121" s="29">
        <v>2</v>
      </c>
      <c r="C121" s="15">
        <f t="shared" si="12"/>
        <v>1241</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62">
        <v>22</v>
      </c>
      <c r="N121" s="162">
        <v>22</v>
      </c>
      <c r="O121" s="24">
        <v>24</v>
      </c>
      <c r="P121" s="24">
        <f t="shared" si="22"/>
        <v>46</v>
      </c>
      <c r="Q121" s="29">
        <v>0</v>
      </c>
      <c r="R121" s="14">
        <f t="shared" si="11"/>
        <v>48</v>
      </c>
      <c r="S121" s="25">
        <f>SUM(I121:K121)</f>
        <v>2</v>
      </c>
      <c r="T121" s="26">
        <f t="shared" si="19"/>
        <v>722</v>
      </c>
      <c r="U121" s="26">
        <f t="shared" si="21"/>
        <v>720</v>
      </c>
      <c r="V121" s="23">
        <f t="shared" si="20"/>
        <v>720</v>
      </c>
    </row>
    <row r="122" spans="1:22" ht="14" x14ac:dyDescent="0.3">
      <c r="A122" s="21">
        <v>44005.333333333336</v>
      </c>
      <c r="B122" s="29">
        <v>0</v>
      </c>
      <c r="C122" s="15">
        <f t="shared" si="12"/>
        <v>1241</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62">
        <v>24</v>
      </c>
      <c r="N122" s="162">
        <v>24</v>
      </c>
      <c r="O122" s="24">
        <v>18</v>
      </c>
      <c r="P122" s="24">
        <f t="shared" si="22"/>
        <v>42</v>
      </c>
      <c r="Q122" s="29">
        <v>0</v>
      </c>
      <c r="R122" s="14">
        <f t="shared" si="11"/>
        <v>48</v>
      </c>
      <c r="S122" s="25">
        <f>SUM(I122:K122)</f>
        <v>1</v>
      </c>
      <c r="T122" s="26">
        <f t="shared" si="19"/>
        <v>725</v>
      </c>
      <c r="U122" s="26">
        <f t="shared" si="21"/>
        <v>725</v>
      </c>
      <c r="V122" s="23">
        <f t="shared" si="20"/>
        <v>725</v>
      </c>
    </row>
    <row r="123" spans="1:22" ht="14" x14ac:dyDescent="0.3">
      <c r="A123" s="21">
        <v>44006.333333333336</v>
      </c>
      <c r="B123" s="29">
        <v>7</v>
      </c>
      <c r="C123" s="15">
        <f t="shared" si="12"/>
        <v>1248</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62">
        <v>20</v>
      </c>
      <c r="N123" s="162">
        <v>20</v>
      </c>
      <c r="O123" s="24">
        <v>18</v>
      </c>
      <c r="P123" s="24">
        <f t="shared" si="22"/>
        <v>38</v>
      </c>
      <c r="Q123" s="29">
        <v>0</v>
      </c>
      <c r="R123" s="14">
        <f t="shared" si="11"/>
        <v>48</v>
      </c>
      <c r="S123" s="25">
        <f>SUM(I123:K123)</f>
        <v>1</v>
      </c>
      <c r="T123" s="26">
        <f t="shared" si="19"/>
        <v>725</v>
      </c>
      <c r="U123" s="26">
        <f t="shared" si="21"/>
        <v>725</v>
      </c>
      <c r="V123" s="23">
        <f t="shared" si="20"/>
        <v>725</v>
      </c>
    </row>
    <row r="124" spans="1:22" ht="14" x14ac:dyDescent="0.3">
      <c r="A124" s="21">
        <v>44007.333333333336</v>
      </c>
      <c r="B124" s="29">
        <v>5</v>
      </c>
      <c r="C124" s="15">
        <f t="shared" si="12"/>
        <v>1253</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62">
        <v>25</v>
      </c>
      <c r="N124" s="162">
        <v>23</v>
      </c>
      <c r="O124" s="24">
        <v>16</v>
      </c>
      <c r="P124" s="24">
        <f t="shared" si="22"/>
        <v>39</v>
      </c>
      <c r="Q124" s="29">
        <v>0</v>
      </c>
      <c r="R124" s="14">
        <f t="shared" si="11"/>
        <v>48</v>
      </c>
      <c r="S124" s="25">
        <f>SUM(I124:K124)</f>
        <v>1</v>
      </c>
      <c r="T124" s="26">
        <f t="shared" si="19"/>
        <v>728</v>
      </c>
      <c r="U124" s="26">
        <f t="shared" si="21"/>
        <v>730</v>
      </c>
      <c r="V124" s="23">
        <f t="shared" si="20"/>
        <v>730</v>
      </c>
    </row>
    <row r="125" spans="1:22" ht="14" x14ac:dyDescent="0.3">
      <c r="A125" s="21">
        <v>44008.333333333336</v>
      </c>
      <c r="B125" s="29">
        <v>10</v>
      </c>
      <c r="C125" s="15">
        <f t="shared" si="12"/>
        <v>1263</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62">
        <v>23</v>
      </c>
      <c r="N125" s="162">
        <v>21</v>
      </c>
      <c r="O125" s="24">
        <v>16</v>
      </c>
      <c r="P125" s="24">
        <f t="shared" si="22"/>
        <v>37</v>
      </c>
      <c r="Q125" s="29">
        <v>0</v>
      </c>
      <c r="R125" s="14">
        <f t="shared" si="11"/>
        <v>48</v>
      </c>
      <c r="S125" s="25">
        <f>SUM(I125:K125)</f>
        <v>1</v>
      </c>
      <c r="T125" s="26">
        <f t="shared" si="19"/>
        <v>731</v>
      </c>
      <c r="U125" s="26">
        <f t="shared" si="21"/>
        <v>730</v>
      </c>
      <c r="V125" s="23">
        <f t="shared" si="20"/>
        <v>730</v>
      </c>
    </row>
    <row r="126" spans="1:22" ht="14.5" x14ac:dyDescent="0.35">
      <c r="A126" s="21">
        <v>44009.333333333336</v>
      </c>
      <c r="B126" s="29">
        <v>5</v>
      </c>
      <c r="C126" s="15">
        <f t="shared" si="12"/>
        <v>1268</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62"/>
      <c r="N126" s="162"/>
      <c r="O126" s="24"/>
      <c r="P126" s="24"/>
      <c r="Q126" s="29">
        <v>0</v>
      </c>
      <c r="R126" s="14">
        <f t="shared" si="11"/>
        <v>48</v>
      </c>
      <c r="S126" s="27">
        <v>1</v>
      </c>
      <c r="T126" s="26">
        <f t="shared" si="19"/>
        <v>732</v>
      </c>
      <c r="U126" s="26">
        <f t="shared" si="21"/>
        <v>730</v>
      </c>
      <c r="V126" s="23">
        <f t="shared" si="20"/>
        <v>730</v>
      </c>
    </row>
    <row r="127" spans="1:22" ht="14.5" x14ac:dyDescent="0.35">
      <c r="A127" s="21">
        <v>44010.333333333336</v>
      </c>
      <c r="B127" s="29">
        <v>4</v>
      </c>
      <c r="C127" s="15">
        <f t="shared" si="12"/>
        <v>1272</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62"/>
      <c r="N127" s="162"/>
      <c r="O127" s="24"/>
      <c r="P127" s="24"/>
      <c r="Q127" s="29">
        <v>0</v>
      </c>
      <c r="R127" s="14">
        <f t="shared" si="11"/>
        <v>48</v>
      </c>
      <c r="S127" s="27">
        <v>1</v>
      </c>
      <c r="T127" s="26">
        <f t="shared" si="19"/>
        <v>734</v>
      </c>
      <c r="U127" s="26">
        <f t="shared" si="21"/>
        <v>735</v>
      </c>
      <c r="V127" s="23">
        <f t="shared" si="20"/>
        <v>735</v>
      </c>
    </row>
    <row r="128" spans="1:22" ht="14" x14ac:dyDescent="0.3">
      <c r="A128" s="21">
        <v>44011.333333333336</v>
      </c>
      <c r="B128" s="29">
        <v>6</v>
      </c>
      <c r="C128" s="15">
        <f t="shared" si="12"/>
        <v>1278</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62">
        <v>20</v>
      </c>
      <c r="N128" s="162">
        <v>19</v>
      </c>
      <c r="O128" s="24">
        <v>17</v>
      </c>
      <c r="P128" s="24">
        <f t="shared" si="22"/>
        <v>36</v>
      </c>
      <c r="Q128" s="29">
        <v>0</v>
      </c>
      <c r="R128" s="14">
        <f t="shared" si="11"/>
        <v>48</v>
      </c>
      <c r="S128" s="25">
        <f>SUM(I128:K128)</f>
        <v>2</v>
      </c>
      <c r="T128" s="26">
        <f t="shared" si="19"/>
        <v>734</v>
      </c>
      <c r="U128" s="26">
        <f t="shared" si="21"/>
        <v>735</v>
      </c>
      <c r="V128" s="23">
        <f t="shared" si="20"/>
        <v>735</v>
      </c>
    </row>
    <row r="129" spans="1:22" ht="14" x14ac:dyDescent="0.3">
      <c r="A129" s="21">
        <v>44012.333333333336</v>
      </c>
      <c r="B129" s="29">
        <v>23</v>
      </c>
      <c r="C129" s="15">
        <f t="shared" si="12"/>
        <v>1301</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62">
        <v>22</v>
      </c>
      <c r="N129" s="162">
        <v>19</v>
      </c>
      <c r="O129" s="24">
        <v>17</v>
      </c>
      <c r="P129" s="24">
        <f t="shared" si="22"/>
        <v>36</v>
      </c>
      <c r="Q129" s="29">
        <v>0</v>
      </c>
      <c r="R129" s="14">
        <f t="shared" si="11"/>
        <v>48</v>
      </c>
      <c r="S129" s="25">
        <f>SUM(I129:K129)</f>
        <v>2</v>
      </c>
      <c r="T129" s="26">
        <f t="shared" si="19"/>
        <v>735</v>
      </c>
      <c r="U129" s="26">
        <f t="shared" si="21"/>
        <v>735</v>
      </c>
      <c r="V129" s="23">
        <f t="shared" si="20"/>
        <v>735</v>
      </c>
    </row>
    <row r="130" spans="1:22" ht="14" x14ac:dyDescent="0.3">
      <c r="A130" s="21">
        <v>44013.333333333336</v>
      </c>
      <c r="B130" s="29">
        <v>15</v>
      </c>
      <c r="C130" s="15">
        <f t="shared" si="12"/>
        <v>1316</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62">
        <v>22</v>
      </c>
      <c r="N130" s="162">
        <v>18</v>
      </c>
      <c r="O130" s="24">
        <v>14</v>
      </c>
      <c r="P130" s="24">
        <f t="shared" si="22"/>
        <v>32</v>
      </c>
      <c r="Q130" s="29">
        <v>0</v>
      </c>
      <c r="R130" s="14">
        <f t="shared" si="11"/>
        <v>48</v>
      </c>
      <c r="S130" s="25">
        <f>SUM(I130:K130)</f>
        <v>2</v>
      </c>
      <c r="T130" s="26">
        <f t="shared" si="19"/>
        <v>735</v>
      </c>
      <c r="U130" s="26">
        <f t="shared" si="21"/>
        <v>735</v>
      </c>
      <c r="V130" s="23">
        <f t="shared" si="20"/>
        <v>735</v>
      </c>
    </row>
    <row r="131" spans="1:22" ht="14" x14ac:dyDescent="0.3">
      <c r="A131" s="21">
        <v>44014.333333333336</v>
      </c>
      <c r="B131" s="29">
        <v>13</v>
      </c>
      <c r="C131" s="15">
        <f t="shared" si="12"/>
        <v>1329</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62">
        <v>24</v>
      </c>
      <c r="N131" s="162">
        <v>20</v>
      </c>
      <c r="O131" s="24">
        <v>12</v>
      </c>
      <c r="P131" s="24">
        <f t="shared" si="22"/>
        <v>32</v>
      </c>
      <c r="Q131" s="29">
        <v>0</v>
      </c>
      <c r="R131" s="14">
        <f t="shared" si="11"/>
        <v>48</v>
      </c>
      <c r="S131" s="25">
        <f>SUM(I131:K131)</f>
        <v>3</v>
      </c>
      <c r="T131" s="26">
        <f t="shared" si="19"/>
        <v>737</v>
      </c>
      <c r="U131" s="26">
        <f t="shared" si="21"/>
        <v>735</v>
      </c>
      <c r="V131" s="23">
        <f t="shared" si="20"/>
        <v>735</v>
      </c>
    </row>
    <row r="132" spans="1:22" ht="14" x14ac:dyDescent="0.3">
      <c r="A132" s="21">
        <v>44015.333333333336</v>
      </c>
      <c r="B132" s="29">
        <v>4</v>
      </c>
      <c r="C132" s="15">
        <f t="shared" si="12"/>
        <v>1333</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62">
        <v>22</v>
      </c>
      <c r="N132" s="162">
        <v>19</v>
      </c>
      <c r="O132" s="24">
        <v>19</v>
      </c>
      <c r="P132" s="24">
        <f t="shared" si="22"/>
        <v>38</v>
      </c>
      <c r="Q132" s="29">
        <v>0</v>
      </c>
      <c r="R132" s="14">
        <f t="shared" si="11"/>
        <v>48</v>
      </c>
      <c r="S132" s="25">
        <f>SUM(I132:K132)</f>
        <v>2</v>
      </c>
      <c r="T132" s="26">
        <f t="shared" si="19"/>
        <v>740</v>
      </c>
      <c r="U132" s="26">
        <f t="shared" si="21"/>
        <v>740</v>
      </c>
      <c r="V132" s="23">
        <f t="shared" si="20"/>
        <v>740</v>
      </c>
    </row>
    <row r="133" spans="1:22" ht="14.5" x14ac:dyDescent="0.35">
      <c r="A133" s="21">
        <v>44016.333333333336</v>
      </c>
      <c r="B133" s="29">
        <v>3</v>
      </c>
      <c r="C133" s="15">
        <f t="shared" si="12"/>
        <v>1336</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62"/>
      <c r="N133" s="162"/>
      <c r="O133" s="24"/>
      <c r="P133" s="24"/>
      <c r="Q133" s="29">
        <v>0</v>
      </c>
      <c r="R133" s="14">
        <f t="shared" ref="R133:R196" si="23">SUM(R132,Q133)</f>
        <v>48</v>
      </c>
      <c r="S133" s="27">
        <v>2</v>
      </c>
      <c r="T133" s="26">
        <f t="shared" si="19"/>
        <v>743</v>
      </c>
      <c r="U133" s="26">
        <f t="shared" si="21"/>
        <v>745</v>
      </c>
      <c r="V133" s="23">
        <f t="shared" si="20"/>
        <v>745</v>
      </c>
    </row>
    <row r="134" spans="1:22" ht="14.5" x14ac:dyDescent="0.35">
      <c r="A134" s="21">
        <v>44017.333333333336</v>
      </c>
      <c r="B134" s="29">
        <v>2</v>
      </c>
      <c r="C134" s="15">
        <f t="shared" ref="C134:C197" si="24">SUM(C133,B134)</f>
        <v>1338</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62"/>
      <c r="N134" s="162"/>
      <c r="O134" s="24"/>
      <c r="P134" s="24"/>
      <c r="Q134" s="29">
        <v>0</v>
      </c>
      <c r="R134" s="14">
        <f t="shared" si="23"/>
        <v>48</v>
      </c>
      <c r="S134" s="27">
        <v>2</v>
      </c>
      <c r="T134" s="26">
        <f t="shared" si="19"/>
        <v>743</v>
      </c>
      <c r="U134" s="26">
        <f t="shared" si="21"/>
        <v>745</v>
      </c>
      <c r="V134" s="23">
        <f t="shared" si="20"/>
        <v>745</v>
      </c>
    </row>
    <row r="135" spans="1:22" ht="14" x14ac:dyDescent="0.3">
      <c r="A135" s="21">
        <v>44018.333333333336</v>
      </c>
      <c r="B135" s="29">
        <v>7</v>
      </c>
      <c r="C135" s="15">
        <f t="shared" si="24"/>
        <v>1345</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62">
        <v>23</v>
      </c>
      <c r="N135" s="162">
        <v>22</v>
      </c>
      <c r="O135" s="24">
        <v>17</v>
      </c>
      <c r="P135" s="24">
        <f t="shared" si="22"/>
        <v>39</v>
      </c>
      <c r="Q135" s="29">
        <v>0</v>
      </c>
      <c r="R135" s="14">
        <f t="shared" si="23"/>
        <v>48</v>
      </c>
      <c r="S135" s="25">
        <f>SUM(I135:K135)</f>
        <v>4</v>
      </c>
      <c r="T135" s="26">
        <f t="shared" si="19"/>
        <v>743</v>
      </c>
      <c r="U135" s="26">
        <f t="shared" si="21"/>
        <v>745</v>
      </c>
      <c r="V135" s="23">
        <f t="shared" si="20"/>
        <v>745</v>
      </c>
    </row>
    <row r="136" spans="1:22" ht="14" x14ac:dyDescent="0.3">
      <c r="A136" s="21">
        <v>44019.333333333336</v>
      </c>
      <c r="B136" s="29">
        <v>8</v>
      </c>
      <c r="C136" s="15">
        <f t="shared" si="24"/>
        <v>1353</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62">
        <v>18</v>
      </c>
      <c r="N136" s="162">
        <v>16</v>
      </c>
      <c r="O136" s="24">
        <v>19</v>
      </c>
      <c r="P136" s="24">
        <f t="shared" si="22"/>
        <v>35</v>
      </c>
      <c r="Q136" s="29">
        <v>0</v>
      </c>
      <c r="R136" s="14">
        <f t="shared" si="23"/>
        <v>48</v>
      </c>
      <c r="S136" s="25">
        <f>SUM(I136:K136)</f>
        <v>5</v>
      </c>
      <c r="T136" s="26">
        <f t="shared" si="19"/>
        <v>742</v>
      </c>
      <c r="U136" s="26">
        <f t="shared" si="21"/>
        <v>740</v>
      </c>
      <c r="V136" s="23">
        <f t="shared" si="20"/>
        <v>745</v>
      </c>
    </row>
    <row r="137" spans="1:22" ht="14" x14ac:dyDescent="0.3">
      <c r="A137" s="21">
        <v>44020.333333333336</v>
      </c>
      <c r="B137" s="29">
        <v>7</v>
      </c>
      <c r="C137" s="15">
        <f t="shared" si="24"/>
        <v>1360</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62">
        <v>18</v>
      </c>
      <c r="N137" s="162">
        <v>18</v>
      </c>
      <c r="O137" s="24">
        <v>20</v>
      </c>
      <c r="P137" s="24">
        <f t="shared" si="22"/>
        <v>38</v>
      </c>
      <c r="Q137" s="29">
        <v>0</v>
      </c>
      <c r="R137" s="14">
        <f t="shared" si="23"/>
        <v>48</v>
      </c>
      <c r="S137" s="25">
        <f>SUM(I137:K137)</f>
        <v>5</v>
      </c>
      <c r="T137" s="26">
        <f t="shared" si="19"/>
        <v>749</v>
      </c>
      <c r="U137" s="26">
        <f t="shared" si="21"/>
        <v>750</v>
      </c>
      <c r="V137" s="23">
        <f t="shared" si="20"/>
        <v>750</v>
      </c>
    </row>
    <row r="138" spans="1:22" ht="14" x14ac:dyDescent="0.3">
      <c r="A138" s="21">
        <v>44021.333333333336</v>
      </c>
      <c r="B138" s="29">
        <v>6</v>
      </c>
      <c r="C138" s="15">
        <f t="shared" si="24"/>
        <v>1366</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62">
        <v>22</v>
      </c>
      <c r="N138" s="162">
        <v>22</v>
      </c>
      <c r="O138" s="24">
        <v>21</v>
      </c>
      <c r="P138" s="24">
        <f t="shared" si="22"/>
        <v>43</v>
      </c>
      <c r="Q138" s="29">
        <v>0</v>
      </c>
      <c r="R138" s="14">
        <f t="shared" si="23"/>
        <v>48</v>
      </c>
      <c r="S138" s="25">
        <f>SUM(I138:K138)</f>
        <v>3</v>
      </c>
      <c r="T138" s="26">
        <f t="shared" si="19"/>
        <v>756</v>
      </c>
      <c r="U138" s="26">
        <f t="shared" si="21"/>
        <v>755</v>
      </c>
      <c r="V138" s="23">
        <f t="shared" si="20"/>
        <v>755</v>
      </c>
    </row>
    <row r="139" spans="1:22" ht="14" x14ac:dyDescent="0.3">
      <c r="A139" s="21">
        <v>44022.333333333336</v>
      </c>
      <c r="B139" s="29">
        <v>13</v>
      </c>
      <c r="C139" s="15">
        <f t="shared" si="24"/>
        <v>1379</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62">
        <v>19</v>
      </c>
      <c r="N139" s="162">
        <v>19</v>
      </c>
      <c r="O139" s="24">
        <v>20</v>
      </c>
      <c r="P139" s="24">
        <f t="shared" si="22"/>
        <v>39</v>
      </c>
      <c r="Q139" s="29">
        <v>0</v>
      </c>
      <c r="R139" s="14">
        <f t="shared" si="23"/>
        <v>48</v>
      </c>
      <c r="S139" s="25">
        <f>SUM(I139:K139)</f>
        <v>1</v>
      </c>
      <c r="T139" s="26">
        <f t="shared" si="19"/>
        <v>768</v>
      </c>
      <c r="U139" s="26">
        <f t="shared" si="21"/>
        <v>770</v>
      </c>
      <c r="V139" s="23">
        <f t="shared" si="20"/>
        <v>770</v>
      </c>
    </row>
    <row r="140" spans="1:22" ht="14.5" x14ac:dyDescent="0.35">
      <c r="A140" s="21">
        <v>44023.333333333336</v>
      </c>
      <c r="B140" s="29">
        <v>14</v>
      </c>
      <c r="C140" s="15">
        <f t="shared" si="24"/>
        <v>1393</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62"/>
      <c r="N140" s="162"/>
      <c r="O140" s="24"/>
      <c r="P140" s="24"/>
      <c r="Q140" s="29">
        <v>0</v>
      </c>
      <c r="R140" s="14">
        <f t="shared" si="23"/>
        <v>48</v>
      </c>
      <c r="S140" s="27">
        <v>1</v>
      </c>
      <c r="T140" s="26">
        <f t="shared" si="19"/>
        <v>773</v>
      </c>
      <c r="U140" s="26">
        <f t="shared" si="21"/>
        <v>775</v>
      </c>
      <c r="V140" s="23">
        <f t="shared" si="20"/>
        <v>775</v>
      </c>
    </row>
    <row r="141" spans="1:22" ht="14.5" x14ac:dyDescent="0.35">
      <c r="A141" s="21">
        <v>44024.333333333336</v>
      </c>
      <c r="B141" s="29">
        <v>3</v>
      </c>
      <c r="C141" s="15">
        <f t="shared" si="24"/>
        <v>1396</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62"/>
      <c r="N141" s="162"/>
      <c r="O141" s="24"/>
      <c r="P141" s="24"/>
      <c r="Q141" s="29">
        <v>0</v>
      </c>
      <c r="R141" s="14">
        <f t="shared" si="23"/>
        <v>48</v>
      </c>
      <c r="S141" s="27">
        <v>1</v>
      </c>
      <c r="T141" s="26">
        <f t="shared" si="19"/>
        <v>777</v>
      </c>
      <c r="U141" s="26">
        <f t="shared" si="21"/>
        <v>775</v>
      </c>
      <c r="V141" s="23">
        <f t="shared" si="20"/>
        <v>775</v>
      </c>
    </row>
    <row r="142" spans="1:22" ht="14" x14ac:dyDescent="0.3">
      <c r="A142" s="21">
        <v>44025.333333333336</v>
      </c>
      <c r="B142" s="29">
        <v>6</v>
      </c>
      <c r="C142" s="15">
        <f t="shared" si="24"/>
        <v>1402</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62">
        <v>24</v>
      </c>
      <c r="N142" s="162">
        <v>22</v>
      </c>
      <c r="O142" s="24">
        <v>21</v>
      </c>
      <c r="P142" s="24">
        <f t="shared" si="22"/>
        <v>43</v>
      </c>
      <c r="Q142" s="29">
        <v>0</v>
      </c>
      <c r="R142" s="14">
        <f t="shared" si="23"/>
        <v>48</v>
      </c>
      <c r="S142" s="25">
        <f>SUM(I142:K142)</f>
        <v>3</v>
      </c>
      <c r="T142" s="26">
        <f t="shared" si="19"/>
        <v>781</v>
      </c>
      <c r="U142" s="26">
        <f t="shared" si="21"/>
        <v>780</v>
      </c>
      <c r="V142" s="23">
        <f t="shared" si="20"/>
        <v>780</v>
      </c>
    </row>
    <row r="143" spans="1:22" ht="14" x14ac:dyDescent="0.3">
      <c r="A143" s="21">
        <v>44026.333333333336</v>
      </c>
      <c r="B143" s="29">
        <v>15</v>
      </c>
      <c r="C143" s="15">
        <f t="shared" si="24"/>
        <v>1417</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62">
        <v>21</v>
      </c>
      <c r="N143" s="162">
        <v>21</v>
      </c>
      <c r="O143" s="24">
        <v>18</v>
      </c>
      <c r="P143" s="24">
        <f t="shared" si="22"/>
        <v>39</v>
      </c>
      <c r="Q143" s="29">
        <v>0</v>
      </c>
      <c r="R143" s="14">
        <f t="shared" si="23"/>
        <v>48</v>
      </c>
      <c r="S143" s="25">
        <f>SUM(I143:K143)</f>
        <v>4</v>
      </c>
      <c r="T143" s="26">
        <f t="shared" si="19"/>
        <v>803</v>
      </c>
      <c r="U143" s="26">
        <f t="shared" si="21"/>
        <v>805</v>
      </c>
      <c r="V143" s="23">
        <f t="shared" si="20"/>
        <v>805</v>
      </c>
    </row>
    <row r="144" spans="1:22" ht="14" x14ac:dyDescent="0.3">
      <c r="A144" s="21">
        <v>44027.333333333336</v>
      </c>
      <c r="B144" s="29">
        <v>14</v>
      </c>
      <c r="C144" s="15">
        <f t="shared" si="24"/>
        <v>1431</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62">
        <v>23</v>
      </c>
      <c r="N144" s="162">
        <v>23</v>
      </c>
      <c r="O144" s="24">
        <v>14</v>
      </c>
      <c r="P144" s="24">
        <f t="shared" si="22"/>
        <v>37</v>
      </c>
      <c r="Q144" s="29">
        <v>0</v>
      </c>
      <c r="R144" s="14">
        <f t="shared" si="23"/>
        <v>48</v>
      </c>
      <c r="S144" s="25">
        <f>SUM(I144:K144)</f>
        <v>7</v>
      </c>
      <c r="T144" s="26">
        <f t="shared" si="19"/>
        <v>815</v>
      </c>
      <c r="U144" s="26">
        <f t="shared" si="21"/>
        <v>815</v>
      </c>
      <c r="V144" s="23">
        <f t="shared" si="20"/>
        <v>815</v>
      </c>
    </row>
    <row r="145" spans="1:22" ht="14" x14ac:dyDescent="0.3">
      <c r="A145" s="21">
        <v>44028.333333333336</v>
      </c>
      <c r="B145" s="30">
        <v>9</v>
      </c>
      <c r="C145" s="15">
        <f t="shared" si="24"/>
        <v>1440</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62">
        <v>21</v>
      </c>
      <c r="N145" s="162">
        <v>19</v>
      </c>
      <c r="O145" s="24">
        <v>15</v>
      </c>
      <c r="P145" s="24">
        <f t="shared" si="22"/>
        <v>34</v>
      </c>
      <c r="Q145" s="29">
        <v>0</v>
      </c>
      <c r="R145" s="14">
        <f t="shared" si="23"/>
        <v>48</v>
      </c>
      <c r="S145" s="25">
        <f>SUM(I145:K145)</f>
        <v>6</v>
      </c>
      <c r="T145" s="26">
        <f t="shared" si="19"/>
        <v>829</v>
      </c>
      <c r="U145" s="26">
        <f t="shared" si="21"/>
        <v>830</v>
      </c>
      <c r="V145" s="23">
        <f t="shared" si="20"/>
        <v>830</v>
      </c>
    </row>
    <row r="146" spans="1:22" ht="14" x14ac:dyDescent="0.3">
      <c r="A146" s="21">
        <v>44029.333333333336</v>
      </c>
      <c r="B146" s="30">
        <v>14</v>
      </c>
      <c r="C146" s="15">
        <f t="shared" si="24"/>
        <v>1454</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62">
        <v>22</v>
      </c>
      <c r="N146" s="162">
        <v>24</v>
      </c>
      <c r="O146" s="24">
        <v>20</v>
      </c>
      <c r="P146" s="24">
        <f t="shared" si="22"/>
        <v>44</v>
      </c>
      <c r="Q146" s="29">
        <v>0</v>
      </c>
      <c r="R146" s="14">
        <f t="shared" si="23"/>
        <v>48</v>
      </c>
      <c r="S146" s="25">
        <f>SUM(I146:K146)</f>
        <v>4</v>
      </c>
      <c r="T146" s="26">
        <f t="shared" si="19"/>
        <v>835</v>
      </c>
      <c r="U146" s="26">
        <f t="shared" si="21"/>
        <v>835</v>
      </c>
      <c r="V146" s="23">
        <f t="shared" si="20"/>
        <v>835</v>
      </c>
    </row>
    <row r="147" spans="1:22" ht="14.5" x14ac:dyDescent="0.35">
      <c r="A147" s="21">
        <v>44030.333333333336</v>
      </c>
      <c r="B147" s="30">
        <v>7</v>
      </c>
      <c r="C147" s="15">
        <f t="shared" si="24"/>
        <v>1461</v>
      </c>
      <c r="D147" s="22">
        <f t="shared" si="26"/>
        <v>10</v>
      </c>
      <c r="E147" s="22">
        <f t="shared" si="25"/>
        <v>1.0294117647058825</v>
      </c>
      <c r="F147" s="22">
        <f t="shared" si="28"/>
        <v>1.4285714285714286</v>
      </c>
      <c r="G147" s="28">
        <f t="shared" si="27"/>
        <v>10</v>
      </c>
      <c r="H147" s="22">
        <f t="shared" si="29"/>
        <v>18.382352941176475</v>
      </c>
      <c r="I147" s="24"/>
      <c r="J147" s="24"/>
      <c r="K147" s="24"/>
      <c r="L147" s="24"/>
      <c r="M147" s="162"/>
      <c r="N147" s="162"/>
      <c r="O147" s="24"/>
      <c r="P147" s="24"/>
      <c r="Q147" s="29">
        <v>0</v>
      </c>
      <c r="R147" s="14">
        <f t="shared" si="23"/>
        <v>48</v>
      </c>
      <c r="S147" s="27">
        <v>4</v>
      </c>
      <c r="T147" s="26">
        <f t="shared" ref="T147:T210" si="30">SUM(C133,-S147,-$Q$325)</f>
        <v>838</v>
      </c>
      <c r="U147" s="26">
        <f t="shared" si="21"/>
        <v>840</v>
      </c>
      <c r="V147" s="23">
        <f t="shared" ref="V147:V210" si="31">IF(U147&gt;U146,U147,U146)</f>
        <v>840</v>
      </c>
    </row>
    <row r="148" spans="1:22" ht="14.5" x14ac:dyDescent="0.35">
      <c r="A148" s="21">
        <v>44031.333333333336</v>
      </c>
      <c r="B148" s="30">
        <v>2</v>
      </c>
      <c r="C148" s="15">
        <f t="shared" si="24"/>
        <v>1463</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62"/>
      <c r="N148" s="162"/>
      <c r="O148" s="24"/>
      <c r="P148" s="24"/>
      <c r="Q148" s="29">
        <v>0</v>
      </c>
      <c r="R148" s="14">
        <f t="shared" si="23"/>
        <v>48</v>
      </c>
      <c r="S148" s="27">
        <v>4</v>
      </c>
      <c r="T148" s="26">
        <f t="shared" si="30"/>
        <v>840</v>
      </c>
      <c r="U148" s="26">
        <f t="shared" ref="U148:U211" si="32">MROUND(T148,5)</f>
        <v>840</v>
      </c>
      <c r="V148" s="23">
        <f t="shared" si="31"/>
        <v>840</v>
      </c>
    </row>
    <row r="149" spans="1:22" ht="14" x14ac:dyDescent="0.3">
      <c r="A149" s="21">
        <v>44032.333333333336</v>
      </c>
      <c r="B149" s="30">
        <v>7</v>
      </c>
      <c r="C149" s="15">
        <f t="shared" si="24"/>
        <v>1470</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62">
        <v>21</v>
      </c>
      <c r="N149" s="162">
        <v>20</v>
      </c>
      <c r="O149" s="24">
        <v>22</v>
      </c>
      <c r="P149" s="24">
        <f t="shared" si="22"/>
        <v>42</v>
      </c>
      <c r="Q149" s="29">
        <v>0</v>
      </c>
      <c r="R149" s="14">
        <f t="shared" si="23"/>
        <v>48</v>
      </c>
      <c r="S149" s="25">
        <f>SUM(I149:K149)</f>
        <v>4</v>
      </c>
      <c r="T149" s="26">
        <f t="shared" si="30"/>
        <v>847</v>
      </c>
      <c r="U149" s="26">
        <f t="shared" si="32"/>
        <v>845</v>
      </c>
      <c r="V149" s="23">
        <f t="shared" si="31"/>
        <v>845</v>
      </c>
    </row>
    <row r="150" spans="1:22" ht="14" x14ac:dyDescent="0.3">
      <c r="A150" s="21">
        <v>44033.333333333336</v>
      </c>
      <c r="B150" s="30">
        <v>17</v>
      </c>
      <c r="C150" s="15">
        <f t="shared" si="24"/>
        <v>1487</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62">
        <v>19</v>
      </c>
      <c r="N150" s="162">
        <v>22</v>
      </c>
      <c r="O150" s="24">
        <v>26</v>
      </c>
      <c r="P150" s="24">
        <f t="shared" si="22"/>
        <v>48</v>
      </c>
      <c r="Q150" s="29">
        <v>0</v>
      </c>
      <c r="R150" s="14">
        <f t="shared" si="23"/>
        <v>48</v>
      </c>
      <c r="S150" s="25">
        <f>SUM(I150:K150)</f>
        <v>5</v>
      </c>
      <c r="T150" s="26">
        <f t="shared" si="30"/>
        <v>854</v>
      </c>
      <c r="U150" s="26">
        <f t="shared" si="32"/>
        <v>855</v>
      </c>
      <c r="V150" s="23">
        <f t="shared" si="31"/>
        <v>855</v>
      </c>
    </row>
    <row r="151" spans="1:22" ht="14" x14ac:dyDescent="0.3">
      <c r="A151" s="21">
        <v>44034.333333333336</v>
      </c>
      <c r="B151" s="30">
        <v>9</v>
      </c>
      <c r="C151" s="15">
        <f t="shared" si="24"/>
        <v>1496</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62">
        <v>16</v>
      </c>
      <c r="N151" s="162">
        <v>19</v>
      </c>
      <c r="O151" s="24">
        <v>23</v>
      </c>
      <c r="P151" s="24">
        <f t="shared" si="22"/>
        <v>42</v>
      </c>
      <c r="Q151" s="29">
        <v>0</v>
      </c>
      <c r="R151" s="14">
        <f t="shared" si="23"/>
        <v>48</v>
      </c>
      <c r="S151" s="25">
        <f>SUM(I151:K151)</f>
        <v>5</v>
      </c>
      <c r="T151" s="26">
        <f t="shared" si="30"/>
        <v>861</v>
      </c>
      <c r="U151" s="26">
        <f t="shared" si="32"/>
        <v>860</v>
      </c>
      <c r="V151" s="23">
        <f t="shared" si="31"/>
        <v>860</v>
      </c>
    </row>
    <row r="152" spans="1:22" ht="14" x14ac:dyDescent="0.3">
      <c r="A152" s="21">
        <v>44035.333333333336</v>
      </c>
      <c r="B152" s="30">
        <v>15</v>
      </c>
      <c r="C152" s="15">
        <f t="shared" si="24"/>
        <v>1511</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62">
        <v>12</v>
      </c>
      <c r="N152" s="162">
        <v>13</v>
      </c>
      <c r="O152" s="24">
        <v>21</v>
      </c>
      <c r="P152" s="24">
        <f t="shared" si="22"/>
        <v>34</v>
      </c>
      <c r="Q152" s="29">
        <v>0</v>
      </c>
      <c r="R152" s="14">
        <f t="shared" si="23"/>
        <v>48</v>
      </c>
      <c r="S152" s="25">
        <f>SUM(I152:K152)</f>
        <v>9</v>
      </c>
      <c r="T152" s="26">
        <f t="shared" si="30"/>
        <v>863</v>
      </c>
      <c r="U152" s="26">
        <f t="shared" si="32"/>
        <v>865</v>
      </c>
      <c r="V152" s="23">
        <f t="shared" si="31"/>
        <v>865</v>
      </c>
    </row>
    <row r="153" spans="1:22" ht="14" x14ac:dyDescent="0.3">
      <c r="A153" s="21">
        <v>44036.333333333336</v>
      </c>
      <c r="B153" s="30">
        <v>15</v>
      </c>
      <c r="C153" s="15">
        <f t="shared" si="24"/>
        <v>1526</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62">
        <v>12</v>
      </c>
      <c r="N153" s="162">
        <v>13</v>
      </c>
      <c r="O153" s="24">
        <v>18</v>
      </c>
      <c r="P153" s="24">
        <f t="shared" si="22"/>
        <v>31</v>
      </c>
      <c r="Q153" s="29">
        <v>0</v>
      </c>
      <c r="R153" s="14">
        <f t="shared" si="23"/>
        <v>48</v>
      </c>
      <c r="S153" s="25">
        <f>SUM(I153:K153)</f>
        <v>6</v>
      </c>
      <c r="T153" s="26">
        <f t="shared" si="30"/>
        <v>879</v>
      </c>
      <c r="U153" s="26">
        <f t="shared" si="32"/>
        <v>880</v>
      </c>
      <c r="V153" s="23">
        <f t="shared" si="31"/>
        <v>880</v>
      </c>
    </row>
    <row r="154" spans="1:22" ht="14.5" x14ac:dyDescent="0.35">
      <c r="A154" s="21">
        <v>44037.333333333336</v>
      </c>
      <c r="B154" s="30">
        <v>6</v>
      </c>
      <c r="C154" s="15">
        <f t="shared" si="24"/>
        <v>1532</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62"/>
      <c r="N154" s="162"/>
      <c r="O154" s="24"/>
      <c r="P154" s="24"/>
      <c r="Q154" s="29">
        <v>0</v>
      </c>
      <c r="R154" s="14">
        <f t="shared" si="23"/>
        <v>48</v>
      </c>
      <c r="S154" s="27">
        <v>6</v>
      </c>
      <c r="T154" s="26">
        <f t="shared" si="30"/>
        <v>893</v>
      </c>
      <c r="U154" s="26">
        <f t="shared" si="32"/>
        <v>895</v>
      </c>
      <c r="V154" s="23">
        <f t="shared" si="31"/>
        <v>895</v>
      </c>
    </row>
    <row r="155" spans="1:22" ht="14.5" x14ac:dyDescent="0.35">
      <c r="A155" s="21">
        <v>44038.333333333336</v>
      </c>
      <c r="B155" s="30">
        <v>2</v>
      </c>
      <c r="C155" s="15">
        <f t="shared" si="24"/>
        <v>1534</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62"/>
      <c r="N155" s="162"/>
      <c r="O155" s="24"/>
      <c r="P155" s="24"/>
      <c r="Q155" s="30">
        <v>0</v>
      </c>
      <c r="R155" s="14">
        <f t="shared" si="23"/>
        <v>48</v>
      </c>
      <c r="S155" s="27">
        <v>6</v>
      </c>
      <c r="T155" s="26">
        <f t="shared" si="30"/>
        <v>896</v>
      </c>
      <c r="U155" s="26">
        <f t="shared" si="32"/>
        <v>895</v>
      </c>
      <c r="V155" s="23">
        <f t="shared" si="31"/>
        <v>895</v>
      </c>
    </row>
    <row r="156" spans="1:22" ht="14" x14ac:dyDescent="0.3">
      <c r="A156" s="21">
        <v>44039.333333333336</v>
      </c>
      <c r="B156" s="30">
        <v>4</v>
      </c>
      <c r="C156" s="15">
        <f t="shared" si="24"/>
        <v>1538</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62">
        <v>14</v>
      </c>
      <c r="N156" s="162">
        <v>12</v>
      </c>
      <c r="O156" s="24">
        <v>22</v>
      </c>
      <c r="P156" s="24">
        <f t="shared" si="22"/>
        <v>34</v>
      </c>
      <c r="Q156" s="29">
        <v>1</v>
      </c>
      <c r="R156" s="14">
        <f t="shared" si="23"/>
        <v>49</v>
      </c>
      <c r="S156" s="25">
        <f>SUM(I156:K156)</f>
        <v>12</v>
      </c>
      <c r="T156" s="26">
        <f t="shared" si="30"/>
        <v>896</v>
      </c>
      <c r="U156" s="26">
        <f t="shared" si="32"/>
        <v>895</v>
      </c>
      <c r="V156" s="23">
        <f t="shared" si="31"/>
        <v>895</v>
      </c>
    </row>
    <row r="157" spans="1:22" ht="14" x14ac:dyDescent="0.3">
      <c r="A157" s="21">
        <v>44040.333333333336</v>
      </c>
      <c r="B157" s="30">
        <v>16</v>
      </c>
      <c r="C157" s="15">
        <f t="shared" si="24"/>
        <v>1554</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62">
        <v>18</v>
      </c>
      <c r="N157" s="162">
        <v>14</v>
      </c>
      <c r="O157" s="24">
        <v>21</v>
      </c>
      <c r="P157" s="24">
        <f t="shared" si="22"/>
        <v>35</v>
      </c>
      <c r="Q157" s="30">
        <v>0</v>
      </c>
      <c r="R157" s="14">
        <f t="shared" si="23"/>
        <v>49</v>
      </c>
      <c r="S157" s="25">
        <f>SUM(I157:K157)</f>
        <v>10</v>
      </c>
      <c r="T157" s="26">
        <f t="shared" si="30"/>
        <v>913</v>
      </c>
      <c r="U157" s="26">
        <f t="shared" si="32"/>
        <v>915</v>
      </c>
      <c r="V157" s="23">
        <f t="shared" si="31"/>
        <v>915</v>
      </c>
    </row>
    <row r="158" spans="1:22" ht="14" x14ac:dyDescent="0.3">
      <c r="A158" s="21">
        <v>44041.333333333336</v>
      </c>
      <c r="B158" s="30">
        <v>11</v>
      </c>
      <c r="C158" s="15">
        <f t="shared" si="24"/>
        <v>1565</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62">
        <v>15</v>
      </c>
      <c r="N158" s="162">
        <v>14</v>
      </c>
      <c r="O158" s="24">
        <v>21</v>
      </c>
      <c r="P158" s="24">
        <f t="shared" si="22"/>
        <v>35</v>
      </c>
      <c r="Q158" s="30">
        <v>0</v>
      </c>
      <c r="R158" s="14">
        <f t="shared" si="23"/>
        <v>49</v>
      </c>
      <c r="S158" s="25">
        <f>SUM(I158:K158)</f>
        <v>10</v>
      </c>
      <c r="T158" s="26">
        <f t="shared" si="30"/>
        <v>927</v>
      </c>
      <c r="U158" s="26">
        <f t="shared" si="32"/>
        <v>925</v>
      </c>
      <c r="V158" s="23">
        <f t="shared" si="31"/>
        <v>925</v>
      </c>
    </row>
    <row r="159" spans="1:22" ht="14" x14ac:dyDescent="0.3">
      <c r="A159" s="21">
        <v>44042.333333333336</v>
      </c>
      <c r="B159" s="30">
        <v>23</v>
      </c>
      <c r="C159" s="15">
        <f t="shared" si="24"/>
        <v>1588</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62">
        <v>16</v>
      </c>
      <c r="N159" s="162">
        <v>14</v>
      </c>
      <c r="O159" s="24">
        <v>17</v>
      </c>
      <c r="P159" s="24">
        <f t="shared" si="22"/>
        <v>31</v>
      </c>
      <c r="Q159" s="30">
        <v>0</v>
      </c>
      <c r="R159" s="14">
        <f t="shared" si="23"/>
        <v>49</v>
      </c>
      <c r="S159" s="25">
        <f>SUM(I159:K159)</f>
        <v>12</v>
      </c>
      <c r="T159" s="26">
        <f t="shared" si="30"/>
        <v>934</v>
      </c>
      <c r="U159" s="26">
        <f t="shared" si="32"/>
        <v>935</v>
      </c>
      <c r="V159" s="23">
        <f t="shared" si="31"/>
        <v>935</v>
      </c>
    </row>
    <row r="160" spans="1:22" ht="14" x14ac:dyDescent="0.3">
      <c r="A160" s="21">
        <v>44043.333333333336</v>
      </c>
      <c r="B160" s="30">
        <v>10</v>
      </c>
      <c r="C160" s="15">
        <f t="shared" si="24"/>
        <v>1598</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62">
        <v>17</v>
      </c>
      <c r="N160" s="162">
        <v>14</v>
      </c>
      <c r="O160" s="24">
        <v>15</v>
      </c>
      <c r="P160" s="24">
        <f t="shared" si="22"/>
        <v>29</v>
      </c>
      <c r="Q160" s="30">
        <v>0</v>
      </c>
      <c r="R160" s="14">
        <f t="shared" si="23"/>
        <v>49</v>
      </c>
      <c r="S160" s="25">
        <f>SUM(I160:K160)</f>
        <v>13</v>
      </c>
      <c r="T160" s="26">
        <f t="shared" si="30"/>
        <v>947</v>
      </c>
      <c r="U160" s="26">
        <f t="shared" si="32"/>
        <v>945</v>
      </c>
      <c r="V160" s="23">
        <f t="shared" si="31"/>
        <v>945</v>
      </c>
    </row>
    <row r="161" spans="1:22" ht="14.5" x14ac:dyDescent="0.35">
      <c r="A161" s="21">
        <v>44044.333333333336</v>
      </c>
      <c r="B161" s="30">
        <v>16</v>
      </c>
      <c r="C161" s="15">
        <f t="shared" si="24"/>
        <v>1614</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62"/>
      <c r="N161" s="162"/>
      <c r="O161" s="24"/>
      <c r="P161" s="24"/>
      <c r="Q161" s="30">
        <v>1</v>
      </c>
      <c r="R161" s="14">
        <f t="shared" si="23"/>
        <v>50</v>
      </c>
      <c r="S161" s="27">
        <v>13</v>
      </c>
      <c r="T161" s="26">
        <f t="shared" si="30"/>
        <v>954</v>
      </c>
      <c r="U161" s="26">
        <f t="shared" si="32"/>
        <v>955</v>
      </c>
      <c r="V161" s="23">
        <f t="shared" si="31"/>
        <v>955</v>
      </c>
    </row>
    <row r="162" spans="1:22" ht="14.5" x14ac:dyDescent="0.35">
      <c r="A162" s="21">
        <v>44045.333333333336</v>
      </c>
      <c r="B162" s="30">
        <v>2</v>
      </c>
      <c r="C162" s="15">
        <f t="shared" si="24"/>
        <v>1616</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62"/>
      <c r="N162" s="162"/>
      <c r="O162" s="24"/>
      <c r="P162" s="24"/>
      <c r="Q162" s="30">
        <v>0</v>
      </c>
      <c r="R162" s="14">
        <f t="shared" si="23"/>
        <v>50</v>
      </c>
      <c r="S162" s="27">
        <v>13</v>
      </c>
      <c r="T162" s="26">
        <f t="shared" si="30"/>
        <v>956</v>
      </c>
      <c r="U162" s="26">
        <f t="shared" si="32"/>
        <v>955</v>
      </c>
      <c r="V162" s="23">
        <f t="shared" si="31"/>
        <v>955</v>
      </c>
    </row>
    <row r="163" spans="1:22" ht="14" x14ac:dyDescent="0.3">
      <c r="A163" s="21">
        <v>44046.333333333336</v>
      </c>
      <c r="B163" s="30">
        <v>5</v>
      </c>
      <c r="C163" s="15">
        <f t="shared" si="24"/>
        <v>1621</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62">
        <v>19</v>
      </c>
      <c r="N163" s="162">
        <v>18</v>
      </c>
      <c r="O163" s="24">
        <v>20</v>
      </c>
      <c r="P163" s="24">
        <f t="shared" ref="P163:P223" si="33">O163+N163</f>
        <v>38</v>
      </c>
      <c r="Q163" s="30">
        <v>0</v>
      </c>
      <c r="R163" s="14">
        <f t="shared" si="23"/>
        <v>50</v>
      </c>
      <c r="S163" s="25">
        <f>SUM(I163:K163)</f>
        <v>12</v>
      </c>
      <c r="T163" s="26">
        <f t="shared" si="30"/>
        <v>964</v>
      </c>
      <c r="U163" s="26">
        <f t="shared" si="32"/>
        <v>965</v>
      </c>
      <c r="V163" s="23">
        <f t="shared" si="31"/>
        <v>965</v>
      </c>
    </row>
    <row r="164" spans="1:22" ht="14" x14ac:dyDescent="0.3">
      <c r="A164" s="21">
        <v>44047.333333333336</v>
      </c>
      <c r="B164" s="30">
        <v>15</v>
      </c>
      <c r="C164" s="15">
        <f t="shared" si="24"/>
        <v>1636</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62">
        <v>14</v>
      </c>
      <c r="N164" s="162">
        <v>16</v>
      </c>
      <c r="O164" s="24">
        <v>23</v>
      </c>
      <c r="P164" s="24">
        <f t="shared" si="33"/>
        <v>39</v>
      </c>
      <c r="Q164" s="30">
        <v>0</v>
      </c>
      <c r="R164" s="14">
        <f t="shared" si="23"/>
        <v>50</v>
      </c>
      <c r="S164" s="25">
        <f>SUM(I164:K164)</f>
        <v>14</v>
      </c>
      <c r="T164" s="26">
        <f t="shared" si="30"/>
        <v>979</v>
      </c>
      <c r="U164" s="26">
        <f t="shared" si="32"/>
        <v>980</v>
      </c>
      <c r="V164" s="23">
        <f t="shared" si="31"/>
        <v>980</v>
      </c>
    </row>
    <row r="165" spans="1:22" ht="14" x14ac:dyDescent="0.3">
      <c r="A165" s="21">
        <v>44048.333333333336</v>
      </c>
      <c r="B165" s="30">
        <v>16</v>
      </c>
      <c r="C165" s="15">
        <f t="shared" si="24"/>
        <v>1652</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62">
        <v>11</v>
      </c>
      <c r="N165" s="162">
        <v>15</v>
      </c>
      <c r="O165" s="24">
        <v>21</v>
      </c>
      <c r="P165" s="24">
        <f t="shared" si="33"/>
        <v>36</v>
      </c>
      <c r="Q165" s="30">
        <v>0</v>
      </c>
      <c r="R165" s="14">
        <f t="shared" si="23"/>
        <v>50</v>
      </c>
      <c r="S165" s="25">
        <f>SUM(I165:K165)</f>
        <v>9</v>
      </c>
      <c r="T165" s="26">
        <f t="shared" si="30"/>
        <v>993</v>
      </c>
      <c r="U165" s="26">
        <f t="shared" si="32"/>
        <v>995</v>
      </c>
      <c r="V165" s="23">
        <f t="shared" si="31"/>
        <v>995</v>
      </c>
    </row>
    <row r="166" spans="1:22" ht="14" x14ac:dyDescent="0.3">
      <c r="A166" s="21">
        <v>44049.333333333336</v>
      </c>
      <c r="B166" s="30">
        <v>18</v>
      </c>
      <c r="C166" s="15">
        <f t="shared" si="24"/>
        <v>1670</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62">
        <v>16</v>
      </c>
      <c r="N166" s="162">
        <v>18</v>
      </c>
      <c r="O166" s="24">
        <v>19</v>
      </c>
      <c r="P166" s="24">
        <f t="shared" si="33"/>
        <v>37</v>
      </c>
      <c r="Q166" s="30">
        <v>0</v>
      </c>
      <c r="R166" s="14">
        <f t="shared" si="23"/>
        <v>50</v>
      </c>
      <c r="S166" s="25">
        <f>SUM(I166:K166)</f>
        <v>9</v>
      </c>
      <c r="T166" s="26">
        <f t="shared" si="30"/>
        <v>1008</v>
      </c>
      <c r="U166" s="26">
        <f t="shared" si="32"/>
        <v>1010</v>
      </c>
      <c r="V166" s="23">
        <f t="shared" si="31"/>
        <v>1010</v>
      </c>
    </row>
    <row r="167" spans="1:22" ht="14" x14ac:dyDescent="0.3">
      <c r="A167" s="21">
        <v>44050.333333333336</v>
      </c>
      <c r="B167" s="30">
        <v>10</v>
      </c>
      <c r="C167" s="15">
        <f t="shared" si="24"/>
        <v>1680</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62">
        <v>14</v>
      </c>
      <c r="N167" s="162">
        <v>16</v>
      </c>
      <c r="O167" s="24">
        <v>19</v>
      </c>
      <c r="P167" s="24">
        <f t="shared" si="33"/>
        <v>35</v>
      </c>
      <c r="Q167" s="30">
        <v>0</v>
      </c>
      <c r="R167" s="14">
        <f t="shared" si="23"/>
        <v>50</v>
      </c>
      <c r="S167" s="25">
        <f>SUM(I167:K167)</f>
        <v>8</v>
      </c>
      <c r="T167" s="26">
        <f t="shared" si="30"/>
        <v>1024</v>
      </c>
      <c r="U167" s="26">
        <f t="shared" si="32"/>
        <v>1025</v>
      </c>
      <c r="V167" s="23">
        <f t="shared" si="31"/>
        <v>1025</v>
      </c>
    </row>
    <row r="168" spans="1:22" ht="14.5" x14ac:dyDescent="0.35">
      <c r="A168" s="21">
        <v>44051.333333333336</v>
      </c>
      <c r="B168" s="30">
        <v>8</v>
      </c>
      <c r="C168" s="15">
        <f t="shared" si="24"/>
        <v>1688</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62"/>
      <c r="N168" s="162"/>
      <c r="O168" s="24"/>
      <c r="P168" s="24"/>
      <c r="Q168" s="30">
        <v>0</v>
      </c>
      <c r="R168" s="14">
        <f t="shared" si="23"/>
        <v>50</v>
      </c>
      <c r="S168" s="27">
        <v>8</v>
      </c>
      <c r="T168" s="26">
        <f t="shared" si="30"/>
        <v>1030</v>
      </c>
      <c r="U168" s="26">
        <f t="shared" si="32"/>
        <v>1030</v>
      </c>
      <c r="V168" s="23">
        <f t="shared" si="31"/>
        <v>1030</v>
      </c>
    </row>
    <row r="169" spans="1:22" ht="14.5" x14ac:dyDescent="0.35">
      <c r="A169" s="21">
        <v>44052.333333333336</v>
      </c>
      <c r="B169" s="30">
        <v>3</v>
      </c>
      <c r="C169" s="15">
        <f t="shared" si="24"/>
        <v>1691</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62"/>
      <c r="N169" s="162"/>
      <c r="O169" s="24"/>
      <c r="P169" s="24"/>
      <c r="Q169" s="30">
        <v>0</v>
      </c>
      <c r="R169" s="14">
        <f t="shared" si="23"/>
        <v>50</v>
      </c>
      <c r="S169" s="27">
        <v>8</v>
      </c>
      <c r="T169" s="26">
        <f t="shared" si="30"/>
        <v>1032</v>
      </c>
      <c r="U169" s="26">
        <f t="shared" si="32"/>
        <v>1030</v>
      </c>
      <c r="V169" s="23">
        <f t="shared" si="31"/>
        <v>1030</v>
      </c>
    </row>
    <row r="170" spans="1:22" ht="14" x14ac:dyDescent="0.3">
      <c r="A170" s="21">
        <v>44053.333333333336</v>
      </c>
      <c r="B170" s="30">
        <v>9</v>
      </c>
      <c r="C170" s="15">
        <f t="shared" si="24"/>
        <v>1700</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62">
        <v>15</v>
      </c>
      <c r="N170" s="162">
        <v>12</v>
      </c>
      <c r="O170" s="24">
        <v>26</v>
      </c>
      <c r="P170" s="24">
        <f t="shared" si="33"/>
        <v>38</v>
      </c>
      <c r="Q170" s="30">
        <v>0</v>
      </c>
      <c r="R170" s="14">
        <f t="shared" si="23"/>
        <v>50</v>
      </c>
      <c r="S170" s="25">
        <f>SUM(I170:K170)</f>
        <v>7</v>
      </c>
      <c r="T170" s="26">
        <f t="shared" si="30"/>
        <v>1037</v>
      </c>
      <c r="U170" s="26">
        <f t="shared" si="32"/>
        <v>1035</v>
      </c>
      <c r="V170" s="23">
        <f t="shared" si="31"/>
        <v>1035</v>
      </c>
    </row>
    <row r="171" spans="1:22" ht="14" x14ac:dyDescent="0.3">
      <c r="A171" s="21">
        <v>44054.333333333336</v>
      </c>
      <c r="B171" s="30">
        <v>29</v>
      </c>
      <c r="C171" s="15">
        <f t="shared" si="24"/>
        <v>1729</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62">
        <v>16</v>
      </c>
      <c r="N171" s="162">
        <v>14</v>
      </c>
      <c r="O171" s="24">
        <v>20</v>
      </c>
      <c r="P171" s="24">
        <f t="shared" si="33"/>
        <v>34</v>
      </c>
      <c r="Q171" s="30">
        <v>0</v>
      </c>
      <c r="R171" s="14">
        <f t="shared" si="23"/>
        <v>50</v>
      </c>
      <c r="S171" s="25">
        <f>SUM(I171:K171)</f>
        <v>9</v>
      </c>
      <c r="T171" s="26">
        <f t="shared" si="30"/>
        <v>1051</v>
      </c>
      <c r="U171" s="26">
        <f t="shared" si="32"/>
        <v>1050</v>
      </c>
      <c r="V171" s="23">
        <f t="shared" si="31"/>
        <v>1050</v>
      </c>
    </row>
    <row r="172" spans="1:22" ht="14" x14ac:dyDescent="0.3">
      <c r="A172" s="21">
        <v>44055.333333333336</v>
      </c>
      <c r="B172" s="30">
        <v>24</v>
      </c>
      <c r="C172" s="15">
        <f t="shared" si="24"/>
        <v>1753</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62">
        <v>15</v>
      </c>
      <c r="N172" s="162">
        <v>15</v>
      </c>
      <c r="O172" s="24">
        <v>20</v>
      </c>
      <c r="P172" s="24">
        <f t="shared" si="33"/>
        <v>35</v>
      </c>
      <c r="Q172" s="30">
        <v>0</v>
      </c>
      <c r="R172" s="14">
        <f t="shared" si="23"/>
        <v>50</v>
      </c>
      <c r="S172" s="25">
        <f>SUM(I172:K172)</f>
        <v>12</v>
      </c>
      <c r="T172" s="26">
        <f t="shared" si="30"/>
        <v>1059</v>
      </c>
      <c r="U172" s="26">
        <f t="shared" si="32"/>
        <v>1060</v>
      </c>
      <c r="V172" s="23">
        <f t="shared" si="31"/>
        <v>1060</v>
      </c>
    </row>
    <row r="173" spans="1:22" ht="14" x14ac:dyDescent="0.3">
      <c r="A173" s="21">
        <v>44056.333333333336</v>
      </c>
      <c r="B173" s="30">
        <v>20</v>
      </c>
      <c r="C173" s="15">
        <f t="shared" si="24"/>
        <v>1773</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62">
        <v>21</v>
      </c>
      <c r="N173" s="162">
        <v>18</v>
      </c>
      <c r="O173" s="24">
        <v>20</v>
      </c>
      <c r="P173" s="24">
        <f t="shared" si="33"/>
        <v>38</v>
      </c>
      <c r="Q173" s="30">
        <v>0</v>
      </c>
      <c r="R173" s="14">
        <f t="shared" si="23"/>
        <v>50</v>
      </c>
      <c r="S173" s="25">
        <f>SUM(I173:K173)</f>
        <v>9</v>
      </c>
      <c r="T173" s="26">
        <f t="shared" si="30"/>
        <v>1085</v>
      </c>
      <c r="U173" s="26">
        <f t="shared" si="32"/>
        <v>1085</v>
      </c>
      <c r="V173" s="23">
        <f t="shared" si="31"/>
        <v>1085</v>
      </c>
    </row>
    <row r="174" spans="1:22" ht="14" x14ac:dyDescent="0.3">
      <c r="A174" s="21">
        <v>44057.333333333336</v>
      </c>
      <c r="B174" s="30">
        <v>13</v>
      </c>
      <c r="C174" s="15">
        <f t="shared" si="24"/>
        <v>1786</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62">
        <v>20</v>
      </c>
      <c r="N174" s="162">
        <v>16</v>
      </c>
      <c r="O174" s="24">
        <v>27</v>
      </c>
      <c r="P174" s="24">
        <f t="shared" si="33"/>
        <v>43</v>
      </c>
      <c r="Q174" s="30">
        <v>0</v>
      </c>
      <c r="R174" s="14">
        <f t="shared" si="23"/>
        <v>50</v>
      </c>
      <c r="S174" s="25">
        <f>SUM(I174:K174)</f>
        <v>10</v>
      </c>
      <c r="T174" s="26">
        <f t="shared" si="30"/>
        <v>1094</v>
      </c>
      <c r="U174" s="26">
        <f t="shared" si="32"/>
        <v>1095</v>
      </c>
      <c r="V174" s="23">
        <f t="shared" si="31"/>
        <v>1095</v>
      </c>
    </row>
    <row r="175" spans="1:22" ht="14.5" x14ac:dyDescent="0.35">
      <c r="A175" s="21">
        <v>44058.333333333336</v>
      </c>
      <c r="B175" s="30">
        <v>19</v>
      </c>
      <c r="C175" s="15">
        <f t="shared" si="24"/>
        <v>1805</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62"/>
      <c r="N175" s="162"/>
      <c r="O175" s="24"/>
      <c r="P175" s="24"/>
      <c r="Q175" s="30">
        <v>0</v>
      </c>
      <c r="R175" s="14">
        <f t="shared" si="23"/>
        <v>50</v>
      </c>
      <c r="S175" s="27">
        <v>10</v>
      </c>
      <c r="T175" s="26">
        <f t="shared" si="30"/>
        <v>1110</v>
      </c>
      <c r="U175" s="26">
        <f t="shared" si="32"/>
        <v>1110</v>
      </c>
      <c r="V175" s="23">
        <f t="shared" si="31"/>
        <v>1110</v>
      </c>
    </row>
    <row r="176" spans="1:22" ht="14.5" x14ac:dyDescent="0.35">
      <c r="A176" s="21">
        <v>44059.333333333336</v>
      </c>
      <c r="B176" s="30">
        <v>11</v>
      </c>
      <c r="C176" s="15">
        <f t="shared" si="24"/>
        <v>1816</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62"/>
      <c r="N176" s="162"/>
      <c r="O176" s="24"/>
      <c r="P176" s="24"/>
      <c r="Q176" s="30">
        <v>0</v>
      </c>
      <c r="R176" s="14">
        <f t="shared" si="23"/>
        <v>50</v>
      </c>
      <c r="S176" s="27">
        <v>10</v>
      </c>
      <c r="T176" s="26">
        <f t="shared" si="30"/>
        <v>1112</v>
      </c>
      <c r="U176" s="26">
        <f t="shared" si="32"/>
        <v>1110</v>
      </c>
      <c r="V176" s="23">
        <f t="shared" si="31"/>
        <v>1110</v>
      </c>
    </row>
    <row r="177" spans="1:22" ht="14" x14ac:dyDescent="0.3">
      <c r="A177" s="21">
        <v>44060.333333333336</v>
      </c>
      <c r="B177" s="30">
        <v>9</v>
      </c>
      <c r="C177" s="15">
        <f t="shared" si="24"/>
        <v>1825</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62">
        <v>18</v>
      </c>
      <c r="N177" s="162">
        <v>18</v>
      </c>
      <c r="O177" s="24">
        <v>24</v>
      </c>
      <c r="P177" s="24">
        <f t="shared" si="33"/>
        <v>42</v>
      </c>
      <c r="Q177" s="30">
        <v>1</v>
      </c>
      <c r="R177" s="14">
        <f t="shared" si="23"/>
        <v>51</v>
      </c>
      <c r="S177" s="25">
        <f>SUM(I177:K177)</f>
        <v>13</v>
      </c>
      <c r="T177" s="26">
        <f t="shared" si="30"/>
        <v>1114</v>
      </c>
      <c r="U177" s="26">
        <f t="shared" si="32"/>
        <v>1115</v>
      </c>
      <c r="V177" s="23">
        <f t="shared" si="31"/>
        <v>1115</v>
      </c>
    </row>
    <row r="178" spans="1:22" ht="14" x14ac:dyDescent="0.3">
      <c r="A178" s="21">
        <v>44061.333333333336</v>
      </c>
      <c r="B178" s="30">
        <v>27</v>
      </c>
      <c r="C178" s="15">
        <f t="shared" si="24"/>
        <v>1852</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62">
        <v>15</v>
      </c>
      <c r="N178" s="162">
        <v>15</v>
      </c>
      <c r="O178" s="24">
        <v>14</v>
      </c>
      <c r="P178" s="24">
        <f t="shared" si="33"/>
        <v>29</v>
      </c>
      <c r="Q178" s="30">
        <v>0</v>
      </c>
      <c r="R178" s="14">
        <f t="shared" si="23"/>
        <v>51</v>
      </c>
      <c r="S178" s="25">
        <f>SUM(I178:K178)</f>
        <v>12</v>
      </c>
      <c r="T178" s="26">
        <f t="shared" si="30"/>
        <v>1130</v>
      </c>
      <c r="U178" s="26">
        <f t="shared" si="32"/>
        <v>1130</v>
      </c>
      <c r="V178" s="23">
        <f t="shared" si="31"/>
        <v>1130</v>
      </c>
    </row>
    <row r="179" spans="1:22" ht="14" x14ac:dyDescent="0.3">
      <c r="A179" s="21">
        <v>44062.333333333336</v>
      </c>
      <c r="B179" s="30">
        <v>30</v>
      </c>
      <c r="C179" s="15">
        <f t="shared" si="24"/>
        <v>1882</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62">
        <v>14</v>
      </c>
      <c r="N179" s="162">
        <v>13</v>
      </c>
      <c r="O179" s="24">
        <v>13</v>
      </c>
      <c r="P179" s="24">
        <f t="shared" si="33"/>
        <v>26</v>
      </c>
      <c r="Q179" s="30">
        <v>0</v>
      </c>
      <c r="R179" s="14">
        <f t="shared" si="23"/>
        <v>51</v>
      </c>
      <c r="S179" s="25">
        <f>SUM(I179:K179)</f>
        <v>11</v>
      </c>
      <c r="T179" s="26">
        <f t="shared" si="30"/>
        <v>1147</v>
      </c>
      <c r="U179" s="26">
        <f t="shared" si="32"/>
        <v>1145</v>
      </c>
      <c r="V179" s="23">
        <f t="shared" si="31"/>
        <v>1145</v>
      </c>
    </row>
    <row r="180" spans="1:22" ht="14" x14ac:dyDescent="0.3">
      <c r="A180" s="21">
        <v>44063.333333333336</v>
      </c>
      <c r="B180" s="30">
        <v>15</v>
      </c>
      <c r="C180" s="15">
        <f t="shared" si="24"/>
        <v>1897</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62">
        <v>11</v>
      </c>
      <c r="N180" s="162">
        <v>11</v>
      </c>
      <c r="O180" s="24">
        <v>23</v>
      </c>
      <c r="P180" s="24">
        <f t="shared" si="33"/>
        <v>34</v>
      </c>
      <c r="Q180" s="30">
        <v>0</v>
      </c>
      <c r="R180" s="14">
        <f t="shared" si="23"/>
        <v>51</v>
      </c>
      <c r="S180" s="25">
        <f>SUM(I180:K180)</f>
        <v>8</v>
      </c>
      <c r="T180" s="26">
        <f t="shared" si="30"/>
        <v>1168</v>
      </c>
      <c r="U180" s="26">
        <f t="shared" si="32"/>
        <v>1170</v>
      </c>
      <c r="V180" s="23">
        <f t="shared" si="31"/>
        <v>1170</v>
      </c>
    </row>
    <row r="181" spans="1:22" ht="14" x14ac:dyDescent="0.3">
      <c r="A181" s="21">
        <v>44064.333333333336</v>
      </c>
      <c r="B181" s="25">
        <v>17</v>
      </c>
      <c r="C181" s="15">
        <f t="shared" si="24"/>
        <v>1914</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62">
        <v>14</v>
      </c>
      <c r="N181" s="162">
        <v>14</v>
      </c>
      <c r="O181" s="24">
        <v>14</v>
      </c>
      <c r="P181" s="24">
        <f t="shared" si="33"/>
        <v>28</v>
      </c>
      <c r="Q181" s="30">
        <v>0</v>
      </c>
      <c r="R181" s="14">
        <f t="shared" si="23"/>
        <v>51</v>
      </c>
      <c r="S181" s="25">
        <f>SUM(I181:K181)</f>
        <v>8</v>
      </c>
      <c r="T181" s="26">
        <f t="shared" si="30"/>
        <v>1178</v>
      </c>
      <c r="U181" s="26">
        <f t="shared" si="32"/>
        <v>1180</v>
      </c>
      <c r="V181" s="23">
        <f t="shared" si="31"/>
        <v>1180</v>
      </c>
    </row>
    <row r="182" spans="1:22" ht="14.5" x14ac:dyDescent="0.35">
      <c r="A182" s="21">
        <v>44065.333333333336</v>
      </c>
      <c r="B182" s="25">
        <v>19</v>
      </c>
      <c r="C182" s="15">
        <f t="shared" si="24"/>
        <v>1933</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62"/>
      <c r="N182" s="162"/>
      <c r="O182" s="24"/>
      <c r="P182" s="24"/>
      <c r="Q182" s="30">
        <v>0</v>
      </c>
      <c r="R182" s="14">
        <f t="shared" si="23"/>
        <v>51</v>
      </c>
      <c r="S182" s="27">
        <v>8</v>
      </c>
      <c r="T182" s="26">
        <f t="shared" si="30"/>
        <v>1186</v>
      </c>
      <c r="U182" s="26">
        <f t="shared" si="32"/>
        <v>1185</v>
      </c>
      <c r="V182" s="23">
        <f t="shared" si="31"/>
        <v>1185</v>
      </c>
    </row>
    <row r="183" spans="1:22" ht="14.5" x14ac:dyDescent="0.35">
      <c r="A183" s="21">
        <v>44066.333333333336</v>
      </c>
      <c r="B183" s="25">
        <v>15</v>
      </c>
      <c r="C183" s="15">
        <f t="shared" si="24"/>
        <v>1948</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62"/>
      <c r="N183" s="162"/>
      <c r="O183" s="24"/>
      <c r="P183" s="24"/>
      <c r="Q183" s="30">
        <v>1</v>
      </c>
      <c r="R183" s="14">
        <f t="shared" si="23"/>
        <v>52</v>
      </c>
      <c r="S183" s="27">
        <v>8</v>
      </c>
      <c r="T183" s="26">
        <f t="shared" si="30"/>
        <v>1189</v>
      </c>
      <c r="U183" s="26">
        <f t="shared" si="32"/>
        <v>1190</v>
      </c>
      <c r="V183" s="23">
        <f t="shared" si="31"/>
        <v>1190</v>
      </c>
    </row>
    <row r="184" spans="1:22" ht="14" x14ac:dyDescent="0.3">
      <c r="A184" s="21">
        <v>44067.333333333336</v>
      </c>
      <c r="B184" s="25">
        <v>9</v>
      </c>
      <c r="C184" s="15">
        <f t="shared" si="24"/>
        <v>1957</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62">
        <v>12</v>
      </c>
      <c r="N184" s="162">
        <v>12</v>
      </c>
      <c r="O184" s="24">
        <v>19</v>
      </c>
      <c r="P184" s="24">
        <f t="shared" si="33"/>
        <v>31</v>
      </c>
      <c r="Q184" s="30">
        <v>0</v>
      </c>
      <c r="R184" s="14">
        <f t="shared" si="23"/>
        <v>52</v>
      </c>
      <c r="S184" s="25">
        <f>SUM(I184:K184)</f>
        <v>9</v>
      </c>
      <c r="T184" s="26">
        <f t="shared" si="30"/>
        <v>1197</v>
      </c>
      <c r="U184" s="26">
        <f t="shared" si="32"/>
        <v>1195</v>
      </c>
      <c r="V184" s="23">
        <f t="shared" si="31"/>
        <v>1195</v>
      </c>
    </row>
    <row r="185" spans="1:22" ht="14" x14ac:dyDescent="0.3">
      <c r="A185" s="21">
        <v>44068.333333333336</v>
      </c>
      <c r="B185" s="25">
        <v>29</v>
      </c>
      <c r="C185" s="15">
        <f t="shared" si="24"/>
        <v>1986</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62">
        <v>15</v>
      </c>
      <c r="N185" s="162">
        <v>15</v>
      </c>
      <c r="O185" s="24">
        <v>19</v>
      </c>
      <c r="P185" s="24">
        <f t="shared" si="33"/>
        <v>34</v>
      </c>
      <c r="Q185" s="30">
        <v>0</v>
      </c>
      <c r="R185" s="14">
        <f t="shared" si="23"/>
        <v>52</v>
      </c>
      <c r="S185" s="25">
        <f>SUM(I185:K185)</f>
        <v>9</v>
      </c>
      <c r="T185" s="26">
        <f t="shared" si="30"/>
        <v>1226</v>
      </c>
      <c r="U185" s="26">
        <f t="shared" si="32"/>
        <v>1225</v>
      </c>
      <c r="V185" s="23">
        <f t="shared" si="31"/>
        <v>1225</v>
      </c>
    </row>
    <row r="186" spans="1:22" ht="14" x14ac:dyDescent="0.3">
      <c r="A186" s="21">
        <v>44069.333333333336</v>
      </c>
      <c r="B186" s="25">
        <v>34</v>
      </c>
      <c r="C186" s="15">
        <f t="shared" si="24"/>
        <v>2020</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62">
        <v>16</v>
      </c>
      <c r="N186" s="162">
        <v>16</v>
      </c>
      <c r="O186" s="24">
        <v>16</v>
      </c>
      <c r="P186" s="24">
        <f t="shared" si="33"/>
        <v>32</v>
      </c>
      <c r="Q186" s="30">
        <v>0</v>
      </c>
      <c r="R186" s="14">
        <f t="shared" si="23"/>
        <v>52</v>
      </c>
      <c r="S186" s="25">
        <f>SUM(I186:K186)</f>
        <v>9</v>
      </c>
      <c r="T186" s="26">
        <f t="shared" si="30"/>
        <v>1250</v>
      </c>
      <c r="U186" s="26">
        <f t="shared" si="32"/>
        <v>1250</v>
      </c>
      <c r="V186" s="23">
        <f t="shared" si="31"/>
        <v>1250</v>
      </c>
    </row>
    <row r="187" spans="1:22" ht="14" x14ac:dyDescent="0.3">
      <c r="A187" s="21">
        <v>44070.333333333336</v>
      </c>
      <c r="B187" s="25">
        <v>27</v>
      </c>
      <c r="C187" s="15">
        <f t="shared" si="24"/>
        <v>2047</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62">
        <v>14</v>
      </c>
      <c r="N187" s="162">
        <v>14</v>
      </c>
      <c r="O187" s="24">
        <v>11</v>
      </c>
      <c r="P187" s="24">
        <f t="shared" si="33"/>
        <v>25</v>
      </c>
      <c r="Q187" s="30">
        <v>0</v>
      </c>
      <c r="R187" s="14">
        <f t="shared" si="23"/>
        <v>52</v>
      </c>
      <c r="S187" s="25">
        <f>SUM(I187:K187)</f>
        <v>7</v>
      </c>
      <c r="T187" s="26">
        <f t="shared" si="30"/>
        <v>1272</v>
      </c>
      <c r="U187" s="26">
        <f t="shared" si="32"/>
        <v>1270</v>
      </c>
      <c r="V187" s="23">
        <f t="shared" si="31"/>
        <v>1270</v>
      </c>
    </row>
    <row r="188" spans="1:22" ht="14" x14ac:dyDescent="0.3">
      <c r="A188" s="21">
        <v>44071.333333333336</v>
      </c>
      <c r="B188" s="25">
        <v>23</v>
      </c>
      <c r="C188" s="15">
        <f t="shared" si="24"/>
        <v>2070</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62">
        <v>11</v>
      </c>
      <c r="N188" s="162">
        <v>11</v>
      </c>
      <c r="O188" s="24">
        <v>13</v>
      </c>
      <c r="P188" s="24">
        <f t="shared" si="33"/>
        <v>24</v>
      </c>
      <c r="Q188" s="30">
        <v>0</v>
      </c>
      <c r="R188" s="14">
        <f t="shared" si="23"/>
        <v>52</v>
      </c>
      <c r="S188" s="25">
        <f>SUM(I188:K188)</f>
        <v>7</v>
      </c>
      <c r="T188" s="26">
        <f t="shared" si="30"/>
        <v>1285</v>
      </c>
      <c r="U188" s="26">
        <f t="shared" si="32"/>
        <v>1285</v>
      </c>
      <c r="V188" s="23">
        <f t="shared" si="31"/>
        <v>1285</v>
      </c>
    </row>
    <row r="189" spans="1:22" ht="14.5" x14ac:dyDescent="0.35">
      <c r="A189" s="21">
        <v>44072.333333333336</v>
      </c>
      <c r="B189" s="25">
        <v>23</v>
      </c>
      <c r="C189" s="15">
        <f t="shared" si="24"/>
        <v>2093</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62"/>
      <c r="N189" s="162"/>
      <c r="O189" s="24"/>
      <c r="P189" s="24"/>
      <c r="Q189" s="30">
        <v>0</v>
      </c>
      <c r="R189" s="14">
        <f t="shared" si="23"/>
        <v>52</v>
      </c>
      <c r="S189" s="27">
        <v>7</v>
      </c>
      <c r="T189" s="26">
        <f t="shared" si="30"/>
        <v>1304</v>
      </c>
      <c r="U189" s="26">
        <f t="shared" si="32"/>
        <v>1305</v>
      </c>
      <c r="V189" s="23">
        <f t="shared" si="31"/>
        <v>1305</v>
      </c>
    </row>
    <row r="190" spans="1:22" ht="14.5" x14ac:dyDescent="0.35">
      <c r="A190" s="21">
        <v>44073.333333333336</v>
      </c>
      <c r="B190" s="25">
        <v>9</v>
      </c>
      <c r="C190" s="15">
        <f t="shared" si="24"/>
        <v>2102</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62"/>
      <c r="N190" s="162"/>
      <c r="O190" s="24"/>
      <c r="P190" s="24"/>
      <c r="Q190" s="30">
        <v>0</v>
      </c>
      <c r="R190" s="14">
        <f t="shared" si="23"/>
        <v>52</v>
      </c>
      <c r="S190" s="27">
        <v>7</v>
      </c>
      <c r="T190" s="26">
        <f t="shared" si="30"/>
        <v>1315</v>
      </c>
      <c r="U190" s="26">
        <f t="shared" si="32"/>
        <v>1315</v>
      </c>
      <c r="V190" s="23">
        <f t="shared" si="31"/>
        <v>1315</v>
      </c>
    </row>
    <row r="191" spans="1:22" ht="14" x14ac:dyDescent="0.3">
      <c r="A191" s="21">
        <v>44074.333333333336</v>
      </c>
      <c r="B191" s="25">
        <v>7</v>
      </c>
      <c r="C191" s="15">
        <f t="shared" si="24"/>
        <v>2109</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62">
        <v>18</v>
      </c>
      <c r="N191" s="162">
        <v>15</v>
      </c>
      <c r="O191" s="24">
        <v>9</v>
      </c>
      <c r="P191" s="24">
        <f t="shared" si="33"/>
        <v>24</v>
      </c>
      <c r="Q191" s="30">
        <v>0</v>
      </c>
      <c r="R191" s="14">
        <f t="shared" si="23"/>
        <v>52</v>
      </c>
      <c r="S191" s="25">
        <f>SUM(I191:K191)</f>
        <v>6</v>
      </c>
      <c r="T191" s="26">
        <f t="shared" si="30"/>
        <v>1325</v>
      </c>
      <c r="U191" s="26">
        <f t="shared" si="32"/>
        <v>1325</v>
      </c>
      <c r="V191" s="23">
        <f t="shared" si="31"/>
        <v>1325</v>
      </c>
    </row>
    <row r="192" spans="1:22" ht="14" x14ac:dyDescent="0.3">
      <c r="A192" s="21">
        <v>44075.333333333336</v>
      </c>
      <c r="B192" s="25">
        <v>18</v>
      </c>
      <c r="C192" s="15">
        <f t="shared" si="24"/>
        <v>2127</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62">
        <v>17</v>
      </c>
      <c r="N192" s="162">
        <v>14</v>
      </c>
      <c r="O192" s="24">
        <v>13</v>
      </c>
      <c r="P192" s="24">
        <f t="shared" si="33"/>
        <v>27</v>
      </c>
      <c r="Q192" s="30">
        <v>0</v>
      </c>
      <c r="R192" s="14">
        <f t="shared" si="23"/>
        <v>52</v>
      </c>
      <c r="S192" s="25">
        <f>SUM(I192:K192)</f>
        <v>6</v>
      </c>
      <c r="T192" s="26">
        <f t="shared" si="30"/>
        <v>1352</v>
      </c>
      <c r="U192" s="26">
        <f t="shared" si="32"/>
        <v>1350</v>
      </c>
      <c r="V192" s="23">
        <f t="shared" si="31"/>
        <v>1350</v>
      </c>
    </row>
    <row r="193" spans="1:22" ht="14" x14ac:dyDescent="0.3">
      <c r="A193" s="21">
        <v>44076.333333333336</v>
      </c>
      <c r="B193" s="25">
        <v>20</v>
      </c>
      <c r="C193" s="15">
        <f t="shared" si="24"/>
        <v>2147</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62">
        <v>13</v>
      </c>
      <c r="N193" s="162">
        <v>12</v>
      </c>
      <c r="O193" s="24">
        <v>11</v>
      </c>
      <c r="P193" s="24">
        <f t="shared" si="33"/>
        <v>23</v>
      </c>
      <c r="Q193" s="25">
        <v>0</v>
      </c>
      <c r="R193" s="14">
        <f t="shared" si="23"/>
        <v>52</v>
      </c>
      <c r="S193" s="25">
        <f>SUM(I193:K193)</f>
        <v>7</v>
      </c>
      <c r="T193" s="26">
        <f t="shared" si="30"/>
        <v>1381</v>
      </c>
      <c r="U193" s="26">
        <f t="shared" si="32"/>
        <v>1380</v>
      </c>
      <c r="V193" s="23">
        <f t="shared" si="31"/>
        <v>1380</v>
      </c>
    </row>
    <row r="194" spans="1:22" ht="14" x14ac:dyDescent="0.3">
      <c r="A194" s="21">
        <v>44077.333333333336</v>
      </c>
      <c r="B194" s="25">
        <v>27</v>
      </c>
      <c r="C194" s="15">
        <f t="shared" si="24"/>
        <v>2174</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62">
        <v>13</v>
      </c>
      <c r="N194" s="162">
        <v>12</v>
      </c>
      <c r="O194" s="24">
        <v>6</v>
      </c>
      <c r="P194" s="24">
        <f t="shared" si="33"/>
        <v>18</v>
      </c>
      <c r="Q194" s="25">
        <v>0</v>
      </c>
      <c r="R194" s="14">
        <f t="shared" si="23"/>
        <v>52</v>
      </c>
      <c r="S194" s="25">
        <f>SUM(I194:K194)</f>
        <v>7</v>
      </c>
      <c r="T194" s="26">
        <f t="shared" si="30"/>
        <v>1396</v>
      </c>
      <c r="U194" s="26">
        <f t="shared" si="32"/>
        <v>1395</v>
      </c>
      <c r="V194" s="23">
        <f t="shared" si="31"/>
        <v>1395</v>
      </c>
    </row>
    <row r="195" spans="1:22" ht="14" x14ac:dyDescent="0.3">
      <c r="A195" s="21">
        <v>44078.333333333336</v>
      </c>
      <c r="B195" s="25">
        <v>27</v>
      </c>
      <c r="C195" s="15">
        <f t="shared" si="24"/>
        <v>2201</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62">
        <v>14</v>
      </c>
      <c r="N195" s="162">
        <v>15</v>
      </c>
      <c r="O195" s="24">
        <v>5</v>
      </c>
      <c r="P195" s="24">
        <f t="shared" si="33"/>
        <v>20</v>
      </c>
      <c r="Q195" s="25">
        <v>0</v>
      </c>
      <c r="R195" s="14">
        <f t="shared" si="23"/>
        <v>52</v>
      </c>
      <c r="S195" s="25">
        <f>SUM(I195:K195)</f>
        <v>7</v>
      </c>
      <c r="T195" s="26">
        <f t="shared" si="30"/>
        <v>1413</v>
      </c>
      <c r="U195" s="26">
        <f t="shared" si="32"/>
        <v>1415</v>
      </c>
      <c r="V195" s="23">
        <f t="shared" si="31"/>
        <v>1415</v>
      </c>
    </row>
    <row r="196" spans="1:22" ht="14.5" x14ac:dyDescent="0.35">
      <c r="A196" s="21">
        <v>44079.333333333336</v>
      </c>
      <c r="B196" s="25">
        <v>20</v>
      </c>
      <c r="C196" s="15">
        <f t="shared" si="24"/>
        <v>2221</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62"/>
      <c r="N196" s="162"/>
      <c r="O196" s="24"/>
      <c r="P196" s="24"/>
      <c r="Q196" s="25">
        <v>0</v>
      </c>
      <c r="R196" s="14">
        <f t="shared" si="23"/>
        <v>52</v>
      </c>
      <c r="S196" s="27">
        <v>7</v>
      </c>
      <c r="T196" s="26">
        <f t="shared" si="30"/>
        <v>1432</v>
      </c>
      <c r="U196" s="26">
        <f t="shared" si="32"/>
        <v>1430</v>
      </c>
      <c r="V196" s="23">
        <f t="shared" si="31"/>
        <v>1430</v>
      </c>
    </row>
    <row r="197" spans="1:22" ht="14.5" x14ac:dyDescent="0.35">
      <c r="A197" s="21">
        <v>44080.333333333336</v>
      </c>
      <c r="B197" s="25">
        <v>5</v>
      </c>
      <c r="C197" s="15">
        <f t="shared" si="24"/>
        <v>2226</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62"/>
      <c r="N197" s="162"/>
      <c r="O197" s="24"/>
      <c r="P197" s="24"/>
      <c r="Q197" s="25">
        <v>0</v>
      </c>
      <c r="R197" s="14">
        <f t="shared" ref="R197:R265" si="34">SUM(R196,Q197)</f>
        <v>52</v>
      </c>
      <c r="S197" s="27">
        <v>7</v>
      </c>
      <c r="T197" s="26">
        <f t="shared" si="30"/>
        <v>1447</v>
      </c>
      <c r="U197" s="26">
        <f>MROUND(T197,5)</f>
        <v>1445</v>
      </c>
      <c r="V197" s="23">
        <f t="shared" si="31"/>
        <v>1445</v>
      </c>
    </row>
    <row r="198" spans="1:22" ht="14" x14ac:dyDescent="0.3">
      <c r="A198" s="21">
        <v>44081.333333333336</v>
      </c>
      <c r="B198" s="25">
        <v>15</v>
      </c>
      <c r="C198" s="15">
        <f t="shared" ref="C198:C265" si="35">SUM(C197,B198)</f>
        <v>2241</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62">
        <v>15</v>
      </c>
      <c r="N198" s="162">
        <v>14</v>
      </c>
      <c r="O198" s="24">
        <v>16</v>
      </c>
      <c r="P198" s="24">
        <f t="shared" si="33"/>
        <v>30</v>
      </c>
      <c r="Q198" s="25">
        <v>0</v>
      </c>
      <c r="R198" s="14">
        <f t="shared" si="34"/>
        <v>52</v>
      </c>
      <c r="S198" s="25">
        <f>SUM(I198:K198)</f>
        <v>9</v>
      </c>
      <c r="T198" s="26">
        <f t="shared" si="30"/>
        <v>1454</v>
      </c>
      <c r="U198" s="26">
        <f t="shared" si="32"/>
        <v>1455</v>
      </c>
      <c r="V198" s="23">
        <f t="shared" si="31"/>
        <v>1455</v>
      </c>
    </row>
    <row r="199" spans="1:22" ht="14" x14ac:dyDescent="0.3">
      <c r="A199" s="21">
        <v>44082.333333333336</v>
      </c>
      <c r="B199" s="25">
        <v>20</v>
      </c>
      <c r="C199" s="15">
        <f t="shared" si="35"/>
        <v>2261</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62">
        <v>13</v>
      </c>
      <c r="N199" s="162">
        <v>14</v>
      </c>
      <c r="O199" s="24">
        <v>12</v>
      </c>
      <c r="P199" s="24">
        <f t="shared" si="33"/>
        <v>26</v>
      </c>
      <c r="Q199" s="25">
        <v>0</v>
      </c>
      <c r="R199" s="14">
        <f t="shared" si="34"/>
        <v>52</v>
      </c>
      <c r="S199" s="25">
        <f>SUM(I199:K199)</f>
        <v>8</v>
      </c>
      <c r="T199" s="26">
        <f t="shared" si="30"/>
        <v>1484</v>
      </c>
      <c r="U199" s="26">
        <f t="shared" si="32"/>
        <v>1485</v>
      </c>
      <c r="V199" s="23">
        <f t="shared" si="31"/>
        <v>1485</v>
      </c>
    </row>
    <row r="200" spans="1:22" ht="14" x14ac:dyDescent="0.3">
      <c r="A200" s="21">
        <v>44083.333333333336</v>
      </c>
      <c r="B200" s="25">
        <v>19</v>
      </c>
      <c r="C200" s="15">
        <f t="shared" si="35"/>
        <v>2280</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62">
        <v>17</v>
      </c>
      <c r="N200" s="162">
        <v>14</v>
      </c>
      <c r="O200" s="24">
        <v>14</v>
      </c>
      <c r="P200" s="24">
        <f t="shared" si="33"/>
        <v>28</v>
      </c>
      <c r="Q200" s="25">
        <v>0</v>
      </c>
      <c r="R200" s="14">
        <f t="shared" si="34"/>
        <v>52</v>
      </c>
      <c r="S200" s="25">
        <f>SUM(I200:K200)</f>
        <v>7</v>
      </c>
      <c r="T200" s="26">
        <f t="shared" si="30"/>
        <v>1519</v>
      </c>
      <c r="U200" s="26">
        <f t="shared" si="32"/>
        <v>1520</v>
      </c>
      <c r="V200" s="23">
        <f t="shared" si="31"/>
        <v>1520</v>
      </c>
    </row>
    <row r="201" spans="1:22" ht="14" x14ac:dyDescent="0.3">
      <c r="A201" s="21">
        <v>44084.333333333336</v>
      </c>
      <c r="B201" s="26">
        <v>30</v>
      </c>
      <c r="C201" s="15">
        <f t="shared" si="35"/>
        <v>2310</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62">
        <v>18</v>
      </c>
      <c r="N201" s="162">
        <v>17</v>
      </c>
      <c r="O201" s="24">
        <v>13</v>
      </c>
      <c r="P201" s="24">
        <f t="shared" si="33"/>
        <v>30</v>
      </c>
      <c r="Q201" s="25">
        <v>0</v>
      </c>
      <c r="R201" s="14">
        <f t="shared" si="34"/>
        <v>52</v>
      </c>
      <c r="S201" s="25">
        <f>SUM(I201:K201)</f>
        <v>9</v>
      </c>
      <c r="T201" s="26">
        <f t="shared" si="30"/>
        <v>1544</v>
      </c>
      <c r="U201" s="26">
        <f t="shared" si="32"/>
        <v>1545</v>
      </c>
      <c r="V201" s="23">
        <f t="shared" si="31"/>
        <v>1545</v>
      </c>
    </row>
    <row r="202" spans="1:22" ht="14" x14ac:dyDescent="0.3">
      <c r="A202" s="21">
        <v>44085.333333333336</v>
      </c>
      <c r="B202" s="26">
        <v>19</v>
      </c>
      <c r="C202" s="15">
        <f t="shared" si="35"/>
        <v>2329</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62">
        <v>18</v>
      </c>
      <c r="N202" s="162">
        <v>21</v>
      </c>
      <c r="O202" s="24">
        <v>12</v>
      </c>
      <c r="P202" s="24">
        <f t="shared" si="33"/>
        <v>33</v>
      </c>
      <c r="Q202" s="25">
        <v>1</v>
      </c>
      <c r="R202" s="14">
        <f t="shared" si="34"/>
        <v>53</v>
      </c>
      <c r="S202" s="25">
        <f>SUM(I202:K202)</f>
        <v>8</v>
      </c>
      <c r="T202" s="26">
        <f t="shared" si="30"/>
        <v>1568</v>
      </c>
      <c r="U202" s="26">
        <f t="shared" si="32"/>
        <v>1570</v>
      </c>
      <c r="V202" s="23">
        <f t="shared" si="31"/>
        <v>1570</v>
      </c>
    </row>
    <row r="203" spans="1:22" ht="14.5" x14ac:dyDescent="0.35">
      <c r="A203" s="21">
        <v>44086.333333333336</v>
      </c>
      <c r="B203" s="25">
        <v>23</v>
      </c>
      <c r="C203" s="15">
        <f t="shared" si="35"/>
        <v>2352</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62"/>
      <c r="N203" s="162"/>
      <c r="O203" s="24"/>
      <c r="P203" s="24"/>
      <c r="Q203" s="25">
        <v>0</v>
      </c>
      <c r="R203" s="14">
        <f t="shared" si="34"/>
        <v>53</v>
      </c>
      <c r="S203" s="27">
        <v>8</v>
      </c>
      <c r="T203" s="26">
        <f t="shared" si="30"/>
        <v>1591</v>
      </c>
      <c r="U203" s="26">
        <f t="shared" si="32"/>
        <v>1590</v>
      </c>
      <c r="V203" s="23">
        <f t="shared" si="31"/>
        <v>1590</v>
      </c>
    </row>
    <row r="204" spans="1:22" ht="14.5" x14ac:dyDescent="0.35">
      <c r="A204" s="21">
        <v>44087.333333333336</v>
      </c>
      <c r="B204" s="25">
        <v>13</v>
      </c>
      <c r="C204" s="15">
        <f t="shared" si="35"/>
        <v>2365</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62"/>
      <c r="N204" s="162"/>
      <c r="O204" s="24"/>
      <c r="P204" s="24"/>
      <c r="Q204" s="25">
        <v>0</v>
      </c>
      <c r="R204" s="14">
        <f t="shared" si="34"/>
        <v>53</v>
      </c>
      <c r="S204" s="27">
        <v>8</v>
      </c>
      <c r="T204" s="26">
        <f t="shared" si="30"/>
        <v>1600</v>
      </c>
      <c r="U204" s="26">
        <f t="shared" si="32"/>
        <v>1600</v>
      </c>
      <c r="V204" s="23">
        <f t="shared" si="31"/>
        <v>1600</v>
      </c>
    </row>
    <row r="205" spans="1:22" ht="14" x14ac:dyDescent="0.3">
      <c r="A205" s="21">
        <v>44088.333333333336</v>
      </c>
      <c r="B205" s="26">
        <v>7</v>
      </c>
      <c r="C205" s="15">
        <f t="shared" si="35"/>
        <v>2372</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62">
        <v>10</v>
      </c>
      <c r="N205" s="162">
        <v>10</v>
      </c>
      <c r="O205" s="24">
        <v>13</v>
      </c>
      <c r="P205" s="24">
        <f t="shared" si="33"/>
        <v>23</v>
      </c>
      <c r="Q205" s="25">
        <v>0</v>
      </c>
      <c r="R205" s="14">
        <f t="shared" si="34"/>
        <v>53</v>
      </c>
      <c r="S205" s="25">
        <f>SUM(I205:K205)</f>
        <v>12</v>
      </c>
      <c r="T205" s="26">
        <f t="shared" si="30"/>
        <v>1603</v>
      </c>
      <c r="U205" s="26">
        <f t="shared" si="32"/>
        <v>1605</v>
      </c>
      <c r="V205" s="23">
        <f t="shared" si="31"/>
        <v>1605</v>
      </c>
    </row>
    <row r="206" spans="1:22" ht="14" x14ac:dyDescent="0.3">
      <c r="A206" s="21">
        <v>44089.333333333336</v>
      </c>
      <c r="B206" s="26">
        <v>28</v>
      </c>
      <c r="C206" s="15">
        <f t="shared" si="35"/>
        <v>2400</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62">
        <v>14</v>
      </c>
      <c r="N206" s="162">
        <v>16</v>
      </c>
      <c r="O206" s="24">
        <v>14</v>
      </c>
      <c r="P206" s="24">
        <f t="shared" si="33"/>
        <v>30</v>
      </c>
      <c r="Q206" s="25">
        <v>0</v>
      </c>
      <c r="R206" s="14">
        <f t="shared" si="34"/>
        <v>53</v>
      </c>
      <c r="S206" s="25">
        <f>SUM(I206:K206)</f>
        <v>13</v>
      </c>
      <c r="T206" s="26">
        <f t="shared" si="30"/>
        <v>1620</v>
      </c>
      <c r="U206" s="26">
        <f t="shared" si="32"/>
        <v>1620</v>
      </c>
      <c r="V206" s="23">
        <f t="shared" si="31"/>
        <v>1620</v>
      </c>
    </row>
    <row r="207" spans="1:22" ht="14" x14ac:dyDescent="0.3">
      <c r="A207" s="21">
        <v>44090.333333333336</v>
      </c>
      <c r="B207" s="25">
        <v>37</v>
      </c>
      <c r="C207" s="15">
        <f t="shared" si="35"/>
        <v>2437</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62">
        <v>15</v>
      </c>
      <c r="N207" s="162">
        <v>17</v>
      </c>
      <c r="O207" s="24">
        <v>13</v>
      </c>
      <c r="P207" s="24">
        <f t="shared" si="33"/>
        <v>30</v>
      </c>
      <c r="Q207" s="25">
        <v>0</v>
      </c>
      <c r="R207" s="14">
        <f t="shared" si="34"/>
        <v>53</v>
      </c>
      <c r="S207" s="25">
        <f>SUM(I207:K207)</f>
        <v>6</v>
      </c>
      <c r="T207" s="26">
        <f t="shared" si="30"/>
        <v>1647</v>
      </c>
      <c r="U207" s="26">
        <f t="shared" si="32"/>
        <v>1645</v>
      </c>
      <c r="V207" s="23">
        <f t="shared" si="31"/>
        <v>1645</v>
      </c>
    </row>
    <row r="208" spans="1:22" ht="14" x14ac:dyDescent="0.3">
      <c r="A208" s="21">
        <v>44091.333333333336</v>
      </c>
      <c r="B208" s="25">
        <v>22</v>
      </c>
      <c r="C208" s="15">
        <f t="shared" si="35"/>
        <v>2459</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62">
        <v>12</v>
      </c>
      <c r="N208" s="162">
        <v>11</v>
      </c>
      <c r="O208" s="24">
        <v>15</v>
      </c>
      <c r="P208" s="24">
        <f t="shared" si="33"/>
        <v>26</v>
      </c>
      <c r="Q208" s="25">
        <v>1</v>
      </c>
      <c r="R208" s="14">
        <f t="shared" si="34"/>
        <v>54</v>
      </c>
      <c r="S208" s="25">
        <f>SUM(I208:K208)</f>
        <v>8</v>
      </c>
      <c r="T208" s="26">
        <f t="shared" si="30"/>
        <v>1672</v>
      </c>
      <c r="U208" s="26">
        <f t="shared" si="32"/>
        <v>1670</v>
      </c>
      <c r="V208" s="23">
        <f t="shared" si="31"/>
        <v>1670</v>
      </c>
    </row>
    <row r="209" spans="1:22" ht="14" x14ac:dyDescent="0.3">
      <c r="A209" s="21">
        <v>44092.333333333336</v>
      </c>
      <c r="B209" s="26">
        <v>28</v>
      </c>
      <c r="C209" s="15">
        <f t="shared" si="35"/>
        <v>2487</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62">
        <v>15</v>
      </c>
      <c r="N209" s="162">
        <v>13</v>
      </c>
      <c r="O209" s="24">
        <v>14</v>
      </c>
      <c r="P209" s="24">
        <f t="shared" si="33"/>
        <v>27</v>
      </c>
      <c r="Q209" s="25">
        <v>0</v>
      </c>
      <c r="R209" s="14">
        <f t="shared" si="34"/>
        <v>54</v>
      </c>
      <c r="S209" s="25">
        <f>SUM(I209:K209)</f>
        <v>8</v>
      </c>
      <c r="T209" s="26">
        <f t="shared" si="30"/>
        <v>1699</v>
      </c>
      <c r="U209" s="26">
        <f t="shared" si="32"/>
        <v>1700</v>
      </c>
      <c r="V209" s="23">
        <f t="shared" si="31"/>
        <v>1700</v>
      </c>
    </row>
    <row r="210" spans="1:22" ht="14.5" x14ac:dyDescent="0.35">
      <c r="A210" s="21">
        <v>44093.333333333336</v>
      </c>
      <c r="B210" s="26">
        <v>12</v>
      </c>
      <c r="C210" s="15">
        <f t="shared" si="35"/>
        <v>2499</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62"/>
      <c r="N210" s="162"/>
      <c r="O210" s="24"/>
      <c r="P210" s="24"/>
      <c r="Q210" s="25">
        <v>0</v>
      </c>
      <c r="R210" s="14">
        <f t="shared" si="34"/>
        <v>54</v>
      </c>
      <c r="S210" s="27">
        <v>8</v>
      </c>
      <c r="T210" s="26">
        <f t="shared" si="30"/>
        <v>1719</v>
      </c>
      <c r="U210" s="26">
        <f>MROUND(T210,5)</f>
        <v>1720</v>
      </c>
      <c r="V210" s="23">
        <f t="shared" si="31"/>
        <v>1720</v>
      </c>
    </row>
    <row r="211" spans="1:22" ht="14.5" x14ac:dyDescent="0.35">
      <c r="A211" s="21">
        <v>44094.333333333336</v>
      </c>
      <c r="B211" s="25">
        <v>14</v>
      </c>
      <c r="C211" s="15">
        <f t="shared" si="35"/>
        <v>2513</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62"/>
      <c r="N211" s="162"/>
      <c r="O211" s="24"/>
      <c r="P211" s="24"/>
      <c r="Q211" s="25">
        <v>0</v>
      </c>
      <c r="R211" s="14">
        <f t="shared" si="34"/>
        <v>54</v>
      </c>
      <c r="S211" s="27">
        <v>8</v>
      </c>
      <c r="T211" s="26">
        <f t="shared" ref="T211:T274" si="41">SUM(C197,-S211,-$Q$325)</f>
        <v>1724</v>
      </c>
      <c r="U211" s="26">
        <f t="shared" si="32"/>
        <v>1725</v>
      </c>
      <c r="V211" s="23">
        <f t="shared" ref="V211:V273" si="42">IF(U211&gt;U210,U211,U210)</f>
        <v>1725</v>
      </c>
    </row>
    <row r="212" spans="1:22" ht="14" x14ac:dyDescent="0.3">
      <c r="A212" s="21">
        <v>44095.333333333336</v>
      </c>
      <c r="B212" s="25">
        <v>10</v>
      </c>
      <c r="C212" s="15">
        <f t="shared" si="35"/>
        <v>2523</v>
      </c>
      <c r="D212" s="22">
        <f t="shared" si="37"/>
        <v>15.857142857142858</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62">
        <v>14</v>
      </c>
      <c r="N212" s="162">
        <v>14</v>
      </c>
      <c r="O212" s="24">
        <v>12</v>
      </c>
      <c r="P212" s="24">
        <f t="shared" si="33"/>
        <v>26</v>
      </c>
      <c r="Q212" s="25">
        <v>0</v>
      </c>
      <c r="R212" s="14">
        <f t="shared" si="34"/>
        <v>54</v>
      </c>
      <c r="S212" s="25">
        <f>SUM(I212:K212)</f>
        <v>9</v>
      </c>
      <c r="T212" s="26">
        <f t="shared" si="41"/>
        <v>1738</v>
      </c>
      <c r="U212" s="26">
        <f t="shared" ref="U212:U279" si="43">MROUND(T212,5)</f>
        <v>1740</v>
      </c>
      <c r="V212" s="23">
        <f t="shared" si="42"/>
        <v>1740</v>
      </c>
    </row>
    <row r="213" spans="1:22" ht="14" x14ac:dyDescent="0.3">
      <c r="A213" s="21">
        <v>44096.333333333336</v>
      </c>
      <c r="B213" s="26">
        <v>21</v>
      </c>
      <c r="C213" s="15">
        <f t="shared" si="35"/>
        <v>2544</v>
      </c>
      <c r="D213" s="22">
        <f t="shared" si="37"/>
        <v>14.285714285714286</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62">
        <v>13</v>
      </c>
      <c r="N213" s="162">
        <v>11</v>
      </c>
      <c r="O213" s="24">
        <v>9</v>
      </c>
      <c r="P213" s="24">
        <f t="shared" si="33"/>
        <v>20</v>
      </c>
      <c r="Q213" s="26">
        <v>0</v>
      </c>
      <c r="R213" s="14">
        <f t="shared" si="34"/>
        <v>54</v>
      </c>
      <c r="S213" s="25">
        <f>SUM(I213:K213)</f>
        <v>11</v>
      </c>
      <c r="T213" s="26">
        <f t="shared" si="41"/>
        <v>1756</v>
      </c>
      <c r="U213" s="26">
        <f t="shared" si="43"/>
        <v>1755</v>
      </c>
      <c r="V213" s="23">
        <f t="shared" si="42"/>
        <v>1755</v>
      </c>
    </row>
    <row r="214" spans="1:22" ht="14" x14ac:dyDescent="0.3">
      <c r="A214" s="21">
        <v>44097.333333333336</v>
      </c>
      <c r="B214" s="26">
        <v>15</v>
      </c>
      <c r="C214" s="15">
        <f t="shared" si="35"/>
        <v>2559</v>
      </c>
      <c r="D214" s="22">
        <f t="shared" si="37"/>
        <v>13.428571428571429</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62">
        <v>15</v>
      </c>
      <c r="N214" s="162">
        <v>13</v>
      </c>
      <c r="O214" s="24">
        <v>11</v>
      </c>
      <c r="P214" s="24">
        <f t="shared" si="33"/>
        <v>24</v>
      </c>
      <c r="Q214" s="26">
        <v>0</v>
      </c>
      <c r="R214" s="14">
        <f t="shared" si="34"/>
        <v>54</v>
      </c>
      <c r="S214" s="25">
        <f>SUM(I214:K214)</f>
        <v>12</v>
      </c>
      <c r="T214" s="26">
        <f t="shared" si="41"/>
        <v>1774</v>
      </c>
      <c r="U214" s="26">
        <f t="shared" si="43"/>
        <v>1775</v>
      </c>
      <c r="V214" s="23">
        <f t="shared" si="42"/>
        <v>1775</v>
      </c>
    </row>
    <row r="215" spans="1:22" ht="14" x14ac:dyDescent="0.3">
      <c r="A215" s="21">
        <v>44098.333333333336</v>
      </c>
      <c r="B215" s="25">
        <v>11</v>
      </c>
      <c r="C215" s="15">
        <f t="shared" si="35"/>
        <v>2570</v>
      </c>
      <c r="D215" s="22">
        <f t="shared" si="37"/>
        <v>12.142857142857142</v>
      </c>
      <c r="E215" s="22">
        <f t="shared" si="36"/>
        <v>1.6176470588235294</v>
      </c>
      <c r="F215" s="22">
        <f t="shared" si="39"/>
        <v>2.3319327731092439</v>
      </c>
      <c r="G215" s="22">
        <f t="shared" si="38"/>
        <v>16.323529411764707</v>
      </c>
      <c r="H215" s="22">
        <f t="shared" si="40"/>
        <v>38.235294117647051</v>
      </c>
      <c r="I215" s="24">
        <v>8</v>
      </c>
      <c r="J215" s="24">
        <v>2</v>
      </c>
      <c r="K215" s="24">
        <v>0</v>
      </c>
      <c r="L215" s="24">
        <f>SUM(J215+K215)</f>
        <v>2</v>
      </c>
      <c r="M215" s="162">
        <v>12</v>
      </c>
      <c r="N215" s="162">
        <v>10</v>
      </c>
      <c r="O215" s="24">
        <v>11</v>
      </c>
      <c r="P215" s="24">
        <f t="shared" si="33"/>
        <v>21</v>
      </c>
      <c r="Q215" s="25">
        <v>0</v>
      </c>
      <c r="R215" s="14">
        <f t="shared" si="34"/>
        <v>54</v>
      </c>
      <c r="S215" s="25">
        <f>SUM(I215:K215)</f>
        <v>10</v>
      </c>
      <c r="T215" s="26">
        <f t="shared" si="41"/>
        <v>1806</v>
      </c>
      <c r="U215" s="26">
        <f t="shared" si="43"/>
        <v>1805</v>
      </c>
      <c r="V215" s="23">
        <f t="shared" si="42"/>
        <v>1805</v>
      </c>
    </row>
    <row r="216" spans="1:22" ht="14" x14ac:dyDescent="0.3">
      <c r="A216" s="21">
        <v>44099.333333333336</v>
      </c>
      <c r="B216" s="25">
        <v>17</v>
      </c>
      <c r="C216" s="15">
        <f t="shared" si="35"/>
        <v>2587</v>
      </c>
      <c r="D216" s="22">
        <f t="shared" si="37"/>
        <v>11.571428571428571</v>
      </c>
      <c r="E216" s="22">
        <f t="shared" si="36"/>
        <v>2.5</v>
      </c>
      <c r="F216" s="22">
        <f t="shared" si="39"/>
        <v>2.1008403361344539</v>
      </c>
      <c r="G216" s="22">
        <f t="shared" si="38"/>
        <v>14.705882352941178</v>
      </c>
      <c r="H216" s="22">
        <f t="shared" si="40"/>
        <v>37.941176470588239</v>
      </c>
      <c r="I216" s="24">
        <v>11</v>
      </c>
      <c r="J216" s="24">
        <v>2</v>
      </c>
      <c r="K216" s="24">
        <v>1</v>
      </c>
      <c r="L216" s="24">
        <f>SUM(J216+K216)</f>
        <v>3</v>
      </c>
      <c r="M216" s="162">
        <v>14</v>
      </c>
      <c r="N216" s="162">
        <v>12</v>
      </c>
      <c r="O216" s="24">
        <v>14</v>
      </c>
      <c r="P216" s="24">
        <f t="shared" si="33"/>
        <v>26</v>
      </c>
      <c r="Q216" s="25">
        <v>0</v>
      </c>
      <c r="R216" s="14">
        <f t="shared" si="34"/>
        <v>54</v>
      </c>
      <c r="S216" s="25">
        <f>SUM(I216:K216)</f>
        <v>14</v>
      </c>
      <c r="T216" s="26">
        <f t="shared" si="41"/>
        <v>1821</v>
      </c>
      <c r="U216" s="26">
        <f t="shared" si="43"/>
        <v>1820</v>
      </c>
      <c r="V216" s="23">
        <f t="shared" si="42"/>
        <v>1820</v>
      </c>
    </row>
    <row r="217" spans="1:22" ht="14.5" x14ac:dyDescent="0.35">
      <c r="A217" s="21">
        <v>44100.333333333336</v>
      </c>
      <c r="B217" s="25">
        <v>6</v>
      </c>
      <c r="C217" s="15">
        <f t="shared" si="35"/>
        <v>2593</v>
      </c>
      <c r="D217" s="22">
        <f t="shared" si="37"/>
        <v>10</v>
      </c>
      <c r="E217" s="22">
        <f t="shared" si="36"/>
        <v>0.88235294117647056</v>
      </c>
      <c r="F217" s="22">
        <f t="shared" si="39"/>
        <v>1.9747899159663866</v>
      </c>
      <c r="G217" s="22">
        <f t="shared" si="38"/>
        <v>13.823529411764707</v>
      </c>
      <c r="H217" s="22">
        <f t="shared" si="40"/>
        <v>35.441176470588239</v>
      </c>
      <c r="I217" s="24"/>
      <c r="J217" s="24"/>
      <c r="K217" s="24"/>
      <c r="L217" s="24"/>
      <c r="M217" s="162"/>
      <c r="N217" s="162"/>
      <c r="O217" s="24"/>
      <c r="P217" s="24"/>
      <c r="Q217" s="25">
        <v>0</v>
      </c>
      <c r="R217" s="14">
        <f t="shared" si="34"/>
        <v>54</v>
      </c>
      <c r="S217" s="27">
        <v>14</v>
      </c>
      <c r="T217" s="26">
        <f t="shared" si="41"/>
        <v>1844</v>
      </c>
      <c r="U217" s="26">
        <f t="shared" si="43"/>
        <v>1845</v>
      </c>
      <c r="V217" s="23">
        <f t="shared" si="42"/>
        <v>1845</v>
      </c>
    </row>
    <row r="218" spans="1:22" ht="14.5" x14ac:dyDescent="0.35">
      <c r="A218" s="21">
        <v>44101.333333333336</v>
      </c>
      <c r="B218" s="25">
        <v>5</v>
      </c>
      <c r="C218" s="15">
        <f t="shared" si="35"/>
        <v>2598</v>
      </c>
      <c r="D218" s="22">
        <f t="shared" si="37"/>
        <v>10.428571428571429</v>
      </c>
      <c r="E218" s="22">
        <f t="shared" si="36"/>
        <v>0.73529411764705888</v>
      </c>
      <c r="F218" s="22">
        <f t="shared" si="39"/>
        <v>1.7857142857142858</v>
      </c>
      <c r="G218" s="22">
        <f t="shared" si="38"/>
        <v>12.5</v>
      </c>
      <c r="H218" s="22">
        <f t="shared" si="40"/>
        <v>34.264705882352942</v>
      </c>
      <c r="I218" s="24"/>
      <c r="J218" s="24"/>
      <c r="K218" s="24"/>
      <c r="L218" s="24"/>
      <c r="M218" s="162"/>
      <c r="N218" s="162"/>
      <c r="O218" s="24"/>
      <c r="P218" s="24"/>
      <c r="Q218" s="25">
        <v>0</v>
      </c>
      <c r="R218" s="14">
        <f t="shared" si="34"/>
        <v>54</v>
      </c>
      <c r="S218" s="27">
        <v>14</v>
      </c>
      <c r="T218" s="26">
        <f t="shared" si="41"/>
        <v>1857</v>
      </c>
      <c r="U218" s="26">
        <f t="shared" si="43"/>
        <v>1855</v>
      </c>
      <c r="V218" s="23">
        <f t="shared" si="42"/>
        <v>1855</v>
      </c>
    </row>
    <row r="219" spans="1:22" ht="14" x14ac:dyDescent="0.3">
      <c r="A219" s="21">
        <v>44102.333333333336</v>
      </c>
      <c r="B219" s="25">
        <v>6</v>
      </c>
      <c r="C219" s="15">
        <f t="shared" si="35"/>
        <v>2604</v>
      </c>
      <c r="D219" s="22">
        <f t="shared" si="37"/>
        <v>11.142857142857142</v>
      </c>
      <c r="E219" s="22">
        <f t="shared" si="36"/>
        <v>0.88235294117647056</v>
      </c>
      <c r="F219" s="22">
        <f t="shared" si="39"/>
        <v>1.701680672268908</v>
      </c>
      <c r="G219" s="22">
        <f t="shared" si="38"/>
        <v>11.911764705882355</v>
      </c>
      <c r="H219" s="22">
        <f t="shared" si="40"/>
        <v>34.117647058823529</v>
      </c>
      <c r="I219" s="24">
        <v>13</v>
      </c>
      <c r="J219" s="24">
        <v>2</v>
      </c>
      <c r="K219" s="24">
        <v>0</v>
      </c>
      <c r="L219" s="24">
        <f t="shared" ref="L219:L222" si="44">SUM(J219+K219)</f>
        <v>2</v>
      </c>
      <c r="M219" s="162">
        <v>14</v>
      </c>
      <c r="N219" s="162">
        <v>12</v>
      </c>
      <c r="O219" s="24">
        <v>17</v>
      </c>
      <c r="P219" s="24">
        <f t="shared" si="33"/>
        <v>29</v>
      </c>
      <c r="Q219" s="32">
        <v>1</v>
      </c>
      <c r="R219" s="14">
        <f t="shared" si="34"/>
        <v>55</v>
      </c>
      <c r="S219" s="25">
        <f>SUM(I219:K219)</f>
        <v>15</v>
      </c>
      <c r="T219" s="26">
        <f t="shared" si="41"/>
        <v>1863</v>
      </c>
      <c r="U219" s="26">
        <f t="shared" si="43"/>
        <v>1865</v>
      </c>
      <c r="V219" s="23">
        <f t="shared" si="42"/>
        <v>1865</v>
      </c>
    </row>
    <row r="220" spans="1:22" ht="14" x14ac:dyDescent="0.3">
      <c r="A220" s="21">
        <v>44103.333333333336</v>
      </c>
      <c r="B220" s="32">
        <v>10</v>
      </c>
      <c r="C220" s="15">
        <f t="shared" si="35"/>
        <v>2614</v>
      </c>
      <c r="D220" s="22">
        <f t="shared" si="37"/>
        <v>11</v>
      </c>
      <c r="E220" s="22">
        <f t="shared" ref="E220:E287" si="45">B220/6.8</f>
        <v>1.4705882352941178</v>
      </c>
      <c r="F220" s="22">
        <f t="shared" si="39"/>
        <v>1.4705882352941178</v>
      </c>
      <c r="G220" s="22">
        <f t="shared" si="38"/>
        <v>10.294117647058824</v>
      </c>
      <c r="H220" s="22">
        <f t="shared" si="40"/>
        <v>31.470588235294116</v>
      </c>
      <c r="I220" s="24">
        <v>9</v>
      </c>
      <c r="J220" s="24">
        <v>1</v>
      </c>
      <c r="K220" s="24">
        <v>1</v>
      </c>
      <c r="L220" s="24">
        <f t="shared" si="44"/>
        <v>2</v>
      </c>
      <c r="M220" s="162">
        <v>13</v>
      </c>
      <c r="N220" s="162">
        <v>11</v>
      </c>
      <c r="O220" s="24">
        <v>13</v>
      </c>
      <c r="P220" s="24">
        <f t="shared" si="33"/>
        <v>24</v>
      </c>
      <c r="Q220" s="25">
        <v>0</v>
      </c>
      <c r="R220" s="14">
        <f t="shared" si="34"/>
        <v>55</v>
      </c>
      <c r="S220" s="25">
        <f>SUM(I220:K220)</f>
        <v>11</v>
      </c>
      <c r="T220" s="26">
        <f t="shared" si="41"/>
        <v>1895</v>
      </c>
      <c r="U220" s="26">
        <f t="shared" si="43"/>
        <v>1895</v>
      </c>
      <c r="V220" s="23">
        <f t="shared" si="42"/>
        <v>1895</v>
      </c>
    </row>
    <row r="221" spans="1:22" ht="14" x14ac:dyDescent="0.3">
      <c r="A221" s="21">
        <v>44104.333333333336</v>
      </c>
      <c r="B221" s="25">
        <v>18</v>
      </c>
      <c r="C221" s="15">
        <f t="shared" si="35"/>
        <v>2632</v>
      </c>
      <c r="D221" s="22">
        <f t="shared" si="37"/>
        <v>13.571428571428571</v>
      </c>
      <c r="E221" s="22">
        <f>B221/6.8</f>
        <v>2.6470588235294117</v>
      </c>
      <c r="F221" s="22">
        <f t="shared" si="39"/>
        <v>1.5336134453781511</v>
      </c>
      <c r="G221" s="22">
        <f>E215+E216+E217+E218+E219+E220+E221</f>
        <v>10.735294117647058</v>
      </c>
      <c r="H221" s="22">
        <f>SUM(E208:E221)</f>
        <v>28.676470588235297</v>
      </c>
      <c r="I221" s="24">
        <v>7</v>
      </c>
      <c r="J221" s="24">
        <v>1</v>
      </c>
      <c r="K221" s="24">
        <v>1</v>
      </c>
      <c r="L221" s="24">
        <f t="shared" si="44"/>
        <v>2</v>
      </c>
      <c r="M221" s="162">
        <v>14</v>
      </c>
      <c r="N221" s="162">
        <v>13</v>
      </c>
      <c r="O221" s="24">
        <v>9</v>
      </c>
      <c r="P221" s="24">
        <f t="shared" si="33"/>
        <v>22</v>
      </c>
      <c r="Q221" s="25">
        <v>0</v>
      </c>
      <c r="R221" s="14">
        <f t="shared" si="34"/>
        <v>55</v>
      </c>
      <c r="S221" s="25">
        <f>SUM(I221:K221)</f>
        <v>9</v>
      </c>
      <c r="T221" s="26">
        <f t="shared" si="41"/>
        <v>1934</v>
      </c>
      <c r="U221" s="26">
        <f t="shared" si="43"/>
        <v>1935</v>
      </c>
      <c r="V221" s="23">
        <f t="shared" si="42"/>
        <v>1935</v>
      </c>
    </row>
    <row r="222" spans="1:22" ht="14" x14ac:dyDescent="0.3">
      <c r="A222" s="21">
        <v>44105.333333333336</v>
      </c>
      <c r="B222" s="25">
        <v>16</v>
      </c>
      <c r="C222" s="15">
        <f t="shared" si="35"/>
        <v>2648</v>
      </c>
      <c r="D222" s="22">
        <f t="shared" si="37"/>
        <v>14.285714285714286</v>
      </c>
      <c r="E222" s="22">
        <f t="shared" si="45"/>
        <v>2.3529411764705883</v>
      </c>
      <c r="F222" s="22">
        <f t="shared" si="39"/>
        <v>1.6386554621848739</v>
      </c>
      <c r="G222" s="22">
        <f t="shared" si="38"/>
        <v>11.470588235294118</v>
      </c>
      <c r="H222" s="22">
        <f t="shared" si="40"/>
        <v>27.794117647058826</v>
      </c>
      <c r="I222" s="24">
        <v>10</v>
      </c>
      <c r="J222" s="24">
        <v>1</v>
      </c>
      <c r="K222" s="24">
        <v>1</v>
      </c>
      <c r="L222" s="24">
        <f t="shared" si="44"/>
        <v>2</v>
      </c>
      <c r="M222" s="162">
        <v>15</v>
      </c>
      <c r="N222" s="162">
        <v>17</v>
      </c>
      <c r="O222" s="24">
        <v>8</v>
      </c>
      <c r="P222" s="24">
        <f t="shared" si="33"/>
        <v>25</v>
      </c>
      <c r="Q222" s="25">
        <v>0</v>
      </c>
      <c r="R222" s="14">
        <f t="shared" si="34"/>
        <v>55</v>
      </c>
      <c r="S222" s="25">
        <f>SUM(I222:K222)</f>
        <v>12</v>
      </c>
      <c r="T222" s="26">
        <f t="shared" si="41"/>
        <v>1953</v>
      </c>
      <c r="U222" s="26">
        <f t="shared" si="43"/>
        <v>1955</v>
      </c>
      <c r="V222" s="23">
        <f t="shared" si="42"/>
        <v>1955</v>
      </c>
    </row>
    <row r="223" spans="1:22" ht="14" x14ac:dyDescent="0.3">
      <c r="A223" s="21">
        <v>44106.333333333336</v>
      </c>
      <c r="B223" s="25">
        <v>16</v>
      </c>
      <c r="C223" s="15">
        <f t="shared" si="35"/>
        <v>2664</v>
      </c>
      <c r="D223" s="22">
        <f t="shared" si="37"/>
        <v>15.714285714285714</v>
      </c>
      <c r="E223" s="22">
        <f t="shared" si="45"/>
        <v>2.3529411764705883</v>
      </c>
      <c r="F223" s="22">
        <f t="shared" si="39"/>
        <v>1.6176470588235294</v>
      </c>
      <c r="G223" s="22">
        <f t="shared" si="38"/>
        <v>11.323529411764707</v>
      </c>
      <c r="H223" s="22">
        <f t="shared" si="40"/>
        <v>26.029411764705884</v>
      </c>
      <c r="I223" s="24">
        <v>10</v>
      </c>
      <c r="J223" s="24">
        <v>2</v>
      </c>
      <c r="K223" s="24">
        <v>0</v>
      </c>
      <c r="L223" s="24">
        <f>SUM(J223+K223)</f>
        <v>2</v>
      </c>
      <c r="M223" s="162">
        <v>13</v>
      </c>
      <c r="N223" s="162">
        <v>15</v>
      </c>
      <c r="O223" s="24">
        <v>13</v>
      </c>
      <c r="P223" s="24">
        <f t="shared" si="33"/>
        <v>28</v>
      </c>
      <c r="Q223" s="25">
        <v>0</v>
      </c>
      <c r="R223" s="14">
        <f t="shared" si="34"/>
        <v>55</v>
      </c>
      <c r="S223" s="25">
        <f>SUM(I223:K223)</f>
        <v>12</v>
      </c>
      <c r="T223" s="26">
        <f t="shared" si="41"/>
        <v>1981</v>
      </c>
      <c r="U223" s="26">
        <f t="shared" si="43"/>
        <v>1980</v>
      </c>
      <c r="V223" s="23">
        <f t="shared" si="42"/>
        <v>1980</v>
      </c>
    </row>
    <row r="224" spans="1:22" ht="14.5" x14ac:dyDescent="0.35">
      <c r="A224" s="21">
        <v>44107.333333333336</v>
      </c>
      <c r="B224" s="25">
        <v>24</v>
      </c>
      <c r="C224" s="15">
        <f t="shared" si="35"/>
        <v>2688</v>
      </c>
      <c r="D224" s="22">
        <f t="shared" si="37"/>
        <v>20.428571428571427</v>
      </c>
      <c r="E224" s="22">
        <f t="shared" si="45"/>
        <v>3.5294117647058822</v>
      </c>
      <c r="F224" s="22">
        <f t="shared" si="39"/>
        <v>1.9957983193277311</v>
      </c>
      <c r="G224" s="22">
        <f t="shared" si="38"/>
        <v>13.970588235294118</v>
      </c>
      <c r="H224" s="22">
        <f t="shared" si="40"/>
        <v>27.794117647058826</v>
      </c>
      <c r="I224" s="24"/>
      <c r="J224" s="24"/>
      <c r="K224" s="24"/>
      <c r="L224" s="24"/>
      <c r="M224" s="162"/>
      <c r="N224" s="162"/>
      <c r="O224" s="24"/>
      <c r="P224" s="24"/>
      <c r="Q224" s="25">
        <v>0</v>
      </c>
      <c r="R224" s="14">
        <f t="shared" si="34"/>
        <v>55</v>
      </c>
      <c r="S224" s="27">
        <v>12</v>
      </c>
      <c r="T224" s="26">
        <f t="shared" si="41"/>
        <v>1993</v>
      </c>
      <c r="U224" s="26">
        <f t="shared" si="43"/>
        <v>1995</v>
      </c>
      <c r="V224" s="23">
        <f t="shared" si="42"/>
        <v>1995</v>
      </c>
    </row>
    <row r="225" spans="1:22" ht="14.5" x14ac:dyDescent="0.35">
      <c r="A225" s="21">
        <v>44108.333333333336</v>
      </c>
      <c r="B225" s="25">
        <v>10</v>
      </c>
      <c r="C225" s="15">
        <f t="shared" si="35"/>
        <v>2698</v>
      </c>
      <c r="D225" s="22">
        <f t="shared" si="37"/>
        <v>25.714285714285715</v>
      </c>
      <c r="E225" s="22">
        <f t="shared" si="45"/>
        <v>1.4705882352941178</v>
      </c>
      <c r="F225" s="22">
        <f t="shared" si="39"/>
        <v>2.1008403361344539</v>
      </c>
      <c r="G225" s="22">
        <f t="shared" si="38"/>
        <v>14.705882352941178</v>
      </c>
      <c r="H225" s="22">
        <f t="shared" si="40"/>
        <v>27.205882352941174</v>
      </c>
      <c r="I225" s="24"/>
      <c r="J225" s="24"/>
      <c r="K225" s="24"/>
      <c r="L225" s="24"/>
      <c r="M225" s="162"/>
      <c r="N225" s="162"/>
      <c r="O225" s="24"/>
      <c r="P225" s="24"/>
      <c r="Q225" s="25">
        <v>0</v>
      </c>
      <c r="R225" s="14">
        <f t="shared" si="34"/>
        <v>55</v>
      </c>
      <c r="S225" s="27">
        <v>12</v>
      </c>
      <c r="T225" s="26">
        <f t="shared" si="41"/>
        <v>2007</v>
      </c>
      <c r="U225" s="26">
        <f t="shared" si="43"/>
        <v>2005</v>
      </c>
      <c r="V225" s="23">
        <f t="shared" si="42"/>
        <v>2005</v>
      </c>
    </row>
    <row r="226" spans="1:22" ht="14" x14ac:dyDescent="0.3">
      <c r="A226" s="21">
        <v>44109.333333333336</v>
      </c>
      <c r="B226" s="25">
        <v>16</v>
      </c>
      <c r="C226" s="15">
        <f t="shared" si="35"/>
        <v>2714</v>
      </c>
      <c r="D226" s="22">
        <f t="shared" si="37"/>
        <v>31.714285714285715</v>
      </c>
      <c r="E226" s="22">
        <f t="shared" si="45"/>
        <v>2.3529411764705883</v>
      </c>
      <c r="F226" s="22">
        <f t="shared" si="39"/>
        <v>2.3109243697478989</v>
      </c>
      <c r="G226" s="22">
        <f t="shared" si="38"/>
        <v>16.176470588235293</v>
      </c>
      <c r="H226" s="22">
        <f t="shared" si="40"/>
        <v>28.088235294117645</v>
      </c>
      <c r="I226" s="24">
        <v>8</v>
      </c>
      <c r="J226" s="24">
        <v>2</v>
      </c>
      <c r="K226" s="24">
        <v>0</v>
      </c>
      <c r="L226" s="24">
        <f t="shared" ref="L226:L230" si="46">SUM(J226+K226)</f>
        <v>2</v>
      </c>
      <c r="M226" s="162">
        <v>14</v>
      </c>
      <c r="N226" s="162">
        <v>12</v>
      </c>
      <c r="O226" s="24">
        <v>14</v>
      </c>
      <c r="P226" s="24">
        <f t="shared" ref="P226:P286" si="47">O226+N226</f>
        <v>26</v>
      </c>
      <c r="Q226" s="25">
        <v>0</v>
      </c>
      <c r="R226" s="14">
        <f t="shared" si="34"/>
        <v>55</v>
      </c>
      <c r="S226" s="25">
        <f>SUM(I226:K226)</f>
        <v>10</v>
      </c>
      <c r="T226" s="26">
        <f t="shared" si="41"/>
        <v>2019</v>
      </c>
      <c r="U226" s="26">
        <f t="shared" si="43"/>
        <v>2020</v>
      </c>
      <c r="V226" s="23">
        <f t="shared" si="42"/>
        <v>2020</v>
      </c>
    </row>
    <row r="227" spans="1:22" ht="14" x14ac:dyDescent="0.3">
      <c r="A227" s="21">
        <v>44110.333333333336</v>
      </c>
      <c r="B227" s="32">
        <v>43</v>
      </c>
      <c r="C227" s="15">
        <f t="shared" si="35"/>
        <v>2757</v>
      </c>
      <c r="D227" s="22">
        <f t="shared" si="37"/>
        <v>38.714285714285715</v>
      </c>
      <c r="E227" s="22">
        <f t="shared" si="45"/>
        <v>6.3235294117647056</v>
      </c>
      <c r="F227" s="22">
        <f t="shared" si="39"/>
        <v>3.0042016806722693</v>
      </c>
      <c r="G227" s="22">
        <f t="shared" si="38"/>
        <v>21.029411764705884</v>
      </c>
      <c r="H227" s="22">
        <f t="shared" si="40"/>
        <v>31.323529411764707</v>
      </c>
      <c r="I227" s="24">
        <v>6</v>
      </c>
      <c r="J227" s="24">
        <v>2</v>
      </c>
      <c r="K227" s="24">
        <v>0</v>
      </c>
      <c r="L227" s="24">
        <f t="shared" si="46"/>
        <v>2</v>
      </c>
      <c r="M227" s="162">
        <v>12</v>
      </c>
      <c r="N227" s="162">
        <v>13</v>
      </c>
      <c r="O227" s="24">
        <v>10</v>
      </c>
      <c r="P227" s="24">
        <f t="shared" si="47"/>
        <v>23</v>
      </c>
      <c r="Q227" s="25">
        <v>0</v>
      </c>
      <c r="R227" s="14">
        <f t="shared" si="34"/>
        <v>55</v>
      </c>
      <c r="S227" s="25">
        <f>SUM(I227:K227)</f>
        <v>8</v>
      </c>
      <c r="T227" s="26">
        <f t="shared" si="41"/>
        <v>2042</v>
      </c>
      <c r="U227" s="26">
        <f t="shared" si="43"/>
        <v>2040</v>
      </c>
      <c r="V227" s="23">
        <f t="shared" si="42"/>
        <v>2040</v>
      </c>
    </row>
    <row r="228" spans="1:22" ht="14" x14ac:dyDescent="0.3">
      <c r="A228" s="21">
        <v>44111.333333333336</v>
      </c>
      <c r="B228" s="25">
        <v>55</v>
      </c>
      <c r="C228" s="15">
        <f t="shared" si="35"/>
        <v>2812</v>
      </c>
      <c r="D228" s="22">
        <f t="shared" si="37"/>
        <v>44.285714285714285</v>
      </c>
      <c r="E228" s="22">
        <f t="shared" si="45"/>
        <v>8.0882352941176467</v>
      </c>
      <c r="F228" s="22">
        <f t="shared" si="39"/>
        <v>3.7815126050420167</v>
      </c>
      <c r="G228" s="22">
        <f t="shared" si="38"/>
        <v>26.470588235294116</v>
      </c>
      <c r="H228" s="22">
        <f t="shared" si="40"/>
        <v>37.205882352941174</v>
      </c>
      <c r="I228" s="24">
        <v>7</v>
      </c>
      <c r="J228" s="24">
        <v>2</v>
      </c>
      <c r="K228" s="24">
        <v>0</v>
      </c>
      <c r="L228" s="24">
        <f t="shared" si="46"/>
        <v>2</v>
      </c>
      <c r="M228" s="162">
        <v>19</v>
      </c>
      <c r="N228" s="162">
        <v>19</v>
      </c>
      <c r="O228" s="24">
        <v>8</v>
      </c>
      <c r="P228" s="24">
        <f t="shared" si="47"/>
        <v>27</v>
      </c>
      <c r="Q228" s="32">
        <v>1</v>
      </c>
      <c r="R228" s="14">
        <f t="shared" si="34"/>
        <v>56</v>
      </c>
      <c r="S228" s="25">
        <f>SUM(I228:K228)</f>
        <v>9</v>
      </c>
      <c r="T228" s="26">
        <f t="shared" si="41"/>
        <v>2056</v>
      </c>
      <c r="U228" s="26">
        <f t="shared" si="43"/>
        <v>2055</v>
      </c>
      <c r="V228" s="23">
        <f t="shared" si="42"/>
        <v>2055</v>
      </c>
    </row>
    <row r="229" spans="1:22" ht="14" x14ac:dyDescent="0.3">
      <c r="A229" s="21">
        <v>44112.333333333336</v>
      </c>
      <c r="B229" s="25">
        <v>58</v>
      </c>
      <c r="C229" s="15">
        <f t="shared" si="35"/>
        <v>2870</v>
      </c>
      <c r="D229" s="22">
        <f t="shared" si="37"/>
        <v>46.285714285714285</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62">
        <v>16</v>
      </c>
      <c r="N229" s="162">
        <v>17</v>
      </c>
      <c r="O229" s="24">
        <v>12</v>
      </c>
      <c r="P229" s="24">
        <f t="shared" si="47"/>
        <v>29</v>
      </c>
      <c r="Q229" s="25">
        <v>0</v>
      </c>
      <c r="R229" s="14">
        <f t="shared" si="34"/>
        <v>56</v>
      </c>
      <c r="S229" s="25">
        <f>SUM(I229:K229)</f>
        <v>8</v>
      </c>
      <c r="T229" s="26">
        <f t="shared" si="41"/>
        <v>2068</v>
      </c>
      <c r="U229" s="26">
        <f t="shared" si="43"/>
        <v>2070</v>
      </c>
      <c r="V229" s="23">
        <f t="shared" si="42"/>
        <v>2070</v>
      </c>
    </row>
    <row r="230" spans="1:22" ht="14" x14ac:dyDescent="0.3">
      <c r="A230" s="21">
        <v>44113.333333333336</v>
      </c>
      <c r="B230" s="32">
        <v>65</v>
      </c>
      <c r="C230" s="15">
        <f t="shared" si="35"/>
        <v>2935</v>
      </c>
      <c r="D230" s="22">
        <f t="shared" si="37"/>
        <v>50.428571428571431</v>
      </c>
      <c r="E230" s="22">
        <f t="shared" si="45"/>
        <v>9.5588235294117645</v>
      </c>
      <c r="F230" s="22">
        <f t="shared" si="39"/>
        <v>5.6932773109243708</v>
      </c>
      <c r="G230" s="22">
        <f t="shared" si="38"/>
        <v>39.852941176470594</v>
      </c>
      <c r="H230" s="22">
        <f t="shared" si="40"/>
        <v>51.17647058823529</v>
      </c>
      <c r="I230" s="24">
        <v>10</v>
      </c>
      <c r="J230" s="24">
        <v>2</v>
      </c>
      <c r="K230" s="24">
        <v>0</v>
      </c>
      <c r="L230" s="24">
        <f t="shared" si="46"/>
        <v>2</v>
      </c>
      <c r="M230" s="162">
        <v>14</v>
      </c>
      <c r="N230" s="162">
        <v>14</v>
      </c>
      <c r="O230" s="24">
        <v>9</v>
      </c>
      <c r="P230" s="24">
        <f t="shared" si="47"/>
        <v>23</v>
      </c>
      <c r="Q230" s="25">
        <v>0</v>
      </c>
      <c r="R230" s="14">
        <f t="shared" si="34"/>
        <v>56</v>
      </c>
      <c r="S230" s="25">
        <f>SUM(I230:K230)</f>
        <v>12</v>
      </c>
      <c r="T230" s="26">
        <f t="shared" si="41"/>
        <v>2081</v>
      </c>
      <c r="U230" s="26">
        <f t="shared" si="43"/>
        <v>2080</v>
      </c>
      <c r="V230" s="23">
        <f t="shared" si="42"/>
        <v>2080</v>
      </c>
    </row>
    <row r="231" spans="1:22" ht="14.5" x14ac:dyDescent="0.35">
      <c r="A231" s="21">
        <v>44114.333333333336</v>
      </c>
      <c r="B231" s="25">
        <v>63</v>
      </c>
      <c r="C231" s="15">
        <f t="shared" si="35"/>
        <v>2998</v>
      </c>
      <c r="D231" s="22">
        <f t="shared" si="37"/>
        <v>62.857142857142854</v>
      </c>
      <c r="E231" s="22">
        <f t="shared" si="45"/>
        <v>9.264705882352942</v>
      </c>
      <c r="F231" s="22">
        <f t="shared" si="39"/>
        <v>6.5126050420168076</v>
      </c>
      <c r="G231" s="22">
        <f t="shared" si="38"/>
        <v>45.588235294117652</v>
      </c>
      <c r="H231" s="22">
        <f t="shared" si="40"/>
        <v>59.558823529411768</v>
      </c>
      <c r="I231" s="24"/>
      <c r="J231" s="24"/>
      <c r="K231" s="24"/>
      <c r="L231" s="24"/>
      <c r="M231" s="162"/>
      <c r="N231" s="162"/>
      <c r="O231" s="24"/>
      <c r="P231" s="24"/>
      <c r="Q231" s="25">
        <v>0</v>
      </c>
      <c r="R231" s="14">
        <f t="shared" si="34"/>
        <v>56</v>
      </c>
      <c r="S231" s="33">
        <v>12</v>
      </c>
      <c r="T231" s="26">
        <f t="shared" si="41"/>
        <v>2087</v>
      </c>
      <c r="U231" s="26">
        <f t="shared" si="43"/>
        <v>2085</v>
      </c>
      <c r="V231" s="23">
        <f t="shared" si="42"/>
        <v>2085</v>
      </c>
    </row>
    <row r="232" spans="1:22" ht="14.5" x14ac:dyDescent="0.35">
      <c r="A232" s="21">
        <v>44115.333333333336</v>
      </c>
      <c r="B232" s="25">
        <v>24</v>
      </c>
      <c r="C232" s="15">
        <f t="shared" si="35"/>
        <v>3022</v>
      </c>
      <c r="D232" s="22">
        <f t="shared" si="37"/>
        <v>75.285714285714292</v>
      </c>
      <c r="E232" s="22">
        <f t="shared" si="45"/>
        <v>3.5294117647058822</v>
      </c>
      <c r="F232" s="22">
        <f t="shared" si="39"/>
        <v>6.8067226890756318</v>
      </c>
      <c r="G232" s="22">
        <f t="shared" si="38"/>
        <v>47.64705882352942</v>
      </c>
      <c r="H232" s="22">
        <f t="shared" si="40"/>
        <v>62.352941176470594</v>
      </c>
      <c r="I232" s="24"/>
      <c r="J232" s="24"/>
      <c r="K232" s="24"/>
      <c r="L232" s="24"/>
      <c r="M232" s="162"/>
      <c r="N232" s="162"/>
      <c r="O232" s="24"/>
      <c r="P232" s="24"/>
      <c r="Q232" s="25">
        <v>0</v>
      </c>
      <c r="R232" s="14">
        <f t="shared" si="34"/>
        <v>56</v>
      </c>
      <c r="S232" s="33">
        <v>12</v>
      </c>
      <c r="T232" s="26">
        <f t="shared" si="41"/>
        <v>2092</v>
      </c>
      <c r="U232" s="26">
        <f t="shared" si="43"/>
        <v>2090</v>
      </c>
      <c r="V232" s="23">
        <f t="shared" si="42"/>
        <v>2090</v>
      </c>
    </row>
    <row r="233" spans="1:22" ht="14" x14ac:dyDescent="0.3">
      <c r="A233" s="21">
        <v>44116.333333333336</v>
      </c>
      <c r="B233" s="32">
        <v>45</v>
      </c>
      <c r="C233" s="15">
        <f t="shared" si="35"/>
        <v>3067</v>
      </c>
      <c r="D233" s="22">
        <f t="shared" si="37"/>
        <v>88</v>
      </c>
      <c r="E233" s="22">
        <f t="shared" si="45"/>
        <v>6.6176470588235299</v>
      </c>
      <c r="F233" s="22">
        <f t="shared" si="39"/>
        <v>7.4159663865546221</v>
      </c>
      <c r="G233" s="22">
        <f t="shared" si="38"/>
        <v>51.911764705882355</v>
      </c>
      <c r="H233" s="22">
        <f t="shared" si="40"/>
        <v>68.088235294117652</v>
      </c>
      <c r="I233" s="24">
        <v>17</v>
      </c>
      <c r="J233" s="24">
        <v>1</v>
      </c>
      <c r="K233" s="24">
        <v>0</v>
      </c>
      <c r="L233" s="24">
        <f>J233+K233</f>
        <v>1</v>
      </c>
      <c r="M233" s="162">
        <v>14</v>
      </c>
      <c r="N233" s="162">
        <v>14</v>
      </c>
      <c r="O233" s="24">
        <v>18</v>
      </c>
      <c r="P233" s="24">
        <f t="shared" si="47"/>
        <v>32</v>
      </c>
      <c r="Q233" s="25">
        <v>0</v>
      </c>
      <c r="R233" s="14">
        <f t="shared" si="34"/>
        <v>56</v>
      </c>
      <c r="S233" s="25">
        <f>SUM(I233:K233)</f>
        <v>18</v>
      </c>
      <c r="T233" s="26">
        <f t="shared" si="41"/>
        <v>2092</v>
      </c>
      <c r="U233" s="26">
        <f t="shared" si="43"/>
        <v>2090</v>
      </c>
      <c r="V233" s="23">
        <f t="shared" si="42"/>
        <v>2090</v>
      </c>
    </row>
    <row r="234" spans="1:22" ht="14" x14ac:dyDescent="0.3">
      <c r="A234" s="21">
        <v>44117.333333333336</v>
      </c>
      <c r="B234" s="32">
        <v>130</v>
      </c>
      <c r="C234" s="15">
        <f t="shared" si="35"/>
        <v>3197</v>
      </c>
      <c r="D234" s="22">
        <f t="shared" si="37"/>
        <v>101</v>
      </c>
      <c r="E234" s="22">
        <f t="shared" si="45"/>
        <v>19.117647058823529</v>
      </c>
      <c r="F234" s="22">
        <f t="shared" si="39"/>
        <v>9.2436974789915958</v>
      </c>
      <c r="G234" s="22">
        <f t="shared" si="38"/>
        <v>64.705882352941174</v>
      </c>
      <c r="H234" s="22">
        <f t="shared" si="40"/>
        <v>85.735294117647072</v>
      </c>
      <c r="I234" s="24">
        <v>19</v>
      </c>
      <c r="J234" s="24">
        <v>1</v>
      </c>
      <c r="K234" s="24">
        <v>0</v>
      </c>
      <c r="L234" s="24">
        <f>J234+K234</f>
        <v>1</v>
      </c>
      <c r="M234" s="162">
        <v>13</v>
      </c>
      <c r="N234" s="162">
        <v>13</v>
      </c>
      <c r="O234" s="24">
        <v>11</v>
      </c>
      <c r="P234" s="24">
        <f t="shared" si="47"/>
        <v>24</v>
      </c>
      <c r="Q234" s="25">
        <v>1</v>
      </c>
      <c r="R234" s="14">
        <f t="shared" si="34"/>
        <v>57</v>
      </c>
      <c r="S234" s="25">
        <f>SUM(I234:K234)</f>
        <v>20</v>
      </c>
      <c r="T234" s="26">
        <f t="shared" si="41"/>
        <v>2100</v>
      </c>
      <c r="U234" s="26">
        <f t="shared" si="43"/>
        <v>2100</v>
      </c>
      <c r="V234" s="134">
        <f t="shared" si="42"/>
        <v>2100</v>
      </c>
    </row>
    <row r="235" spans="1:22" ht="14" x14ac:dyDescent="0.3">
      <c r="A235" s="21">
        <v>44118.333333333336</v>
      </c>
      <c r="B235" s="25">
        <v>142</v>
      </c>
      <c r="C235" s="15">
        <f t="shared" si="35"/>
        <v>3339</v>
      </c>
      <c r="D235" s="22">
        <f t="shared" si="37"/>
        <v>109.57142857142857</v>
      </c>
      <c r="E235" s="22">
        <f t="shared" si="45"/>
        <v>20.882352941176471</v>
      </c>
      <c r="F235" s="22">
        <f t="shared" si="39"/>
        <v>11.071428571428571</v>
      </c>
      <c r="G235" s="22">
        <f t="shared" si="38"/>
        <v>77.5</v>
      </c>
      <c r="H235" s="22">
        <f t="shared" si="40"/>
        <v>103.97058823529412</v>
      </c>
      <c r="I235" s="24">
        <v>24</v>
      </c>
      <c r="J235" s="24">
        <v>1</v>
      </c>
      <c r="K235" s="24">
        <v>0</v>
      </c>
      <c r="L235" s="24">
        <f>J235+K235</f>
        <v>1</v>
      </c>
      <c r="M235" s="162">
        <v>16</v>
      </c>
      <c r="N235" s="162">
        <v>16</v>
      </c>
      <c r="O235" s="24">
        <v>11</v>
      </c>
      <c r="P235" s="24">
        <f t="shared" si="47"/>
        <v>27</v>
      </c>
      <c r="Q235" s="25">
        <v>1</v>
      </c>
      <c r="R235" s="14">
        <f t="shared" si="34"/>
        <v>58</v>
      </c>
      <c r="S235" s="25">
        <f>SUM(I235:K235)</f>
        <v>25</v>
      </c>
      <c r="T235" s="26">
        <f t="shared" si="41"/>
        <v>2113</v>
      </c>
      <c r="U235" s="26">
        <f t="shared" si="43"/>
        <v>2115</v>
      </c>
      <c r="V235" s="134">
        <f t="shared" si="42"/>
        <v>2115</v>
      </c>
    </row>
    <row r="236" spans="1:22" ht="14" x14ac:dyDescent="0.3">
      <c r="A236" s="21">
        <v>44119.333333333336</v>
      </c>
      <c r="B236" s="32">
        <v>147</v>
      </c>
      <c r="C236" s="15">
        <f t="shared" si="35"/>
        <v>3486</v>
      </c>
      <c r="D236" s="22">
        <f t="shared" si="37"/>
        <v>118.71428571428571</v>
      </c>
      <c r="E236" s="22">
        <f t="shared" si="45"/>
        <v>21.617647058823529</v>
      </c>
      <c r="F236" s="22">
        <f t="shared" si="39"/>
        <v>12.941176470588236</v>
      </c>
      <c r="G236" s="22">
        <f t="shared" si="38"/>
        <v>90.588235294117652</v>
      </c>
      <c r="H236" s="22">
        <f t="shared" si="40"/>
        <v>123.23529411764707</v>
      </c>
      <c r="I236" s="24">
        <v>24</v>
      </c>
      <c r="J236" s="24">
        <v>2</v>
      </c>
      <c r="K236" s="24">
        <v>0</v>
      </c>
      <c r="L236" s="24">
        <f>J236+K236</f>
        <v>2</v>
      </c>
      <c r="M236" s="162">
        <v>17</v>
      </c>
      <c r="N236" s="162">
        <v>17</v>
      </c>
      <c r="O236" s="24">
        <v>8</v>
      </c>
      <c r="P236" s="24">
        <f t="shared" si="47"/>
        <v>25</v>
      </c>
      <c r="Q236" s="25">
        <v>0</v>
      </c>
      <c r="R236" s="14">
        <f t="shared" si="34"/>
        <v>58</v>
      </c>
      <c r="S236" s="25">
        <f>SUM(I236:K236)</f>
        <v>26</v>
      </c>
      <c r="T236" s="26">
        <f t="shared" si="41"/>
        <v>2128</v>
      </c>
      <c r="U236" s="26">
        <f t="shared" si="43"/>
        <v>2130</v>
      </c>
      <c r="V236" s="134">
        <f t="shared" si="42"/>
        <v>2130</v>
      </c>
    </row>
    <row r="237" spans="1:22" ht="14" x14ac:dyDescent="0.3">
      <c r="A237" s="21">
        <v>44120.333333333336</v>
      </c>
      <c r="B237" s="32">
        <v>156</v>
      </c>
      <c r="C237" s="15">
        <f t="shared" si="35"/>
        <v>3642</v>
      </c>
      <c r="D237" s="22">
        <f t="shared" si="37"/>
        <v>124.71428571428571</v>
      </c>
      <c r="E237" s="22">
        <f t="shared" si="45"/>
        <v>22.941176470588236</v>
      </c>
      <c r="F237" s="22">
        <f t="shared" si="39"/>
        <v>14.852941176470589</v>
      </c>
      <c r="G237" s="22">
        <f t="shared" si="38"/>
        <v>103.97058823529412</v>
      </c>
      <c r="H237" s="22">
        <f t="shared" si="40"/>
        <v>143.82352941176472</v>
      </c>
      <c r="I237" s="24">
        <v>24</v>
      </c>
      <c r="J237" s="24">
        <v>2</v>
      </c>
      <c r="K237" s="24">
        <v>0</v>
      </c>
      <c r="L237" s="24">
        <f>J237+K237</f>
        <v>2</v>
      </c>
      <c r="M237" s="162">
        <v>14</v>
      </c>
      <c r="N237" s="162">
        <v>16</v>
      </c>
      <c r="O237" s="24">
        <v>10</v>
      </c>
      <c r="P237" s="24">
        <f t="shared" si="47"/>
        <v>26</v>
      </c>
      <c r="Q237" s="25">
        <v>0</v>
      </c>
      <c r="R237" s="14">
        <f t="shared" si="34"/>
        <v>58</v>
      </c>
      <c r="S237" s="25">
        <f>SUM(I237:K237)</f>
        <v>26</v>
      </c>
      <c r="T237" s="26">
        <f t="shared" si="41"/>
        <v>2144</v>
      </c>
      <c r="U237" s="26">
        <f t="shared" si="43"/>
        <v>2145</v>
      </c>
      <c r="V237" s="134">
        <f t="shared" si="42"/>
        <v>2145</v>
      </c>
    </row>
    <row r="238" spans="1:22" ht="14" x14ac:dyDescent="0.3">
      <c r="A238" s="21">
        <v>44121.333333333336</v>
      </c>
      <c r="B238" s="32">
        <v>123</v>
      </c>
      <c r="C238" s="15">
        <f t="shared" si="35"/>
        <v>3765</v>
      </c>
      <c r="D238" s="22">
        <f t="shared" si="37"/>
        <v>143</v>
      </c>
      <c r="E238" s="22">
        <f t="shared" si="45"/>
        <v>18.088235294117649</v>
      </c>
      <c r="F238" s="22">
        <f t="shared" si="39"/>
        <v>16.113445378151262</v>
      </c>
      <c r="G238" s="22">
        <f t="shared" si="38"/>
        <v>112.79411764705883</v>
      </c>
      <c r="H238" s="22">
        <f t="shared" si="40"/>
        <v>158.38235294117649</v>
      </c>
      <c r="I238" s="24"/>
      <c r="J238" s="24"/>
      <c r="K238" s="24"/>
      <c r="L238" s="24"/>
      <c r="M238" s="162"/>
      <c r="N238" s="162"/>
      <c r="O238" s="24"/>
      <c r="P238" s="24"/>
      <c r="Q238" s="25">
        <v>0</v>
      </c>
      <c r="R238" s="14">
        <f t="shared" si="34"/>
        <v>58</v>
      </c>
      <c r="S238" s="25">
        <v>26</v>
      </c>
      <c r="T238" s="26">
        <f t="shared" si="41"/>
        <v>2168</v>
      </c>
      <c r="U238" s="26">
        <f t="shared" si="43"/>
        <v>2170</v>
      </c>
      <c r="V238" s="134">
        <f t="shared" si="42"/>
        <v>2170</v>
      </c>
    </row>
    <row r="239" spans="1:22" ht="14" x14ac:dyDescent="0.3">
      <c r="A239" s="21">
        <v>44122.333333333336</v>
      </c>
      <c r="B239" s="32">
        <v>88</v>
      </c>
      <c r="C239" s="15">
        <f t="shared" si="35"/>
        <v>3853</v>
      </c>
      <c r="D239" s="22">
        <f t="shared" si="37"/>
        <v>161.71428571428572</v>
      </c>
      <c r="E239" s="22">
        <f t="shared" si="45"/>
        <v>12.941176470588236</v>
      </c>
      <c r="F239" s="22">
        <f t="shared" si="39"/>
        <v>17.457983193277311</v>
      </c>
      <c r="G239" s="22">
        <f>SUM(E233,E234,E235,E236,E237,E238,E239)</f>
        <v>122.20588235294117</v>
      </c>
      <c r="H239" s="22">
        <f t="shared" si="40"/>
        <v>169.85294117647061</v>
      </c>
      <c r="I239" s="24"/>
      <c r="J239" s="24"/>
      <c r="K239" s="24"/>
      <c r="L239" s="24"/>
      <c r="M239" s="162"/>
      <c r="N239" s="162"/>
      <c r="O239" s="24"/>
      <c r="P239" s="24"/>
      <c r="Q239" s="25">
        <v>0</v>
      </c>
      <c r="R239" s="14">
        <f t="shared" si="34"/>
        <v>58</v>
      </c>
      <c r="S239" s="25">
        <v>26</v>
      </c>
      <c r="T239" s="26">
        <f t="shared" si="41"/>
        <v>2178</v>
      </c>
      <c r="U239" s="26">
        <f t="shared" si="43"/>
        <v>2180</v>
      </c>
      <c r="V239" s="134">
        <f t="shared" si="42"/>
        <v>2180</v>
      </c>
    </row>
    <row r="240" spans="1:22" ht="14" x14ac:dyDescent="0.3">
      <c r="A240" s="21">
        <v>44123.333333333336</v>
      </c>
      <c r="B240" s="32">
        <v>87</v>
      </c>
      <c r="C240" s="15">
        <f t="shared" si="35"/>
        <v>3940</v>
      </c>
      <c r="D240" s="22">
        <f t="shared" si="37"/>
        <v>179.14285714285714</v>
      </c>
      <c r="E240" s="22">
        <f t="shared" si="45"/>
        <v>12.794117647058824</v>
      </c>
      <c r="F240" s="22">
        <f t="shared" si="39"/>
        <v>18.340336134453782</v>
      </c>
      <c r="G240" s="22">
        <f>SUM(E234,E235,E236,E237,E238,E239,E240)</f>
        <v>128.38235294117646</v>
      </c>
      <c r="H240" s="22">
        <f t="shared" si="40"/>
        <v>180.29411764705881</v>
      </c>
      <c r="I240" s="24">
        <v>32</v>
      </c>
      <c r="J240" s="24">
        <v>5</v>
      </c>
      <c r="K240" s="24">
        <v>0</v>
      </c>
      <c r="L240" s="24">
        <f>SUM(K240+J240)</f>
        <v>5</v>
      </c>
      <c r="M240" s="162">
        <v>15</v>
      </c>
      <c r="N240" s="162">
        <v>14</v>
      </c>
      <c r="O240" s="24">
        <v>7</v>
      </c>
      <c r="P240" s="24">
        <f t="shared" si="47"/>
        <v>21</v>
      </c>
      <c r="Q240" s="25">
        <v>0</v>
      </c>
      <c r="R240" s="14">
        <f t="shared" si="34"/>
        <v>58</v>
      </c>
      <c r="S240" s="25">
        <f>SUM(I240:K240)</f>
        <v>37</v>
      </c>
      <c r="T240" s="26">
        <f t="shared" si="41"/>
        <v>2183</v>
      </c>
      <c r="U240" s="26">
        <f t="shared" si="43"/>
        <v>2185</v>
      </c>
      <c r="V240" s="134">
        <f t="shared" si="42"/>
        <v>2185</v>
      </c>
    </row>
    <row r="241" spans="1:22" ht="14" x14ac:dyDescent="0.3">
      <c r="A241" s="21">
        <v>44124.333333333336</v>
      </c>
      <c r="B241" s="32">
        <v>258</v>
      </c>
      <c r="C241" s="15">
        <f t="shared" si="35"/>
        <v>4198</v>
      </c>
      <c r="D241" s="22">
        <f t="shared" si="37"/>
        <v>194.57142857142858</v>
      </c>
      <c r="E241" s="22">
        <f t="shared" si="45"/>
        <v>37.941176470588239</v>
      </c>
      <c r="F241" s="22">
        <f t="shared" si="39"/>
        <v>21.029411764705884</v>
      </c>
      <c r="G241" s="22">
        <f>SUM(E235,E236,E237,E238,E239,E240,E241)</f>
        <v>147.20588235294119</v>
      </c>
      <c r="H241" s="22">
        <f t="shared" si="40"/>
        <v>211.91176470588235</v>
      </c>
      <c r="I241" s="24">
        <v>39</v>
      </c>
      <c r="J241" s="24">
        <v>7</v>
      </c>
      <c r="K241" s="24">
        <v>0</v>
      </c>
      <c r="L241" s="24">
        <f>SUM(K241+J241)</f>
        <v>7</v>
      </c>
      <c r="M241" s="162">
        <v>12</v>
      </c>
      <c r="N241" s="162">
        <v>12</v>
      </c>
      <c r="O241" s="24">
        <v>8</v>
      </c>
      <c r="P241" s="24">
        <f t="shared" si="47"/>
        <v>20</v>
      </c>
      <c r="Q241" s="25">
        <v>0</v>
      </c>
      <c r="R241" s="14">
        <f t="shared" si="34"/>
        <v>58</v>
      </c>
      <c r="S241" s="25">
        <f>SUM(I241:K241)</f>
        <v>46</v>
      </c>
      <c r="T241" s="26">
        <f t="shared" si="41"/>
        <v>2217</v>
      </c>
      <c r="U241" s="26">
        <f t="shared" si="43"/>
        <v>2215</v>
      </c>
      <c r="V241" s="134">
        <f t="shared" si="42"/>
        <v>2215</v>
      </c>
    </row>
    <row r="242" spans="1:22" ht="14" x14ac:dyDescent="0.3">
      <c r="A242" s="21">
        <v>44125.333333333336</v>
      </c>
      <c r="B242" s="32">
        <v>273</v>
      </c>
      <c r="C242" s="15">
        <f t="shared" si="35"/>
        <v>4471</v>
      </c>
      <c r="D242" s="22">
        <f t="shared" si="37"/>
        <v>223.28571428571428</v>
      </c>
      <c r="E242" s="22">
        <f t="shared" si="45"/>
        <v>40.147058823529413</v>
      </c>
      <c r="F242" s="22">
        <f t="shared" si="39"/>
        <v>23.781512605042021</v>
      </c>
      <c r="G242" s="22">
        <f>SUM(E236,E237,E238,E239,E240,E241,E242)</f>
        <v>166.47058823529414</v>
      </c>
      <c r="H242" s="22">
        <f t="shared" si="40"/>
        <v>243.97058823529412</v>
      </c>
      <c r="I242" s="24">
        <v>31</v>
      </c>
      <c r="J242" s="24">
        <v>6</v>
      </c>
      <c r="K242" s="24">
        <v>0</v>
      </c>
      <c r="L242" s="24">
        <f>SUM(K242+J242)</f>
        <v>6</v>
      </c>
      <c r="M242" s="162">
        <v>8</v>
      </c>
      <c r="N242" s="162">
        <v>10</v>
      </c>
      <c r="O242" s="24">
        <v>10</v>
      </c>
      <c r="P242" s="24">
        <f t="shared" si="47"/>
        <v>20</v>
      </c>
      <c r="Q242" s="25">
        <v>0</v>
      </c>
      <c r="R242" s="14">
        <f t="shared" si="34"/>
        <v>58</v>
      </c>
      <c r="S242" s="25">
        <f>SUM(I242:K242)</f>
        <v>37</v>
      </c>
      <c r="T242" s="26">
        <f t="shared" si="41"/>
        <v>2281</v>
      </c>
      <c r="U242" s="26">
        <f t="shared" si="43"/>
        <v>2280</v>
      </c>
      <c r="V242" s="134">
        <f t="shared" si="42"/>
        <v>2280</v>
      </c>
    </row>
    <row r="243" spans="1:22" ht="14" x14ac:dyDescent="0.3">
      <c r="A243" s="21">
        <v>44126.333333333336</v>
      </c>
      <c r="B243" s="32">
        <v>269</v>
      </c>
      <c r="C243" s="15">
        <f t="shared" si="35"/>
        <v>4740</v>
      </c>
      <c r="D243" s="22">
        <f t="shared" si="37"/>
        <v>233.14285714285714</v>
      </c>
      <c r="E243" s="22">
        <f t="shared" si="45"/>
        <v>39.558823529411768</v>
      </c>
      <c r="F243" s="22">
        <f t="shared" si="39"/>
        <v>26.344537815126053</v>
      </c>
      <c r="G243" s="22">
        <f>SUM(E237,E238,E239,E240,E241,E242,E243)</f>
        <v>184.41176470588238</v>
      </c>
      <c r="H243" s="22">
        <f t="shared" si="40"/>
        <v>275</v>
      </c>
      <c r="I243" s="24">
        <v>31</v>
      </c>
      <c r="J243" s="24">
        <v>8</v>
      </c>
      <c r="K243" s="24">
        <v>1</v>
      </c>
      <c r="L243" s="24">
        <f>SUM(K243+J243)</f>
        <v>9</v>
      </c>
      <c r="M243" s="162">
        <v>9</v>
      </c>
      <c r="N243" s="162">
        <v>11</v>
      </c>
      <c r="O243" s="24">
        <v>6</v>
      </c>
      <c r="P243" s="24">
        <f t="shared" si="47"/>
        <v>17</v>
      </c>
      <c r="Q243" s="25">
        <v>1</v>
      </c>
      <c r="R243" s="14">
        <f t="shared" si="34"/>
        <v>59</v>
      </c>
      <c r="S243" s="25">
        <f>SUM(I243:K243)</f>
        <v>40</v>
      </c>
      <c r="T243" s="26">
        <f t="shared" si="41"/>
        <v>2336</v>
      </c>
      <c r="U243" s="26">
        <f t="shared" si="43"/>
        <v>2335</v>
      </c>
      <c r="V243" s="134">
        <f t="shared" si="42"/>
        <v>2335</v>
      </c>
    </row>
    <row r="244" spans="1:22" ht="14" x14ac:dyDescent="0.3">
      <c r="A244" s="21">
        <v>44127.333333333336</v>
      </c>
      <c r="B244" s="25">
        <v>264</v>
      </c>
      <c r="C244" s="15">
        <f t="shared" si="35"/>
        <v>5004</v>
      </c>
      <c r="D244" s="22">
        <f t="shared" si="37"/>
        <v>260.71428571428572</v>
      </c>
      <c r="E244" s="22">
        <f t="shared" si="45"/>
        <v>38.82352941176471</v>
      </c>
      <c r="F244" s="22">
        <f t="shared" si="39"/>
        <v>28.613445378151262</v>
      </c>
      <c r="G244" s="22">
        <f t="shared" ref="G244:G307" si="48">SUM(E238,E239,E240,E241,E242,E243,E244)</f>
        <v>200.29411764705884</v>
      </c>
      <c r="H244" s="22">
        <f t="shared" si="40"/>
        <v>304.26470588235293</v>
      </c>
      <c r="I244" s="24">
        <v>42</v>
      </c>
      <c r="J244" s="24">
        <v>8</v>
      </c>
      <c r="K244" s="24">
        <v>0</v>
      </c>
      <c r="L244" s="24">
        <f>SUM(K244+J244)</f>
        <v>8</v>
      </c>
      <c r="M244" s="162">
        <v>7</v>
      </c>
      <c r="N244" s="162">
        <v>12</v>
      </c>
      <c r="O244" s="24">
        <v>10</v>
      </c>
      <c r="P244" s="24">
        <f t="shared" si="47"/>
        <v>22</v>
      </c>
      <c r="Q244" s="25">
        <v>0</v>
      </c>
      <c r="R244" s="14">
        <f t="shared" si="34"/>
        <v>59</v>
      </c>
      <c r="S244" s="25">
        <f>SUM(I244:K244)</f>
        <v>50</v>
      </c>
      <c r="T244" s="26">
        <f t="shared" si="41"/>
        <v>2391</v>
      </c>
      <c r="U244" s="26">
        <f t="shared" si="43"/>
        <v>2390</v>
      </c>
      <c r="V244" s="134">
        <f t="shared" si="42"/>
        <v>2390</v>
      </c>
    </row>
    <row r="245" spans="1:22" ht="14" x14ac:dyDescent="0.3">
      <c r="A245" s="21">
        <v>44128.333333333336</v>
      </c>
      <c r="B245" s="32">
        <v>324</v>
      </c>
      <c r="C245" s="15">
        <f t="shared" si="35"/>
        <v>5328</v>
      </c>
      <c r="D245" s="22">
        <f t="shared" si="37"/>
        <v>286.85714285714283</v>
      </c>
      <c r="E245" s="22">
        <f t="shared" si="45"/>
        <v>47.647058823529413</v>
      </c>
      <c r="F245" s="22">
        <f t="shared" si="39"/>
        <v>32.836134453781511</v>
      </c>
      <c r="G245" s="22">
        <f t="shared" si="48"/>
        <v>229.85294117647058</v>
      </c>
      <c r="H245" s="22">
        <f t="shared" si="40"/>
        <v>342.64705882352939</v>
      </c>
      <c r="I245" s="24"/>
      <c r="J245" s="24"/>
      <c r="K245" s="24"/>
      <c r="L245" s="24"/>
      <c r="M245" s="162"/>
      <c r="N245" s="162"/>
      <c r="O245" s="24"/>
      <c r="P245" s="24"/>
      <c r="Q245" s="25">
        <v>0</v>
      </c>
      <c r="R245" s="14">
        <f t="shared" si="34"/>
        <v>59</v>
      </c>
      <c r="S245" s="25">
        <v>50</v>
      </c>
      <c r="T245" s="26">
        <f t="shared" si="41"/>
        <v>2454</v>
      </c>
      <c r="U245" s="26">
        <f t="shared" si="43"/>
        <v>2455</v>
      </c>
      <c r="V245" s="134">
        <f t="shared" si="42"/>
        <v>2455</v>
      </c>
    </row>
    <row r="246" spans="1:22" ht="14" x14ac:dyDescent="0.3">
      <c r="A246" s="21">
        <v>44129.333333333336</v>
      </c>
      <c r="B246" s="32">
        <v>157</v>
      </c>
      <c r="C246" s="15">
        <f t="shared" si="35"/>
        <v>5485</v>
      </c>
      <c r="D246" s="22">
        <f t="shared" si="37"/>
        <v>313.57142857142856</v>
      </c>
      <c r="E246" s="22">
        <f t="shared" si="45"/>
        <v>23.088235294117649</v>
      </c>
      <c r="F246" s="22">
        <f t="shared" si="39"/>
        <v>34.285714285714285</v>
      </c>
      <c r="G246" s="22">
        <f t="shared" si="48"/>
        <v>240</v>
      </c>
      <c r="H246" s="22">
        <f t="shared" si="40"/>
        <v>362.20588235294116</v>
      </c>
      <c r="I246" s="24"/>
      <c r="J246" s="24"/>
      <c r="K246" s="24"/>
      <c r="L246" s="24"/>
      <c r="M246" s="162"/>
      <c r="N246" s="162"/>
      <c r="O246" s="24"/>
      <c r="P246" s="24"/>
      <c r="Q246" s="25">
        <v>0</v>
      </c>
      <c r="R246" s="14">
        <f t="shared" si="34"/>
        <v>59</v>
      </c>
      <c r="S246" s="25">
        <v>50</v>
      </c>
      <c r="T246" s="26">
        <f t="shared" si="41"/>
        <v>2478</v>
      </c>
      <c r="U246" s="26">
        <f t="shared" si="43"/>
        <v>2480</v>
      </c>
      <c r="V246" s="134">
        <f t="shared" si="42"/>
        <v>2480</v>
      </c>
    </row>
    <row r="247" spans="1:22" ht="14" x14ac:dyDescent="0.3">
      <c r="A247" s="21">
        <v>44130.333333333336</v>
      </c>
      <c r="B247" s="32">
        <v>280</v>
      </c>
      <c r="C247" s="15">
        <f t="shared" si="35"/>
        <v>5765</v>
      </c>
      <c r="D247" s="22">
        <f t="shared" si="37"/>
        <v>330.57142857142856</v>
      </c>
      <c r="E247" s="22">
        <f t="shared" si="45"/>
        <v>41.176470588235297</v>
      </c>
      <c r="F247" s="22">
        <f t="shared" si="39"/>
        <v>38.340336134453786</v>
      </c>
      <c r="G247" s="22">
        <f t="shared" si="48"/>
        <v>268.38235294117652</v>
      </c>
      <c r="H247" s="22">
        <f t="shared" si="40"/>
        <v>396.76470588235293</v>
      </c>
      <c r="I247" s="24">
        <v>58</v>
      </c>
      <c r="J247" s="24">
        <v>9</v>
      </c>
      <c r="K247" s="24">
        <v>4</v>
      </c>
      <c r="L247" s="24">
        <f t="shared" ref="L247:L272" si="49">SUM(K247+J247)</f>
        <v>13</v>
      </c>
      <c r="M247" s="162">
        <v>11</v>
      </c>
      <c r="N247" s="162">
        <v>11</v>
      </c>
      <c r="O247" s="24">
        <v>11</v>
      </c>
      <c r="P247" s="24">
        <f t="shared" si="47"/>
        <v>22</v>
      </c>
      <c r="Q247" s="32">
        <v>1</v>
      </c>
      <c r="R247" s="14">
        <f t="shared" si="34"/>
        <v>60</v>
      </c>
      <c r="S247" s="25">
        <f>SUM(I247:K247)</f>
        <v>71</v>
      </c>
      <c r="T247" s="26">
        <f t="shared" si="41"/>
        <v>2502</v>
      </c>
      <c r="U247" s="26">
        <f t="shared" si="43"/>
        <v>2500</v>
      </c>
      <c r="V247" s="134">
        <f t="shared" si="42"/>
        <v>2500</v>
      </c>
    </row>
    <row r="248" spans="1:22" ht="14" x14ac:dyDescent="0.3">
      <c r="A248" s="21">
        <v>44131.333333333336</v>
      </c>
      <c r="B248" s="32">
        <v>441</v>
      </c>
      <c r="C248" s="15">
        <f t="shared" si="35"/>
        <v>6206</v>
      </c>
      <c r="D248" s="22">
        <f t="shared" si="37"/>
        <v>348.42857142857144</v>
      </c>
      <c r="E248" s="22">
        <f t="shared" si="45"/>
        <v>64.852941176470594</v>
      </c>
      <c r="F248" s="22">
        <f t="shared" si="39"/>
        <v>42.184873949579831</v>
      </c>
      <c r="G248" s="22">
        <f t="shared" si="48"/>
        <v>295.29411764705884</v>
      </c>
      <c r="H248" s="22">
        <f t="shared" si="40"/>
        <v>442.5</v>
      </c>
      <c r="I248" s="24">
        <v>67</v>
      </c>
      <c r="J248" s="24">
        <v>11</v>
      </c>
      <c r="K248" s="24">
        <v>4</v>
      </c>
      <c r="L248" s="24">
        <f t="shared" si="49"/>
        <v>15</v>
      </c>
      <c r="M248" s="162">
        <v>8</v>
      </c>
      <c r="N248" s="162">
        <v>10</v>
      </c>
      <c r="O248" s="24">
        <v>10</v>
      </c>
      <c r="P248" s="24">
        <f t="shared" si="47"/>
        <v>20</v>
      </c>
      <c r="Q248" s="25">
        <v>0</v>
      </c>
      <c r="R248" s="14">
        <f t="shared" si="34"/>
        <v>60</v>
      </c>
      <c r="S248" s="25">
        <f>SUM(I248:K248)</f>
        <v>82</v>
      </c>
      <c r="T248" s="26">
        <f t="shared" si="41"/>
        <v>2621</v>
      </c>
      <c r="U248" s="26">
        <f t="shared" si="43"/>
        <v>2620</v>
      </c>
      <c r="V248" s="134">
        <f t="shared" si="42"/>
        <v>2620</v>
      </c>
    </row>
    <row r="249" spans="1:22" ht="14" x14ac:dyDescent="0.3">
      <c r="A249" s="21">
        <v>44132.333333333336</v>
      </c>
      <c r="B249" s="32">
        <v>460</v>
      </c>
      <c r="C249" s="15">
        <f t="shared" si="35"/>
        <v>6666</v>
      </c>
      <c r="D249" s="22">
        <f t="shared" si="37"/>
        <v>354.57142857142856</v>
      </c>
      <c r="E249" s="22">
        <f t="shared" si="45"/>
        <v>67.64705882352942</v>
      </c>
      <c r="F249" s="22">
        <f t="shared" si="39"/>
        <v>46.113445378151269</v>
      </c>
      <c r="G249" s="22">
        <f t="shared" si="48"/>
        <v>322.7941176470589</v>
      </c>
      <c r="H249" s="22">
        <f t="shared" si="40"/>
        <v>489.26470588235293</v>
      </c>
      <c r="I249" s="24">
        <v>65</v>
      </c>
      <c r="J249" s="24">
        <v>11</v>
      </c>
      <c r="K249" s="24">
        <v>4</v>
      </c>
      <c r="L249" s="24">
        <f t="shared" si="49"/>
        <v>15</v>
      </c>
      <c r="M249" s="162">
        <v>10</v>
      </c>
      <c r="N249" s="162">
        <v>13</v>
      </c>
      <c r="O249" s="24">
        <v>8</v>
      </c>
      <c r="P249" s="24">
        <f t="shared" si="47"/>
        <v>21</v>
      </c>
      <c r="Q249" s="32">
        <v>6</v>
      </c>
      <c r="R249" s="14">
        <f t="shared" si="34"/>
        <v>66</v>
      </c>
      <c r="S249" s="25">
        <f>SUM(I249:K249)</f>
        <v>80</v>
      </c>
      <c r="T249" s="26">
        <f t="shared" si="41"/>
        <v>2765</v>
      </c>
      <c r="U249" s="26">
        <f t="shared" si="43"/>
        <v>2765</v>
      </c>
      <c r="V249" s="134">
        <f t="shared" si="42"/>
        <v>2765</v>
      </c>
    </row>
    <row r="250" spans="1:22" ht="14" x14ac:dyDescent="0.3">
      <c r="A250" s="21">
        <v>44133.333333333336</v>
      </c>
      <c r="B250" s="25">
        <v>388</v>
      </c>
      <c r="C250" s="15">
        <f t="shared" si="35"/>
        <v>7054</v>
      </c>
      <c r="D250" s="22">
        <f t="shared" si="37"/>
        <v>372.85714285714283</v>
      </c>
      <c r="E250" s="22">
        <f t="shared" si="45"/>
        <v>57.058823529411768</v>
      </c>
      <c r="F250" s="22">
        <f t="shared" si="39"/>
        <v>48.613445378151262</v>
      </c>
      <c r="G250" s="22">
        <f t="shared" si="48"/>
        <v>340.29411764705884</v>
      </c>
      <c r="H250" s="22">
        <f t="shared" si="40"/>
        <v>524.70588235294122</v>
      </c>
      <c r="I250" s="24">
        <v>72</v>
      </c>
      <c r="J250" s="24">
        <v>12</v>
      </c>
      <c r="K250" s="24">
        <v>3</v>
      </c>
      <c r="L250" s="24">
        <f t="shared" si="49"/>
        <v>15</v>
      </c>
      <c r="M250" s="162">
        <v>11</v>
      </c>
      <c r="N250" s="162">
        <v>12</v>
      </c>
      <c r="O250" s="24">
        <v>7</v>
      </c>
      <c r="P250" s="24">
        <f t="shared" si="47"/>
        <v>19</v>
      </c>
      <c r="Q250" s="32">
        <v>5</v>
      </c>
      <c r="R250" s="14">
        <f t="shared" si="34"/>
        <v>71</v>
      </c>
      <c r="S250" s="25">
        <f>SUM(I250:K250)</f>
        <v>87</v>
      </c>
      <c r="T250" s="26">
        <f t="shared" si="41"/>
        <v>2905</v>
      </c>
      <c r="U250" s="26">
        <f t="shared" si="43"/>
        <v>2905</v>
      </c>
      <c r="V250" s="134">
        <f t="shared" si="42"/>
        <v>2905</v>
      </c>
    </row>
    <row r="251" spans="1:22" ht="14" x14ac:dyDescent="0.3">
      <c r="A251" s="21">
        <v>44134.333333333336</v>
      </c>
      <c r="B251" s="32">
        <v>389</v>
      </c>
      <c r="C251" s="15">
        <f t="shared" si="35"/>
        <v>7443</v>
      </c>
      <c r="D251" s="22">
        <f t="shared" si="37"/>
        <v>368.57142857142856</v>
      </c>
      <c r="E251" s="22">
        <f t="shared" si="45"/>
        <v>57.205882352941181</v>
      </c>
      <c r="F251" s="22">
        <f t="shared" si="39"/>
        <v>51.239495798319332</v>
      </c>
      <c r="G251" s="22">
        <f t="shared" si="48"/>
        <v>358.6764705882353</v>
      </c>
      <c r="H251" s="22">
        <f t="shared" si="40"/>
        <v>558.97058823529414</v>
      </c>
      <c r="I251" s="24">
        <v>67</v>
      </c>
      <c r="J251" s="24">
        <v>13</v>
      </c>
      <c r="K251" s="24">
        <v>3</v>
      </c>
      <c r="L251" s="24">
        <f t="shared" si="49"/>
        <v>16</v>
      </c>
      <c r="M251" s="162">
        <v>10</v>
      </c>
      <c r="N251" s="162">
        <v>10</v>
      </c>
      <c r="O251" s="24">
        <v>7</v>
      </c>
      <c r="P251" s="24">
        <f t="shared" si="47"/>
        <v>17</v>
      </c>
      <c r="Q251" s="25">
        <v>1</v>
      </c>
      <c r="R251" s="14">
        <f t="shared" si="34"/>
        <v>72</v>
      </c>
      <c r="S251" s="25">
        <f>SUM(I251:K251)</f>
        <v>83</v>
      </c>
      <c r="T251" s="26">
        <f t="shared" si="41"/>
        <v>3065</v>
      </c>
      <c r="U251" s="26">
        <f t="shared" si="43"/>
        <v>3065</v>
      </c>
      <c r="V251" s="134">
        <f t="shared" si="42"/>
        <v>3065</v>
      </c>
    </row>
    <row r="252" spans="1:22" ht="14" x14ac:dyDescent="0.3">
      <c r="A252" s="21">
        <v>44135.333333333336</v>
      </c>
      <c r="B252" s="25">
        <v>367</v>
      </c>
      <c r="C252" s="15">
        <f t="shared" si="35"/>
        <v>7810</v>
      </c>
      <c r="D252" s="22">
        <f t="shared" si="37"/>
        <v>372.14285714285717</v>
      </c>
      <c r="E252" s="22">
        <f t="shared" si="45"/>
        <v>53.970588235294116</v>
      </c>
      <c r="F252" s="22">
        <f t="shared" si="39"/>
        <v>52.142857142857146</v>
      </c>
      <c r="G252" s="22">
        <f t="shared" si="48"/>
        <v>365</v>
      </c>
      <c r="H252" s="22">
        <f t="shared" si="40"/>
        <v>594.85294117647061</v>
      </c>
      <c r="I252" s="24"/>
      <c r="J252" s="24"/>
      <c r="K252" s="24"/>
      <c r="L252" s="24"/>
      <c r="M252" s="162"/>
      <c r="N252" s="162"/>
      <c r="O252" s="24"/>
      <c r="P252" s="24"/>
      <c r="Q252" s="25">
        <v>5</v>
      </c>
      <c r="R252" s="14">
        <f t="shared" si="34"/>
        <v>77</v>
      </c>
      <c r="S252" s="25">
        <v>83</v>
      </c>
      <c r="T252" s="26">
        <f t="shared" si="41"/>
        <v>3188</v>
      </c>
      <c r="U252" s="26">
        <f t="shared" si="43"/>
        <v>3190</v>
      </c>
      <c r="V252" s="134">
        <f t="shared" si="42"/>
        <v>3190</v>
      </c>
    </row>
    <row r="253" spans="1:22" ht="14" x14ac:dyDescent="0.3">
      <c r="A253" s="21">
        <v>44136.333333333336</v>
      </c>
      <c r="B253" s="32">
        <v>285</v>
      </c>
      <c r="C253" s="15">
        <f t="shared" si="35"/>
        <v>8095</v>
      </c>
      <c r="D253" s="22">
        <f t="shared" si="37"/>
        <v>377.14285714285717</v>
      </c>
      <c r="E253" s="22">
        <f t="shared" si="45"/>
        <v>41.911764705882355</v>
      </c>
      <c r="F253" s="22">
        <f t="shared" si="39"/>
        <v>54.831932773109244</v>
      </c>
      <c r="G253" s="22">
        <f t="shared" si="48"/>
        <v>383.8235294117647</v>
      </c>
      <c r="H253" s="22">
        <f t="shared" si="40"/>
        <v>623.82352941176475</v>
      </c>
      <c r="I253" s="24"/>
      <c r="J253" s="24"/>
      <c r="K253" s="24"/>
      <c r="L253" s="24"/>
      <c r="M253" s="162"/>
      <c r="N253" s="162"/>
      <c r="O253" s="24"/>
      <c r="P253" s="24"/>
      <c r="Q253" s="32">
        <v>3</v>
      </c>
      <c r="R253" s="14">
        <f t="shared" si="34"/>
        <v>80</v>
      </c>
      <c r="S253" s="25">
        <v>83</v>
      </c>
      <c r="T253" s="26">
        <f t="shared" si="41"/>
        <v>3276</v>
      </c>
      <c r="U253" s="26">
        <f t="shared" si="43"/>
        <v>3275</v>
      </c>
      <c r="V253" s="134">
        <f t="shared" si="42"/>
        <v>3275</v>
      </c>
    </row>
    <row r="254" spans="1:22" ht="14" x14ac:dyDescent="0.3">
      <c r="A254" s="21">
        <v>44137.333333333336</v>
      </c>
      <c r="B254" s="25">
        <v>250</v>
      </c>
      <c r="C254" s="15">
        <f t="shared" si="35"/>
        <v>8345</v>
      </c>
      <c r="D254" s="22">
        <f t="shared" si="37"/>
        <v>387</v>
      </c>
      <c r="E254" s="22">
        <f t="shared" si="45"/>
        <v>36.764705882352942</v>
      </c>
      <c r="F254" s="22">
        <f t="shared" si="39"/>
        <v>54.201680672268914</v>
      </c>
      <c r="G254" s="22">
        <f t="shared" si="48"/>
        <v>379.41176470588238</v>
      </c>
      <c r="H254" s="22">
        <f t="shared" si="40"/>
        <v>647.7941176470589</v>
      </c>
      <c r="I254" s="24">
        <v>102</v>
      </c>
      <c r="J254" s="24">
        <v>13</v>
      </c>
      <c r="K254" s="24">
        <v>3</v>
      </c>
      <c r="L254" s="24">
        <f t="shared" si="49"/>
        <v>16</v>
      </c>
      <c r="M254" s="162">
        <v>10</v>
      </c>
      <c r="N254" s="162">
        <v>10</v>
      </c>
      <c r="O254" s="24">
        <v>12</v>
      </c>
      <c r="P254" s="24">
        <f t="shared" si="47"/>
        <v>22</v>
      </c>
      <c r="Q254" s="32">
        <v>4</v>
      </c>
      <c r="R254" s="14">
        <f t="shared" si="34"/>
        <v>84</v>
      </c>
      <c r="S254" s="25">
        <f>SUM(I254:K254)</f>
        <v>118</v>
      </c>
      <c r="T254" s="26">
        <f t="shared" si="41"/>
        <v>3328</v>
      </c>
      <c r="U254" s="26">
        <f t="shared" si="43"/>
        <v>3330</v>
      </c>
      <c r="V254" s="134">
        <f t="shared" si="42"/>
        <v>3330</v>
      </c>
    </row>
    <row r="255" spans="1:22" ht="14" x14ac:dyDescent="0.3">
      <c r="A255" s="21">
        <v>44138.333333333336</v>
      </c>
      <c r="B255" s="32">
        <v>466</v>
      </c>
      <c r="C255" s="15">
        <f t="shared" si="35"/>
        <v>8811</v>
      </c>
      <c r="D255" s="22">
        <f t="shared" si="37"/>
        <v>388.28571428571428</v>
      </c>
      <c r="E255" s="22">
        <f t="shared" si="45"/>
        <v>68.529411764705884</v>
      </c>
      <c r="F255" s="22">
        <f t="shared" si="39"/>
        <v>54.726890756302524</v>
      </c>
      <c r="G255" s="22">
        <f t="shared" si="48"/>
        <v>383.08823529411768</v>
      </c>
      <c r="H255" s="22">
        <f t="shared" si="40"/>
        <v>678.38235294117646</v>
      </c>
      <c r="I255" s="24">
        <v>114</v>
      </c>
      <c r="J255" s="24">
        <v>15</v>
      </c>
      <c r="K255" s="24">
        <v>4</v>
      </c>
      <c r="L255" s="24">
        <f t="shared" si="49"/>
        <v>19</v>
      </c>
      <c r="M255" s="162">
        <v>10</v>
      </c>
      <c r="N255" s="162">
        <v>11</v>
      </c>
      <c r="O255" s="24">
        <v>11</v>
      </c>
      <c r="P255" s="24">
        <f t="shared" si="47"/>
        <v>22</v>
      </c>
      <c r="Q255" s="32">
        <v>3</v>
      </c>
      <c r="R255" s="14">
        <f t="shared" si="34"/>
        <v>87</v>
      </c>
      <c r="S255" s="25">
        <f>SUM(I255:K255)</f>
        <v>133</v>
      </c>
      <c r="T255" s="26">
        <f t="shared" si="41"/>
        <v>3571</v>
      </c>
      <c r="U255" s="26">
        <f t="shared" si="43"/>
        <v>3570</v>
      </c>
      <c r="V255" s="134">
        <f t="shared" si="42"/>
        <v>3570</v>
      </c>
    </row>
    <row r="256" spans="1:22" ht="14" x14ac:dyDescent="0.3">
      <c r="A256" s="21">
        <v>44139.333333333336</v>
      </c>
      <c r="B256" s="25">
        <v>495</v>
      </c>
      <c r="C256" s="15">
        <f t="shared" si="35"/>
        <v>9306</v>
      </c>
      <c r="D256" s="22">
        <f t="shared" si="37"/>
        <v>387.71428571428572</v>
      </c>
      <c r="E256" s="22">
        <f t="shared" si="45"/>
        <v>72.794117647058826</v>
      </c>
      <c r="F256" s="22">
        <f t="shared" si="39"/>
        <v>55.462184873949589</v>
      </c>
      <c r="G256" s="22">
        <f t="shared" si="48"/>
        <v>388.23529411764713</v>
      </c>
      <c r="H256" s="22">
        <f t="shared" si="40"/>
        <v>711.02941176470586</v>
      </c>
      <c r="I256" s="24">
        <v>109</v>
      </c>
      <c r="J256" s="24">
        <v>19</v>
      </c>
      <c r="K256" s="24">
        <v>5</v>
      </c>
      <c r="L256" s="24">
        <f t="shared" si="49"/>
        <v>24</v>
      </c>
      <c r="M256" s="162">
        <v>8</v>
      </c>
      <c r="N256" s="162">
        <v>10</v>
      </c>
      <c r="O256" s="24">
        <v>13</v>
      </c>
      <c r="P256" s="24">
        <f t="shared" si="47"/>
        <v>23</v>
      </c>
      <c r="Q256" s="32">
        <v>3</v>
      </c>
      <c r="R256" s="14">
        <f t="shared" si="34"/>
        <v>90</v>
      </c>
      <c r="S256" s="25">
        <f>SUM(I256:K256)</f>
        <v>133</v>
      </c>
      <c r="T256" s="26">
        <f t="shared" si="41"/>
        <v>3844</v>
      </c>
      <c r="U256" s="26">
        <f t="shared" si="43"/>
        <v>3845</v>
      </c>
      <c r="V256" s="134">
        <f t="shared" si="42"/>
        <v>3845</v>
      </c>
    </row>
    <row r="257" spans="1:22" ht="14" x14ac:dyDescent="0.3">
      <c r="A257" s="21">
        <v>44140.333333333336</v>
      </c>
      <c r="B257" s="25">
        <v>457</v>
      </c>
      <c r="C257" s="15">
        <f t="shared" si="35"/>
        <v>9763</v>
      </c>
      <c r="D257" s="22">
        <f t="shared" si="37"/>
        <v>365.57142857142856</v>
      </c>
      <c r="E257" s="22">
        <f t="shared" si="45"/>
        <v>67.205882352941174</v>
      </c>
      <c r="F257" s="22">
        <f t="shared" si="39"/>
        <v>56.911764705882355</v>
      </c>
      <c r="G257" s="22">
        <f t="shared" si="48"/>
        <v>398.38235294117646</v>
      </c>
      <c r="H257" s="22">
        <f t="shared" si="40"/>
        <v>738.67647058823536</v>
      </c>
      <c r="I257" s="24">
        <v>106</v>
      </c>
      <c r="J257" s="24">
        <v>20</v>
      </c>
      <c r="K257" s="24">
        <v>6</v>
      </c>
      <c r="L257" s="24">
        <f t="shared" si="49"/>
        <v>26</v>
      </c>
      <c r="M257" s="162">
        <v>9</v>
      </c>
      <c r="N257" s="162">
        <v>9</v>
      </c>
      <c r="O257" s="24">
        <v>5</v>
      </c>
      <c r="P257" s="24">
        <f t="shared" si="47"/>
        <v>14</v>
      </c>
      <c r="Q257" s="25">
        <v>2</v>
      </c>
      <c r="R257" s="14">
        <f t="shared" si="34"/>
        <v>92</v>
      </c>
      <c r="S257" s="25">
        <f>SUM(I257:K257)</f>
        <v>132</v>
      </c>
      <c r="T257" s="26">
        <f t="shared" si="41"/>
        <v>4114</v>
      </c>
      <c r="U257" s="26">
        <f t="shared" si="43"/>
        <v>4115</v>
      </c>
      <c r="V257" s="134">
        <f t="shared" si="42"/>
        <v>4115</v>
      </c>
    </row>
    <row r="258" spans="1:22" ht="14" x14ac:dyDescent="0.3">
      <c r="A258" s="21">
        <v>44141.333333333336</v>
      </c>
      <c r="B258" s="25">
        <v>398</v>
      </c>
      <c r="C258" s="15">
        <f t="shared" si="35"/>
        <v>10161</v>
      </c>
      <c r="D258" s="22">
        <f t="shared" si="37"/>
        <v>357.28571428571428</v>
      </c>
      <c r="E258" s="22">
        <f t="shared" si="45"/>
        <v>58.529411764705884</v>
      </c>
      <c r="F258" s="22">
        <f t="shared" si="39"/>
        <v>57.100840336134446</v>
      </c>
      <c r="G258" s="22">
        <f t="shared" si="48"/>
        <v>399.7058823529411</v>
      </c>
      <c r="H258" s="22">
        <f t="shared" si="40"/>
        <v>758.38235294117646</v>
      </c>
      <c r="I258" s="24">
        <v>103</v>
      </c>
      <c r="J258" s="24">
        <v>22</v>
      </c>
      <c r="K258" s="24">
        <v>6</v>
      </c>
      <c r="L258" s="24">
        <f t="shared" si="49"/>
        <v>28</v>
      </c>
      <c r="M258" s="162">
        <v>8</v>
      </c>
      <c r="N258" s="162">
        <v>9</v>
      </c>
      <c r="O258" s="24">
        <v>4</v>
      </c>
      <c r="P258" s="24">
        <f t="shared" si="47"/>
        <v>13</v>
      </c>
      <c r="Q258" s="32">
        <v>6</v>
      </c>
      <c r="R258" s="14">
        <f t="shared" si="34"/>
        <v>98</v>
      </c>
      <c r="S258" s="25">
        <f>SUM(I258:K258)</f>
        <v>131</v>
      </c>
      <c r="T258" s="26">
        <f t="shared" si="41"/>
        <v>4379</v>
      </c>
      <c r="U258" s="26">
        <f t="shared" si="43"/>
        <v>4380</v>
      </c>
      <c r="V258" s="134">
        <f t="shared" si="42"/>
        <v>4380</v>
      </c>
    </row>
    <row r="259" spans="1:22" ht="14" x14ac:dyDescent="0.3">
      <c r="A259" s="21">
        <v>44142.333333333336</v>
      </c>
      <c r="B259" s="32">
        <v>363</v>
      </c>
      <c r="C259" s="15">
        <f t="shared" si="35"/>
        <v>10524</v>
      </c>
      <c r="D259" s="22">
        <f>AVERAGE(B256:B262)</f>
        <v>355.57142857142856</v>
      </c>
      <c r="E259" s="22">
        <f t="shared" si="45"/>
        <v>53.382352941176471</v>
      </c>
      <c r="F259" s="22">
        <f t="shared" si="39"/>
        <v>57.016806722689076</v>
      </c>
      <c r="G259" s="22">
        <f t="shared" si="48"/>
        <v>399.11764705882354</v>
      </c>
      <c r="H259" s="22">
        <f t="shared" si="40"/>
        <v>764.11764705882354</v>
      </c>
      <c r="I259" s="24"/>
      <c r="J259" s="24"/>
      <c r="K259" s="24"/>
      <c r="L259" s="24"/>
      <c r="M259" s="162"/>
      <c r="N259" s="162"/>
      <c r="O259" s="24"/>
      <c r="P259" s="24"/>
      <c r="Q259" s="32">
        <v>2</v>
      </c>
      <c r="R259" s="14">
        <f t="shared" si="34"/>
        <v>100</v>
      </c>
      <c r="S259" s="25">
        <v>131</v>
      </c>
      <c r="T259" s="26">
        <f t="shared" si="41"/>
        <v>4703</v>
      </c>
      <c r="U259" s="26">
        <f t="shared" si="43"/>
        <v>4705</v>
      </c>
      <c r="V259" s="134">
        <f t="shared" si="42"/>
        <v>4705</v>
      </c>
    </row>
    <row r="260" spans="1:22" ht="14" x14ac:dyDescent="0.3">
      <c r="A260" s="21">
        <v>44143.333333333336</v>
      </c>
      <c r="B260" s="32">
        <v>130</v>
      </c>
      <c r="C260" s="15">
        <f t="shared" si="35"/>
        <v>10654</v>
      </c>
      <c r="D260" s="22">
        <f>AVERAGE(B257:B263)</f>
        <v>331.28571428571428</v>
      </c>
      <c r="E260" s="22">
        <f t="shared" si="45"/>
        <v>19.117647058823529</v>
      </c>
      <c r="F260" s="22">
        <f t="shared" si="39"/>
        <v>53.760504201680682</v>
      </c>
      <c r="G260" s="22">
        <f t="shared" si="48"/>
        <v>376.32352941176475</v>
      </c>
      <c r="H260" s="22">
        <f t="shared" si="40"/>
        <v>760.14705882352939</v>
      </c>
      <c r="I260" s="24"/>
      <c r="J260" s="24"/>
      <c r="K260" s="24"/>
      <c r="L260" s="24"/>
      <c r="M260" s="162"/>
      <c r="N260" s="162"/>
      <c r="O260" s="24"/>
      <c r="P260" s="24"/>
      <c r="Q260" s="32">
        <v>2</v>
      </c>
      <c r="R260" s="14">
        <f t="shared" si="34"/>
        <v>102</v>
      </c>
      <c r="S260" s="25">
        <v>131</v>
      </c>
      <c r="T260" s="26">
        <f t="shared" si="41"/>
        <v>4860</v>
      </c>
      <c r="U260" s="26">
        <f t="shared" si="43"/>
        <v>4860</v>
      </c>
      <c r="V260" s="134">
        <f t="shared" si="42"/>
        <v>4860</v>
      </c>
    </row>
    <row r="261" spans="1:22" ht="14" x14ac:dyDescent="0.3">
      <c r="A261" s="21">
        <v>44144.333333333336</v>
      </c>
      <c r="B261" s="32">
        <v>192</v>
      </c>
      <c r="C261" s="15">
        <f t="shared" si="35"/>
        <v>10846</v>
      </c>
      <c r="D261" s="22">
        <f>AVERAGE(B258:B264)</f>
        <v>313.14285714285717</v>
      </c>
      <c r="E261" s="22">
        <f t="shared" si="45"/>
        <v>28.235294117647058</v>
      </c>
      <c r="F261" s="22">
        <f t="shared" si="39"/>
        <v>52.542016806722685</v>
      </c>
      <c r="G261" s="22">
        <f t="shared" si="48"/>
        <v>367.79411764705878</v>
      </c>
      <c r="H261" s="22">
        <f t="shared" si="40"/>
        <v>747.20588235294122</v>
      </c>
      <c r="I261" s="24">
        <v>109</v>
      </c>
      <c r="J261" s="24">
        <v>25</v>
      </c>
      <c r="K261" s="24">
        <v>6</v>
      </c>
      <c r="L261" s="24">
        <f t="shared" si="49"/>
        <v>31</v>
      </c>
      <c r="M261" s="162">
        <v>7</v>
      </c>
      <c r="N261" s="162">
        <v>5</v>
      </c>
      <c r="O261" s="24">
        <v>11</v>
      </c>
      <c r="P261" s="24">
        <f t="shared" si="47"/>
        <v>16</v>
      </c>
      <c r="Q261" s="32">
        <v>1</v>
      </c>
      <c r="R261" s="14">
        <f t="shared" si="34"/>
        <v>103</v>
      </c>
      <c r="S261" s="25">
        <f>SUM(I261:K261)</f>
        <v>140</v>
      </c>
      <c r="T261" s="26">
        <f t="shared" si="41"/>
        <v>5131</v>
      </c>
      <c r="U261" s="26">
        <f t="shared" si="43"/>
        <v>5130</v>
      </c>
      <c r="V261" s="134">
        <f t="shared" si="42"/>
        <v>5130</v>
      </c>
    </row>
    <row r="262" spans="1:22" ht="14" x14ac:dyDescent="0.3">
      <c r="A262" s="21">
        <v>44145.333333333336</v>
      </c>
      <c r="B262" s="32">
        <v>454</v>
      </c>
      <c r="C262" s="15">
        <f t="shared" si="35"/>
        <v>11300</v>
      </c>
      <c r="D262" s="22">
        <f t="shared" ref="D262:D277" si="50">AVERAGE(B259:B265)</f>
        <v>304.28571428571428</v>
      </c>
      <c r="E262" s="22">
        <f t="shared" si="45"/>
        <v>66.764705882352942</v>
      </c>
      <c r="F262" s="22">
        <f t="shared" si="39"/>
        <v>52.289915966386552</v>
      </c>
      <c r="G262" s="22">
        <f t="shared" si="48"/>
        <v>366.02941176470586</v>
      </c>
      <c r="H262" s="22">
        <f t="shared" si="40"/>
        <v>749.11764705882354</v>
      </c>
      <c r="I262" s="24">
        <v>115</v>
      </c>
      <c r="J262" s="24">
        <v>26</v>
      </c>
      <c r="K262" s="24">
        <v>6</v>
      </c>
      <c r="L262" s="24">
        <f t="shared" si="49"/>
        <v>32</v>
      </c>
      <c r="M262" s="162">
        <v>5</v>
      </c>
      <c r="N262" s="162">
        <v>4</v>
      </c>
      <c r="O262" s="24">
        <v>14</v>
      </c>
      <c r="P262" s="24">
        <f t="shared" si="47"/>
        <v>18</v>
      </c>
      <c r="Q262" s="32">
        <v>5</v>
      </c>
      <c r="R262" s="14">
        <f t="shared" si="34"/>
        <v>108</v>
      </c>
      <c r="S262" s="25">
        <f>SUM(I262:K262)</f>
        <v>147</v>
      </c>
      <c r="T262" s="26">
        <f t="shared" si="41"/>
        <v>5565</v>
      </c>
      <c r="U262" s="26">
        <f t="shared" si="43"/>
        <v>5565</v>
      </c>
      <c r="V262" s="134">
        <f t="shared" si="42"/>
        <v>5565</v>
      </c>
    </row>
    <row r="263" spans="1:22" ht="14" x14ac:dyDescent="0.3">
      <c r="A263" s="21">
        <v>44146.333333333336</v>
      </c>
      <c r="B263" s="32">
        <v>325</v>
      </c>
      <c r="C263" s="15">
        <f t="shared" si="35"/>
        <v>11625</v>
      </c>
      <c r="D263" s="22">
        <f t="shared" si="50"/>
        <v>290.14285714285717</v>
      </c>
      <c r="E263" s="22">
        <f t="shared" si="45"/>
        <v>47.794117647058826</v>
      </c>
      <c r="F263" s="22">
        <f t="shared" si="39"/>
        <v>48.71848739495799</v>
      </c>
      <c r="G263" s="22">
        <f t="shared" si="48"/>
        <v>341.02941176470591</v>
      </c>
      <c r="H263" s="22">
        <f t="shared" si="40"/>
        <v>729.26470588235293</v>
      </c>
      <c r="I263" s="24">
        <v>111</v>
      </c>
      <c r="J263" s="24">
        <v>24</v>
      </c>
      <c r="K263" s="24">
        <v>4</v>
      </c>
      <c r="L263" s="24">
        <f t="shared" si="49"/>
        <v>28</v>
      </c>
      <c r="M263" s="162">
        <v>5</v>
      </c>
      <c r="N263" s="162">
        <v>6</v>
      </c>
      <c r="O263" s="24">
        <v>15</v>
      </c>
      <c r="P263" s="24">
        <f t="shared" si="47"/>
        <v>21</v>
      </c>
      <c r="Q263" s="32">
        <v>2</v>
      </c>
      <c r="R263" s="14">
        <f t="shared" si="34"/>
        <v>110</v>
      </c>
      <c r="S263" s="25">
        <f>SUM(I263:K263)</f>
        <v>139</v>
      </c>
      <c r="T263" s="26">
        <f t="shared" si="41"/>
        <v>6033</v>
      </c>
      <c r="U263" s="26">
        <f t="shared" si="43"/>
        <v>6035</v>
      </c>
      <c r="V263" s="134">
        <f t="shared" si="42"/>
        <v>6035</v>
      </c>
    </row>
    <row r="264" spans="1:22" ht="14" x14ac:dyDescent="0.3">
      <c r="A264" s="21">
        <v>44147.333333333336</v>
      </c>
      <c r="B264" s="32">
        <v>330</v>
      </c>
      <c r="C264" s="15">
        <f t="shared" si="35"/>
        <v>11955</v>
      </c>
      <c r="D264" s="22">
        <f t="shared" si="50"/>
        <v>286.28571428571428</v>
      </c>
      <c r="E264" s="22">
        <f t="shared" si="45"/>
        <v>48.529411764705884</v>
      </c>
      <c r="F264" s="22">
        <f t="shared" si="39"/>
        <v>46.050420168067227</v>
      </c>
      <c r="G264" s="22">
        <f t="shared" si="48"/>
        <v>322.35294117647061</v>
      </c>
      <c r="H264" s="22">
        <f t="shared" si="40"/>
        <v>720.73529411764696</v>
      </c>
      <c r="I264" s="24">
        <v>105</v>
      </c>
      <c r="J264" s="24">
        <v>24</v>
      </c>
      <c r="K264" s="24">
        <v>3</v>
      </c>
      <c r="L264" s="24">
        <f t="shared" si="49"/>
        <v>27</v>
      </c>
      <c r="M264" s="162">
        <v>4</v>
      </c>
      <c r="N264" s="162">
        <v>4</v>
      </c>
      <c r="O264" s="24">
        <v>4</v>
      </c>
      <c r="P264" s="24">
        <f t="shared" si="47"/>
        <v>8</v>
      </c>
      <c r="Q264" s="32">
        <v>6</v>
      </c>
      <c r="R264" s="14">
        <f t="shared" si="34"/>
        <v>116</v>
      </c>
      <c r="S264" s="25">
        <f>SUM(I264:K264)</f>
        <v>132</v>
      </c>
      <c r="T264" s="26">
        <f t="shared" si="41"/>
        <v>6428</v>
      </c>
      <c r="U264" s="26">
        <f t="shared" si="43"/>
        <v>6430</v>
      </c>
      <c r="V264" s="134">
        <f t="shared" si="42"/>
        <v>6430</v>
      </c>
    </row>
    <row r="265" spans="1:22" ht="14" x14ac:dyDescent="0.3">
      <c r="A265" s="21">
        <v>44148.333333333336</v>
      </c>
      <c r="B265" s="32">
        <v>336</v>
      </c>
      <c r="C265" s="15">
        <f t="shared" si="35"/>
        <v>12291</v>
      </c>
      <c r="D265" s="22">
        <f t="shared" si="50"/>
        <v>291.42857142857144</v>
      </c>
      <c r="E265" s="22">
        <f t="shared" si="45"/>
        <v>49.411764705882355</v>
      </c>
      <c r="F265" s="22">
        <f t="shared" si="39"/>
        <v>44.747899159663874</v>
      </c>
      <c r="G265" s="22">
        <f t="shared" si="48"/>
        <v>313.23529411764713</v>
      </c>
      <c r="H265" s="22">
        <f t="shared" si="40"/>
        <v>712.94117647058806</v>
      </c>
      <c r="I265" s="24">
        <v>115</v>
      </c>
      <c r="J265" s="24">
        <v>23</v>
      </c>
      <c r="K265" s="24">
        <v>2</v>
      </c>
      <c r="L265" s="24">
        <f t="shared" si="49"/>
        <v>25</v>
      </c>
      <c r="M265" s="162">
        <v>7</v>
      </c>
      <c r="N265" s="162">
        <v>6</v>
      </c>
      <c r="O265" s="24">
        <v>7</v>
      </c>
      <c r="P265" s="24">
        <f t="shared" si="47"/>
        <v>13</v>
      </c>
      <c r="Q265" s="32">
        <v>5</v>
      </c>
      <c r="R265" s="14">
        <f t="shared" si="34"/>
        <v>121</v>
      </c>
      <c r="S265" s="25">
        <f>SUM(I265:K265)</f>
        <v>140</v>
      </c>
      <c r="T265" s="26">
        <f t="shared" si="41"/>
        <v>6809</v>
      </c>
      <c r="U265" s="26">
        <f t="shared" si="43"/>
        <v>6810</v>
      </c>
      <c r="V265" s="134">
        <f t="shared" si="42"/>
        <v>6810</v>
      </c>
    </row>
    <row r="266" spans="1:22" ht="14" x14ac:dyDescent="0.3">
      <c r="A266" s="21">
        <v>44149.333333333336</v>
      </c>
      <c r="B266" s="25">
        <v>264</v>
      </c>
      <c r="C266" s="15">
        <f t="shared" ref="C266:C319" si="51">SUM(C265,B266)</f>
        <v>12555</v>
      </c>
      <c r="D266" s="22">
        <f t="shared" si="50"/>
        <v>284.85714285714283</v>
      </c>
      <c r="E266" s="22">
        <f t="shared" si="45"/>
        <v>38.82352941176471</v>
      </c>
      <c r="F266" s="22">
        <f t="shared" si="39"/>
        <v>42.668067226890756</v>
      </c>
      <c r="G266" s="22">
        <f t="shared" si="48"/>
        <v>298.6764705882353</v>
      </c>
      <c r="H266" s="22">
        <f t="shared" si="40"/>
        <v>697.79411764705878</v>
      </c>
      <c r="I266" s="24"/>
      <c r="J266" s="24"/>
      <c r="K266" s="24"/>
      <c r="L266" s="24"/>
      <c r="M266" s="162"/>
      <c r="N266" s="162"/>
      <c r="O266" s="24"/>
      <c r="P266" s="24"/>
      <c r="Q266" s="32">
        <v>3</v>
      </c>
      <c r="R266" s="14">
        <f t="shared" ref="R266:R319" si="52">SUM(R265,Q266)</f>
        <v>124</v>
      </c>
      <c r="S266" s="25">
        <v>140</v>
      </c>
      <c r="T266" s="26">
        <f t="shared" si="41"/>
        <v>7176</v>
      </c>
      <c r="U266" s="26">
        <f t="shared" si="43"/>
        <v>7175</v>
      </c>
      <c r="V266" s="134">
        <f t="shared" si="42"/>
        <v>7175</v>
      </c>
    </row>
    <row r="267" spans="1:22" ht="14" x14ac:dyDescent="0.3">
      <c r="A267" s="21">
        <v>44150.333333333336</v>
      </c>
      <c r="B267" s="25">
        <v>103</v>
      </c>
      <c r="C267" s="15">
        <f t="shared" si="51"/>
        <v>12658</v>
      </c>
      <c r="D267" s="22">
        <f t="shared" si="50"/>
        <v>287.14285714285717</v>
      </c>
      <c r="E267" s="22">
        <f t="shared" si="45"/>
        <v>15.147058823529413</v>
      </c>
      <c r="F267" s="22">
        <f t="shared" si="39"/>
        <v>42.100840336134453</v>
      </c>
      <c r="G267" s="22">
        <f t="shared" si="48"/>
        <v>294.70588235294116</v>
      </c>
      <c r="H267" s="22">
        <f t="shared" si="40"/>
        <v>671.02941176470586</v>
      </c>
      <c r="I267" s="24"/>
      <c r="J267" s="24"/>
      <c r="K267" s="24"/>
      <c r="L267" s="24"/>
      <c r="M267" s="162"/>
      <c r="N267" s="162"/>
      <c r="O267" s="24"/>
      <c r="P267" s="24"/>
      <c r="Q267" s="25">
        <v>2</v>
      </c>
      <c r="R267" s="14">
        <f t="shared" si="52"/>
        <v>126</v>
      </c>
      <c r="S267" s="25">
        <v>140</v>
      </c>
      <c r="T267" s="26">
        <f t="shared" si="41"/>
        <v>7461</v>
      </c>
      <c r="U267" s="26">
        <f t="shared" si="43"/>
        <v>7460</v>
      </c>
      <c r="V267" s="134">
        <f t="shared" si="42"/>
        <v>7460</v>
      </c>
    </row>
    <row r="268" spans="1:22" ht="14" x14ac:dyDescent="0.3">
      <c r="A268" s="21">
        <v>44151.333333333336</v>
      </c>
      <c r="B268" s="32">
        <v>228</v>
      </c>
      <c r="C268" s="15">
        <f t="shared" si="51"/>
        <v>12886</v>
      </c>
      <c r="D268" s="22">
        <f t="shared" si="50"/>
        <v>293.28571428571428</v>
      </c>
      <c r="E268" s="22">
        <f t="shared" si="45"/>
        <v>33.529411764705884</v>
      </c>
      <c r="F268" s="22">
        <f t="shared" si="39"/>
        <v>42.857142857142854</v>
      </c>
      <c r="G268" s="22">
        <f t="shared" si="48"/>
        <v>300</v>
      </c>
      <c r="H268" s="22">
        <f t="shared" si="40"/>
        <v>667.79411764705878</v>
      </c>
      <c r="I268" s="24">
        <v>126</v>
      </c>
      <c r="J268" s="24">
        <v>27</v>
      </c>
      <c r="K268" s="24">
        <v>6</v>
      </c>
      <c r="L268" s="24">
        <f t="shared" si="49"/>
        <v>33</v>
      </c>
      <c r="M268" s="162">
        <v>6</v>
      </c>
      <c r="N268" s="162">
        <v>8</v>
      </c>
      <c r="O268" s="24">
        <v>6</v>
      </c>
      <c r="P268" s="24">
        <f t="shared" si="47"/>
        <v>14</v>
      </c>
      <c r="Q268" s="32">
        <v>5</v>
      </c>
      <c r="R268" s="14">
        <f t="shared" si="52"/>
        <v>131</v>
      </c>
      <c r="S268" s="25">
        <f>SUM(I268:K268)</f>
        <v>159</v>
      </c>
      <c r="T268" s="26">
        <f t="shared" si="41"/>
        <v>7692</v>
      </c>
      <c r="U268" s="26">
        <f t="shared" si="43"/>
        <v>7690</v>
      </c>
      <c r="V268" s="138">
        <f t="shared" si="42"/>
        <v>7690</v>
      </c>
    </row>
    <row r="269" spans="1:22" ht="14" x14ac:dyDescent="0.3">
      <c r="A269" s="21">
        <v>44152.333333333336</v>
      </c>
      <c r="B269" s="32">
        <v>408</v>
      </c>
      <c r="C269" s="15">
        <f t="shared" si="51"/>
        <v>13294</v>
      </c>
      <c r="D269" s="22">
        <f t="shared" si="50"/>
        <v>310.14285714285717</v>
      </c>
      <c r="E269" s="22">
        <f t="shared" si="45"/>
        <v>60</v>
      </c>
      <c r="F269" s="22">
        <f t="shared" si="39"/>
        <v>41.890756302521012</v>
      </c>
      <c r="G269" s="22">
        <f t="shared" si="48"/>
        <v>293.23529411764707</v>
      </c>
      <c r="H269" s="22">
        <f t="shared" si="40"/>
        <v>659.26470588235293</v>
      </c>
      <c r="I269" s="24">
        <v>138</v>
      </c>
      <c r="J269" s="24">
        <v>28</v>
      </c>
      <c r="K269" s="24">
        <v>9</v>
      </c>
      <c r="L269" s="24">
        <f t="shared" si="49"/>
        <v>37</v>
      </c>
      <c r="M269" s="162">
        <v>3</v>
      </c>
      <c r="N269" s="162">
        <v>3</v>
      </c>
      <c r="O269" s="24">
        <v>11</v>
      </c>
      <c r="P269" s="24">
        <f t="shared" si="47"/>
        <v>14</v>
      </c>
      <c r="Q269" s="32">
        <v>4</v>
      </c>
      <c r="R269" s="14">
        <f t="shared" si="52"/>
        <v>135</v>
      </c>
      <c r="S269" s="25">
        <f>SUM(I269:K269)</f>
        <v>175</v>
      </c>
      <c r="T269" s="26">
        <f t="shared" si="41"/>
        <v>8142</v>
      </c>
      <c r="U269" s="26">
        <f t="shared" si="43"/>
        <v>8140</v>
      </c>
      <c r="V269" s="138">
        <f t="shared" si="42"/>
        <v>8140</v>
      </c>
    </row>
    <row r="270" spans="1:22" ht="14" x14ac:dyDescent="0.3">
      <c r="A270" s="21">
        <v>44153.333333333336</v>
      </c>
      <c r="B270" s="32">
        <v>341</v>
      </c>
      <c r="C270" s="15">
        <f t="shared" si="51"/>
        <v>13635</v>
      </c>
      <c r="D270" s="22">
        <f t="shared" si="50"/>
        <v>314</v>
      </c>
      <c r="E270" s="22">
        <f t="shared" si="45"/>
        <v>50.147058823529413</v>
      </c>
      <c r="F270" s="22">
        <f t="shared" si="39"/>
        <v>42.226890756302517</v>
      </c>
      <c r="G270" s="22">
        <f t="shared" si="48"/>
        <v>295.58823529411762</v>
      </c>
      <c r="H270" s="22">
        <f t="shared" si="40"/>
        <v>636.61764705882354</v>
      </c>
      <c r="I270" s="24">
        <v>134</v>
      </c>
      <c r="J270" s="24">
        <v>29</v>
      </c>
      <c r="K270" s="24">
        <v>8</v>
      </c>
      <c r="L270" s="24">
        <f t="shared" si="49"/>
        <v>37</v>
      </c>
      <c r="M270" s="162">
        <v>6</v>
      </c>
      <c r="N270" s="162">
        <v>4</v>
      </c>
      <c r="O270" s="24">
        <v>9</v>
      </c>
      <c r="P270" s="24">
        <f t="shared" si="47"/>
        <v>13</v>
      </c>
      <c r="Q270" s="32">
        <v>7</v>
      </c>
      <c r="R270" s="14">
        <f t="shared" si="52"/>
        <v>142</v>
      </c>
      <c r="S270" s="25">
        <f>SUM(I270:K270)</f>
        <v>171</v>
      </c>
      <c r="T270" s="26">
        <f t="shared" si="41"/>
        <v>8641</v>
      </c>
      <c r="U270" s="26">
        <f t="shared" si="43"/>
        <v>8640</v>
      </c>
      <c r="V270" s="138">
        <f t="shared" si="42"/>
        <v>8640</v>
      </c>
    </row>
    <row r="271" spans="1:22" ht="14" x14ac:dyDescent="0.3">
      <c r="A271" s="21">
        <v>44154.333333333336</v>
      </c>
      <c r="B271" s="32">
        <v>373</v>
      </c>
      <c r="C271" s="15">
        <f t="shared" si="51"/>
        <v>14008</v>
      </c>
      <c r="D271" s="22">
        <f t="shared" si="50"/>
        <v>312.14285714285717</v>
      </c>
      <c r="E271" s="22">
        <f t="shared" si="45"/>
        <v>54.852941176470587</v>
      </c>
      <c r="F271" s="22">
        <f t="shared" si="39"/>
        <v>43.130252100840337</v>
      </c>
      <c r="G271" s="22">
        <f t="shared" si="48"/>
        <v>301.91176470588238</v>
      </c>
      <c r="H271" s="22">
        <f t="shared" si="40"/>
        <v>624.26470588235293</v>
      </c>
      <c r="I271" s="24">
        <v>131</v>
      </c>
      <c r="J271" s="24">
        <v>26</v>
      </c>
      <c r="K271" s="24">
        <v>6</v>
      </c>
      <c r="L271" s="24">
        <f t="shared" si="49"/>
        <v>32</v>
      </c>
      <c r="M271" s="162">
        <v>9</v>
      </c>
      <c r="N271" s="162">
        <v>10</v>
      </c>
      <c r="O271" s="24">
        <v>7</v>
      </c>
      <c r="P271" s="24">
        <f t="shared" si="47"/>
        <v>17</v>
      </c>
      <c r="Q271" s="32">
        <v>5</v>
      </c>
      <c r="R271" s="14">
        <f t="shared" si="52"/>
        <v>147</v>
      </c>
      <c r="S271" s="25">
        <f>SUM(I271:K271)</f>
        <v>163</v>
      </c>
      <c r="T271" s="26">
        <f t="shared" si="41"/>
        <v>9106</v>
      </c>
      <c r="U271" s="26">
        <f t="shared" si="43"/>
        <v>9105</v>
      </c>
      <c r="V271" s="138">
        <f t="shared" si="42"/>
        <v>9105</v>
      </c>
    </row>
    <row r="272" spans="1:22" ht="14" x14ac:dyDescent="0.3">
      <c r="A272" s="21">
        <v>44155.333333333336</v>
      </c>
      <c r="B272" s="32">
        <v>454</v>
      </c>
      <c r="C272" s="15">
        <f t="shared" si="51"/>
        <v>14462</v>
      </c>
      <c r="D272" s="22">
        <f t="shared" si="50"/>
        <v>316.71428571428572</v>
      </c>
      <c r="E272" s="22">
        <f t="shared" si="45"/>
        <v>66.764705882352942</v>
      </c>
      <c r="F272" s="22">
        <f t="shared" si="39"/>
        <v>45.609243697478988</v>
      </c>
      <c r="G272" s="22">
        <f t="shared" si="48"/>
        <v>319.26470588235293</v>
      </c>
      <c r="H272" s="22">
        <f t="shared" si="40"/>
        <v>632.5</v>
      </c>
      <c r="I272" s="24">
        <v>124</v>
      </c>
      <c r="J272" s="24">
        <v>27</v>
      </c>
      <c r="K272" s="24">
        <v>5</v>
      </c>
      <c r="L272" s="24">
        <f t="shared" si="49"/>
        <v>32</v>
      </c>
      <c r="M272" s="162">
        <v>8</v>
      </c>
      <c r="N272" s="162">
        <v>11</v>
      </c>
      <c r="O272" s="24">
        <v>14</v>
      </c>
      <c r="P272" s="24">
        <f t="shared" si="47"/>
        <v>25</v>
      </c>
      <c r="Q272" s="32">
        <v>5</v>
      </c>
      <c r="R272" s="14">
        <f t="shared" si="52"/>
        <v>152</v>
      </c>
      <c r="S272" s="25">
        <f>SUM(I272:K272)</f>
        <v>156</v>
      </c>
      <c r="T272" s="26">
        <f t="shared" si="41"/>
        <v>9511</v>
      </c>
      <c r="U272" s="26">
        <f t="shared" si="43"/>
        <v>9510</v>
      </c>
      <c r="V272" s="138">
        <f t="shared" si="42"/>
        <v>9510</v>
      </c>
    </row>
    <row r="273" spans="1:22" ht="14" x14ac:dyDescent="0.3">
      <c r="A273" s="21">
        <v>44156.333333333336</v>
      </c>
      <c r="B273" s="25">
        <v>291</v>
      </c>
      <c r="C273" s="15">
        <f t="shared" si="51"/>
        <v>14753</v>
      </c>
      <c r="D273" s="22">
        <f t="shared" si="50"/>
        <v>320</v>
      </c>
      <c r="E273" s="22">
        <f t="shared" si="45"/>
        <v>42.794117647058826</v>
      </c>
      <c r="F273" s="22">
        <f t="shared" ref="F273:F319" si="53">(E267+E268+E269+E270+E271+E272+E273)/7</f>
        <v>46.176470588235297</v>
      </c>
      <c r="G273" s="22">
        <f t="shared" si="48"/>
        <v>323.23529411764707</v>
      </c>
      <c r="H273" s="22">
        <f t="shared" si="40"/>
        <v>621.91176470588232</v>
      </c>
      <c r="I273" s="24"/>
      <c r="J273" s="24"/>
      <c r="K273" s="24"/>
      <c r="L273" s="24"/>
      <c r="M273" s="162"/>
      <c r="N273" s="162"/>
      <c r="O273" s="24"/>
      <c r="P273" s="24"/>
      <c r="Q273" s="32">
        <v>6</v>
      </c>
      <c r="R273" s="14">
        <f t="shared" si="52"/>
        <v>158</v>
      </c>
      <c r="S273" s="25">
        <v>156</v>
      </c>
      <c r="T273" s="26">
        <f t="shared" si="41"/>
        <v>9874</v>
      </c>
      <c r="U273" s="26">
        <f t="shared" si="43"/>
        <v>9875</v>
      </c>
      <c r="V273" s="138">
        <f t="shared" si="42"/>
        <v>9875</v>
      </c>
    </row>
    <row r="274" spans="1:22" ht="14" x14ac:dyDescent="0.3">
      <c r="A274" s="21">
        <v>44157.333333333336</v>
      </c>
      <c r="B274" s="25">
        <v>90</v>
      </c>
      <c r="C274" s="15">
        <f t="shared" si="51"/>
        <v>14843</v>
      </c>
      <c r="D274" s="22">
        <f t="shared" si="50"/>
        <v>336.14285714285717</v>
      </c>
      <c r="E274" s="22">
        <f t="shared" si="45"/>
        <v>13.23529411764706</v>
      </c>
      <c r="F274" s="22">
        <f t="shared" si="53"/>
        <v>45.903361344537821</v>
      </c>
      <c r="G274" s="22">
        <f t="shared" si="48"/>
        <v>321.32352941176475</v>
      </c>
      <c r="H274" s="22">
        <f t="shared" si="40"/>
        <v>616.02941176470586</v>
      </c>
      <c r="I274" s="24"/>
      <c r="J274" s="24"/>
      <c r="K274" s="24"/>
      <c r="L274" s="24"/>
      <c r="M274" s="162"/>
      <c r="N274" s="162"/>
      <c r="O274" s="24"/>
      <c r="P274" s="24"/>
      <c r="Q274" s="32">
        <v>4</v>
      </c>
      <c r="R274" s="14">
        <f t="shared" si="52"/>
        <v>162</v>
      </c>
      <c r="S274" s="25">
        <v>156</v>
      </c>
      <c r="T274" s="26">
        <f t="shared" si="41"/>
        <v>10004</v>
      </c>
      <c r="U274" s="26">
        <f t="shared" si="43"/>
        <v>10005</v>
      </c>
      <c r="V274" s="138">
        <f>IF(U274&gt;U273,U274,U273)</f>
        <v>10005</v>
      </c>
    </row>
    <row r="275" spans="1:22" ht="14" x14ac:dyDescent="0.3">
      <c r="A275" s="21">
        <v>44158.333333333336</v>
      </c>
      <c r="B275" s="25">
        <v>260</v>
      </c>
      <c r="C275" s="15">
        <f t="shared" si="51"/>
        <v>15103</v>
      </c>
      <c r="D275" s="22">
        <f t="shared" si="50"/>
        <v>326.42857142857144</v>
      </c>
      <c r="E275" s="22">
        <f t="shared" si="45"/>
        <v>38.235294117647058</v>
      </c>
      <c r="F275" s="22">
        <f t="shared" si="53"/>
        <v>46.575630252100844</v>
      </c>
      <c r="G275" s="22">
        <f t="shared" si="48"/>
        <v>326.02941176470591</v>
      </c>
      <c r="H275" s="22">
        <f t="shared" si="40"/>
        <v>626.02941176470586</v>
      </c>
      <c r="I275" s="24">
        <v>135</v>
      </c>
      <c r="J275" s="24">
        <v>28</v>
      </c>
      <c r="K275" s="24">
        <v>4</v>
      </c>
      <c r="L275" s="24">
        <f>SUM(K275+J275)</f>
        <v>32</v>
      </c>
      <c r="M275" s="162">
        <v>8</v>
      </c>
      <c r="N275" s="162">
        <v>9</v>
      </c>
      <c r="O275" s="24">
        <v>10</v>
      </c>
      <c r="P275" s="24">
        <f t="shared" si="47"/>
        <v>19</v>
      </c>
      <c r="Q275" s="32">
        <v>5</v>
      </c>
      <c r="R275" s="14">
        <f t="shared" si="52"/>
        <v>167</v>
      </c>
      <c r="S275" s="25">
        <f>SUM(I275:K275)</f>
        <v>167</v>
      </c>
      <c r="T275" s="26">
        <f t="shared" ref="T275:T319" si="54">SUM(C261,-S275,-$Q$325)</f>
        <v>10185</v>
      </c>
      <c r="U275" s="26">
        <f t="shared" si="43"/>
        <v>10185</v>
      </c>
      <c r="V275" s="138">
        <f>IF(U275&gt;U274,U275,U274)</f>
        <v>10185</v>
      </c>
    </row>
    <row r="276" spans="1:22" ht="14" x14ac:dyDescent="0.3">
      <c r="A276" s="21">
        <v>44159.333333333336</v>
      </c>
      <c r="B276" s="32">
        <v>431</v>
      </c>
      <c r="C276" s="15">
        <f t="shared" si="51"/>
        <v>15534</v>
      </c>
      <c r="D276" s="22">
        <f t="shared" si="50"/>
        <v>310</v>
      </c>
      <c r="E276" s="22">
        <f t="shared" si="45"/>
        <v>63.382352941176471</v>
      </c>
      <c r="F276" s="22">
        <f t="shared" si="53"/>
        <v>47.058823529411768</v>
      </c>
      <c r="G276" s="22">
        <f t="shared" si="48"/>
        <v>329.41176470588238</v>
      </c>
      <c r="H276" s="22">
        <f t="shared" si="40"/>
        <v>622.64705882352939</v>
      </c>
      <c r="I276" s="24">
        <v>145</v>
      </c>
      <c r="J276" s="24">
        <v>26</v>
      </c>
      <c r="K276" s="24">
        <v>3</v>
      </c>
      <c r="L276" s="24">
        <f>SUM(K276+J276)</f>
        <v>29</v>
      </c>
      <c r="M276" s="162">
        <v>10</v>
      </c>
      <c r="N276" s="162">
        <v>10</v>
      </c>
      <c r="O276" s="24">
        <v>8</v>
      </c>
      <c r="P276" s="24">
        <f t="shared" si="47"/>
        <v>18</v>
      </c>
      <c r="Q276" s="32">
        <v>9</v>
      </c>
      <c r="R276" s="14">
        <f t="shared" si="52"/>
        <v>176</v>
      </c>
      <c r="S276" s="25">
        <f>SUM(I276:K276)</f>
        <v>174</v>
      </c>
      <c r="T276" s="26">
        <f t="shared" si="54"/>
        <v>10632</v>
      </c>
      <c r="U276" s="26">
        <f t="shared" si="43"/>
        <v>10630</v>
      </c>
      <c r="V276" s="138">
        <f>IF(U276&gt;U275,U276,U275)</f>
        <v>10630</v>
      </c>
    </row>
    <row r="277" spans="1:22" ht="14" x14ac:dyDescent="0.3">
      <c r="A277" s="21">
        <v>44160.333333333336</v>
      </c>
      <c r="B277" s="32">
        <v>454</v>
      </c>
      <c r="C277" s="15">
        <f t="shared" si="51"/>
        <v>15988</v>
      </c>
      <c r="D277" s="22">
        <f t="shared" si="50"/>
        <v>305.42857142857144</v>
      </c>
      <c r="E277" s="22">
        <f t="shared" si="45"/>
        <v>66.764705882352942</v>
      </c>
      <c r="F277" s="22">
        <f t="shared" si="53"/>
        <v>49.432773109243705</v>
      </c>
      <c r="G277" s="22">
        <f t="shared" si="48"/>
        <v>346.02941176470591</v>
      </c>
      <c r="H277" s="22">
        <f t="shared" si="40"/>
        <v>641.61764705882354</v>
      </c>
      <c r="I277" s="24">
        <v>136</v>
      </c>
      <c r="J277" s="24">
        <v>24</v>
      </c>
      <c r="K277" s="24">
        <v>4</v>
      </c>
      <c r="L277" s="24">
        <f>SUM(K277+J277)</f>
        <v>28</v>
      </c>
      <c r="M277" s="162">
        <v>11</v>
      </c>
      <c r="N277" s="162">
        <v>11</v>
      </c>
      <c r="O277" s="24">
        <v>4</v>
      </c>
      <c r="P277" s="24">
        <f t="shared" si="47"/>
        <v>15</v>
      </c>
      <c r="Q277" s="32">
        <v>3</v>
      </c>
      <c r="R277" s="14">
        <f t="shared" si="52"/>
        <v>179</v>
      </c>
      <c r="S277" s="25">
        <f>SUM(I277:K277)</f>
        <v>164</v>
      </c>
      <c r="T277" s="26">
        <f t="shared" si="54"/>
        <v>10967</v>
      </c>
      <c r="U277" s="26">
        <f t="shared" si="43"/>
        <v>10965</v>
      </c>
      <c r="V277" s="138">
        <f>IF(U277&gt;U276,U277,U276)</f>
        <v>10965</v>
      </c>
    </row>
    <row r="278" spans="1:22" ht="14" x14ac:dyDescent="0.3">
      <c r="A278" s="21">
        <v>44161.333333333336</v>
      </c>
      <c r="B278" s="32">
        <v>305</v>
      </c>
      <c r="C278" s="15">
        <f t="shared" si="51"/>
        <v>16293</v>
      </c>
      <c r="D278" s="22">
        <f>AVERAGE(B275:B281)</f>
        <v>310</v>
      </c>
      <c r="E278" s="22">
        <f t="shared" si="45"/>
        <v>44.852941176470587</v>
      </c>
      <c r="F278" s="22">
        <f t="shared" si="53"/>
        <v>48.004201680672274</v>
      </c>
      <c r="G278" s="22">
        <f t="shared" si="48"/>
        <v>336.02941176470591</v>
      </c>
      <c r="H278" s="22">
        <f t="shared" si="40"/>
        <v>637.94117647058829</v>
      </c>
      <c r="I278" s="24">
        <v>135</v>
      </c>
      <c r="J278" s="24">
        <v>25</v>
      </c>
      <c r="K278" s="24">
        <v>6</v>
      </c>
      <c r="L278" s="24">
        <f>SUM(K278+J278)</f>
        <v>31</v>
      </c>
      <c r="M278" s="162">
        <v>9</v>
      </c>
      <c r="N278" s="162">
        <v>10</v>
      </c>
      <c r="O278" s="24">
        <v>5</v>
      </c>
      <c r="P278" s="24">
        <f t="shared" si="47"/>
        <v>15</v>
      </c>
      <c r="Q278" s="32">
        <v>7</v>
      </c>
      <c r="R278" s="14">
        <f t="shared" si="52"/>
        <v>186</v>
      </c>
      <c r="S278" s="25">
        <f>SUM(I278:K278)</f>
        <v>166</v>
      </c>
      <c r="T278" s="26">
        <f t="shared" si="54"/>
        <v>11295</v>
      </c>
      <c r="U278" s="26">
        <f t="shared" si="43"/>
        <v>11295</v>
      </c>
      <c r="V278" s="138">
        <f>IF(U278&gt;U277,U278,U277)</f>
        <v>11295</v>
      </c>
    </row>
    <row r="279" spans="1:22" ht="14" x14ac:dyDescent="0.3">
      <c r="A279" s="21">
        <v>44162.333333333336</v>
      </c>
      <c r="B279" s="25">
        <v>339</v>
      </c>
      <c r="C279" s="15">
        <f t="shared" si="51"/>
        <v>16632</v>
      </c>
      <c r="D279" s="22">
        <f>AVERAGE(B276:B282)</f>
        <v>318.57142857142856</v>
      </c>
      <c r="E279" s="22">
        <f t="shared" si="45"/>
        <v>49.852941176470587</v>
      </c>
      <c r="F279" s="22">
        <f t="shared" si="53"/>
        <v>45.588235294117659</v>
      </c>
      <c r="G279" s="22">
        <f t="shared" si="48"/>
        <v>319.11764705882359</v>
      </c>
      <c r="H279" s="22">
        <f t="shared" si="40"/>
        <v>638.38235294117658</v>
      </c>
      <c r="I279" s="24">
        <v>134</v>
      </c>
      <c r="J279" s="24">
        <v>26</v>
      </c>
      <c r="K279" s="24">
        <v>4</v>
      </c>
      <c r="L279" s="24">
        <f>SUM(K279+J279)</f>
        <v>30</v>
      </c>
      <c r="M279" s="162">
        <v>4</v>
      </c>
      <c r="N279" s="162">
        <v>6</v>
      </c>
      <c r="O279" s="24">
        <v>7</v>
      </c>
      <c r="P279" s="24">
        <f t="shared" si="47"/>
        <v>13</v>
      </c>
      <c r="Q279" s="25">
        <v>3</v>
      </c>
      <c r="R279" s="14">
        <f t="shared" si="52"/>
        <v>189</v>
      </c>
      <c r="S279" s="25">
        <f>SUM(I279:K279)</f>
        <v>164</v>
      </c>
      <c r="T279" s="26">
        <f t="shared" si="54"/>
        <v>11633</v>
      </c>
      <c r="U279" s="26">
        <f t="shared" si="43"/>
        <v>11635</v>
      </c>
      <c r="V279" s="138">
        <f t="shared" ref="V279:V319" si="55">IF(U279&gt;U278,U279,U278)</f>
        <v>11635</v>
      </c>
    </row>
    <row r="280" spans="1:22" ht="14" x14ac:dyDescent="0.3">
      <c r="A280" s="21">
        <v>44163.333333333336</v>
      </c>
      <c r="B280" s="32">
        <v>259</v>
      </c>
      <c r="C280" s="15">
        <f t="shared" si="51"/>
        <v>16891</v>
      </c>
      <c r="D280" s="22">
        <f>AVERAGE(B277:B283)</f>
        <v>314.85714285714283</v>
      </c>
      <c r="E280" s="22">
        <f t="shared" si="45"/>
        <v>38.088235294117645</v>
      </c>
      <c r="F280" s="22">
        <f t="shared" si="53"/>
        <v>44.915966386554615</v>
      </c>
      <c r="G280" s="22">
        <f t="shared" si="48"/>
        <v>314.41176470588232</v>
      </c>
      <c r="H280" s="22">
        <f t="shared" ref="H280:H319" si="56">SUM(E267:E280)</f>
        <v>637.64705882352951</v>
      </c>
      <c r="I280" s="24"/>
      <c r="J280" s="24"/>
      <c r="K280" s="24"/>
      <c r="L280" s="24"/>
      <c r="M280" s="162"/>
      <c r="N280" s="162"/>
      <c r="O280" s="24"/>
      <c r="P280" s="24"/>
      <c r="Q280" s="32">
        <v>8</v>
      </c>
      <c r="R280" s="14">
        <f t="shared" si="52"/>
        <v>197</v>
      </c>
      <c r="S280" s="25">
        <v>164</v>
      </c>
      <c r="T280" s="26">
        <f t="shared" si="54"/>
        <v>11897</v>
      </c>
      <c r="U280" s="26">
        <f t="shared" ref="U280:U319" si="57">MROUND(T280,5)</f>
        <v>11895</v>
      </c>
      <c r="V280" s="138">
        <f t="shared" si="55"/>
        <v>11895</v>
      </c>
    </row>
    <row r="281" spans="1:22" ht="14" x14ac:dyDescent="0.3">
      <c r="A281" s="21">
        <v>44164.333333333336</v>
      </c>
      <c r="B281" s="25">
        <v>122</v>
      </c>
      <c r="C281" s="15">
        <f t="shared" si="51"/>
        <v>17013</v>
      </c>
      <c r="D281" s="22">
        <f>AVERAGE(B278:B284)</f>
        <v>302</v>
      </c>
      <c r="E281" s="22">
        <f t="shared" si="45"/>
        <v>17.941176470588236</v>
      </c>
      <c r="F281" s="22">
        <f t="shared" si="53"/>
        <v>45.588235294117638</v>
      </c>
      <c r="G281" s="22">
        <f t="shared" si="48"/>
        <v>319.11764705882348</v>
      </c>
      <c r="H281" s="22">
        <f t="shared" si="56"/>
        <v>640.4411764705884</v>
      </c>
      <c r="I281" s="24"/>
      <c r="J281" s="24"/>
      <c r="K281" s="24"/>
      <c r="L281" s="24"/>
      <c r="M281" s="162"/>
      <c r="N281" s="162"/>
      <c r="O281" s="24"/>
      <c r="P281" s="24"/>
      <c r="Q281" s="32">
        <v>5</v>
      </c>
      <c r="R281" s="14">
        <f t="shared" si="52"/>
        <v>202</v>
      </c>
      <c r="S281" s="25">
        <v>164</v>
      </c>
      <c r="T281" s="26">
        <f t="shared" si="54"/>
        <v>12000</v>
      </c>
      <c r="U281" s="26">
        <f t="shared" si="57"/>
        <v>12000</v>
      </c>
      <c r="V281" s="138">
        <f t="shared" si="55"/>
        <v>12000</v>
      </c>
    </row>
    <row r="282" spans="1:22" ht="14" x14ac:dyDescent="0.3">
      <c r="A282" s="21">
        <v>44165.333333333336</v>
      </c>
      <c r="B282" s="25">
        <v>320</v>
      </c>
      <c r="C282" s="15">
        <f t="shared" si="51"/>
        <v>17333</v>
      </c>
      <c r="D282" s="22">
        <f>AVERAGE(B279:B285)</f>
        <v>312.14285714285717</v>
      </c>
      <c r="E282" s="22">
        <f t="shared" si="45"/>
        <v>47.058823529411768</v>
      </c>
      <c r="F282" s="22">
        <f t="shared" si="53"/>
        <v>46.84873949579832</v>
      </c>
      <c r="G282" s="22">
        <f t="shared" si="48"/>
        <v>327.94117647058823</v>
      </c>
      <c r="H282" s="22">
        <f t="shared" si="56"/>
        <v>653.97058823529414</v>
      </c>
      <c r="I282" s="24">
        <v>153</v>
      </c>
      <c r="J282" s="24">
        <v>28</v>
      </c>
      <c r="K282" s="24">
        <v>7</v>
      </c>
      <c r="L282" s="24">
        <f>SUM(K282+J282)</f>
        <v>35</v>
      </c>
      <c r="M282" s="162">
        <v>11</v>
      </c>
      <c r="N282" s="162">
        <v>13</v>
      </c>
      <c r="O282" s="24">
        <v>12</v>
      </c>
      <c r="P282" s="24">
        <f t="shared" si="47"/>
        <v>25</v>
      </c>
      <c r="Q282" s="32">
        <v>3</v>
      </c>
      <c r="R282" s="14">
        <f t="shared" si="52"/>
        <v>205</v>
      </c>
      <c r="S282" s="25">
        <f>SUM(I282:K282)</f>
        <v>188</v>
      </c>
      <c r="T282" s="26">
        <f t="shared" si="54"/>
        <v>12204</v>
      </c>
      <c r="U282" s="26">
        <f t="shared" si="57"/>
        <v>12205</v>
      </c>
      <c r="V282" s="138">
        <f t="shared" si="55"/>
        <v>12205</v>
      </c>
    </row>
    <row r="283" spans="1:22" ht="14" x14ac:dyDescent="0.3">
      <c r="A283" s="21">
        <v>44166.333333333336</v>
      </c>
      <c r="B283" s="32">
        <v>405</v>
      </c>
      <c r="C283" s="15">
        <f t="shared" si="51"/>
        <v>17738</v>
      </c>
      <c r="D283" s="22">
        <f t="shared" ref="D283:D298" si="58">AVERAGE(B280:B286)</f>
        <v>317.85714285714283</v>
      </c>
      <c r="E283" s="22">
        <f t="shared" si="45"/>
        <v>59.558823529411768</v>
      </c>
      <c r="F283" s="22">
        <f t="shared" si="53"/>
        <v>46.30252100840336</v>
      </c>
      <c r="G283" s="22">
        <f t="shared" si="48"/>
        <v>324.11764705882354</v>
      </c>
      <c r="H283" s="22">
        <f t="shared" si="56"/>
        <v>653.52941176470586</v>
      </c>
      <c r="I283" s="24">
        <v>137</v>
      </c>
      <c r="J283" s="24">
        <v>31</v>
      </c>
      <c r="K283" s="24">
        <v>8</v>
      </c>
      <c r="L283" s="24">
        <f>SUM(K283+J283)</f>
        <v>39</v>
      </c>
      <c r="M283" s="162">
        <v>8</v>
      </c>
      <c r="N283" s="162">
        <v>9</v>
      </c>
      <c r="O283" s="24">
        <v>9</v>
      </c>
      <c r="P283" s="24">
        <f t="shared" si="47"/>
        <v>18</v>
      </c>
      <c r="Q283" s="32">
        <v>4</v>
      </c>
      <c r="R283" s="14">
        <f t="shared" si="52"/>
        <v>209</v>
      </c>
      <c r="S283" s="25">
        <f>SUM(I283:K283)</f>
        <v>176</v>
      </c>
      <c r="T283" s="26">
        <f t="shared" si="54"/>
        <v>12624</v>
      </c>
      <c r="U283" s="26">
        <f t="shared" si="57"/>
        <v>12625</v>
      </c>
      <c r="V283" s="138">
        <f t="shared" si="55"/>
        <v>12625</v>
      </c>
    </row>
    <row r="284" spans="1:22" ht="14" x14ac:dyDescent="0.3">
      <c r="A284" s="21">
        <v>44167.333333333336</v>
      </c>
      <c r="B284" s="32">
        <v>364</v>
      </c>
      <c r="C284" s="15">
        <f t="shared" si="51"/>
        <v>18102</v>
      </c>
      <c r="D284" s="22">
        <f t="shared" si="58"/>
        <v>328.85714285714283</v>
      </c>
      <c r="E284" s="22">
        <f t="shared" si="45"/>
        <v>53.529411764705884</v>
      </c>
      <c r="F284" s="22">
        <f t="shared" si="53"/>
        <v>44.411764705882355</v>
      </c>
      <c r="G284" s="22">
        <f t="shared" si="48"/>
        <v>310.88235294117646</v>
      </c>
      <c r="H284" s="22">
        <f t="shared" si="56"/>
        <v>656.91176470588243</v>
      </c>
      <c r="I284" s="24">
        <v>132</v>
      </c>
      <c r="J284" s="24">
        <v>30</v>
      </c>
      <c r="K284" s="24">
        <v>8</v>
      </c>
      <c r="L284" s="24">
        <f>SUM(K284+J284)</f>
        <v>38</v>
      </c>
      <c r="M284" s="162">
        <v>7</v>
      </c>
      <c r="N284" s="162">
        <v>8</v>
      </c>
      <c r="O284" s="24">
        <v>10</v>
      </c>
      <c r="P284" s="24">
        <f t="shared" si="47"/>
        <v>18</v>
      </c>
      <c r="Q284" s="32">
        <v>8</v>
      </c>
      <c r="R284" s="14">
        <f t="shared" si="52"/>
        <v>217</v>
      </c>
      <c r="S284" s="25">
        <f>SUM(I284:K284)</f>
        <v>170</v>
      </c>
      <c r="T284" s="26">
        <f t="shared" si="54"/>
        <v>12971</v>
      </c>
      <c r="U284" s="26">
        <f t="shared" si="57"/>
        <v>12970</v>
      </c>
      <c r="V284" s="138">
        <f t="shared" si="55"/>
        <v>12970</v>
      </c>
    </row>
    <row r="285" spans="1:22" ht="14" x14ac:dyDescent="0.3">
      <c r="A285" s="21">
        <v>44168.333333333336</v>
      </c>
      <c r="B285" s="32">
        <v>376</v>
      </c>
      <c r="C285" s="15">
        <f t="shared" si="51"/>
        <v>18478</v>
      </c>
      <c r="D285" s="22">
        <f t="shared" si="58"/>
        <v>329.14285714285717</v>
      </c>
      <c r="E285" s="22">
        <f t="shared" si="45"/>
        <v>55.294117647058826</v>
      </c>
      <c r="F285" s="22">
        <f t="shared" si="53"/>
        <v>45.903361344537814</v>
      </c>
      <c r="G285" s="22">
        <f t="shared" si="48"/>
        <v>321.3235294117647</v>
      </c>
      <c r="H285" s="22">
        <f t="shared" si="56"/>
        <v>657.35294117647049</v>
      </c>
      <c r="I285" s="24">
        <v>120</v>
      </c>
      <c r="J285" s="24">
        <v>28</v>
      </c>
      <c r="K285" s="24">
        <v>10</v>
      </c>
      <c r="L285" s="24">
        <f>SUM(K285+J285)</f>
        <v>38</v>
      </c>
      <c r="M285" s="162">
        <v>6</v>
      </c>
      <c r="N285" s="162">
        <v>6</v>
      </c>
      <c r="O285" s="24">
        <v>10</v>
      </c>
      <c r="P285" s="24">
        <f t="shared" si="47"/>
        <v>16</v>
      </c>
      <c r="Q285" s="32">
        <v>4</v>
      </c>
      <c r="R285" s="14">
        <f t="shared" si="52"/>
        <v>221</v>
      </c>
      <c r="S285" s="25">
        <f>SUM(I285:K285)</f>
        <v>158</v>
      </c>
      <c r="T285" s="26">
        <f t="shared" si="54"/>
        <v>13356</v>
      </c>
      <c r="U285" s="26">
        <f t="shared" si="57"/>
        <v>13355</v>
      </c>
      <c r="V285" s="138">
        <f t="shared" si="55"/>
        <v>13355</v>
      </c>
    </row>
    <row r="286" spans="1:22" ht="14" x14ac:dyDescent="0.3">
      <c r="A286" s="21">
        <v>44169.333333333336</v>
      </c>
      <c r="B286" s="25">
        <v>379</v>
      </c>
      <c r="C286" s="15">
        <f t="shared" si="51"/>
        <v>18857</v>
      </c>
      <c r="D286" s="22">
        <f t="shared" si="58"/>
        <v>328</v>
      </c>
      <c r="E286" s="22">
        <f t="shared" si="45"/>
        <v>55.735294117647058</v>
      </c>
      <c r="F286" s="22">
        <f t="shared" si="53"/>
        <v>46.743697478991599</v>
      </c>
      <c r="G286" s="22">
        <f t="shared" si="48"/>
        <v>327.20588235294122</v>
      </c>
      <c r="H286" s="22">
        <f t="shared" si="56"/>
        <v>646.32352941176475</v>
      </c>
      <c r="I286" s="24">
        <v>119</v>
      </c>
      <c r="J286" s="24">
        <v>28</v>
      </c>
      <c r="K286" s="24">
        <v>8</v>
      </c>
      <c r="L286" s="24">
        <f>SUM(K286+J286)</f>
        <v>36</v>
      </c>
      <c r="M286" s="162">
        <v>6</v>
      </c>
      <c r="N286" s="162">
        <v>7</v>
      </c>
      <c r="O286" s="24">
        <v>16</v>
      </c>
      <c r="P286" s="24">
        <f t="shared" si="47"/>
        <v>23</v>
      </c>
      <c r="Q286" s="25">
        <v>4</v>
      </c>
      <c r="R286" s="14">
        <f t="shared" si="52"/>
        <v>225</v>
      </c>
      <c r="S286" s="25">
        <f>SUM(I286:K286)</f>
        <v>155</v>
      </c>
      <c r="T286" s="26">
        <f t="shared" si="54"/>
        <v>13813</v>
      </c>
      <c r="U286" s="26">
        <f t="shared" si="57"/>
        <v>13815</v>
      </c>
      <c r="V286" s="138">
        <f t="shared" si="55"/>
        <v>13815</v>
      </c>
    </row>
    <row r="287" spans="1:22" ht="14" x14ac:dyDescent="0.3">
      <c r="A287" s="21">
        <v>44170.333333333336</v>
      </c>
      <c r="B287" s="32">
        <v>336</v>
      </c>
      <c r="C287" s="15">
        <f t="shared" si="51"/>
        <v>19193</v>
      </c>
      <c r="D287" s="22">
        <f t="shared" si="58"/>
        <v>337.14285714285717</v>
      </c>
      <c r="E287" s="22">
        <f t="shared" si="45"/>
        <v>49.411764705882355</v>
      </c>
      <c r="F287" s="22">
        <f t="shared" si="53"/>
        <v>48.361344537815128</v>
      </c>
      <c r="G287" s="22">
        <f t="shared" si="48"/>
        <v>338.52941176470591</v>
      </c>
      <c r="H287" s="22">
        <f t="shared" si="56"/>
        <v>652.94117647058818</v>
      </c>
      <c r="I287" s="24"/>
      <c r="J287" s="24"/>
      <c r="K287" s="24"/>
      <c r="L287" s="24"/>
      <c r="M287" s="162"/>
      <c r="N287" s="162"/>
      <c r="O287" s="24"/>
      <c r="P287" s="24"/>
      <c r="Q287" s="32">
        <v>7</v>
      </c>
      <c r="R287" s="14">
        <f t="shared" si="52"/>
        <v>232</v>
      </c>
      <c r="S287" s="25">
        <v>155</v>
      </c>
      <c r="T287" s="26">
        <f t="shared" si="54"/>
        <v>14104</v>
      </c>
      <c r="U287" s="26">
        <f t="shared" si="57"/>
        <v>14105</v>
      </c>
      <c r="V287" s="138">
        <f t="shared" si="55"/>
        <v>14105</v>
      </c>
    </row>
    <row r="288" spans="1:22" ht="14" x14ac:dyDescent="0.3">
      <c r="A288" s="21">
        <v>44171.333333333336</v>
      </c>
      <c r="B288" s="32">
        <v>124</v>
      </c>
      <c r="C288" s="15">
        <f t="shared" si="51"/>
        <v>19317</v>
      </c>
      <c r="D288" s="22">
        <f t="shared" si="58"/>
        <v>357.71428571428572</v>
      </c>
      <c r="E288" s="22">
        <f t="shared" ref="E288:E319" si="59">B288/6.8</f>
        <v>18.235294117647058</v>
      </c>
      <c r="F288" s="22">
        <f t="shared" si="53"/>
        <v>48.403361344537821</v>
      </c>
      <c r="G288" s="22">
        <f t="shared" si="48"/>
        <v>338.82352941176475</v>
      </c>
      <c r="H288" s="22">
        <f t="shared" si="56"/>
        <v>657.94117647058818</v>
      </c>
      <c r="I288" s="24"/>
      <c r="J288" s="24"/>
      <c r="K288" s="24"/>
      <c r="L288" s="24"/>
      <c r="M288" s="162"/>
      <c r="N288" s="162"/>
      <c r="O288" s="24"/>
      <c r="P288" s="24"/>
      <c r="Q288" s="32">
        <v>7</v>
      </c>
      <c r="R288" s="14">
        <f t="shared" si="52"/>
        <v>239</v>
      </c>
      <c r="S288" s="25">
        <v>155</v>
      </c>
      <c r="T288" s="26">
        <f t="shared" si="54"/>
        <v>14194</v>
      </c>
      <c r="U288" s="26">
        <f t="shared" si="57"/>
        <v>14195</v>
      </c>
      <c r="V288" s="138">
        <f t="shared" si="55"/>
        <v>14195</v>
      </c>
    </row>
    <row r="289" spans="1:22" ht="14" x14ac:dyDescent="0.3">
      <c r="A289" s="21">
        <v>44172.333333333336</v>
      </c>
      <c r="B289" s="32">
        <v>312</v>
      </c>
      <c r="C289" s="15">
        <f t="shared" si="51"/>
        <v>19629</v>
      </c>
      <c r="D289" s="22">
        <f t="shared" si="58"/>
        <v>370.14285714285717</v>
      </c>
      <c r="E289" s="22">
        <f t="shared" si="59"/>
        <v>45.882352941176471</v>
      </c>
      <c r="F289" s="22">
        <f t="shared" si="53"/>
        <v>48.235294117647065</v>
      </c>
      <c r="G289" s="22">
        <f t="shared" si="48"/>
        <v>337.64705882352945</v>
      </c>
      <c r="H289" s="22">
        <f t="shared" si="56"/>
        <v>665.58823529411757</v>
      </c>
      <c r="I289" s="24">
        <v>150</v>
      </c>
      <c r="J289" s="24">
        <v>27</v>
      </c>
      <c r="K289" s="24">
        <v>6</v>
      </c>
      <c r="L289" s="24">
        <f>SUM(K289+J289)</f>
        <v>33</v>
      </c>
      <c r="M289" s="162">
        <v>5</v>
      </c>
      <c r="N289" s="162">
        <v>7</v>
      </c>
      <c r="O289" s="24">
        <v>11</v>
      </c>
      <c r="P289" s="24">
        <f t="shared" ref="P289:P314" si="60">O289+N289</f>
        <v>18</v>
      </c>
      <c r="Q289" s="32">
        <v>2</v>
      </c>
      <c r="R289" s="14">
        <f t="shared" si="52"/>
        <v>241</v>
      </c>
      <c r="S289" s="25">
        <f>SUM(I289:K289)</f>
        <v>183</v>
      </c>
      <c r="T289" s="26">
        <f t="shared" si="54"/>
        <v>14426</v>
      </c>
      <c r="U289" s="26">
        <f t="shared" si="57"/>
        <v>14425</v>
      </c>
      <c r="V289" s="138">
        <f t="shared" si="55"/>
        <v>14425</v>
      </c>
    </row>
    <row r="290" spans="1:22" ht="14" x14ac:dyDescent="0.3">
      <c r="A290" s="21">
        <v>44173.333333333336</v>
      </c>
      <c r="B290" s="32">
        <v>469</v>
      </c>
      <c r="C290" s="15">
        <f t="shared" si="51"/>
        <v>20098</v>
      </c>
      <c r="D290" s="22">
        <f t="shared" si="58"/>
        <v>375.28571428571428</v>
      </c>
      <c r="E290" s="22">
        <f t="shared" si="59"/>
        <v>68.970588235294116</v>
      </c>
      <c r="F290" s="22">
        <f t="shared" si="53"/>
        <v>49.579831932773104</v>
      </c>
      <c r="G290" s="22">
        <f t="shared" si="48"/>
        <v>347.05882352941171</v>
      </c>
      <c r="H290" s="22">
        <f t="shared" si="56"/>
        <v>671.17647058823536</v>
      </c>
      <c r="I290" s="24">
        <v>172</v>
      </c>
      <c r="J290" s="24">
        <v>23</v>
      </c>
      <c r="K290" s="24">
        <v>3</v>
      </c>
      <c r="L290" s="24">
        <f>SUM(K290+J290)</f>
        <v>26</v>
      </c>
      <c r="M290" s="162">
        <v>7</v>
      </c>
      <c r="N290" s="162">
        <v>11</v>
      </c>
      <c r="O290" s="24">
        <v>15</v>
      </c>
      <c r="P290" s="24">
        <f t="shared" si="60"/>
        <v>26</v>
      </c>
      <c r="Q290" s="32">
        <v>7</v>
      </c>
      <c r="R290" s="14">
        <f t="shared" si="52"/>
        <v>248</v>
      </c>
      <c r="S290" s="25">
        <f>SUM(I290:K290)</f>
        <v>198</v>
      </c>
      <c r="T290" s="26">
        <f t="shared" si="54"/>
        <v>14842</v>
      </c>
      <c r="U290" s="26">
        <f t="shared" si="57"/>
        <v>14840</v>
      </c>
      <c r="V290" s="138">
        <f t="shared" si="55"/>
        <v>14840</v>
      </c>
    </row>
    <row r="291" spans="1:22" ht="14" x14ac:dyDescent="0.3">
      <c r="A291" s="21">
        <v>44174.333333333336</v>
      </c>
      <c r="B291" s="32">
        <v>508</v>
      </c>
      <c r="C291" s="15">
        <f t="shared" si="51"/>
        <v>20606</v>
      </c>
      <c r="D291" s="22">
        <f t="shared" si="58"/>
        <v>381.42857142857144</v>
      </c>
      <c r="E291" s="22">
        <f t="shared" si="59"/>
        <v>74.705882352941174</v>
      </c>
      <c r="F291" s="22">
        <f t="shared" si="53"/>
        <v>52.605042016806713</v>
      </c>
      <c r="G291" s="22">
        <f t="shared" si="48"/>
        <v>368.23529411764702</v>
      </c>
      <c r="H291" s="22">
        <f t="shared" si="56"/>
        <v>679.11764705882365</v>
      </c>
      <c r="I291" s="24">
        <v>145</v>
      </c>
      <c r="J291" s="24">
        <v>25</v>
      </c>
      <c r="K291" s="24">
        <v>3</v>
      </c>
      <c r="L291" s="24">
        <f>SUM(K291+J291)</f>
        <v>28</v>
      </c>
      <c r="M291" s="162">
        <v>11</v>
      </c>
      <c r="N291" s="162">
        <v>13</v>
      </c>
      <c r="O291" s="24">
        <v>10</v>
      </c>
      <c r="P291" s="24">
        <f t="shared" si="60"/>
        <v>23</v>
      </c>
      <c r="Q291" s="32">
        <v>6</v>
      </c>
      <c r="R291" s="14">
        <f t="shared" si="52"/>
        <v>254</v>
      </c>
      <c r="S291" s="25">
        <f>SUM(I291:K291)</f>
        <v>173</v>
      </c>
      <c r="T291" s="26">
        <f t="shared" si="54"/>
        <v>15321</v>
      </c>
      <c r="U291" s="26">
        <f t="shared" si="57"/>
        <v>15320</v>
      </c>
      <c r="V291" s="138">
        <f t="shared" si="55"/>
        <v>15320</v>
      </c>
    </row>
    <row r="292" spans="1:22" ht="14" x14ac:dyDescent="0.3">
      <c r="A292" s="21">
        <v>44175.333333333336</v>
      </c>
      <c r="B292" s="25">
        <v>463</v>
      </c>
      <c r="C292" s="15">
        <f t="shared" si="51"/>
        <v>21069</v>
      </c>
      <c r="D292" s="22">
        <f t="shared" si="58"/>
        <v>392</v>
      </c>
      <c r="E292" s="22">
        <f t="shared" si="59"/>
        <v>68.088235294117652</v>
      </c>
      <c r="F292" s="22">
        <f t="shared" si="53"/>
        <v>54.432773109243691</v>
      </c>
      <c r="G292" s="22">
        <f t="shared" si="48"/>
        <v>381.02941176470586</v>
      </c>
      <c r="H292" s="22">
        <f t="shared" si="56"/>
        <v>702.35294117647072</v>
      </c>
      <c r="I292" s="24">
        <v>156</v>
      </c>
      <c r="J292" s="24">
        <v>27</v>
      </c>
      <c r="K292" s="24">
        <v>6</v>
      </c>
      <c r="L292" s="24">
        <f>SUM(K292+J292)</f>
        <v>33</v>
      </c>
      <c r="M292" s="162">
        <v>8</v>
      </c>
      <c r="N292" s="162">
        <v>8</v>
      </c>
      <c r="O292" s="24">
        <v>13</v>
      </c>
      <c r="P292" s="24">
        <f t="shared" si="60"/>
        <v>21</v>
      </c>
      <c r="Q292" s="32">
        <v>8</v>
      </c>
      <c r="R292" s="14">
        <f t="shared" si="52"/>
        <v>262</v>
      </c>
      <c r="S292" s="25">
        <f>SUM(I292:K292)</f>
        <v>189</v>
      </c>
      <c r="T292" s="26">
        <f t="shared" si="54"/>
        <v>15610</v>
      </c>
      <c r="U292" s="26">
        <f t="shared" si="57"/>
        <v>15610</v>
      </c>
      <c r="V292" s="138">
        <f t="shared" si="55"/>
        <v>15610</v>
      </c>
    </row>
    <row r="293" spans="1:22" ht="14" x14ac:dyDescent="0.3">
      <c r="A293" s="21">
        <v>44176.333333333336</v>
      </c>
      <c r="B293" s="25">
        <v>415</v>
      </c>
      <c r="C293" s="15">
        <f t="shared" si="51"/>
        <v>21484</v>
      </c>
      <c r="D293" s="22">
        <f t="shared" si="58"/>
        <v>391</v>
      </c>
      <c r="E293" s="22">
        <f t="shared" si="59"/>
        <v>61.029411764705884</v>
      </c>
      <c r="F293" s="22">
        <f t="shared" si="53"/>
        <v>55.189075630252091</v>
      </c>
      <c r="G293" s="22">
        <f t="shared" si="48"/>
        <v>386.32352941176464</v>
      </c>
      <c r="H293" s="22">
        <f t="shared" si="56"/>
        <v>713.52941176470597</v>
      </c>
      <c r="I293" s="24">
        <v>151</v>
      </c>
      <c r="J293" s="24">
        <v>30</v>
      </c>
      <c r="K293" s="24">
        <v>6</v>
      </c>
      <c r="L293" s="24">
        <f>SUM(K293+J293)</f>
        <v>36</v>
      </c>
      <c r="M293" s="162">
        <v>2</v>
      </c>
      <c r="N293" s="162">
        <v>5</v>
      </c>
      <c r="O293" s="24">
        <v>8</v>
      </c>
      <c r="P293" s="24">
        <f t="shared" si="60"/>
        <v>13</v>
      </c>
      <c r="Q293" s="32">
        <v>8</v>
      </c>
      <c r="R293" s="14">
        <f t="shared" si="52"/>
        <v>270</v>
      </c>
      <c r="S293" s="25">
        <f>SUM(I293:K293)</f>
        <v>187</v>
      </c>
      <c r="T293" s="26">
        <f t="shared" si="54"/>
        <v>15951</v>
      </c>
      <c r="U293" s="26">
        <f t="shared" si="57"/>
        <v>15950</v>
      </c>
      <c r="V293" s="138">
        <f t="shared" si="55"/>
        <v>15950</v>
      </c>
    </row>
    <row r="294" spans="1:22" ht="14" x14ac:dyDescent="0.3">
      <c r="A294" s="21">
        <v>44177.333333333336</v>
      </c>
      <c r="B294" s="25">
        <v>379</v>
      </c>
      <c r="C294" s="15">
        <f t="shared" si="51"/>
        <v>21863</v>
      </c>
      <c r="D294" s="22">
        <f t="shared" si="58"/>
        <v>405.14285714285717</v>
      </c>
      <c r="E294" s="22">
        <f t="shared" si="59"/>
        <v>55.735294117647058</v>
      </c>
      <c r="F294" s="22">
        <f t="shared" si="53"/>
        <v>56.092436974789912</v>
      </c>
      <c r="G294" s="22">
        <f t="shared" si="48"/>
        <v>392.64705882352939</v>
      </c>
      <c r="H294" s="22">
        <f t="shared" si="56"/>
        <v>731.17647058823536</v>
      </c>
      <c r="I294" s="24"/>
      <c r="J294" s="24"/>
      <c r="K294" s="24"/>
      <c r="L294" s="24"/>
      <c r="M294" s="162"/>
      <c r="N294" s="162"/>
      <c r="O294" s="24"/>
      <c r="P294" s="24"/>
      <c r="Q294" s="32">
        <v>6</v>
      </c>
      <c r="R294" s="14">
        <f t="shared" si="52"/>
        <v>276</v>
      </c>
      <c r="S294" s="25">
        <v>187</v>
      </c>
      <c r="T294" s="26">
        <f t="shared" si="54"/>
        <v>16210</v>
      </c>
      <c r="U294" s="26">
        <f t="shared" si="57"/>
        <v>16210</v>
      </c>
      <c r="V294" s="138">
        <f t="shared" si="55"/>
        <v>16210</v>
      </c>
    </row>
    <row r="295" spans="1:22" ht="14" x14ac:dyDescent="0.3">
      <c r="A295" s="21">
        <v>44178.333333333336</v>
      </c>
      <c r="B295" s="25">
        <v>198</v>
      </c>
      <c r="C295" s="15">
        <f t="shared" si="51"/>
        <v>22061</v>
      </c>
      <c r="D295" s="22">
        <f t="shared" si="58"/>
        <v>409.14285714285717</v>
      </c>
      <c r="E295" s="22">
        <f t="shared" si="59"/>
        <v>29.117647058823529</v>
      </c>
      <c r="F295" s="22">
        <f t="shared" si="53"/>
        <v>57.647058823529406</v>
      </c>
      <c r="G295" s="22">
        <f t="shared" si="48"/>
        <v>403.52941176470586</v>
      </c>
      <c r="H295" s="22">
        <f t="shared" si="56"/>
        <v>742.35294117647072</v>
      </c>
      <c r="I295" s="24"/>
      <c r="J295" s="24"/>
      <c r="K295" s="24"/>
      <c r="L295" s="24"/>
      <c r="M295" s="162"/>
      <c r="N295" s="162"/>
      <c r="O295" s="24"/>
      <c r="P295" s="24"/>
      <c r="Q295" s="32">
        <v>5</v>
      </c>
      <c r="R295" s="14">
        <f t="shared" si="52"/>
        <v>281</v>
      </c>
      <c r="S295" s="25">
        <v>187</v>
      </c>
      <c r="T295" s="26">
        <f t="shared" si="54"/>
        <v>16332</v>
      </c>
      <c r="U295" s="26">
        <f t="shared" si="57"/>
        <v>16330</v>
      </c>
      <c r="V295" s="138">
        <f t="shared" si="55"/>
        <v>16330</v>
      </c>
    </row>
    <row r="296" spans="1:22" ht="14" x14ac:dyDescent="0.3">
      <c r="A296" s="21">
        <v>44179.333333333336</v>
      </c>
      <c r="B296" s="32">
        <v>305</v>
      </c>
      <c r="C296" s="15">
        <f t="shared" si="51"/>
        <v>22366</v>
      </c>
      <c r="D296" s="22">
        <f t="shared" si="58"/>
        <v>413.85714285714283</v>
      </c>
      <c r="E296" s="22">
        <f t="shared" si="59"/>
        <v>44.852941176470587</v>
      </c>
      <c r="F296" s="22">
        <f t="shared" si="53"/>
        <v>57.500000000000007</v>
      </c>
      <c r="G296" s="22">
        <f t="shared" si="48"/>
        <v>402.50000000000006</v>
      </c>
      <c r="H296" s="22">
        <f t="shared" si="56"/>
        <v>740.14705882352939</v>
      </c>
      <c r="I296" s="24">
        <v>171</v>
      </c>
      <c r="J296" s="24">
        <v>30</v>
      </c>
      <c r="K296" s="24">
        <v>8</v>
      </c>
      <c r="L296" s="24">
        <f>SUM(K296+J296)</f>
        <v>38</v>
      </c>
      <c r="M296" s="162">
        <v>6</v>
      </c>
      <c r="N296" s="162">
        <v>9</v>
      </c>
      <c r="O296" s="24">
        <v>15</v>
      </c>
      <c r="P296" s="24">
        <f t="shared" si="60"/>
        <v>24</v>
      </c>
      <c r="Q296" s="32">
        <v>10</v>
      </c>
      <c r="R296" s="14">
        <f t="shared" si="52"/>
        <v>291</v>
      </c>
      <c r="S296" s="25">
        <f>SUM(I296:K296)</f>
        <v>209</v>
      </c>
      <c r="T296" s="26">
        <f t="shared" si="54"/>
        <v>16630</v>
      </c>
      <c r="U296" s="26">
        <f t="shared" si="57"/>
        <v>16630</v>
      </c>
      <c r="V296" s="138">
        <f t="shared" si="55"/>
        <v>16630</v>
      </c>
    </row>
    <row r="297" spans="1:22" ht="14" x14ac:dyDescent="0.3">
      <c r="A297" s="21">
        <v>44180.333333333336</v>
      </c>
      <c r="B297" s="25">
        <v>568</v>
      </c>
      <c r="C297" s="15">
        <f t="shared" si="51"/>
        <v>22934</v>
      </c>
      <c r="D297" s="22">
        <f t="shared" si="58"/>
        <v>419.14285714285717</v>
      </c>
      <c r="E297" s="22">
        <f t="shared" si="59"/>
        <v>83.529411764705884</v>
      </c>
      <c r="F297" s="22">
        <f t="shared" si="53"/>
        <v>59.579831932773118</v>
      </c>
      <c r="G297" s="22">
        <f t="shared" si="48"/>
        <v>417.05882352941182</v>
      </c>
      <c r="H297" s="22">
        <f t="shared" si="56"/>
        <v>764.11764705882342</v>
      </c>
      <c r="I297" s="24">
        <v>167</v>
      </c>
      <c r="J297" s="24">
        <v>28</v>
      </c>
      <c r="K297" s="24">
        <v>9</v>
      </c>
      <c r="L297" s="24">
        <f>SUM(K297+J297)</f>
        <v>37</v>
      </c>
      <c r="M297" s="162">
        <v>5</v>
      </c>
      <c r="N297" s="162">
        <v>9</v>
      </c>
      <c r="O297" s="24">
        <v>11</v>
      </c>
      <c r="P297" s="24">
        <f t="shared" si="60"/>
        <v>20</v>
      </c>
      <c r="Q297" s="32">
        <v>11</v>
      </c>
      <c r="R297" s="14">
        <f t="shared" si="52"/>
        <v>302</v>
      </c>
      <c r="S297" s="25">
        <f>SUM(I297:K297)</f>
        <v>204</v>
      </c>
      <c r="T297" s="26">
        <f t="shared" si="54"/>
        <v>17040</v>
      </c>
      <c r="U297" s="26">
        <f t="shared" si="57"/>
        <v>17040</v>
      </c>
      <c r="V297" s="138">
        <f t="shared" si="55"/>
        <v>17040</v>
      </c>
    </row>
    <row r="298" spans="1:22" ht="14" x14ac:dyDescent="0.3">
      <c r="A298" s="21">
        <v>44181.333333333336</v>
      </c>
      <c r="B298" s="32">
        <v>536</v>
      </c>
      <c r="C298" s="15">
        <f t="shared" si="51"/>
        <v>23470</v>
      </c>
      <c r="D298" s="22">
        <f t="shared" si="58"/>
        <v>409.57142857142856</v>
      </c>
      <c r="E298" s="22">
        <f t="shared" si="59"/>
        <v>78.82352941176471</v>
      </c>
      <c r="F298" s="22">
        <f t="shared" si="53"/>
        <v>60.168067226890756</v>
      </c>
      <c r="G298" s="22">
        <f t="shared" si="48"/>
        <v>421.1764705882353</v>
      </c>
      <c r="H298" s="22">
        <f t="shared" si="56"/>
        <v>789.41176470588232</v>
      </c>
      <c r="I298" s="24">
        <v>165</v>
      </c>
      <c r="J298" s="24">
        <v>31</v>
      </c>
      <c r="K298" s="24">
        <v>6</v>
      </c>
      <c r="L298" s="24">
        <f>SUM(K298+J298)</f>
        <v>37</v>
      </c>
      <c r="M298" s="162">
        <v>4</v>
      </c>
      <c r="N298" s="162">
        <v>7</v>
      </c>
      <c r="O298" s="24">
        <v>13</v>
      </c>
      <c r="P298" s="24">
        <f t="shared" si="60"/>
        <v>20</v>
      </c>
      <c r="Q298" s="32">
        <v>14</v>
      </c>
      <c r="R298" s="14">
        <f t="shared" si="52"/>
        <v>316</v>
      </c>
      <c r="S298" s="25">
        <f>SUM(I298:K298)</f>
        <v>202</v>
      </c>
      <c r="T298" s="26">
        <f t="shared" si="54"/>
        <v>17406</v>
      </c>
      <c r="U298" s="26">
        <f t="shared" si="57"/>
        <v>17405</v>
      </c>
      <c r="V298" s="138">
        <f t="shared" si="55"/>
        <v>17405</v>
      </c>
    </row>
    <row r="299" spans="1:22" ht="14" x14ac:dyDescent="0.3">
      <c r="A299" s="21">
        <v>44182.333333333336</v>
      </c>
      <c r="B299" s="25">
        <v>496</v>
      </c>
      <c r="C299" s="15">
        <f t="shared" si="51"/>
        <v>23966</v>
      </c>
      <c r="D299" s="22">
        <f>AVERAGE(B296:B302)</f>
        <v>406.28571428571428</v>
      </c>
      <c r="E299" s="22">
        <f t="shared" si="59"/>
        <v>72.941176470588232</v>
      </c>
      <c r="F299" s="22">
        <f t="shared" si="53"/>
        <v>60.861344537815121</v>
      </c>
      <c r="G299" s="22">
        <f t="shared" si="48"/>
        <v>426.02941176470586</v>
      </c>
      <c r="H299" s="22">
        <f t="shared" si="56"/>
        <v>807.05882352941171</v>
      </c>
      <c r="I299" s="24">
        <v>166</v>
      </c>
      <c r="J299" s="24">
        <v>33</v>
      </c>
      <c r="K299" s="24">
        <v>6</v>
      </c>
      <c r="L299" s="24">
        <f>SUM(K299+J299)</f>
        <v>39</v>
      </c>
      <c r="M299" s="162">
        <v>3</v>
      </c>
      <c r="N299" s="162">
        <v>3</v>
      </c>
      <c r="O299" s="24">
        <v>11</v>
      </c>
      <c r="P299" s="24">
        <f t="shared" si="60"/>
        <v>14</v>
      </c>
      <c r="Q299" s="32">
        <v>9</v>
      </c>
      <c r="R299" s="14">
        <f t="shared" si="52"/>
        <v>325</v>
      </c>
      <c r="S299" s="25">
        <f>SUM(I299:K299)</f>
        <v>205</v>
      </c>
      <c r="T299" s="26">
        <f t="shared" si="54"/>
        <v>17779</v>
      </c>
      <c r="U299" s="26">
        <f t="shared" si="57"/>
        <v>17780</v>
      </c>
      <c r="V299" s="138">
        <f t="shared" si="55"/>
        <v>17780</v>
      </c>
    </row>
    <row r="300" spans="1:22" ht="14" x14ac:dyDescent="0.3">
      <c r="A300" s="21">
        <v>44183.333333333336</v>
      </c>
      <c r="B300" s="32">
        <v>452</v>
      </c>
      <c r="C300" s="15">
        <f t="shared" si="51"/>
        <v>24418</v>
      </c>
      <c r="D300" s="22">
        <f>AVERAGE(B297:B303)</f>
        <v>406.85714285714283</v>
      </c>
      <c r="E300" s="22">
        <f t="shared" si="59"/>
        <v>66.470588235294116</v>
      </c>
      <c r="F300" s="22">
        <f t="shared" si="53"/>
        <v>61.638655462184879</v>
      </c>
      <c r="G300" s="22">
        <f t="shared" si="48"/>
        <v>431.47058823529414</v>
      </c>
      <c r="H300" s="22">
        <f t="shared" si="56"/>
        <v>817.79411764705878</v>
      </c>
      <c r="I300" s="24">
        <v>169</v>
      </c>
      <c r="J300" s="24">
        <v>32</v>
      </c>
      <c r="K300" s="24">
        <v>6</v>
      </c>
      <c r="L300" s="24">
        <f>SUM(K300+J300)</f>
        <v>38</v>
      </c>
      <c r="M300" s="162">
        <v>6</v>
      </c>
      <c r="N300" s="162">
        <v>9</v>
      </c>
      <c r="O300" s="24">
        <v>14</v>
      </c>
      <c r="P300" s="24">
        <f t="shared" si="60"/>
        <v>23</v>
      </c>
      <c r="Q300" s="32">
        <v>8</v>
      </c>
      <c r="R300" s="14">
        <f t="shared" si="52"/>
        <v>333</v>
      </c>
      <c r="S300" s="25">
        <f>SUM(I300:K300)</f>
        <v>207</v>
      </c>
      <c r="T300" s="26">
        <f t="shared" si="54"/>
        <v>18156</v>
      </c>
      <c r="U300" s="26">
        <f t="shared" si="57"/>
        <v>18155</v>
      </c>
      <c r="V300" s="138">
        <f t="shared" si="55"/>
        <v>18155</v>
      </c>
    </row>
    <row r="301" spans="1:22" ht="14" x14ac:dyDescent="0.3">
      <c r="A301" s="21">
        <v>44184.333333333336</v>
      </c>
      <c r="B301" s="32">
        <v>312</v>
      </c>
      <c r="C301" s="15">
        <f t="shared" si="51"/>
        <v>24730</v>
      </c>
      <c r="D301" s="22">
        <f>AVERAGE(B298:B304)</f>
        <v>407.85714285714283</v>
      </c>
      <c r="E301" s="22">
        <f t="shared" si="59"/>
        <v>45.882352941176471</v>
      </c>
      <c r="F301" s="22">
        <f t="shared" si="53"/>
        <v>60.231092436974791</v>
      </c>
      <c r="G301" s="22">
        <f t="shared" si="48"/>
        <v>421.61764705882354</v>
      </c>
      <c r="H301" s="22">
        <f t="shared" si="56"/>
        <v>814.26470588235304</v>
      </c>
      <c r="I301" s="24"/>
      <c r="J301" s="24"/>
      <c r="K301" s="24"/>
      <c r="L301" s="24"/>
      <c r="M301" s="162"/>
      <c r="N301" s="162"/>
      <c r="O301" s="24"/>
      <c r="P301" s="24"/>
      <c r="Q301" s="32">
        <v>9</v>
      </c>
      <c r="R301" s="14">
        <f t="shared" si="52"/>
        <v>342</v>
      </c>
      <c r="S301" s="25">
        <v>207</v>
      </c>
      <c r="T301" s="26">
        <f t="shared" si="54"/>
        <v>18492</v>
      </c>
      <c r="U301" s="26">
        <f t="shared" si="57"/>
        <v>18490</v>
      </c>
      <c r="V301" s="138">
        <f t="shared" si="55"/>
        <v>18490</v>
      </c>
    </row>
    <row r="302" spans="1:22" ht="14" x14ac:dyDescent="0.3">
      <c r="A302" s="21">
        <v>44185.333333333336</v>
      </c>
      <c r="B302" s="32">
        <v>175</v>
      </c>
      <c r="C302" s="15">
        <f t="shared" si="51"/>
        <v>24905</v>
      </c>
      <c r="D302" s="22">
        <f>AVERAGE(B299:B305)</f>
        <v>397.71428571428572</v>
      </c>
      <c r="E302" s="22">
        <f t="shared" si="59"/>
        <v>25.735294117647058</v>
      </c>
      <c r="F302" s="22">
        <f t="shared" si="53"/>
        <v>59.747899159663866</v>
      </c>
      <c r="G302" s="22">
        <f t="shared" si="48"/>
        <v>418.23529411764707</v>
      </c>
      <c r="H302" s="22">
        <f t="shared" si="56"/>
        <v>821.76470588235304</v>
      </c>
      <c r="I302" s="24"/>
      <c r="J302" s="24"/>
      <c r="K302" s="24"/>
      <c r="L302" s="24"/>
      <c r="M302" s="162"/>
      <c r="N302" s="162"/>
      <c r="O302" s="24"/>
      <c r="P302" s="24"/>
      <c r="Q302" s="32">
        <v>14</v>
      </c>
      <c r="R302" s="14">
        <f t="shared" si="52"/>
        <v>356</v>
      </c>
      <c r="S302" s="25">
        <v>207</v>
      </c>
      <c r="T302" s="26">
        <f t="shared" si="54"/>
        <v>18616</v>
      </c>
      <c r="U302" s="26">
        <f t="shared" si="57"/>
        <v>18615</v>
      </c>
      <c r="V302" s="138">
        <f t="shared" si="55"/>
        <v>18615</v>
      </c>
    </row>
    <row r="303" spans="1:22" ht="14" x14ac:dyDescent="0.3">
      <c r="A303" s="21">
        <v>44186.333333333336</v>
      </c>
      <c r="B303" s="32">
        <v>309</v>
      </c>
      <c r="C303" s="15">
        <f t="shared" si="51"/>
        <v>25214</v>
      </c>
      <c r="D303" s="22">
        <f>AVERAGE(B300:B306)</f>
        <v>393.42857142857144</v>
      </c>
      <c r="E303" s="22">
        <f t="shared" si="59"/>
        <v>45.441176470588239</v>
      </c>
      <c r="F303" s="22">
        <f t="shared" si="53"/>
        <v>59.831932773109244</v>
      </c>
      <c r="G303" s="22">
        <f t="shared" si="48"/>
        <v>418.8235294117647</v>
      </c>
      <c r="H303" s="22">
        <f t="shared" si="56"/>
        <v>821.32352941176498</v>
      </c>
      <c r="I303" s="24">
        <v>171</v>
      </c>
      <c r="J303" s="24">
        <v>35</v>
      </c>
      <c r="K303" s="24">
        <v>5</v>
      </c>
      <c r="L303" s="24">
        <f>SUM(K303+J303)</f>
        <v>40</v>
      </c>
      <c r="M303" s="162">
        <v>7</v>
      </c>
      <c r="N303" s="162">
        <v>8</v>
      </c>
      <c r="O303" s="24">
        <v>18</v>
      </c>
      <c r="P303" s="24">
        <f t="shared" si="60"/>
        <v>26</v>
      </c>
      <c r="Q303" s="32">
        <v>10</v>
      </c>
      <c r="R303" s="14">
        <f t="shared" si="52"/>
        <v>366</v>
      </c>
      <c r="S303" s="25">
        <f>SUM(I303:K303)</f>
        <v>211</v>
      </c>
      <c r="T303" s="26">
        <f t="shared" si="54"/>
        <v>18924</v>
      </c>
      <c r="U303" s="26">
        <f t="shared" si="57"/>
        <v>18925</v>
      </c>
      <c r="V303" s="138">
        <f t="shared" si="55"/>
        <v>18925</v>
      </c>
    </row>
    <row r="304" spans="1:22" ht="14" x14ac:dyDescent="0.3">
      <c r="A304" s="21">
        <v>44187.333333333336</v>
      </c>
      <c r="B304" s="25">
        <v>575</v>
      </c>
      <c r="C304" s="15">
        <f t="shared" si="51"/>
        <v>25789</v>
      </c>
      <c r="D304" s="22">
        <f t="shared" ref="D304:D305" si="61">AVERAGE(B301:B307)</f>
        <v>351.14285714285717</v>
      </c>
      <c r="E304" s="22">
        <f t="shared" si="59"/>
        <v>84.558823529411768</v>
      </c>
      <c r="F304" s="22">
        <f t="shared" si="53"/>
        <v>59.978991596638657</v>
      </c>
      <c r="G304" s="22">
        <f t="shared" si="48"/>
        <v>419.85294117647061</v>
      </c>
      <c r="H304" s="22">
        <f t="shared" si="56"/>
        <v>836.91176470588243</v>
      </c>
      <c r="I304" s="24">
        <v>180</v>
      </c>
      <c r="J304" s="24">
        <v>37</v>
      </c>
      <c r="K304" s="24">
        <v>6</v>
      </c>
      <c r="L304" s="24">
        <f t="shared" ref="L304:L307" si="62">SUM(K304+J304)</f>
        <v>43</v>
      </c>
      <c r="M304" s="162">
        <v>5</v>
      </c>
      <c r="N304" s="162">
        <v>6</v>
      </c>
      <c r="O304" s="24">
        <v>17</v>
      </c>
      <c r="P304" s="24">
        <f t="shared" si="60"/>
        <v>23</v>
      </c>
      <c r="Q304" s="32">
        <v>12</v>
      </c>
      <c r="R304" s="14">
        <f t="shared" si="52"/>
        <v>378</v>
      </c>
      <c r="S304" s="25">
        <f>SUM(I304:K304)</f>
        <v>223</v>
      </c>
      <c r="T304" s="26">
        <f t="shared" si="54"/>
        <v>19381</v>
      </c>
      <c r="U304" s="26">
        <f t="shared" si="57"/>
        <v>19380</v>
      </c>
      <c r="V304" s="138">
        <f t="shared" si="55"/>
        <v>19380</v>
      </c>
    </row>
    <row r="305" spans="1:22" ht="14" x14ac:dyDescent="0.3">
      <c r="A305" s="21">
        <v>44188.333333333336</v>
      </c>
      <c r="B305" s="32">
        <v>465</v>
      </c>
      <c r="C305" s="15">
        <f t="shared" si="51"/>
        <v>26254</v>
      </c>
      <c r="D305" s="22">
        <f t="shared" si="61"/>
        <v>335.42857142857144</v>
      </c>
      <c r="E305" s="22">
        <f t="shared" si="59"/>
        <v>68.382352941176478</v>
      </c>
      <c r="F305" s="22">
        <f t="shared" si="53"/>
        <v>58.487394957983192</v>
      </c>
      <c r="G305" s="22">
        <f t="shared" si="48"/>
        <v>409.41176470588232</v>
      </c>
      <c r="H305" s="22">
        <f t="shared" si="56"/>
        <v>830.58823529411768</v>
      </c>
      <c r="I305" s="24">
        <v>155</v>
      </c>
      <c r="J305" s="24">
        <v>36</v>
      </c>
      <c r="K305" s="24">
        <v>6</v>
      </c>
      <c r="L305" s="24">
        <f t="shared" si="62"/>
        <v>42</v>
      </c>
      <c r="M305" s="162">
        <v>5</v>
      </c>
      <c r="N305" s="162">
        <v>8</v>
      </c>
      <c r="O305" s="24">
        <v>18</v>
      </c>
      <c r="P305" s="24">
        <f t="shared" si="60"/>
        <v>26</v>
      </c>
      <c r="Q305" s="32">
        <v>16</v>
      </c>
      <c r="R305" s="14">
        <f t="shared" si="52"/>
        <v>394</v>
      </c>
      <c r="S305" s="25">
        <f>SUM(I305:K305)</f>
        <v>197</v>
      </c>
      <c r="T305" s="26">
        <f t="shared" si="54"/>
        <v>19915</v>
      </c>
      <c r="U305" s="26">
        <f t="shared" si="57"/>
        <v>19915</v>
      </c>
      <c r="V305" s="138">
        <f t="shared" si="55"/>
        <v>19915</v>
      </c>
    </row>
    <row r="306" spans="1:22" ht="14" x14ac:dyDescent="0.3">
      <c r="A306" s="21">
        <v>44189.333333333336</v>
      </c>
      <c r="B306" s="32">
        <v>466</v>
      </c>
      <c r="C306" s="15">
        <f t="shared" si="51"/>
        <v>26720</v>
      </c>
      <c r="D306" s="22">
        <f>AVERAGE(B303:B309)</f>
        <v>333.14285714285717</v>
      </c>
      <c r="E306" s="22">
        <f t="shared" si="59"/>
        <v>68.529411764705884</v>
      </c>
      <c r="F306" s="22">
        <f t="shared" si="53"/>
        <v>57.857142857142854</v>
      </c>
      <c r="G306" s="22">
        <f t="shared" si="48"/>
        <v>405</v>
      </c>
      <c r="H306" s="22">
        <f t="shared" si="56"/>
        <v>831.02941176470597</v>
      </c>
      <c r="I306" s="24">
        <v>127</v>
      </c>
      <c r="J306" s="24">
        <v>37</v>
      </c>
      <c r="K306" s="24">
        <v>8</v>
      </c>
      <c r="L306" s="24">
        <f t="shared" si="62"/>
        <v>45</v>
      </c>
      <c r="M306" s="162">
        <v>3</v>
      </c>
      <c r="N306" s="162">
        <v>5</v>
      </c>
      <c r="O306" s="24">
        <v>18</v>
      </c>
      <c r="P306" s="24">
        <f t="shared" si="60"/>
        <v>23</v>
      </c>
      <c r="Q306" s="32">
        <v>16</v>
      </c>
      <c r="R306" s="14">
        <f t="shared" si="52"/>
        <v>410</v>
      </c>
      <c r="S306" s="25">
        <f>SUM(I306:K306)</f>
        <v>172</v>
      </c>
      <c r="T306" s="26">
        <f t="shared" si="54"/>
        <v>20403</v>
      </c>
      <c r="U306" s="26">
        <f t="shared" si="57"/>
        <v>20405</v>
      </c>
      <c r="V306" s="138">
        <f t="shared" si="55"/>
        <v>20405</v>
      </c>
    </row>
    <row r="307" spans="1:22" ht="14" x14ac:dyDescent="0.3">
      <c r="A307" s="21">
        <v>44190.333333333336</v>
      </c>
      <c r="B307" s="25">
        <v>156</v>
      </c>
      <c r="C307" s="15">
        <f t="shared" si="51"/>
        <v>26876</v>
      </c>
      <c r="D307" s="22">
        <f>AVERAGE(B304:B310)</f>
        <v>337.71428571428572</v>
      </c>
      <c r="E307" s="22">
        <f t="shared" si="59"/>
        <v>22.941176470588236</v>
      </c>
      <c r="F307" s="22">
        <f t="shared" si="53"/>
        <v>51.638655462184872</v>
      </c>
      <c r="G307" s="22">
        <f t="shared" si="48"/>
        <v>361.47058823529409</v>
      </c>
      <c r="H307" s="22">
        <f t="shared" si="56"/>
        <v>792.9411764705884</v>
      </c>
      <c r="I307" s="24">
        <v>124</v>
      </c>
      <c r="J307" s="24">
        <v>37</v>
      </c>
      <c r="K307" s="24">
        <v>9</v>
      </c>
      <c r="L307" s="24">
        <f t="shared" si="62"/>
        <v>46</v>
      </c>
      <c r="M307" s="162">
        <v>5</v>
      </c>
      <c r="N307" s="162">
        <v>6</v>
      </c>
      <c r="O307" s="24">
        <v>16</v>
      </c>
      <c r="P307" s="24">
        <f t="shared" si="60"/>
        <v>22</v>
      </c>
      <c r="Q307" s="32">
        <v>4</v>
      </c>
      <c r="R307" s="14">
        <f t="shared" si="52"/>
        <v>414</v>
      </c>
      <c r="S307" s="25">
        <f>SUM(I307:K307)</f>
        <v>170</v>
      </c>
      <c r="T307" s="26">
        <f t="shared" si="54"/>
        <v>20820</v>
      </c>
      <c r="U307" s="26">
        <f t="shared" si="57"/>
        <v>20820</v>
      </c>
      <c r="V307" s="138">
        <f t="shared" si="55"/>
        <v>20820</v>
      </c>
    </row>
    <row r="308" spans="1:22" ht="14" x14ac:dyDescent="0.3">
      <c r="A308" s="21">
        <v>44191.333333333336</v>
      </c>
      <c r="B308" s="25">
        <v>202</v>
      </c>
      <c r="C308" s="15">
        <f t="shared" si="51"/>
        <v>27078</v>
      </c>
      <c r="D308" s="22">
        <f>AVERAGE(B305:B311)</f>
        <v>322.28571428571428</v>
      </c>
      <c r="E308" s="22">
        <f t="shared" si="59"/>
        <v>29.705882352941178</v>
      </c>
      <c r="F308" s="22">
        <f t="shared" si="53"/>
        <v>49.32773109243697</v>
      </c>
      <c r="G308" s="22">
        <f t="shared" ref="G308:G319" si="63">SUM(E302,E303,E304,E305,E306,E307,E308)</f>
        <v>345.29411764705878</v>
      </c>
      <c r="H308" s="22">
        <f t="shared" si="56"/>
        <v>766.91176470588243</v>
      </c>
      <c r="I308" s="24"/>
      <c r="J308" s="24"/>
      <c r="K308" s="24"/>
      <c r="L308" s="24"/>
      <c r="M308" s="162"/>
      <c r="N308" s="162"/>
      <c r="O308" s="24"/>
      <c r="P308" s="24"/>
      <c r="Q308" s="32">
        <v>13</v>
      </c>
      <c r="R308" s="14">
        <f t="shared" si="52"/>
        <v>427</v>
      </c>
      <c r="S308" s="25">
        <v>170</v>
      </c>
      <c r="T308" s="26">
        <f t="shared" si="54"/>
        <v>21199</v>
      </c>
      <c r="U308" s="26">
        <f t="shared" si="57"/>
        <v>21200</v>
      </c>
      <c r="V308" s="138">
        <f t="shared" si="55"/>
        <v>21200</v>
      </c>
    </row>
    <row r="309" spans="1:22" ht="14" x14ac:dyDescent="0.3">
      <c r="A309" s="21">
        <v>44192.333333333336</v>
      </c>
      <c r="B309" s="32">
        <v>159</v>
      </c>
      <c r="C309" s="15">
        <f t="shared" si="51"/>
        <v>27237</v>
      </c>
      <c r="D309" s="22">
        <f>AVERAGE(B306:B312)</f>
        <v>312</v>
      </c>
      <c r="E309" s="22">
        <f t="shared" si="59"/>
        <v>23.382352941176471</v>
      </c>
      <c r="F309" s="22">
        <f t="shared" si="53"/>
        <v>48.991596638655452</v>
      </c>
      <c r="G309" s="22">
        <f t="shared" si="63"/>
        <v>342.94117647058818</v>
      </c>
      <c r="H309" s="22">
        <f t="shared" si="56"/>
        <v>761.17647058823536</v>
      </c>
      <c r="I309" s="24"/>
      <c r="J309" s="24"/>
      <c r="K309" s="24"/>
      <c r="L309" s="24"/>
      <c r="M309" s="162"/>
      <c r="N309" s="162"/>
      <c r="O309" s="24"/>
      <c r="P309" s="24"/>
      <c r="Q309" s="32">
        <v>10</v>
      </c>
      <c r="R309" s="14">
        <f t="shared" si="52"/>
        <v>437</v>
      </c>
      <c r="S309" s="25">
        <v>170</v>
      </c>
      <c r="T309" s="26">
        <f t="shared" si="54"/>
        <v>21397</v>
      </c>
      <c r="U309" s="26">
        <f t="shared" si="57"/>
        <v>21395</v>
      </c>
      <c r="V309" s="138">
        <f t="shared" si="55"/>
        <v>21395</v>
      </c>
    </row>
    <row r="310" spans="1:22" ht="14" x14ac:dyDescent="0.3">
      <c r="A310" s="21">
        <v>44193.333333333336</v>
      </c>
      <c r="B310" s="32">
        <v>341</v>
      </c>
      <c r="C310" s="15">
        <f t="shared" si="51"/>
        <v>27578</v>
      </c>
      <c r="D310" s="22">
        <f>AVERAGE(B307:B313)</f>
        <v>298.71428571428572</v>
      </c>
      <c r="E310" s="22">
        <f t="shared" si="59"/>
        <v>50.147058823529413</v>
      </c>
      <c r="F310" s="22">
        <f t="shared" si="53"/>
        <v>49.663865546218481</v>
      </c>
      <c r="G310" s="22">
        <f t="shared" si="63"/>
        <v>347.64705882352939</v>
      </c>
      <c r="H310" s="22">
        <f t="shared" si="56"/>
        <v>766.47058823529414</v>
      </c>
      <c r="I310" s="24">
        <v>137</v>
      </c>
      <c r="J310" s="24">
        <v>36</v>
      </c>
      <c r="K310" s="24">
        <v>6</v>
      </c>
      <c r="L310" s="24">
        <f t="shared" ref="L310:L314" si="64">SUM(K310+J310)</f>
        <v>42</v>
      </c>
      <c r="M310" s="162">
        <v>7</v>
      </c>
      <c r="N310" s="162">
        <v>7</v>
      </c>
      <c r="O310" s="24">
        <v>17</v>
      </c>
      <c r="P310" s="24">
        <f t="shared" si="60"/>
        <v>24</v>
      </c>
      <c r="Q310" s="25">
        <v>3</v>
      </c>
      <c r="R310" s="14">
        <f t="shared" si="52"/>
        <v>440</v>
      </c>
      <c r="S310" s="25">
        <f>SUM(I310:K310)</f>
        <v>179</v>
      </c>
      <c r="T310" s="26">
        <f t="shared" si="54"/>
        <v>21693</v>
      </c>
      <c r="U310" s="26">
        <f t="shared" si="57"/>
        <v>21695</v>
      </c>
      <c r="V310" s="138">
        <f t="shared" si="55"/>
        <v>21695</v>
      </c>
    </row>
    <row r="311" spans="1:22" ht="14" x14ac:dyDescent="0.3">
      <c r="A311" s="21">
        <v>44194.333333333336</v>
      </c>
      <c r="B311" s="25">
        <v>467</v>
      </c>
      <c r="C311" s="15">
        <f t="shared" si="51"/>
        <v>28045</v>
      </c>
      <c r="D311" s="22">
        <f t="shared" ref="D311:D316" si="65">AVERAGE(B308:B314)</f>
        <v>294.57142857142856</v>
      </c>
      <c r="E311" s="22">
        <f t="shared" si="59"/>
        <v>68.67647058823529</v>
      </c>
      <c r="F311" s="22">
        <f t="shared" si="53"/>
        <v>47.394957983193287</v>
      </c>
      <c r="G311" s="22">
        <f t="shared" si="63"/>
        <v>331.76470588235298</v>
      </c>
      <c r="H311" s="22">
        <f t="shared" si="56"/>
        <v>751.61764705882354</v>
      </c>
      <c r="I311" s="24">
        <v>151</v>
      </c>
      <c r="J311" s="24">
        <v>38</v>
      </c>
      <c r="K311" s="24">
        <v>7</v>
      </c>
      <c r="L311" s="24">
        <f t="shared" si="64"/>
        <v>45</v>
      </c>
      <c r="M311" s="162">
        <v>5</v>
      </c>
      <c r="N311" s="162">
        <v>5</v>
      </c>
      <c r="O311" s="24">
        <v>9</v>
      </c>
      <c r="P311" s="24">
        <f t="shared" si="60"/>
        <v>14</v>
      </c>
      <c r="Q311" s="32">
        <v>7</v>
      </c>
      <c r="R311" s="14">
        <f t="shared" si="52"/>
        <v>447</v>
      </c>
      <c r="S311" s="25">
        <f t="shared" ref="S311:S314" si="66">SUM(I311:K311)</f>
        <v>196</v>
      </c>
      <c r="T311" s="26">
        <f t="shared" si="54"/>
        <v>22244</v>
      </c>
      <c r="U311" s="26">
        <f t="shared" si="57"/>
        <v>22245</v>
      </c>
      <c r="V311" s="138">
        <f t="shared" si="55"/>
        <v>22245</v>
      </c>
    </row>
    <row r="312" spans="1:22" ht="14" x14ac:dyDescent="0.3">
      <c r="A312" s="21">
        <v>44195.333333333336</v>
      </c>
      <c r="B312" s="32">
        <v>393</v>
      </c>
      <c r="C312" s="15">
        <f t="shared" si="51"/>
        <v>28438</v>
      </c>
      <c r="D312" s="22">
        <f t="shared" si="65"/>
        <v>301.57142857142856</v>
      </c>
      <c r="E312" s="22">
        <f t="shared" si="59"/>
        <v>57.794117647058826</v>
      </c>
      <c r="F312" s="22">
        <f t="shared" si="53"/>
        <v>45.882352941176471</v>
      </c>
      <c r="G312" s="22">
        <f t="shared" si="63"/>
        <v>321.1764705882353</v>
      </c>
      <c r="H312" s="22">
        <f t="shared" si="56"/>
        <v>730.58823529411745</v>
      </c>
      <c r="I312" s="24">
        <v>159</v>
      </c>
      <c r="J312" s="24">
        <v>37</v>
      </c>
      <c r="K312" s="24">
        <v>5</v>
      </c>
      <c r="L312" s="24">
        <f t="shared" si="64"/>
        <v>42</v>
      </c>
      <c r="M312" s="162">
        <v>5</v>
      </c>
      <c r="N312" s="162">
        <v>6</v>
      </c>
      <c r="O312" s="24">
        <v>11</v>
      </c>
      <c r="P312" s="24">
        <f>O312+N312</f>
        <v>17</v>
      </c>
      <c r="Q312" s="32">
        <v>8</v>
      </c>
      <c r="R312" s="14">
        <f t="shared" si="52"/>
        <v>455</v>
      </c>
      <c r="S312" s="25">
        <f t="shared" si="66"/>
        <v>201</v>
      </c>
      <c r="T312" s="26">
        <f t="shared" si="54"/>
        <v>22775</v>
      </c>
      <c r="U312" s="26">
        <f t="shared" si="57"/>
        <v>22775</v>
      </c>
      <c r="V312" s="138">
        <f t="shared" si="55"/>
        <v>22775</v>
      </c>
    </row>
    <row r="313" spans="1:22" ht="14" x14ac:dyDescent="0.3">
      <c r="A313" s="21">
        <v>44196.333333333336</v>
      </c>
      <c r="B313" s="32">
        <v>373</v>
      </c>
      <c r="C313" s="15">
        <f t="shared" si="51"/>
        <v>28811</v>
      </c>
      <c r="D313" s="22">
        <f t="shared" si="65"/>
        <v>296.14285714285717</v>
      </c>
      <c r="E313" s="22">
        <f t="shared" si="59"/>
        <v>54.852941176470587</v>
      </c>
      <c r="F313" s="22">
        <f t="shared" si="53"/>
        <v>43.928571428571438</v>
      </c>
      <c r="G313" s="22">
        <f t="shared" si="63"/>
        <v>307.50000000000006</v>
      </c>
      <c r="H313" s="22">
        <f t="shared" si="56"/>
        <v>712.49999999999989</v>
      </c>
      <c r="I313" s="24">
        <v>148</v>
      </c>
      <c r="J313" s="24">
        <v>30</v>
      </c>
      <c r="K313" s="24">
        <v>7</v>
      </c>
      <c r="L313" s="24">
        <f t="shared" si="64"/>
        <v>37</v>
      </c>
      <c r="M313" s="162">
        <v>6</v>
      </c>
      <c r="N313" s="162">
        <v>8</v>
      </c>
      <c r="O313" s="24">
        <v>13</v>
      </c>
      <c r="P313" s="24">
        <f t="shared" si="60"/>
        <v>21</v>
      </c>
      <c r="Q313" s="32">
        <v>7</v>
      </c>
      <c r="R313" s="14">
        <f t="shared" si="52"/>
        <v>462</v>
      </c>
      <c r="S313" s="25">
        <f t="shared" si="66"/>
        <v>185</v>
      </c>
      <c r="T313" s="26">
        <f t="shared" si="54"/>
        <v>23287</v>
      </c>
      <c r="U313" s="26">
        <f t="shared" si="57"/>
        <v>23285</v>
      </c>
      <c r="V313" s="138">
        <f t="shared" si="55"/>
        <v>23285</v>
      </c>
    </row>
    <row r="314" spans="1:22" ht="14" x14ac:dyDescent="0.3">
      <c r="A314" s="21">
        <v>44197.333333333336</v>
      </c>
      <c r="B314" s="25">
        <v>127</v>
      </c>
      <c r="C314" s="15">
        <f t="shared" si="51"/>
        <v>28938</v>
      </c>
      <c r="D314" s="22">
        <f t="shared" si="65"/>
        <v>291.42857142857144</v>
      </c>
      <c r="E314" s="22">
        <f t="shared" si="59"/>
        <v>18.676470588235293</v>
      </c>
      <c r="F314" s="22">
        <f t="shared" si="53"/>
        <v>43.31932773109245</v>
      </c>
      <c r="G314" s="22">
        <f t="shared" si="63"/>
        <v>303.23529411764713</v>
      </c>
      <c r="H314" s="22">
        <f t="shared" si="56"/>
        <v>664.70588235294099</v>
      </c>
      <c r="I314" s="24">
        <v>134</v>
      </c>
      <c r="J314" s="24">
        <v>29</v>
      </c>
      <c r="K314" s="24">
        <v>7</v>
      </c>
      <c r="L314" s="24">
        <f t="shared" si="64"/>
        <v>36</v>
      </c>
      <c r="M314" s="162">
        <v>7</v>
      </c>
      <c r="N314" s="162">
        <v>8</v>
      </c>
      <c r="O314" s="24">
        <v>11</v>
      </c>
      <c r="P314" s="24">
        <f t="shared" si="60"/>
        <v>19</v>
      </c>
      <c r="Q314" s="32">
        <v>9</v>
      </c>
      <c r="R314" s="14">
        <f t="shared" si="52"/>
        <v>471</v>
      </c>
      <c r="S314" s="25">
        <f t="shared" si="66"/>
        <v>170</v>
      </c>
      <c r="T314" s="26">
        <f t="shared" si="54"/>
        <v>23754</v>
      </c>
      <c r="U314" s="26">
        <f t="shared" si="57"/>
        <v>23755</v>
      </c>
      <c r="V314" s="138">
        <f t="shared" si="55"/>
        <v>23755</v>
      </c>
    </row>
    <row r="315" spans="1:22" ht="14" x14ac:dyDescent="0.3">
      <c r="A315" s="21">
        <v>44198.333333333336</v>
      </c>
      <c r="B315" s="32">
        <v>251</v>
      </c>
      <c r="C315" s="15">
        <f t="shared" si="51"/>
        <v>29189</v>
      </c>
      <c r="D315" s="22">
        <f t="shared" si="65"/>
        <v>282</v>
      </c>
      <c r="E315" s="22">
        <f t="shared" si="59"/>
        <v>36.911764705882355</v>
      </c>
      <c r="F315" s="22">
        <f t="shared" si="53"/>
        <v>44.34873949579832</v>
      </c>
      <c r="G315" s="22">
        <f t="shared" si="63"/>
        <v>310.44117647058823</v>
      </c>
      <c r="H315" s="22">
        <f t="shared" si="56"/>
        <v>655.73529411764696</v>
      </c>
      <c r="I315" s="24"/>
      <c r="J315" s="24"/>
      <c r="K315" s="24"/>
      <c r="L315" s="24"/>
      <c r="M315" s="162"/>
      <c r="N315" s="162"/>
      <c r="O315" s="24"/>
      <c r="P315" s="24"/>
      <c r="Q315" s="32">
        <v>9</v>
      </c>
      <c r="R315" s="14">
        <f t="shared" si="52"/>
        <v>480</v>
      </c>
      <c r="S315" s="25">
        <v>170</v>
      </c>
      <c r="T315" s="26">
        <f t="shared" si="54"/>
        <v>24066</v>
      </c>
      <c r="U315" s="26">
        <f t="shared" si="57"/>
        <v>24065</v>
      </c>
      <c r="V315" s="138">
        <f t="shared" si="55"/>
        <v>24065</v>
      </c>
    </row>
    <row r="316" spans="1:22" ht="14" x14ac:dyDescent="0.3">
      <c r="A316" s="21">
        <v>44199.333333333336</v>
      </c>
      <c r="B316" s="25">
        <v>121</v>
      </c>
      <c r="C316" s="15">
        <f t="shared" si="51"/>
        <v>29310</v>
      </c>
      <c r="D316" s="22">
        <f t="shared" si="65"/>
        <v>275.28571428571428</v>
      </c>
      <c r="E316" s="22">
        <f t="shared" si="59"/>
        <v>17.794117647058822</v>
      </c>
      <c r="F316" s="22">
        <f t="shared" si="53"/>
        <v>43.550420168067227</v>
      </c>
      <c r="G316" s="22">
        <f t="shared" si="63"/>
        <v>304.85294117647061</v>
      </c>
      <c r="H316" s="22">
        <f t="shared" si="56"/>
        <v>647.79411764705867</v>
      </c>
      <c r="I316" s="24"/>
      <c r="J316" s="24"/>
      <c r="K316" s="24"/>
      <c r="L316" s="24"/>
      <c r="M316" s="162"/>
      <c r="N316" s="162"/>
      <c r="O316" s="24"/>
      <c r="P316" s="24"/>
      <c r="Q316" s="32">
        <v>6</v>
      </c>
      <c r="R316" s="14">
        <f t="shared" si="52"/>
        <v>486</v>
      </c>
      <c r="S316" s="25">
        <v>170</v>
      </c>
      <c r="T316" s="26">
        <f t="shared" si="54"/>
        <v>24241</v>
      </c>
      <c r="U316" s="26">
        <f t="shared" si="57"/>
        <v>24240</v>
      </c>
      <c r="V316" s="138">
        <f t="shared" si="55"/>
        <v>24240</v>
      </c>
    </row>
    <row r="317" spans="1:22" ht="14" x14ac:dyDescent="0.3">
      <c r="A317" s="21">
        <v>44200.333333333336</v>
      </c>
      <c r="B317" s="32">
        <v>308</v>
      </c>
      <c r="C317" s="15">
        <f t="shared" si="51"/>
        <v>29618</v>
      </c>
      <c r="D317" s="22"/>
      <c r="E317" s="22">
        <f t="shared" si="59"/>
        <v>45.294117647058826</v>
      </c>
      <c r="F317" s="22">
        <f t="shared" si="53"/>
        <v>42.857142857142854</v>
      </c>
      <c r="G317" s="22">
        <f t="shared" si="63"/>
        <v>300</v>
      </c>
      <c r="H317" s="22">
        <f t="shared" si="56"/>
        <v>647.64705882352928</v>
      </c>
      <c r="I317" s="24">
        <v>149</v>
      </c>
      <c r="J317" s="24">
        <v>25</v>
      </c>
      <c r="K317" s="24">
        <v>7</v>
      </c>
      <c r="L317" s="24">
        <f>SUM(K317+J317)</f>
        <v>32</v>
      </c>
      <c r="M317" s="162">
        <v>8</v>
      </c>
      <c r="N317" s="162">
        <v>10</v>
      </c>
      <c r="O317" s="24">
        <v>14</v>
      </c>
      <c r="P317" s="24">
        <f t="shared" ref="P317:P319" si="67">O317+N317</f>
        <v>24</v>
      </c>
      <c r="Q317" s="32">
        <v>1</v>
      </c>
      <c r="R317" s="14">
        <f t="shared" si="52"/>
        <v>487</v>
      </c>
      <c r="S317" s="25">
        <f>SUM(I317:K317)</f>
        <v>181</v>
      </c>
      <c r="T317" s="26">
        <f t="shared" si="54"/>
        <v>24539</v>
      </c>
      <c r="U317" s="26">
        <f t="shared" si="57"/>
        <v>24540</v>
      </c>
      <c r="V317" s="138">
        <f t="shared" si="55"/>
        <v>24540</v>
      </c>
    </row>
    <row r="318" spans="1:22" ht="14" x14ac:dyDescent="0.3">
      <c r="A318" s="21">
        <v>44201.333333333336</v>
      </c>
      <c r="B318" s="32">
        <v>401</v>
      </c>
      <c r="C318" s="15">
        <f t="shared" si="51"/>
        <v>30019</v>
      </c>
      <c r="D318" s="22"/>
      <c r="E318" s="22">
        <f t="shared" si="59"/>
        <v>58.970588235294116</v>
      </c>
      <c r="F318" s="22">
        <f t="shared" si="53"/>
        <v>41.470588235294109</v>
      </c>
      <c r="G318" s="22">
        <f t="shared" si="63"/>
        <v>290.29411764705878</v>
      </c>
      <c r="H318" s="22">
        <f t="shared" si="56"/>
        <v>622.05882352941182</v>
      </c>
      <c r="I318" s="24">
        <v>132</v>
      </c>
      <c r="J318" s="24">
        <v>31</v>
      </c>
      <c r="K318" s="24">
        <v>4</v>
      </c>
      <c r="L318" s="24">
        <f>SUM(K318+J318)</f>
        <v>35</v>
      </c>
      <c r="M318" s="162">
        <v>6</v>
      </c>
      <c r="N318" s="162">
        <v>7</v>
      </c>
      <c r="O318" s="24">
        <v>13</v>
      </c>
      <c r="P318" s="24">
        <f t="shared" si="67"/>
        <v>20</v>
      </c>
      <c r="Q318" s="32">
        <v>4</v>
      </c>
      <c r="R318" s="14">
        <f t="shared" si="52"/>
        <v>491</v>
      </c>
      <c r="S318" s="25">
        <f>SUM(I318:K318)</f>
        <v>167</v>
      </c>
      <c r="T318" s="26">
        <f t="shared" si="54"/>
        <v>25128</v>
      </c>
      <c r="U318" s="26">
        <f t="shared" si="57"/>
        <v>25130</v>
      </c>
      <c r="V318" s="138">
        <f t="shared" si="55"/>
        <v>25130</v>
      </c>
    </row>
    <row r="319" spans="1:22" ht="14" x14ac:dyDescent="0.3">
      <c r="A319" s="21">
        <v>44202.333333333336</v>
      </c>
      <c r="B319" s="25">
        <v>346</v>
      </c>
      <c r="C319" s="15">
        <f t="shared" si="51"/>
        <v>30365</v>
      </c>
      <c r="D319" s="22"/>
      <c r="E319" s="22">
        <f t="shared" si="59"/>
        <v>50.882352941176471</v>
      </c>
      <c r="F319" s="22">
        <f t="shared" si="53"/>
        <v>40.483193277310924</v>
      </c>
      <c r="G319" s="22">
        <f t="shared" si="63"/>
        <v>283.38235294117646</v>
      </c>
      <c r="H319" s="22">
        <f t="shared" si="56"/>
        <v>604.55882352941182</v>
      </c>
      <c r="I319" s="24">
        <v>119</v>
      </c>
      <c r="J319" s="24">
        <v>27</v>
      </c>
      <c r="K319" s="24">
        <v>6</v>
      </c>
      <c r="L319" s="24">
        <f>SUM(K319+J319)</f>
        <v>33</v>
      </c>
      <c r="M319" s="162">
        <v>11</v>
      </c>
      <c r="N319" s="162">
        <v>11</v>
      </c>
      <c r="O319" s="24">
        <v>15</v>
      </c>
      <c r="P319" s="24">
        <f t="shared" si="67"/>
        <v>26</v>
      </c>
      <c r="Q319" s="25">
        <v>3</v>
      </c>
      <c r="R319" s="14">
        <f t="shared" si="52"/>
        <v>494</v>
      </c>
      <c r="S319" s="25">
        <f>SUM(I319:K319)</f>
        <v>152</v>
      </c>
      <c r="T319" s="26">
        <f t="shared" si="54"/>
        <v>25608</v>
      </c>
      <c r="U319" s="26">
        <f t="shared" si="57"/>
        <v>25610</v>
      </c>
      <c r="V319" s="138">
        <f t="shared" si="55"/>
        <v>25610</v>
      </c>
    </row>
    <row r="320" spans="1:22" ht="14" x14ac:dyDescent="0.3">
      <c r="A320" s="21">
        <v>44203.333333333336</v>
      </c>
      <c r="B320" s="25"/>
      <c r="C320" s="15"/>
      <c r="D320" s="22"/>
      <c r="E320" s="22"/>
      <c r="F320" s="22"/>
      <c r="G320" s="22"/>
      <c r="H320" s="22"/>
      <c r="I320" s="24"/>
      <c r="J320" s="24"/>
      <c r="K320" s="24"/>
      <c r="L320" s="24"/>
      <c r="M320" s="162"/>
      <c r="N320" s="162"/>
      <c r="O320" s="24"/>
      <c r="P320" s="24"/>
      <c r="Q320" s="25"/>
      <c r="R320" s="14"/>
      <c r="S320" s="25"/>
      <c r="T320" s="26"/>
      <c r="U320" s="26"/>
      <c r="V320" s="138"/>
    </row>
    <row r="321" spans="1:22" ht="14" x14ac:dyDescent="0.3">
      <c r="A321" s="21">
        <v>44204.333333333336</v>
      </c>
      <c r="B321" s="25"/>
      <c r="C321" s="15"/>
      <c r="D321" s="22"/>
      <c r="E321" s="22"/>
      <c r="F321" s="22"/>
      <c r="G321" s="22"/>
      <c r="H321" s="22"/>
      <c r="I321" s="24"/>
      <c r="J321" s="24"/>
      <c r="K321" s="24"/>
      <c r="L321" s="24"/>
      <c r="M321" s="162"/>
      <c r="N321" s="162"/>
      <c r="O321" s="24"/>
      <c r="P321" s="24"/>
      <c r="Q321" s="25"/>
      <c r="R321" s="14"/>
      <c r="S321" s="25"/>
      <c r="T321" s="26"/>
      <c r="U321" s="26"/>
      <c r="V321" s="138"/>
    </row>
    <row r="322" spans="1:22" ht="14" x14ac:dyDescent="0.3">
      <c r="A322" s="21">
        <v>44205.333333333336</v>
      </c>
      <c r="B322" s="25"/>
      <c r="C322" s="15"/>
      <c r="D322" s="22"/>
      <c r="E322" s="22"/>
      <c r="F322" s="22"/>
      <c r="G322" s="22"/>
      <c r="H322" s="22"/>
      <c r="I322" s="24"/>
      <c r="J322" s="24"/>
      <c r="K322" s="24"/>
      <c r="L322" s="24"/>
      <c r="M322" s="162"/>
      <c r="N322" s="162"/>
      <c r="O322" s="24"/>
      <c r="P322" s="24"/>
      <c r="Q322" s="25"/>
      <c r="R322" s="14"/>
      <c r="S322" s="25"/>
      <c r="T322" s="26"/>
      <c r="U322" s="26"/>
      <c r="V322" s="138"/>
    </row>
    <row r="323" spans="1:22" ht="14" x14ac:dyDescent="0.3">
      <c r="A323" s="21">
        <v>44206.333333333336</v>
      </c>
      <c r="B323" s="25"/>
      <c r="C323" s="15"/>
      <c r="D323" s="22"/>
      <c r="E323" s="22"/>
      <c r="F323" s="22"/>
      <c r="G323" s="22"/>
      <c r="H323" s="22"/>
      <c r="I323" s="24"/>
      <c r="J323" s="24"/>
      <c r="K323" s="24"/>
      <c r="L323" s="24"/>
      <c r="M323" s="162"/>
      <c r="N323" s="162"/>
      <c r="O323" s="24"/>
      <c r="P323" s="24"/>
      <c r="Q323" s="25"/>
      <c r="R323" s="14"/>
      <c r="S323" s="25"/>
      <c r="T323" s="26"/>
      <c r="U323" s="26"/>
      <c r="V323" s="138"/>
    </row>
    <row r="324" spans="1:22" ht="14" x14ac:dyDescent="0.3">
      <c r="A324" s="36"/>
      <c r="B324" s="25"/>
      <c r="C324" s="25"/>
      <c r="D324" s="22"/>
      <c r="E324" s="22"/>
      <c r="F324" s="22"/>
      <c r="G324" s="22"/>
      <c r="H324" s="22"/>
      <c r="I324" s="24"/>
      <c r="J324" s="24"/>
      <c r="K324" s="24"/>
      <c r="L324" s="24"/>
      <c r="M324" s="162"/>
      <c r="N324" s="162"/>
      <c r="O324" s="24"/>
      <c r="P324" s="24"/>
      <c r="Q324" s="26"/>
      <c r="R324" s="26"/>
      <c r="S324" s="25"/>
      <c r="T324" s="14"/>
      <c r="U324" s="26"/>
      <c r="V324" s="23"/>
    </row>
    <row r="325" spans="1:22" s="41" customFormat="1" ht="14.5" thickBot="1" x14ac:dyDescent="0.35">
      <c r="A325" s="37" t="s">
        <v>87</v>
      </c>
      <c r="B325" s="38">
        <f>SUM(C112,B113:B324)</f>
        <v>30365</v>
      </c>
      <c r="C325" s="38"/>
      <c r="D325" s="39"/>
      <c r="E325" s="39"/>
      <c r="F325" s="39"/>
      <c r="G325" s="39"/>
      <c r="H325" s="39"/>
      <c r="I325" s="39"/>
      <c r="J325" s="39"/>
      <c r="K325" s="39"/>
      <c r="L325" s="39"/>
      <c r="M325" s="163"/>
      <c r="N325" s="163"/>
      <c r="O325" s="39"/>
      <c r="P325" s="39"/>
      <c r="Q325" s="38">
        <f>SUM(R112,Q113:Q324)</f>
        <v>494</v>
      </c>
      <c r="R325" s="38"/>
      <c r="S325" s="38"/>
      <c r="T325" s="38"/>
      <c r="U325" s="38"/>
      <c r="V325" s="40"/>
    </row>
    <row r="326" spans="1:22" ht="12" thickTop="1" x14ac:dyDescent="0.25">
      <c r="B326" s="42"/>
      <c r="I326" s="34"/>
      <c r="J326" s="34"/>
      <c r="K326" s="34"/>
      <c r="L326" s="34"/>
      <c r="M326" s="34"/>
      <c r="N326" s="34"/>
      <c r="O326" s="34"/>
      <c r="P326" s="34"/>
      <c r="Q326" s="42"/>
      <c r="R326" s="42"/>
      <c r="S326" s="42"/>
    </row>
    <row r="327" spans="1:22" x14ac:dyDescent="0.25">
      <c r="B327" s="42"/>
      <c r="I327" s="34"/>
      <c r="J327" s="34"/>
      <c r="K327" s="34"/>
      <c r="L327" s="34"/>
      <c r="M327" s="34"/>
      <c r="N327" s="34"/>
      <c r="O327" s="34"/>
      <c r="P327" s="34"/>
      <c r="Q327" s="42"/>
      <c r="R327" s="42"/>
      <c r="S327" s="42"/>
    </row>
    <row r="328" spans="1:22" x14ac:dyDescent="0.25">
      <c r="B328" s="42"/>
      <c r="I328" s="34"/>
      <c r="J328" s="34"/>
      <c r="K328" s="34"/>
      <c r="L328" s="34"/>
      <c r="M328" s="34"/>
      <c r="N328" s="34"/>
      <c r="O328" s="34"/>
      <c r="P328" s="34"/>
      <c r="Q328" s="42"/>
      <c r="R328" s="42"/>
      <c r="S328" s="42"/>
    </row>
    <row r="329" spans="1:22" x14ac:dyDescent="0.25">
      <c r="B329" s="42"/>
      <c r="I329" s="34"/>
      <c r="J329" s="34"/>
      <c r="K329" s="34"/>
      <c r="L329" s="34"/>
      <c r="M329" s="34"/>
      <c r="N329" s="34"/>
      <c r="O329" s="34"/>
      <c r="P329" s="34"/>
      <c r="Q329" s="42"/>
      <c r="R329" s="42"/>
      <c r="S329" s="42"/>
    </row>
    <row r="330" spans="1:22" x14ac:dyDescent="0.25">
      <c r="B330" s="42"/>
      <c r="I330" s="34"/>
      <c r="J330" s="34"/>
      <c r="K330" s="34"/>
      <c r="L330" s="34"/>
      <c r="M330" s="34"/>
      <c r="N330" s="34"/>
      <c r="O330" s="34"/>
      <c r="P330" s="34"/>
      <c r="Q330" s="42"/>
      <c r="R330" s="42"/>
      <c r="S330" s="42"/>
    </row>
    <row r="331" spans="1:22" x14ac:dyDescent="0.25">
      <c r="B331" s="42"/>
      <c r="I331" s="34"/>
      <c r="J331" s="34"/>
      <c r="K331" s="34"/>
      <c r="L331" s="34"/>
      <c r="M331" s="34"/>
      <c r="N331" s="34"/>
      <c r="O331" s="34"/>
      <c r="P331" s="34"/>
      <c r="Q331" s="42"/>
      <c r="R331" s="42"/>
      <c r="S331" s="42"/>
    </row>
    <row r="332" spans="1:22" x14ac:dyDescent="0.25">
      <c r="B332" s="42"/>
      <c r="I332" s="34"/>
      <c r="J332" s="34"/>
      <c r="K332" s="34"/>
      <c r="L332" s="34"/>
      <c r="M332" s="34"/>
      <c r="N332" s="34"/>
      <c r="O332" s="34"/>
      <c r="P332" s="34"/>
      <c r="Q332" s="42"/>
      <c r="R332" s="42"/>
      <c r="S332" s="42"/>
    </row>
    <row r="333" spans="1:22" x14ac:dyDescent="0.25">
      <c r="B333" s="42"/>
      <c r="I333" s="34"/>
      <c r="J333" s="34"/>
      <c r="K333" s="34"/>
      <c r="L333" s="34"/>
      <c r="M333" s="34"/>
      <c r="N333" s="34"/>
      <c r="O333" s="34"/>
      <c r="P333" s="34"/>
      <c r="Q333" s="42"/>
      <c r="R333" s="42"/>
      <c r="S333" s="42"/>
    </row>
    <row r="334" spans="1:22" x14ac:dyDescent="0.25">
      <c r="B334" s="42"/>
      <c r="I334" s="34"/>
      <c r="J334" s="34"/>
      <c r="K334" s="34"/>
      <c r="L334" s="34"/>
      <c r="M334" s="34"/>
      <c r="N334" s="34"/>
      <c r="O334" s="34"/>
      <c r="P334" s="34"/>
      <c r="Q334" s="42"/>
      <c r="R334" s="42"/>
      <c r="S334" s="42"/>
    </row>
    <row r="335" spans="1:22" x14ac:dyDescent="0.25">
      <c r="B335" s="42"/>
      <c r="I335" s="34"/>
      <c r="J335" s="34"/>
      <c r="K335" s="34"/>
      <c r="L335" s="34"/>
      <c r="M335" s="34"/>
      <c r="N335" s="34"/>
      <c r="O335" s="34"/>
      <c r="P335" s="34"/>
      <c r="Q335" s="42"/>
      <c r="R335" s="42"/>
      <c r="S335" s="42"/>
    </row>
    <row r="336" spans="1:22" x14ac:dyDescent="0.25">
      <c r="B336" s="42"/>
      <c r="I336" s="34"/>
      <c r="J336" s="34"/>
      <c r="K336" s="34"/>
      <c r="L336" s="34"/>
      <c r="M336" s="34"/>
      <c r="N336" s="34"/>
      <c r="O336" s="34"/>
      <c r="P336" s="34"/>
      <c r="Q336" s="42"/>
      <c r="R336" s="42"/>
      <c r="S336" s="42"/>
    </row>
    <row r="337" spans="2:19" x14ac:dyDescent="0.25">
      <c r="B337" s="42"/>
      <c r="I337" s="34"/>
      <c r="J337" s="34"/>
      <c r="K337" s="34"/>
      <c r="L337" s="34"/>
      <c r="M337" s="34"/>
      <c r="N337" s="34"/>
      <c r="O337" s="34"/>
      <c r="P337" s="34"/>
      <c r="Q337" s="42"/>
      <c r="R337" s="42"/>
      <c r="S337" s="42"/>
    </row>
    <row r="338" spans="2:19" x14ac:dyDescent="0.25">
      <c r="B338" s="42"/>
      <c r="I338" s="34"/>
      <c r="J338" s="34"/>
      <c r="K338" s="34"/>
      <c r="L338" s="34"/>
      <c r="M338" s="34"/>
      <c r="N338" s="34"/>
      <c r="O338" s="34"/>
      <c r="P338" s="34"/>
      <c r="Q338" s="42"/>
      <c r="R338" s="42"/>
      <c r="S338" s="42"/>
    </row>
    <row r="339" spans="2:19" x14ac:dyDescent="0.25">
      <c r="B339" s="42"/>
      <c r="I339" s="34"/>
      <c r="J339" s="34"/>
      <c r="K339" s="34"/>
      <c r="L339" s="34"/>
      <c r="M339" s="34"/>
      <c r="N339" s="34"/>
      <c r="O339" s="34"/>
      <c r="P339" s="34"/>
      <c r="Q339" s="42"/>
      <c r="R339" s="42"/>
      <c r="S339" s="42"/>
    </row>
    <row r="340" spans="2:19" x14ac:dyDescent="0.25">
      <c r="B340" s="42"/>
      <c r="I340" s="34"/>
      <c r="J340" s="34"/>
      <c r="K340" s="34"/>
      <c r="L340" s="34"/>
      <c r="M340" s="34"/>
      <c r="N340" s="34"/>
      <c r="O340" s="34"/>
      <c r="P340" s="34"/>
      <c r="Q340" s="42"/>
      <c r="R340" s="42"/>
      <c r="S340" s="42"/>
    </row>
    <row r="341" spans="2:19" x14ac:dyDescent="0.25">
      <c r="B341" s="42"/>
      <c r="I341" s="34"/>
      <c r="J341" s="34"/>
      <c r="K341" s="34"/>
      <c r="L341" s="34"/>
      <c r="M341" s="34"/>
      <c r="N341" s="34"/>
      <c r="O341" s="34"/>
      <c r="P341" s="34"/>
      <c r="Q341" s="42"/>
      <c r="R341" s="42"/>
      <c r="S341" s="42"/>
    </row>
    <row r="342" spans="2:19" x14ac:dyDescent="0.25">
      <c r="B342" s="42"/>
      <c r="I342" s="34"/>
      <c r="J342" s="34"/>
      <c r="K342" s="34"/>
      <c r="L342" s="34"/>
      <c r="M342" s="34"/>
      <c r="N342" s="34"/>
      <c r="O342" s="34"/>
      <c r="P342" s="34"/>
      <c r="Q342" s="42"/>
      <c r="R342" s="42"/>
      <c r="S342" s="42"/>
    </row>
    <row r="343" spans="2:19" x14ac:dyDescent="0.25">
      <c r="B343" s="42"/>
      <c r="I343" s="34"/>
      <c r="J343" s="34"/>
      <c r="K343" s="34"/>
      <c r="L343" s="34"/>
      <c r="M343" s="34"/>
      <c r="N343" s="34"/>
      <c r="O343" s="34"/>
      <c r="P343" s="34"/>
      <c r="Q343" s="42"/>
      <c r="R343" s="42"/>
      <c r="S343" s="42"/>
    </row>
    <row r="344" spans="2:19" x14ac:dyDescent="0.25">
      <c r="B344" s="42"/>
      <c r="I344" s="34"/>
      <c r="J344" s="34"/>
      <c r="K344" s="34"/>
      <c r="L344" s="34"/>
      <c r="M344" s="34"/>
      <c r="N344" s="34"/>
      <c r="O344" s="34"/>
      <c r="P344" s="34"/>
      <c r="Q344" s="42"/>
      <c r="R344" s="42"/>
      <c r="S344" s="42"/>
    </row>
    <row r="345" spans="2:19" x14ac:dyDescent="0.25">
      <c r="B345" s="42"/>
      <c r="I345" s="34"/>
      <c r="J345" s="34"/>
      <c r="K345" s="34"/>
      <c r="L345" s="34"/>
      <c r="M345" s="34"/>
      <c r="N345" s="34"/>
      <c r="O345" s="34"/>
      <c r="P345" s="34"/>
      <c r="Q345" s="42"/>
      <c r="R345" s="42"/>
      <c r="S345" s="42"/>
    </row>
    <row r="346" spans="2:19" x14ac:dyDescent="0.25">
      <c r="B346" s="42"/>
      <c r="I346" s="34"/>
      <c r="J346" s="34"/>
      <c r="K346" s="34"/>
      <c r="L346" s="34"/>
      <c r="M346" s="34"/>
      <c r="N346" s="34"/>
      <c r="O346" s="34"/>
      <c r="P346" s="34"/>
      <c r="Q346" s="42"/>
      <c r="R346" s="42"/>
      <c r="S346" s="42"/>
    </row>
    <row r="347" spans="2:19" x14ac:dyDescent="0.25">
      <c r="B347" s="42"/>
      <c r="I347" s="34"/>
      <c r="J347" s="34"/>
      <c r="K347" s="34"/>
      <c r="L347" s="34"/>
      <c r="M347" s="34"/>
      <c r="N347" s="34"/>
      <c r="O347" s="34"/>
      <c r="P347" s="34"/>
      <c r="Q347" s="42"/>
      <c r="R347" s="42"/>
      <c r="S347" s="42"/>
    </row>
    <row r="348" spans="2:19" x14ac:dyDescent="0.25">
      <c r="B348" s="42"/>
      <c r="I348" s="34"/>
      <c r="J348" s="34"/>
      <c r="K348" s="34"/>
      <c r="L348" s="34"/>
      <c r="M348" s="34"/>
      <c r="N348" s="34"/>
      <c r="O348" s="34"/>
      <c r="P348" s="34"/>
      <c r="Q348" s="42"/>
      <c r="R348" s="42"/>
      <c r="S348" s="42"/>
    </row>
    <row r="349" spans="2:19" x14ac:dyDescent="0.25">
      <c r="B349" s="42"/>
      <c r="I349" s="34"/>
      <c r="J349" s="34"/>
      <c r="K349" s="34"/>
      <c r="L349" s="34"/>
      <c r="M349" s="34"/>
      <c r="N349" s="34"/>
      <c r="O349" s="34"/>
      <c r="P349" s="34"/>
      <c r="Q349" s="42"/>
      <c r="R349" s="42"/>
      <c r="S349" s="42"/>
    </row>
    <row r="350" spans="2:19" x14ac:dyDescent="0.25">
      <c r="B350" s="42"/>
      <c r="I350" s="34"/>
      <c r="J350" s="34"/>
      <c r="K350" s="34"/>
      <c r="L350" s="34"/>
      <c r="M350" s="34"/>
      <c r="N350" s="34"/>
      <c r="O350" s="34"/>
      <c r="P350" s="34"/>
      <c r="Q350" s="42"/>
      <c r="R350" s="42"/>
      <c r="S350" s="42"/>
    </row>
    <row r="351" spans="2:19" x14ac:dyDescent="0.25">
      <c r="B351" s="42"/>
      <c r="I351" s="34"/>
      <c r="J351" s="34"/>
      <c r="K351" s="34"/>
      <c r="L351" s="34"/>
      <c r="M351" s="34"/>
      <c r="N351" s="34"/>
      <c r="O351" s="34"/>
      <c r="P351" s="34"/>
      <c r="Q351" s="42"/>
      <c r="R351" s="42"/>
      <c r="S351" s="42"/>
    </row>
    <row r="352" spans="2:19" x14ac:dyDescent="0.25">
      <c r="B352" s="42"/>
      <c r="I352" s="34"/>
      <c r="J352" s="34"/>
      <c r="K352" s="34"/>
      <c r="L352" s="34"/>
      <c r="M352" s="34"/>
      <c r="N352" s="34"/>
      <c r="O352" s="34"/>
      <c r="P352" s="34"/>
      <c r="Q352" s="42"/>
      <c r="R352" s="42"/>
      <c r="S352" s="42"/>
    </row>
    <row r="353" spans="2:19" x14ac:dyDescent="0.25">
      <c r="B353" s="42"/>
      <c r="I353" s="34"/>
      <c r="J353" s="34"/>
      <c r="K353" s="34"/>
      <c r="L353" s="34"/>
      <c r="M353" s="34"/>
      <c r="N353" s="34"/>
      <c r="O353" s="34"/>
      <c r="P353" s="34"/>
      <c r="Q353" s="42"/>
      <c r="R353" s="42"/>
      <c r="S353" s="42"/>
    </row>
    <row r="354" spans="2:19" x14ac:dyDescent="0.25">
      <c r="B354" s="42"/>
      <c r="I354" s="34"/>
      <c r="J354" s="34"/>
      <c r="K354" s="34"/>
      <c r="L354" s="34"/>
      <c r="M354" s="34"/>
      <c r="N354" s="34"/>
      <c r="O354" s="34"/>
      <c r="P354" s="34"/>
      <c r="Q354" s="42"/>
      <c r="R354" s="42"/>
      <c r="S354" s="42"/>
    </row>
    <row r="355" spans="2:19" x14ac:dyDescent="0.25">
      <c r="B355" s="42"/>
      <c r="I355" s="34"/>
      <c r="J355" s="34"/>
      <c r="K355" s="34"/>
      <c r="L355" s="34"/>
      <c r="M355" s="34"/>
      <c r="N355" s="34"/>
      <c r="O355" s="34"/>
      <c r="P355" s="34"/>
      <c r="Q355" s="42"/>
      <c r="R355" s="42"/>
      <c r="S355" s="42"/>
    </row>
    <row r="356" spans="2:19" x14ac:dyDescent="0.25">
      <c r="B356" s="42"/>
      <c r="I356" s="34"/>
      <c r="J356" s="34"/>
      <c r="K356" s="34"/>
      <c r="L356" s="34"/>
      <c r="M356" s="34"/>
      <c r="N356" s="34"/>
      <c r="O356" s="34"/>
      <c r="P356" s="34"/>
      <c r="Q356" s="42"/>
      <c r="R356" s="42"/>
      <c r="S356" s="42"/>
    </row>
    <row r="357" spans="2:19" x14ac:dyDescent="0.25">
      <c r="B357" s="42"/>
      <c r="I357" s="34"/>
      <c r="J357" s="34"/>
      <c r="K357" s="34"/>
      <c r="L357" s="34"/>
      <c r="M357" s="34"/>
      <c r="N357" s="34"/>
      <c r="O357" s="34"/>
      <c r="P357" s="34"/>
      <c r="Q357" s="42"/>
      <c r="R357" s="42"/>
      <c r="S357" s="42"/>
    </row>
    <row r="358" spans="2:19" x14ac:dyDescent="0.25">
      <c r="B358" s="42"/>
      <c r="I358" s="34"/>
      <c r="J358" s="34"/>
      <c r="K358" s="34"/>
      <c r="L358" s="34"/>
      <c r="M358" s="34"/>
      <c r="N358" s="34"/>
      <c r="O358" s="34"/>
      <c r="P358" s="34"/>
      <c r="Q358" s="42"/>
      <c r="R358" s="42"/>
      <c r="S358" s="42"/>
    </row>
    <row r="359" spans="2:19" x14ac:dyDescent="0.25">
      <c r="B359" s="42"/>
      <c r="I359" s="34"/>
      <c r="J359" s="34"/>
      <c r="K359" s="34"/>
      <c r="L359" s="34"/>
      <c r="M359" s="34"/>
      <c r="N359" s="34"/>
      <c r="O359" s="34"/>
      <c r="P359" s="34"/>
      <c r="Q359" s="42"/>
      <c r="R359" s="42"/>
      <c r="S359" s="42"/>
    </row>
    <row r="360" spans="2:19" x14ac:dyDescent="0.25">
      <c r="B360" s="42"/>
      <c r="I360" s="34"/>
      <c r="J360" s="34"/>
      <c r="K360" s="34"/>
      <c r="L360" s="34"/>
      <c r="M360" s="34"/>
      <c r="N360" s="34"/>
      <c r="O360" s="34"/>
      <c r="P360" s="34"/>
      <c r="Q360" s="42"/>
      <c r="R360" s="42"/>
      <c r="S360" s="42"/>
    </row>
    <row r="361" spans="2:19" x14ac:dyDescent="0.25">
      <c r="B361" s="42"/>
      <c r="I361" s="34"/>
      <c r="J361" s="34"/>
      <c r="K361" s="34"/>
      <c r="L361" s="34"/>
      <c r="M361" s="34"/>
      <c r="N361" s="34"/>
      <c r="O361" s="34"/>
      <c r="P361" s="34"/>
      <c r="Q361" s="42"/>
      <c r="R361" s="42"/>
      <c r="S361" s="42"/>
    </row>
    <row r="362" spans="2:19" x14ac:dyDescent="0.25">
      <c r="B362" s="42"/>
      <c r="I362" s="34"/>
      <c r="J362" s="34"/>
      <c r="K362" s="34"/>
      <c r="L362" s="34"/>
      <c r="M362" s="34"/>
      <c r="N362" s="34"/>
      <c r="O362" s="34"/>
      <c r="P362" s="34"/>
      <c r="Q362" s="42"/>
      <c r="R362" s="42"/>
      <c r="S362" s="42"/>
    </row>
    <row r="363" spans="2:19" x14ac:dyDescent="0.25">
      <c r="B363" s="42"/>
      <c r="I363" s="34"/>
      <c r="J363" s="34"/>
      <c r="K363" s="34"/>
      <c r="L363" s="34"/>
      <c r="M363" s="34"/>
      <c r="N363" s="34"/>
      <c r="O363" s="34"/>
      <c r="P363" s="34"/>
      <c r="Q363" s="42"/>
      <c r="R363" s="42"/>
      <c r="S363" s="42"/>
    </row>
    <row r="364" spans="2:19" x14ac:dyDescent="0.25">
      <c r="B364" s="42"/>
      <c r="I364" s="34"/>
      <c r="J364" s="34"/>
      <c r="K364" s="34"/>
      <c r="L364" s="34"/>
      <c r="M364" s="34"/>
      <c r="N364" s="34"/>
      <c r="O364" s="34"/>
      <c r="P364" s="34"/>
      <c r="Q364" s="42"/>
      <c r="R364" s="42"/>
      <c r="S364" s="42"/>
    </row>
    <row r="365" spans="2:19" x14ac:dyDescent="0.25">
      <c r="B365" s="42"/>
      <c r="I365" s="34"/>
      <c r="J365" s="34"/>
      <c r="K365" s="34"/>
      <c r="L365" s="34"/>
      <c r="M365" s="34"/>
      <c r="N365" s="34"/>
      <c r="O365" s="34"/>
      <c r="P365" s="34"/>
      <c r="Q365" s="42"/>
      <c r="R365" s="42"/>
      <c r="S365" s="42"/>
    </row>
    <row r="366" spans="2:19" x14ac:dyDescent="0.25">
      <c r="B366" s="42"/>
      <c r="I366" s="34"/>
      <c r="J366" s="34"/>
      <c r="K366" s="34"/>
      <c r="L366" s="34"/>
      <c r="M366" s="34"/>
      <c r="N366" s="34"/>
      <c r="O366" s="34"/>
      <c r="P366" s="34"/>
      <c r="Q366" s="42"/>
      <c r="R366" s="42"/>
      <c r="S366" s="42"/>
    </row>
    <row r="367" spans="2:19" x14ac:dyDescent="0.25">
      <c r="B367" s="42"/>
      <c r="I367" s="34"/>
      <c r="J367" s="34"/>
      <c r="K367" s="34"/>
      <c r="L367" s="34"/>
      <c r="M367" s="34"/>
      <c r="N367" s="34"/>
      <c r="O367" s="34"/>
      <c r="P367" s="34"/>
      <c r="Q367" s="42"/>
      <c r="R367" s="42"/>
      <c r="S367" s="42"/>
    </row>
    <row r="368" spans="2:19" x14ac:dyDescent="0.25">
      <c r="B368" s="42"/>
      <c r="I368" s="34"/>
      <c r="J368" s="34"/>
      <c r="K368" s="34"/>
      <c r="L368" s="34"/>
      <c r="M368" s="34"/>
      <c r="N368" s="34"/>
      <c r="O368" s="34"/>
      <c r="P368" s="34"/>
      <c r="Q368" s="42"/>
      <c r="R368" s="42"/>
      <c r="S368" s="42"/>
    </row>
    <row r="369" spans="2:19" x14ac:dyDescent="0.25">
      <c r="B369" s="42"/>
      <c r="I369" s="34"/>
      <c r="J369" s="34"/>
      <c r="K369" s="34"/>
      <c r="L369" s="34"/>
      <c r="M369" s="34"/>
      <c r="N369" s="34"/>
      <c r="O369" s="34"/>
      <c r="P369" s="34"/>
      <c r="Q369" s="42"/>
      <c r="R369" s="42"/>
      <c r="S369" s="42"/>
    </row>
    <row r="370" spans="2:19" x14ac:dyDescent="0.25">
      <c r="B370" s="42"/>
      <c r="I370" s="34"/>
      <c r="J370" s="34"/>
      <c r="K370" s="34"/>
      <c r="L370" s="34"/>
      <c r="M370" s="34"/>
      <c r="N370" s="34"/>
      <c r="O370" s="34"/>
      <c r="P370" s="34"/>
      <c r="Q370" s="42"/>
      <c r="R370" s="42"/>
      <c r="S370" s="42"/>
    </row>
    <row r="371" spans="2:19" x14ac:dyDescent="0.25">
      <c r="B371" s="42"/>
      <c r="Q371" s="42"/>
      <c r="R371" s="42"/>
      <c r="S371" s="42"/>
    </row>
    <row r="372" spans="2:19" x14ac:dyDescent="0.25">
      <c r="B372" s="42"/>
      <c r="Q372" s="42"/>
      <c r="R372" s="42"/>
      <c r="S372" s="42"/>
    </row>
    <row r="373" spans="2:19" x14ac:dyDescent="0.25">
      <c r="B373" s="42"/>
      <c r="Q373" s="42"/>
      <c r="R373" s="42"/>
      <c r="S373" s="42"/>
    </row>
    <row r="374" spans="2:19" x14ac:dyDescent="0.25">
      <c r="B374" s="42"/>
      <c r="Q374" s="42"/>
      <c r="R374" s="42"/>
      <c r="S374" s="42"/>
    </row>
    <row r="375" spans="2:19" x14ac:dyDescent="0.25">
      <c r="B375" s="42"/>
      <c r="Q375" s="42"/>
      <c r="R375" s="42"/>
      <c r="S375" s="42"/>
    </row>
    <row r="376" spans="2:19" x14ac:dyDescent="0.25">
      <c r="B376" s="42"/>
      <c r="Q376" s="42"/>
      <c r="R376" s="42"/>
      <c r="S376" s="42"/>
    </row>
    <row r="377" spans="2:19" x14ac:dyDescent="0.25">
      <c r="B377" s="42"/>
      <c r="Q377" s="42"/>
      <c r="R377" s="42"/>
      <c r="S377" s="42"/>
    </row>
    <row r="378" spans="2:19" x14ac:dyDescent="0.25">
      <c r="B378" s="42"/>
      <c r="Q378" s="42"/>
      <c r="R378" s="42"/>
      <c r="S378" s="42"/>
    </row>
    <row r="379" spans="2:19" x14ac:dyDescent="0.25">
      <c r="B379" s="42"/>
      <c r="Q379" s="42"/>
      <c r="R379" s="42"/>
      <c r="S379" s="42"/>
    </row>
    <row r="380" spans="2:19" x14ac:dyDescent="0.25">
      <c r="B380" s="42"/>
      <c r="Q380" s="42"/>
      <c r="R380" s="42"/>
      <c r="S380" s="42"/>
    </row>
    <row r="381" spans="2:19" x14ac:dyDescent="0.25">
      <c r="B381" s="42"/>
      <c r="Q381" s="42"/>
      <c r="R381" s="42"/>
      <c r="S381" s="42"/>
    </row>
    <row r="382" spans="2:19" x14ac:dyDescent="0.25">
      <c r="B382" s="42"/>
      <c r="Q382" s="42"/>
      <c r="R382" s="42"/>
      <c r="S382" s="42"/>
    </row>
    <row r="383" spans="2:19" x14ac:dyDescent="0.25">
      <c r="B383" s="42"/>
      <c r="Q383" s="42"/>
      <c r="R383" s="42"/>
      <c r="S383" s="42"/>
    </row>
    <row r="384" spans="2:19" x14ac:dyDescent="0.25">
      <c r="B384" s="42"/>
      <c r="Q384" s="42"/>
      <c r="R384" s="42"/>
      <c r="S384" s="42"/>
    </row>
    <row r="385" spans="2:19" x14ac:dyDescent="0.25">
      <c r="B385" s="42"/>
      <c r="Q385" s="42"/>
      <c r="R385" s="42"/>
      <c r="S385" s="42"/>
    </row>
    <row r="386" spans="2:19" x14ac:dyDescent="0.25">
      <c r="B386" s="42"/>
      <c r="Q386" s="42"/>
      <c r="R386" s="42"/>
      <c r="S386" s="42"/>
    </row>
    <row r="387" spans="2:19" x14ac:dyDescent="0.25">
      <c r="B387" s="42"/>
      <c r="Q387" s="42"/>
      <c r="R387" s="42"/>
      <c r="S387" s="42"/>
    </row>
    <row r="388" spans="2:19" x14ac:dyDescent="0.25">
      <c r="B388" s="42"/>
      <c r="Q388" s="42"/>
      <c r="R388" s="42"/>
      <c r="S388" s="42"/>
    </row>
    <row r="389" spans="2:19" x14ac:dyDescent="0.25">
      <c r="B389" s="42"/>
      <c r="Q389" s="42"/>
      <c r="R389" s="42"/>
      <c r="S389" s="42"/>
    </row>
    <row r="390" spans="2:19" x14ac:dyDescent="0.25">
      <c r="B390" s="42"/>
      <c r="Q390" s="42"/>
      <c r="R390" s="42"/>
      <c r="S390" s="42"/>
    </row>
    <row r="391" spans="2:19" x14ac:dyDescent="0.25">
      <c r="B391" s="42"/>
      <c r="Q391" s="42"/>
      <c r="R391" s="42"/>
      <c r="S391" s="42"/>
    </row>
    <row r="392" spans="2:19" x14ac:dyDescent="0.25">
      <c r="B392" s="42"/>
      <c r="Q392" s="42"/>
      <c r="R392" s="42"/>
      <c r="S392" s="42"/>
    </row>
    <row r="393" spans="2:19" x14ac:dyDescent="0.25">
      <c r="B393" s="42"/>
      <c r="Q393" s="42"/>
      <c r="R393" s="42"/>
      <c r="S393" s="42"/>
    </row>
    <row r="394" spans="2:19" x14ac:dyDescent="0.25">
      <c r="B394" s="42"/>
      <c r="Q394" s="42"/>
      <c r="R394" s="42"/>
      <c r="S394" s="42"/>
    </row>
    <row r="395" spans="2:19" x14ac:dyDescent="0.25">
      <c r="B395" s="42"/>
      <c r="Q395" s="42"/>
      <c r="R395" s="42"/>
      <c r="S395" s="42"/>
    </row>
    <row r="396" spans="2:19" x14ac:dyDescent="0.25">
      <c r="B396" s="42"/>
      <c r="Q396" s="42"/>
      <c r="R396" s="42"/>
      <c r="S396" s="42"/>
    </row>
    <row r="397" spans="2:19" x14ac:dyDescent="0.25">
      <c r="B397" s="42"/>
      <c r="Q397" s="42"/>
      <c r="R397" s="42"/>
      <c r="S397" s="42"/>
    </row>
    <row r="398" spans="2:19" x14ac:dyDescent="0.25">
      <c r="B398" s="42"/>
      <c r="Q398" s="42"/>
      <c r="R398" s="42"/>
      <c r="S398" s="42"/>
    </row>
    <row r="399" spans="2:19" x14ac:dyDescent="0.25">
      <c r="B399" s="42"/>
      <c r="Q399" s="42"/>
      <c r="R399" s="42"/>
      <c r="S399" s="42"/>
    </row>
    <row r="400" spans="2:19" x14ac:dyDescent="0.25">
      <c r="B400" s="42"/>
      <c r="Q400" s="42"/>
      <c r="R400" s="42"/>
      <c r="S400" s="42"/>
    </row>
    <row r="401" spans="2:19" x14ac:dyDescent="0.25">
      <c r="B401" s="42"/>
      <c r="Q401" s="42"/>
      <c r="R401" s="42"/>
      <c r="S401" s="42"/>
    </row>
    <row r="402" spans="2:19" x14ac:dyDescent="0.25">
      <c r="B402" s="42"/>
      <c r="Q402" s="42"/>
      <c r="R402" s="42"/>
      <c r="S402" s="42"/>
    </row>
    <row r="403" spans="2:19" x14ac:dyDescent="0.25">
      <c r="B403" s="42"/>
      <c r="Q403" s="42"/>
      <c r="R403" s="42"/>
      <c r="S403" s="42"/>
    </row>
    <row r="404" spans="2:19" x14ac:dyDescent="0.25">
      <c r="B404" s="42"/>
      <c r="Q404" s="42"/>
      <c r="R404" s="42"/>
      <c r="S404" s="42"/>
    </row>
    <row r="405" spans="2:19" x14ac:dyDescent="0.25">
      <c r="B405" s="42"/>
      <c r="Q405" s="42"/>
      <c r="R405" s="42"/>
      <c r="S405" s="42"/>
    </row>
    <row r="406" spans="2:19" x14ac:dyDescent="0.25">
      <c r="B406" s="42"/>
      <c r="Q406" s="42"/>
      <c r="R406" s="42"/>
      <c r="S406" s="42"/>
    </row>
    <row r="407" spans="2:19" x14ac:dyDescent="0.25">
      <c r="B407" s="42"/>
      <c r="Q407" s="42"/>
      <c r="R407" s="42"/>
      <c r="S407" s="42"/>
    </row>
    <row r="408" spans="2:19" x14ac:dyDescent="0.25">
      <c r="B408" s="42"/>
      <c r="Q408" s="42"/>
      <c r="R408" s="42"/>
      <c r="S408" s="42"/>
    </row>
    <row r="409" spans="2:19" x14ac:dyDescent="0.25">
      <c r="B409" s="42"/>
      <c r="Q409" s="42"/>
      <c r="R409" s="42"/>
      <c r="S409" s="42"/>
    </row>
    <row r="410" spans="2:19" x14ac:dyDescent="0.25">
      <c r="B410" s="42"/>
      <c r="Q410" s="42"/>
      <c r="R410" s="42"/>
      <c r="S410" s="42"/>
    </row>
    <row r="411" spans="2:19" x14ac:dyDescent="0.25">
      <c r="B411" s="42"/>
      <c r="Q411" s="42"/>
      <c r="R411" s="42"/>
      <c r="S411" s="42"/>
    </row>
    <row r="412" spans="2:19" x14ac:dyDescent="0.25">
      <c r="B412" s="42"/>
      <c r="Q412" s="42"/>
      <c r="R412" s="42"/>
      <c r="S412" s="42"/>
    </row>
    <row r="413" spans="2:19" x14ac:dyDescent="0.25">
      <c r="B413" s="42"/>
      <c r="Q413" s="42"/>
      <c r="R413" s="42"/>
      <c r="S413" s="42"/>
    </row>
    <row r="414" spans="2:19" x14ac:dyDescent="0.25">
      <c r="B414" s="42"/>
      <c r="Q414" s="42"/>
      <c r="R414" s="42"/>
      <c r="S414" s="42"/>
    </row>
    <row r="415" spans="2:19" x14ac:dyDescent="0.25">
      <c r="B415" s="42"/>
      <c r="Q415" s="42"/>
      <c r="R415" s="42"/>
      <c r="S415" s="42"/>
    </row>
    <row r="416" spans="2:19" x14ac:dyDescent="0.25">
      <c r="B416" s="42"/>
      <c r="Q416" s="42"/>
      <c r="R416" s="42"/>
      <c r="S416" s="42"/>
    </row>
    <row r="417" spans="2:19" x14ac:dyDescent="0.25">
      <c r="B417" s="42"/>
      <c r="Q417" s="42"/>
      <c r="R417" s="42"/>
      <c r="S417" s="42"/>
    </row>
    <row r="418" spans="2:19" x14ac:dyDescent="0.25">
      <c r="B418" s="42"/>
      <c r="Q418" s="42"/>
      <c r="R418" s="42"/>
      <c r="S418" s="42"/>
    </row>
    <row r="419" spans="2:19" x14ac:dyDescent="0.25">
      <c r="B419" s="42"/>
      <c r="Q419" s="42"/>
      <c r="R419" s="42"/>
      <c r="S419" s="42"/>
    </row>
    <row r="420" spans="2:19" x14ac:dyDescent="0.25">
      <c r="B420" s="42"/>
      <c r="Q420" s="42"/>
      <c r="R420" s="42"/>
      <c r="S420" s="42"/>
    </row>
    <row r="421" spans="2:19" x14ac:dyDescent="0.25">
      <c r="B421" s="42"/>
      <c r="Q421" s="42"/>
      <c r="R421" s="42"/>
      <c r="S421" s="42"/>
    </row>
    <row r="422" spans="2:19" x14ac:dyDescent="0.25">
      <c r="B422" s="42"/>
      <c r="Q422" s="42"/>
      <c r="R422" s="42"/>
      <c r="S422" s="42"/>
    </row>
    <row r="423" spans="2:19" x14ac:dyDescent="0.25">
      <c r="B423" s="42"/>
      <c r="Q423" s="42"/>
      <c r="R423" s="42"/>
      <c r="S423" s="42"/>
    </row>
    <row r="424" spans="2:19" x14ac:dyDescent="0.25">
      <c r="B424" s="42"/>
      <c r="Q424" s="42"/>
      <c r="R424" s="42"/>
      <c r="S424" s="42"/>
    </row>
    <row r="425" spans="2:19" x14ac:dyDescent="0.25">
      <c r="B425" s="42"/>
      <c r="Q425" s="42"/>
      <c r="R425" s="42"/>
      <c r="S425" s="42"/>
    </row>
    <row r="426" spans="2:19" x14ac:dyDescent="0.25">
      <c r="B426" s="42"/>
      <c r="Q426" s="42"/>
      <c r="R426" s="42"/>
      <c r="S426" s="42"/>
    </row>
    <row r="427" spans="2:19" x14ac:dyDescent="0.25">
      <c r="B427" s="42"/>
      <c r="Q427" s="42"/>
      <c r="R427" s="42"/>
      <c r="S427" s="42"/>
    </row>
    <row r="428" spans="2:19" x14ac:dyDescent="0.25">
      <c r="B428" s="42"/>
      <c r="Q428" s="42"/>
      <c r="R428" s="42"/>
      <c r="S428" s="42"/>
    </row>
    <row r="429" spans="2:19" x14ac:dyDescent="0.25">
      <c r="B429" s="42"/>
      <c r="Q429" s="42"/>
      <c r="R429" s="42"/>
      <c r="S429" s="42"/>
    </row>
    <row r="430" spans="2:19" x14ac:dyDescent="0.25">
      <c r="B430" s="42"/>
      <c r="Q430" s="42"/>
      <c r="R430" s="42"/>
      <c r="S430" s="42"/>
    </row>
    <row r="431" spans="2:19" x14ac:dyDescent="0.25">
      <c r="B431" s="42"/>
      <c r="Q431" s="42"/>
      <c r="R431" s="42"/>
      <c r="S431" s="42"/>
    </row>
    <row r="432" spans="2:19" x14ac:dyDescent="0.25">
      <c r="B432" s="42"/>
      <c r="Q432" s="42"/>
      <c r="R432" s="42"/>
      <c r="S432" s="42"/>
    </row>
    <row r="433" spans="2:19" x14ac:dyDescent="0.25">
      <c r="B433" s="42"/>
      <c r="Q433" s="42"/>
      <c r="R433" s="42"/>
      <c r="S433" s="42"/>
    </row>
    <row r="434" spans="2:19" x14ac:dyDescent="0.25">
      <c r="B434" s="42"/>
      <c r="Q434" s="42"/>
      <c r="R434" s="42"/>
      <c r="S434" s="42"/>
    </row>
    <row r="435" spans="2:19" x14ac:dyDescent="0.25">
      <c r="B435" s="42"/>
      <c r="Q435" s="42"/>
      <c r="R435" s="42"/>
      <c r="S435" s="42"/>
    </row>
    <row r="436" spans="2:19" x14ac:dyDescent="0.25">
      <c r="B436" s="42"/>
      <c r="Q436" s="42"/>
      <c r="R436" s="42"/>
      <c r="S436" s="42"/>
    </row>
    <row r="437" spans="2:19" x14ac:dyDescent="0.25">
      <c r="B437" s="42"/>
      <c r="Q437" s="42"/>
      <c r="R437" s="42"/>
      <c r="S437" s="42"/>
    </row>
    <row r="438" spans="2:19" x14ac:dyDescent="0.25">
      <c r="B438" s="42"/>
      <c r="Q438" s="42"/>
      <c r="R438" s="42"/>
      <c r="S438" s="42"/>
    </row>
    <row r="439" spans="2:19" x14ac:dyDescent="0.25">
      <c r="B439" s="42"/>
      <c r="Q439" s="42"/>
      <c r="R439" s="42"/>
      <c r="S439" s="42"/>
    </row>
    <row r="440" spans="2:19" x14ac:dyDescent="0.25">
      <c r="B440" s="42"/>
      <c r="Q440" s="42"/>
      <c r="R440" s="42"/>
      <c r="S440" s="42"/>
    </row>
    <row r="441" spans="2:19" x14ac:dyDescent="0.25">
      <c r="B441" s="42"/>
      <c r="Q441" s="42"/>
      <c r="R441" s="42"/>
      <c r="S441" s="42"/>
    </row>
    <row r="442" spans="2:19" x14ac:dyDescent="0.25">
      <c r="B442" s="42"/>
      <c r="Q442" s="42"/>
      <c r="R442" s="42"/>
      <c r="S442" s="42"/>
    </row>
    <row r="443" spans="2:19" x14ac:dyDescent="0.25">
      <c r="B443" s="42"/>
      <c r="Q443" s="42"/>
      <c r="R443" s="42"/>
      <c r="S443" s="42"/>
    </row>
    <row r="444" spans="2:19" x14ac:dyDescent="0.25">
      <c r="B444" s="42"/>
      <c r="Q444" s="42"/>
      <c r="R444" s="42"/>
      <c r="S444" s="42"/>
    </row>
  </sheetData>
  <mergeCells count="4">
    <mergeCell ref="Q2:R2"/>
    <mergeCell ref="B2:H2"/>
    <mergeCell ref="A1:V1"/>
    <mergeCell ref="I2:P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19" zoomScale="70" zoomScaleNormal="70" workbookViewId="0">
      <selection activeCell="AA61" sqref="AA61"/>
    </sheetView>
  </sheetViews>
  <sheetFormatPr baseColWidth="10" defaultRowHeight="14" x14ac:dyDescent="0.3"/>
  <cols>
    <col min="25" max="25" width="11.83203125" customWidth="1"/>
  </cols>
  <sheetData>
    <row r="124" ht="14.25" customHeight="1" x14ac:dyDescent="0.3"/>
    <row r="125" ht="14.25" customHeight="1" x14ac:dyDescent="0.3"/>
    <row r="136" spans="24:24" x14ac:dyDescent="0.3">
      <c r="X136" s="131"/>
    </row>
    <row r="141" spans="24:24" ht="13.5" customHeight="1"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AD33" sqref="AD33"/>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65"/>
  <sheetViews>
    <sheetView topLeftCell="D1" zoomScale="70" zoomScaleNormal="70" workbookViewId="0">
      <selection activeCell="AH57" sqref="AH57"/>
    </sheetView>
  </sheetViews>
  <sheetFormatPr baseColWidth="10" defaultRowHeight="14" x14ac:dyDescent="0.3"/>
  <sheetData>
    <row r="65" spans="9:9" ht="15" customHeight="1" x14ac:dyDescent="0.4">
      <c r="I65" s="183"/>
    </row>
  </sheetData>
  <pageMargins left="0.7" right="0.7" top="0.78125" bottom="0.78740157499999996" header="0.3" footer="0.3"/>
  <pageSetup paperSize="9" scale="95"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B7" zoomScale="70" zoomScaleNormal="70" workbookViewId="0">
      <selection activeCell="O38" sqref="O38"/>
    </sheetView>
  </sheetViews>
  <sheetFormatPr baseColWidth="10" defaultColWidth="11" defaultRowHeight="14" x14ac:dyDescent="0.3"/>
  <cols>
    <col min="1" max="1" width="14.25" style="46" customWidth="1"/>
    <col min="2" max="5" width="15.58203125" style="46" customWidth="1"/>
    <col min="6" max="16384" width="11" style="46"/>
  </cols>
  <sheetData>
    <row r="1" spans="1:5" x14ac:dyDescent="0.3">
      <c r="A1" s="195" t="s">
        <v>173</v>
      </c>
      <c r="B1" s="196"/>
      <c r="C1" s="196"/>
      <c r="D1" s="196"/>
      <c r="E1" s="197"/>
    </row>
    <row r="2" spans="1:5" x14ac:dyDescent="0.3">
      <c r="A2" s="143" t="s">
        <v>156</v>
      </c>
      <c r="B2" s="47" t="s">
        <v>158</v>
      </c>
      <c r="C2" s="47" t="s">
        <v>157</v>
      </c>
      <c r="D2" s="47" t="s">
        <v>159</v>
      </c>
      <c r="E2" s="144" t="s">
        <v>160</v>
      </c>
    </row>
    <row r="3" spans="1:5" x14ac:dyDescent="0.3">
      <c r="A3" s="145">
        <v>25</v>
      </c>
      <c r="B3" s="48">
        <v>3203</v>
      </c>
      <c r="C3" s="48">
        <f>B3*E3/100</f>
        <v>12.812000000000001</v>
      </c>
      <c r="D3" s="48">
        <f>SUM(B3,-C3)</f>
        <v>3190.1880000000001</v>
      </c>
      <c r="E3" s="146">
        <v>0.4</v>
      </c>
    </row>
    <row r="4" spans="1:5" x14ac:dyDescent="0.3">
      <c r="A4" s="145">
        <v>26</v>
      </c>
      <c r="B4" s="48">
        <v>3909</v>
      </c>
      <c r="C4" s="48">
        <f t="shared" ref="C4:C20" si="0">B4*E4/100</f>
        <v>39.090000000000003</v>
      </c>
      <c r="D4" s="48">
        <f t="shared" ref="D4:D20" si="1">SUM(B4,-C4)</f>
        <v>3869.91</v>
      </c>
      <c r="E4" s="146">
        <v>1</v>
      </c>
    </row>
    <row r="5" spans="1:5" x14ac:dyDescent="0.3">
      <c r="A5" s="145">
        <v>27</v>
      </c>
      <c r="B5" s="48">
        <v>5470</v>
      </c>
      <c r="C5" s="48">
        <f t="shared" si="0"/>
        <v>71.11</v>
      </c>
      <c r="D5" s="48">
        <f t="shared" si="1"/>
        <v>5398.89</v>
      </c>
      <c r="E5" s="146">
        <v>1.3</v>
      </c>
    </row>
    <row r="6" spans="1:5" x14ac:dyDescent="0.3">
      <c r="A6" s="145">
        <v>28</v>
      </c>
      <c r="B6" s="48">
        <v>3588</v>
      </c>
      <c r="C6" s="48">
        <f t="shared" si="0"/>
        <v>64.584000000000003</v>
      </c>
      <c r="D6" s="48">
        <f t="shared" si="1"/>
        <v>3523.4160000000002</v>
      </c>
      <c r="E6" s="146">
        <v>1.8</v>
      </c>
    </row>
    <row r="7" spans="1:5" x14ac:dyDescent="0.3">
      <c r="A7" s="145">
        <v>29</v>
      </c>
      <c r="B7" s="48">
        <v>2870</v>
      </c>
      <c r="C7" s="48">
        <f t="shared" si="0"/>
        <v>83.23</v>
      </c>
      <c r="D7" s="48">
        <f t="shared" si="1"/>
        <v>2786.77</v>
      </c>
      <c r="E7" s="146">
        <v>2.9</v>
      </c>
    </row>
    <row r="8" spans="1:5" x14ac:dyDescent="0.3">
      <c r="A8" s="145">
        <v>30</v>
      </c>
      <c r="B8" s="48">
        <v>2383</v>
      </c>
      <c r="C8" s="48">
        <f t="shared" si="0"/>
        <v>88.171000000000006</v>
      </c>
      <c r="D8" s="48">
        <f t="shared" si="1"/>
        <v>2294.8290000000002</v>
      </c>
      <c r="E8" s="146">
        <v>3.7</v>
      </c>
    </row>
    <row r="9" spans="1:5" x14ac:dyDescent="0.3">
      <c r="A9" s="145">
        <v>31</v>
      </c>
      <c r="B9" s="48">
        <v>2173</v>
      </c>
      <c r="C9" s="48">
        <f t="shared" si="0"/>
        <v>99.957999999999998</v>
      </c>
      <c r="D9" s="48">
        <f t="shared" si="1"/>
        <v>2073.0419999999999</v>
      </c>
      <c r="E9" s="146">
        <v>4.5999999999999996</v>
      </c>
    </row>
    <row r="10" spans="1:5" x14ac:dyDescent="0.3">
      <c r="A10" s="145">
        <v>32</v>
      </c>
      <c r="B10" s="48">
        <v>2503</v>
      </c>
      <c r="C10" s="48">
        <f t="shared" si="0"/>
        <v>90.108000000000004</v>
      </c>
      <c r="D10" s="48">
        <f t="shared" si="1"/>
        <v>2412.8919999999998</v>
      </c>
      <c r="E10" s="146">
        <v>3.6</v>
      </c>
    </row>
    <row r="11" spans="1:5" x14ac:dyDescent="0.3">
      <c r="A11" s="145">
        <v>33</v>
      </c>
      <c r="B11" s="48">
        <v>2958</v>
      </c>
      <c r="C11" s="48">
        <f t="shared" si="0"/>
        <v>141.98400000000001</v>
      </c>
      <c r="D11" s="48">
        <f t="shared" si="1"/>
        <v>2816.0160000000001</v>
      </c>
      <c r="E11" s="146">
        <v>4.8</v>
      </c>
    </row>
    <row r="12" spans="1:5" x14ac:dyDescent="0.3">
      <c r="A12" s="145">
        <v>34</v>
      </c>
      <c r="B12" s="48">
        <v>4139</v>
      </c>
      <c r="C12" s="48">
        <f t="shared" si="0"/>
        <v>161.42099999999999</v>
      </c>
      <c r="D12" s="48">
        <f t="shared" si="1"/>
        <v>3977.5790000000002</v>
      </c>
      <c r="E12" s="146">
        <v>3.9</v>
      </c>
    </row>
    <row r="13" spans="1:5" x14ac:dyDescent="0.3">
      <c r="A13" s="145">
        <v>35</v>
      </c>
      <c r="B13" s="48">
        <v>5603</v>
      </c>
      <c r="C13" s="48">
        <f t="shared" si="0"/>
        <v>162.48699999999999</v>
      </c>
      <c r="D13" s="48">
        <f t="shared" si="1"/>
        <v>5440.5129999999999</v>
      </c>
      <c r="E13" s="146">
        <v>2.9</v>
      </c>
    </row>
    <row r="14" spans="1:5" x14ac:dyDescent="0.3">
      <c r="A14" s="145">
        <v>36</v>
      </c>
      <c r="B14" s="48">
        <v>6481</v>
      </c>
      <c r="C14" s="48">
        <f t="shared" si="0"/>
        <v>142.58199999999999</v>
      </c>
      <c r="D14" s="48">
        <f t="shared" si="1"/>
        <v>6338.4179999999997</v>
      </c>
      <c r="E14" s="146">
        <v>2.2000000000000002</v>
      </c>
    </row>
    <row r="15" spans="1:5" x14ac:dyDescent="0.3">
      <c r="A15" s="145">
        <v>37</v>
      </c>
      <c r="B15" s="48">
        <v>5975</v>
      </c>
      <c r="C15" s="48">
        <f t="shared" si="0"/>
        <v>149.375</v>
      </c>
      <c r="D15" s="48">
        <f t="shared" si="1"/>
        <v>5825.625</v>
      </c>
      <c r="E15" s="146">
        <v>2.5</v>
      </c>
    </row>
    <row r="16" spans="1:5" x14ac:dyDescent="0.3">
      <c r="A16" s="145">
        <v>38</v>
      </c>
      <c r="B16" s="48">
        <v>5482</v>
      </c>
      <c r="C16" s="48">
        <f t="shared" si="0"/>
        <v>164.46</v>
      </c>
      <c r="D16" s="48">
        <f t="shared" si="1"/>
        <v>5317.54</v>
      </c>
      <c r="E16" s="146">
        <v>3</v>
      </c>
    </row>
    <row r="17" spans="1:5" x14ac:dyDescent="0.3">
      <c r="A17" s="145">
        <v>39</v>
      </c>
      <c r="B17" s="48">
        <v>4478</v>
      </c>
      <c r="C17" s="48">
        <f t="shared" si="0"/>
        <v>89.56</v>
      </c>
      <c r="D17" s="48">
        <f t="shared" si="1"/>
        <v>4388.4399999999996</v>
      </c>
      <c r="E17" s="146">
        <v>2</v>
      </c>
    </row>
    <row r="18" spans="1:5" x14ac:dyDescent="0.3">
      <c r="A18" s="145">
        <v>40</v>
      </c>
      <c r="B18" s="48">
        <v>3788</v>
      </c>
      <c r="C18" s="48">
        <f t="shared" si="0"/>
        <v>109.85199999999999</v>
      </c>
      <c r="D18" s="48">
        <f t="shared" si="1"/>
        <v>3678.1480000000001</v>
      </c>
      <c r="E18" s="146">
        <v>2.9</v>
      </c>
    </row>
    <row r="19" spans="1:5" x14ac:dyDescent="0.3">
      <c r="A19" s="145">
        <v>41</v>
      </c>
      <c r="B19" s="48">
        <v>4961</v>
      </c>
      <c r="C19" s="48">
        <f t="shared" si="0"/>
        <v>357.19200000000006</v>
      </c>
      <c r="D19" s="48">
        <f t="shared" si="1"/>
        <v>4603.808</v>
      </c>
      <c r="E19" s="146">
        <v>7.2</v>
      </c>
    </row>
    <row r="20" spans="1:5" x14ac:dyDescent="0.3">
      <c r="A20" s="145">
        <v>42</v>
      </c>
      <c r="B20" s="48">
        <v>7199</v>
      </c>
      <c r="C20" s="48">
        <f t="shared" si="0"/>
        <v>842.2829999999999</v>
      </c>
      <c r="D20" s="48">
        <f t="shared" si="1"/>
        <v>6356.7170000000006</v>
      </c>
      <c r="E20" s="146">
        <v>11.7</v>
      </c>
    </row>
    <row r="21" spans="1:5" x14ac:dyDescent="0.3">
      <c r="A21" s="145">
        <v>43</v>
      </c>
      <c r="B21" s="48">
        <v>10539</v>
      </c>
      <c r="C21" s="48">
        <f t="shared" ref="C21:C31" si="2">B21*E21/100</f>
        <v>1717.8570000000002</v>
      </c>
      <c r="D21" s="48">
        <f t="shared" ref="D21:D31" si="3">SUM(B21,-C21)</f>
        <v>8821.143</v>
      </c>
      <c r="E21" s="146">
        <v>16.3</v>
      </c>
    </row>
    <row r="22" spans="1:5" x14ac:dyDescent="0.3">
      <c r="A22" s="145">
        <v>44</v>
      </c>
      <c r="B22" s="48">
        <v>13709</v>
      </c>
      <c r="C22" s="48">
        <f t="shared" si="2"/>
        <v>2700.6729999999998</v>
      </c>
      <c r="D22" s="48">
        <f t="shared" si="3"/>
        <v>11008.327000000001</v>
      </c>
      <c r="E22" s="146">
        <v>19.7</v>
      </c>
    </row>
    <row r="23" spans="1:5" x14ac:dyDescent="0.3">
      <c r="A23" s="145">
        <v>45</v>
      </c>
      <c r="B23" s="48">
        <v>13326</v>
      </c>
      <c r="C23" s="48">
        <f t="shared" si="2"/>
        <v>2638.5479999999998</v>
      </c>
      <c r="D23" s="48">
        <f t="shared" si="3"/>
        <v>10687.452000000001</v>
      </c>
      <c r="E23" s="146">
        <v>19.8</v>
      </c>
    </row>
    <row r="24" spans="1:5" x14ac:dyDescent="0.3">
      <c r="A24" s="145">
        <v>46</v>
      </c>
      <c r="B24" s="48">
        <v>11250</v>
      </c>
      <c r="C24" s="48">
        <f t="shared" si="2"/>
        <v>2148.7500000000005</v>
      </c>
      <c r="D24" s="48">
        <f t="shared" si="3"/>
        <v>9101.25</v>
      </c>
      <c r="E24" s="146">
        <v>19.100000000000001</v>
      </c>
    </row>
    <row r="25" spans="1:5" x14ac:dyDescent="0.3">
      <c r="A25" s="145">
        <v>47</v>
      </c>
      <c r="B25" s="48">
        <v>11191</v>
      </c>
      <c r="C25" s="48">
        <f t="shared" si="2"/>
        <v>2282.9639999999999</v>
      </c>
      <c r="D25" s="48">
        <f t="shared" si="3"/>
        <v>8908.0360000000001</v>
      </c>
      <c r="E25" s="146">
        <v>20.399999999999999</v>
      </c>
    </row>
    <row r="26" spans="1:5" x14ac:dyDescent="0.3">
      <c r="A26" s="145">
        <v>48</v>
      </c>
      <c r="B26" s="48">
        <v>12430</v>
      </c>
      <c r="C26" s="48">
        <f t="shared" si="2"/>
        <v>2274.69</v>
      </c>
      <c r="D26" s="48">
        <f t="shared" si="3"/>
        <v>10155.31</v>
      </c>
      <c r="E26" s="146">
        <v>18.3</v>
      </c>
    </row>
    <row r="27" spans="1:5" x14ac:dyDescent="0.3">
      <c r="A27" s="145">
        <v>49</v>
      </c>
      <c r="B27" s="48">
        <v>13280</v>
      </c>
      <c r="C27" s="48">
        <f t="shared" si="2"/>
        <v>2430.2399999999998</v>
      </c>
      <c r="D27" s="48">
        <f t="shared" si="3"/>
        <v>10849.76</v>
      </c>
      <c r="E27" s="146">
        <v>18.3</v>
      </c>
    </row>
    <row r="28" spans="1:5" x14ac:dyDescent="0.3">
      <c r="A28" s="145">
        <v>50</v>
      </c>
      <c r="B28" s="48">
        <v>14992</v>
      </c>
      <c r="C28" s="48">
        <f t="shared" si="2"/>
        <v>2848.48</v>
      </c>
      <c r="D28" s="48">
        <f t="shared" si="3"/>
        <v>12143.52</v>
      </c>
      <c r="E28" s="146">
        <v>19</v>
      </c>
    </row>
    <row r="29" spans="1:5" x14ac:dyDescent="0.3">
      <c r="A29" s="145">
        <v>51</v>
      </c>
      <c r="B29" s="48">
        <v>16741</v>
      </c>
      <c r="C29" s="48">
        <f t="shared" si="2"/>
        <v>2963.1570000000002</v>
      </c>
      <c r="D29" s="48">
        <f t="shared" si="3"/>
        <v>13777.843000000001</v>
      </c>
      <c r="E29" s="146">
        <v>17.7</v>
      </c>
    </row>
    <row r="30" spans="1:5" x14ac:dyDescent="0.3">
      <c r="A30" s="145">
        <v>52</v>
      </c>
      <c r="B30" s="262">
        <v>14680</v>
      </c>
      <c r="C30" s="48">
        <f t="shared" si="2"/>
        <v>2495.6</v>
      </c>
      <c r="D30" s="48">
        <f t="shared" si="3"/>
        <v>12184.4</v>
      </c>
      <c r="E30" s="263">
        <v>17</v>
      </c>
    </row>
    <row r="31" spans="1:5" ht="14.5" thickBot="1" x14ac:dyDescent="0.35">
      <c r="A31" s="159">
        <v>53</v>
      </c>
      <c r="B31" s="264">
        <v>10725</v>
      </c>
      <c r="C31" s="264">
        <f t="shared" si="2"/>
        <v>2198.625</v>
      </c>
      <c r="D31" s="264">
        <f t="shared" si="3"/>
        <v>8526.375</v>
      </c>
      <c r="E31" s="265">
        <v>20.5</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C59" sqref="C59"/>
    </sheetView>
  </sheetViews>
  <sheetFormatPr baseColWidth="10" defaultRowHeight="14" x14ac:dyDescent="0.3"/>
  <cols>
    <col min="1" max="1" width="31.25" customWidth="1"/>
    <col min="2" max="2" width="16.25" bestFit="1" customWidth="1"/>
    <col min="3" max="3" width="25.83203125" bestFit="1" customWidth="1"/>
    <col min="4" max="4" width="16.25" bestFit="1" customWidth="1"/>
  </cols>
  <sheetData>
    <row r="1" spans="1:12" x14ac:dyDescent="0.3">
      <c r="A1" s="198" t="s">
        <v>178</v>
      </c>
      <c r="B1" s="198"/>
      <c r="C1" s="198"/>
      <c r="D1" s="198"/>
      <c r="E1" s="198" t="s">
        <v>169</v>
      </c>
      <c r="F1" s="198"/>
      <c r="G1" s="198"/>
      <c r="H1" s="198"/>
      <c r="I1" s="198"/>
      <c r="J1" s="198"/>
      <c r="K1" s="198"/>
      <c r="L1" s="198"/>
    </row>
    <row r="2" spans="1:12" x14ac:dyDescent="0.3">
      <c r="A2" s="198"/>
      <c r="B2" s="198"/>
      <c r="C2" s="198"/>
      <c r="D2" s="198"/>
      <c r="E2" s="198"/>
      <c r="F2" s="198"/>
      <c r="G2" s="198"/>
      <c r="H2" s="198"/>
      <c r="I2" s="198"/>
      <c r="J2" s="198"/>
      <c r="K2" s="198"/>
      <c r="L2" s="198"/>
    </row>
    <row r="3" spans="1:12" ht="14.15" customHeight="1" x14ac:dyDescent="0.3">
      <c r="A3" s="141" t="s">
        <v>163</v>
      </c>
      <c r="B3" s="142" t="s">
        <v>171</v>
      </c>
      <c r="C3" s="130" t="s">
        <v>165</v>
      </c>
      <c r="D3" s="142" t="s">
        <v>171</v>
      </c>
      <c r="E3" s="199" t="s">
        <v>166</v>
      </c>
      <c r="F3" s="199"/>
      <c r="G3" s="199"/>
      <c r="H3" s="199"/>
      <c r="I3" s="199" t="s">
        <v>167</v>
      </c>
      <c r="J3" s="199"/>
      <c r="K3" s="199"/>
      <c r="L3" s="199"/>
    </row>
    <row r="4" spans="1:12" ht="14.15" customHeight="1" x14ac:dyDescent="0.3">
      <c r="A4" s="207" t="s">
        <v>180</v>
      </c>
      <c r="B4" s="207">
        <v>6</v>
      </c>
      <c r="C4" s="207" t="s">
        <v>166</v>
      </c>
      <c r="D4" s="207">
        <v>199</v>
      </c>
      <c r="E4" s="209" t="s">
        <v>170</v>
      </c>
      <c r="F4" s="209"/>
      <c r="G4" s="209" t="s">
        <v>171</v>
      </c>
      <c r="H4" s="209"/>
      <c r="I4" s="209" t="s">
        <v>170</v>
      </c>
      <c r="J4" s="209"/>
      <c r="K4" s="209" t="s">
        <v>171</v>
      </c>
      <c r="L4" s="209"/>
    </row>
    <row r="5" spans="1:12" ht="14.25" customHeight="1" x14ac:dyDescent="0.3">
      <c r="A5" s="207"/>
      <c r="B5" s="207"/>
      <c r="C5" s="207"/>
      <c r="D5" s="207"/>
      <c r="E5" s="209"/>
      <c r="F5" s="209"/>
      <c r="G5" s="209"/>
      <c r="H5" s="209"/>
      <c r="I5" s="209"/>
      <c r="J5" s="209"/>
      <c r="K5" s="209"/>
      <c r="L5" s="209"/>
    </row>
    <row r="6" spans="1:12" x14ac:dyDescent="0.3">
      <c r="A6" s="207" t="s">
        <v>181</v>
      </c>
      <c r="B6" s="207">
        <v>36</v>
      </c>
      <c r="C6" s="207" t="s">
        <v>167</v>
      </c>
      <c r="D6" s="207">
        <v>230</v>
      </c>
      <c r="E6" s="208">
        <v>0</v>
      </c>
      <c r="F6" s="208"/>
      <c r="G6" s="208">
        <v>7</v>
      </c>
      <c r="H6" s="208"/>
      <c r="I6" s="208">
        <v>0</v>
      </c>
      <c r="J6" s="208"/>
      <c r="K6" s="203">
        <v>12</v>
      </c>
      <c r="L6" s="204"/>
    </row>
    <row r="7" spans="1:12" x14ac:dyDescent="0.3">
      <c r="A7" s="207"/>
      <c r="B7" s="207"/>
      <c r="C7" s="207"/>
      <c r="D7" s="207"/>
      <c r="E7" s="208"/>
      <c r="F7" s="208"/>
      <c r="G7" s="208"/>
      <c r="H7" s="208"/>
      <c r="I7" s="208"/>
      <c r="J7" s="208"/>
      <c r="K7" s="205"/>
      <c r="L7" s="206"/>
    </row>
    <row r="8" spans="1:12" x14ac:dyDescent="0.3">
      <c r="A8" s="207" t="s">
        <v>182</v>
      </c>
      <c r="B8" s="207">
        <v>94</v>
      </c>
      <c r="C8" s="207" t="s">
        <v>168</v>
      </c>
      <c r="D8" s="207">
        <v>10</v>
      </c>
      <c r="E8" s="208">
        <v>1</v>
      </c>
      <c r="F8" s="208"/>
      <c r="G8" s="208">
        <v>38</v>
      </c>
      <c r="H8" s="208"/>
      <c r="I8" s="208">
        <v>1</v>
      </c>
      <c r="J8" s="208"/>
      <c r="K8" s="203">
        <v>64</v>
      </c>
      <c r="L8" s="204"/>
    </row>
    <row r="9" spans="1:12" x14ac:dyDescent="0.3">
      <c r="A9" s="207"/>
      <c r="B9" s="207"/>
      <c r="C9" s="207"/>
      <c r="D9" s="207"/>
      <c r="E9" s="208"/>
      <c r="F9" s="208"/>
      <c r="G9" s="208"/>
      <c r="H9" s="208"/>
      <c r="I9" s="208"/>
      <c r="J9" s="208"/>
      <c r="K9" s="205"/>
      <c r="L9" s="206"/>
    </row>
    <row r="10" spans="1:12" x14ac:dyDescent="0.3">
      <c r="A10" s="207" t="s">
        <v>183</v>
      </c>
      <c r="B10" s="207">
        <v>173</v>
      </c>
      <c r="C10" s="208" t="s">
        <v>177</v>
      </c>
      <c r="D10" s="207">
        <v>1</v>
      </c>
      <c r="E10" s="208">
        <v>2</v>
      </c>
      <c r="F10" s="208"/>
      <c r="G10" s="208">
        <v>53</v>
      </c>
      <c r="H10" s="208"/>
      <c r="I10" s="208">
        <v>2</v>
      </c>
      <c r="J10" s="208"/>
      <c r="K10" s="203">
        <v>73</v>
      </c>
      <c r="L10" s="204"/>
    </row>
    <row r="11" spans="1:12" x14ac:dyDescent="0.3">
      <c r="A11" s="207"/>
      <c r="B11" s="207"/>
      <c r="C11" s="208"/>
      <c r="D11" s="207"/>
      <c r="E11" s="208"/>
      <c r="F11" s="208"/>
      <c r="G11" s="208"/>
      <c r="H11" s="208"/>
      <c r="I11" s="208"/>
      <c r="J11" s="208"/>
      <c r="K11" s="205"/>
      <c r="L11" s="206"/>
    </row>
    <row r="12" spans="1:12" x14ac:dyDescent="0.3">
      <c r="A12" s="210" t="s">
        <v>184</v>
      </c>
      <c r="B12" s="210">
        <v>131</v>
      </c>
      <c r="C12" s="219"/>
      <c r="D12" s="200"/>
      <c r="E12" s="203">
        <v>3</v>
      </c>
      <c r="F12" s="204"/>
      <c r="G12" s="203">
        <v>60</v>
      </c>
      <c r="H12" s="204"/>
      <c r="I12" s="203">
        <v>3</v>
      </c>
      <c r="J12" s="204"/>
      <c r="K12" s="203">
        <v>52</v>
      </c>
      <c r="L12" s="204"/>
    </row>
    <row r="13" spans="1:12" x14ac:dyDescent="0.3">
      <c r="A13" s="218"/>
      <c r="B13" s="218"/>
      <c r="C13" s="220"/>
      <c r="D13" s="201"/>
      <c r="E13" s="205"/>
      <c r="F13" s="206"/>
      <c r="G13" s="205"/>
      <c r="H13" s="206"/>
      <c r="I13" s="205"/>
      <c r="J13" s="206"/>
      <c r="K13" s="205"/>
      <c r="L13" s="206"/>
    </row>
    <row r="14" spans="1:12" x14ac:dyDescent="0.3">
      <c r="A14" s="210" t="s">
        <v>164</v>
      </c>
      <c r="B14" s="213">
        <v>81</v>
      </c>
      <c r="C14" s="220"/>
      <c r="D14" s="201"/>
      <c r="E14" s="203">
        <v>4</v>
      </c>
      <c r="F14" s="204"/>
      <c r="G14" s="203">
        <v>27</v>
      </c>
      <c r="H14" s="204"/>
      <c r="I14" s="203">
        <v>4</v>
      </c>
      <c r="J14" s="204"/>
      <c r="K14" s="203">
        <v>19</v>
      </c>
      <c r="L14" s="204"/>
    </row>
    <row r="15" spans="1:12" x14ac:dyDescent="0.3">
      <c r="A15" s="211"/>
      <c r="B15" s="214"/>
      <c r="C15" s="220"/>
      <c r="D15" s="201"/>
      <c r="E15" s="205"/>
      <c r="F15" s="206"/>
      <c r="G15" s="205"/>
      <c r="H15" s="206"/>
      <c r="I15" s="205"/>
      <c r="J15" s="206"/>
      <c r="K15" s="205"/>
      <c r="L15" s="206"/>
    </row>
    <row r="16" spans="1:12" x14ac:dyDescent="0.3">
      <c r="A16" s="211"/>
      <c r="B16" s="214"/>
      <c r="C16" s="220"/>
      <c r="D16" s="201"/>
      <c r="E16" s="203" t="s">
        <v>179</v>
      </c>
      <c r="F16" s="204"/>
      <c r="G16" s="203">
        <v>14</v>
      </c>
      <c r="H16" s="204"/>
      <c r="I16" s="203" t="s">
        <v>179</v>
      </c>
      <c r="J16" s="204"/>
      <c r="K16" s="203">
        <v>10</v>
      </c>
      <c r="L16" s="204"/>
    </row>
    <row r="17" spans="1:12" ht="14.5" thickBot="1" x14ac:dyDescent="0.35">
      <c r="A17" s="212"/>
      <c r="B17" s="215"/>
      <c r="C17" s="221"/>
      <c r="D17" s="202"/>
      <c r="E17" s="216"/>
      <c r="F17" s="217"/>
      <c r="G17" s="216"/>
      <c r="H17" s="217"/>
      <c r="I17" s="216"/>
      <c r="J17" s="217"/>
      <c r="K17" s="216"/>
      <c r="L17" s="217"/>
    </row>
    <row r="18" spans="1:12" x14ac:dyDescent="0.3">
      <c r="A18" s="222" t="s">
        <v>185</v>
      </c>
      <c r="B18" s="224">
        <f>SUM(B4:B13)</f>
        <v>440</v>
      </c>
      <c r="C18" s="226">
        <f>SUM(D4:D11)</f>
        <v>440</v>
      </c>
      <c r="D18" s="227"/>
      <c r="E18" s="226">
        <f>SUM(G6:H17)</f>
        <v>199</v>
      </c>
      <c r="F18" s="230"/>
      <c r="G18" s="230"/>
      <c r="H18" s="227"/>
      <c r="I18" s="226">
        <f>SUM(K6:L17)</f>
        <v>230</v>
      </c>
      <c r="J18" s="230"/>
      <c r="K18" s="230"/>
      <c r="L18" s="227"/>
    </row>
    <row r="19" spans="1:12" x14ac:dyDescent="0.3">
      <c r="A19" s="223"/>
      <c r="B19" s="225"/>
      <c r="C19" s="228"/>
      <c r="D19" s="229"/>
      <c r="E19" s="228"/>
      <c r="F19" s="231"/>
      <c r="G19" s="231"/>
      <c r="H19" s="229"/>
      <c r="I19" s="228"/>
      <c r="J19" s="231"/>
      <c r="K19" s="231"/>
      <c r="L19" s="229"/>
    </row>
    <row r="33" ht="14.15" customHeight="1" x14ac:dyDescent="0.3"/>
    <row r="34" ht="14.15" customHeight="1" x14ac:dyDescent="0.3"/>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5"/>
  <sheetViews>
    <sheetView zoomScale="110" zoomScaleNormal="110" workbookViewId="0">
      <pane ySplit="3" topLeftCell="A237" activePane="bottomLeft" state="frozen"/>
      <selection pane="bottomLeft" activeCell="I245" sqref="I245"/>
    </sheetView>
  </sheetViews>
  <sheetFormatPr baseColWidth="10" defaultColWidth="11" defaultRowHeight="14" x14ac:dyDescent="0.3"/>
  <cols>
    <col min="1" max="1" width="26" style="34" customWidth="1"/>
    <col min="2" max="7" width="11" style="34"/>
    <col min="8" max="16384" width="11" style="46"/>
  </cols>
  <sheetData>
    <row r="1" spans="1:7" x14ac:dyDescent="0.3">
      <c r="A1" s="169"/>
      <c r="B1" s="232" t="s">
        <v>5</v>
      </c>
      <c r="C1" s="232"/>
      <c r="D1" s="232"/>
      <c r="E1" s="232"/>
      <c r="F1" s="232"/>
      <c r="G1" s="233"/>
    </row>
    <row r="2" spans="1:7" x14ac:dyDescent="0.3">
      <c r="A2" s="170"/>
      <c r="B2" s="234" t="s">
        <v>8</v>
      </c>
      <c r="C2" s="234"/>
      <c r="D2" s="234"/>
      <c r="E2" s="234" t="s">
        <v>9</v>
      </c>
      <c r="F2" s="234"/>
      <c r="G2" s="235"/>
    </row>
    <row r="3" spans="1:7" ht="58" x14ac:dyDescent="0.3">
      <c r="A3" s="170"/>
      <c r="B3" s="49" t="s">
        <v>3</v>
      </c>
      <c r="C3" s="49" t="s">
        <v>6</v>
      </c>
      <c r="D3" s="49" t="s">
        <v>7</v>
      </c>
      <c r="E3" s="49" t="s">
        <v>3</v>
      </c>
      <c r="F3" s="49" t="s">
        <v>6</v>
      </c>
      <c r="G3" s="171" t="s">
        <v>7</v>
      </c>
    </row>
    <row r="4" spans="1:7" x14ac:dyDescent="0.3">
      <c r="A4" s="172">
        <v>43952.333333333336</v>
      </c>
      <c r="B4" s="49"/>
      <c r="C4" s="49"/>
      <c r="D4" s="49"/>
      <c r="E4" s="49"/>
      <c r="F4" s="49"/>
      <c r="G4" s="171"/>
    </row>
    <row r="5" spans="1:7" x14ac:dyDescent="0.3">
      <c r="A5" s="172">
        <v>43953.333333333336</v>
      </c>
      <c r="B5" s="49"/>
      <c r="C5" s="49"/>
      <c r="D5" s="49"/>
      <c r="E5" s="49"/>
      <c r="F5" s="49"/>
      <c r="G5" s="171"/>
    </row>
    <row r="6" spans="1:7" x14ac:dyDescent="0.3">
      <c r="A6" s="172">
        <v>43954.333333333336</v>
      </c>
      <c r="B6" s="49"/>
      <c r="C6" s="49"/>
      <c r="D6" s="49"/>
      <c r="E6" s="49"/>
      <c r="F6" s="49"/>
      <c r="G6" s="171"/>
    </row>
    <row r="7" spans="1:7" x14ac:dyDescent="0.3">
      <c r="A7" s="172">
        <v>43955.333333333336</v>
      </c>
      <c r="B7" s="49"/>
      <c r="C7" s="49"/>
      <c r="D7" s="49"/>
      <c r="E7" s="49"/>
      <c r="F7" s="49"/>
      <c r="G7" s="171"/>
    </row>
    <row r="8" spans="1:7" x14ac:dyDescent="0.3">
      <c r="A8" s="172">
        <v>43956.333333333336</v>
      </c>
      <c r="B8" s="49"/>
      <c r="C8" s="49"/>
      <c r="D8" s="49"/>
      <c r="E8" s="49"/>
      <c r="F8" s="49"/>
      <c r="G8" s="171"/>
    </row>
    <row r="9" spans="1:7" x14ac:dyDescent="0.3">
      <c r="A9" s="172">
        <v>43957.333333333336</v>
      </c>
      <c r="B9" s="49"/>
      <c r="C9" s="49"/>
      <c r="D9" s="49"/>
      <c r="E9" s="49"/>
      <c r="F9" s="49"/>
      <c r="G9" s="171"/>
    </row>
    <row r="10" spans="1:7" x14ac:dyDescent="0.3">
      <c r="A10" s="172">
        <v>43958.333333333336</v>
      </c>
      <c r="B10" s="49"/>
      <c r="C10" s="49"/>
      <c r="D10" s="49"/>
      <c r="E10" s="49"/>
      <c r="F10" s="49"/>
      <c r="G10" s="171"/>
    </row>
    <row r="11" spans="1:7" x14ac:dyDescent="0.3">
      <c r="A11" s="172">
        <v>43959.333333333336</v>
      </c>
      <c r="B11" s="49"/>
      <c r="C11" s="49"/>
      <c r="D11" s="49"/>
      <c r="E11" s="49"/>
      <c r="F11" s="49"/>
      <c r="G11" s="171"/>
    </row>
    <row r="12" spans="1:7" x14ac:dyDescent="0.3">
      <c r="A12" s="172">
        <v>43960.333333333336</v>
      </c>
      <c r="B12" s="49"/>
      <c r="C12" s="49"/>
      <c r="D12" s="49"/>
      <c r="E12" s="49"/>
      <c r="F12" s="49"/>
      <c r="G12" s="171"/>
    </row>
    <row r="13" spans="1:7" x14ac:dyDescent="0.3">
      <c r="A13" s="172">
        <v>43961.333333333336</v>
      </c>
      <c r="B13" s="49"/>
      <c r="C13" s="49"/>
      <c r="D13" s="49"/>
      <c r="E13" s="49"/>
      <c r="F13" s="49"/>
      <c r="G13" s="171"/>
    </row>
    <row r="14" spans="1:7" x14ac:dyDescent="0.3">
      <c r="A14" s="172">
        <v>43962.333333333336</v>
      </c>
      <c r="B14" s="49"/>
      <c r="C14" s="49"/>
      <c r="D14" s="49"/>
      <c r="E14" s="49"/>
      <c r="F14" s="49"/>
      <c r="G14" s="171"/>
    </row>
    <row r="15" spans="1:7" x14ac:dyDescent="0.3">
      <c r="A15" s="172">
        <v>43963.333333333336</v>
      </c>
      <c r="B15" s="49"/>
      <c r="C15" s="49"/>
      <c r="D15" s="49"/>
      <c r="E15" s="49"/>
      <c r="F15" s="49"/>
      <c r="G15" s="171"/>
    </row>
    <row r="16" spans="1:7" x14ac:dyDescent="0.3">
      <c r="A16" s="172">
        <v>43964.333333333336</v>
      </c>
      <c r="B16" s="49"/>
      <c r="C16" s="49"/>
      <c r="D16" s="49"/>
      <c r="E16" s="49"/>
      <c r="F16" s="49"/>
      <c r="G16" s="171"/>
    </row>
    <row r="17" spans="1:7" x14ac:dyDescent="0.3">
      <c r="A17" s="172">
        <v>43965.333333333336</v>
      </c>
      <c r="B17" s="49"/>
      <c r="C17" s="49"/>
      <c r="D17" s="49"/>
      <c r="E17" s="49"/>
      <c r="F17" s="49"/>
      <c r="G17" s="171"/>
    </row>
    <row r="18" spans="1:7" x14ac:dyDescent="0.3">
      <c r="A18" s="172">
        <v>43966.333333333336</v>
      </c>
      <c r="B18" s="49"/>
      <c r="C18" s="49"/>
      <c r="D18" s="49"/>
      <c r="E18" s="49"/>
      <c r="F18" s="49"/>
      <c r="G18" s="171"/>
    </row>
    <row r="19" spans="1:7" x14ac:dyDescent="0.3">
      <c r="A19" s="172">
        <v>43967.333333333336</v>
      </c>
      <c r="B19" s="49"/>
      <c r="C19" s="49"/>
      <c r="D19" s="49"/>
      <c r="E19" s="49"/>
      <c r="F19" s="49"/>
      <c r="G19" s="171"/>
    </row>
    <row r="20" spans="1:7" x14ac:dyDescent="0.3">
      <c r="A20" s="172">
        <v>43968.333333333336</v>
      </c>
      <c r="B20" s="49"/>
      <c r="C20" s="49"/>
      <c r="D20" s="49"/>
      <c r="E20" s="49"/>
      <c r="F20" s="49"/>
      <c r="G20" s="171"/>
    </row>
    <row r="21" spans="1:7" x14ac:dyDescent="0.3">
      <c r="A21" s="172">
        <v>43969.333333333336</v>
      </c>
      <c r="B21" s="49"/>
      <c r="C21" s="49"/>
      <c r="D21" s="49"/>
      <c r="E21" s="49"/>
      <c r="F21" s="49"/>
      <c r="G21" s="171"/>
    </row>
    <row r="22" spans="1:7" x14ac:dyDescent="0.3">
      <c r="A22" s="172">
        <v>43970.333333333336</v>
      </c>
      <c r="B22" s="49"/>
      <c r="C22" s="49"/>
      <c r="D22" s="49"/>
      <c r="E22" s="49"/>
      <c r="F22" s="49"/>
      <c r="G22" s="171"/>
    </row>
    <row r="23" spans="1:7" x14ac:dyDescent="0.3">
      <c r="A23" s="172">
        <v>43971.333333333336</v>
      </c>
      <c r="B23" s="49"/>
      <c r="C23" s="49"/>
      <c r="D23" s="49"/>
      <c r="E23" s="49"/>
      <c r="F23" s="49"/>
      <c r="G23" s="171"/>
    </row>
    <row r="24" spans="1:7" x14ac:dyDescent="0.3">
      <c r="A24" s="172">
        <v>43972.333333333336</v>
      </c>
      <c r="B24" s="49"/>
      <c r="C24" s="49"/>
      <c r="D24" s="49"/>
      <c r="E24" s="49"/>
      <c r="F24" s="49"/>
      <c r="G24" s="171"/>
    </row>
    <row r="25" spans="1:7" x14ac:dyDescent="0.3">
      <c r="A25" s="172">
        <v>43973.333333333336</v>
      </c>
      <c r="B25" s="49"/>
      <c r="C25" s="49"/>
      <c r="D25" s="49"/>
      <c r="E25" s="49"/>
      <c r="F25" s="49"/>
      <c r="G25" s="171"/>
    </row>
    <row r="26" spans="1:7" x14ac:dyDescent="0.3">
      <c r="A26" s="172">
        <v>43974.333333333336</v>
      </c>
      <c r="B26" s="49"/>
      <c r="C26" s="49"/>
      <c r="D26" s="49"/>
      <c r="E26" s="49"/>
      <c r="F26" s="49"/>
      <c r="G26" s="171"/>
    </row>
    <row r="27" spans="1:7" x14ac:dyDescent="0.3">
      <c r="A27" s="172">
        <v>43975.333333333336</v>
      </c>
      <c r="B27" s="49"/>
      <c r="C27" s="49"/>
      <c r="D27" s="49"/>
      <c r="E27" s="49"/>
      <c r="F27" s="49"/>
      <c r="G27" s="171"/>
    </row>
    <row r="28" spans="1:7" x14ac:dyDescent="0.3">
      <c r="A28" s="172">
        <v>43976.333333333336</v>
      </c>
      <c r="B28" s="49"/>
      <c r="C28" s="49"/>
      <c r="D28" s="49"/>
      <c r="E28" s="49"/>
      <c r="F28" s="49"/>
      <c r="G28" s="171"/>
    </row>
    <row r="29" spans="1:7" x14ac:dyDescent="0.3">
      <c r="A29" s="172">
        <v>43977.333333333336</v>
      </c>
      <c r="B29" s="49"/>
      <c r="C29" s="49"/>
      <c r="D29" s="49"/>
      <c r="E29" s="49"/>
      <c r="F29" s="49"/>
      <c r="G29" s="171"/>
    </row>
    <row r="30" spans="1:7" x14ac:dyDescent="0.3">
      <c r="A30" s="172">
        <v>43978.333333333336</v>
      </c>
      <c r="B30" s="49"/>
      <c r="C30" s="49"/>
      <c r="D30" s="49"/>
      <c r="E30" s="49"/>
      <c r="F30" s="49"/>
      <c r="G30" s="171"/>
    </row>
    <row r="31" spans="1:7" x14ac:dyDescent="0.3">
      <c r="A31" s="172">
        <v>43979.333333333336</v>
      </c>
      <c r="B31" s="49"/>
      <c r="C31" s="49"/>
      <c r="D31" s="49"/>
      <c r="E31" s="49"/>
      <c r="F31" s="49"/>
      <c r="G31" s="171"/>
    </row>
    <row r="32" spans="1:7" x14ac:dyDescent="0.3">
      <c r="A32" s="172">
        <v>43980.333333333336</v>
      </c>
      <c r="B32" s="49"/>
      <c r="C32" s="49"/>
      <c r="D32" s="49"/>
      <c r="E32" s="49"/>
      <c r="F32" s="49"/>
      <c r="G32" s="171"/>
    </row>
    <row r="33" spans="1:7" x14ac:dyDescent="0.3">
      <c r="A33" s="172">
        <v>43981.333333333336</v>
      </c>
      <c r="B33" s="49"/>
      <c r="C33" s="49"/>
      <c r="D33" s="49"/>
      <c r="E33" s="49"/>
      <c r="F33" s="49"/>
      <c r="G33" s="171"/>
    </row>
    <row r="34" spans="1:7" x14ac:dyDescent="0.3">
      <c r="A34" s="172">
        <v>43982.333333333336</v>
      </c>
      <c r="B34" s="49"/>
      <c r="C34" s="49"/>
      <c r="D34" s="49"/>
      <c r="E34" s="49"/>
      <c r="F34" s="49"/>
      <c r="G34" s="171"/>
    </row>
    <row r="35" spans="1:7" x14ac:dyDescent="0.3">
      <c r="A35" s="172">
        <v>43983.333333333336</v>
      </c>
      <c r="B35" s="49"/>
      <c r="C35" s="49"/>
      <c r="D35" s="49"/>
      <c r="E35" s="49"/>
      <c r="F35" s="49"/>
      <c r="G35" s="171"/>
    </row>
    <row r="36" spans="1:7" x14ac:dyDescent="0.3">
      <c r="A36" s="172">
        <v>43984.333333333336</v>
      </c>
      <c r="B36" s="49"/>
      <c r="C36" s="49"/>
      <c r="D36" s="49"/>
      <c r="E36" s="49"/>
      <c r="F36" s="49"/>
      <c r="G36" s="171"/>
    </row>
    <row r="37" spans="1:7" x14ac:dyDescent="0.3">
      <c r="A37" s="172">
        <v>43985.333333333336</v>
      </c>
      <c r="B37" s="49"/>
      <c r="C37" s="49"/>
      <c r="D37" s="49"/>
      <c r="E37" s="49"/>
      <c r="F37" s="49"/>
      <c r="G37" s="171"/>
    </row>
    <row r="38" spans="1:7" x14ac:dyDescent="0.3">
      <c r="A38" s="172">
        <v>43986.333333333336</v>
      </c>
      <c r="B38" s="49"/>
      <c r="C38" s="49"/>
      <c r="D38" s="49"/>
      <c r="E38" s="49"/>
      <c r="F38" s="49"/>
      <c r="G38" s="171"/>
    </row>
    <row r="39" spans="1:7" x14ac:dyDescent="0.3">
      <c r="A39" s="172">
        <v>43987.333333333336</v>
      </c>
      <c r="B39" s="49"/>
      <c r="C39" s="49"/>
      <c r="D39" s="49"/>
      <c r="E39" s="49"/>
      <c r="F39" s="49"/>
      <c r="G39" s="171"/>
    </row>
    <row r="40" spans="1:7" x14ac:dyDescent="0.3">
      <c r="A40" s="172">
        <v>43988.333333333336</v>
      </c>
      <c r="B40" s="49"/>
      <c r="C40" s="49"/>
      <c r="D40" s="49"/>
      <c r="E40" s="49"/>
      <c r="F40" s="49"/>
      <c r="G40" s="171"/>
    </row>
    <row r="41" spans="1:7" x14ac:dyDescent="0.3">
      <c r="A41" s="172">
        <v>43989.333333333336</v>
      </c>
      <c r="B41" s="49"/>
      <c r="C41" s="49"/>
      <c r="D41" s="49"/>
      <c r="E41" s="49"/>
      <c r="F41" s="49"/>
      <c r="G41" s="171"/>
    </row>
    <row r="42" spans="1:7" x14ac:dyDescent="0.3">
      <c r="A42" s="172">
        <v>43990.333333333336</v>
      </c>
      <c r="B42" s="49"/>
      <c r="C42" s="49"/>
      <c r="D42" s="49"/>
      <c r="E42" s="49"/>
      <c r="F42" s="49"/>
      <c r="G42" s="171"/>
    </row>
    <row r="43" spans="1:7" x14ac:dyDescent="0.3">
      <c r="A43" s="172">
        <v>43991.333333333336</v>
      </c>
      <c r="B43" s="49"/>
      <c r="C43" s="49"/>
      <c r="D43" s="49"/>
      <c r="E43" s="49"/>
      <c r="F43" s="49"/>
      <c r="G43" s="171"/>
    </row>
    <row r="44" spans="1:7" x14ac:dyDescent="0.3">
      <c r="A44" s="172">
        <v>43992.333333333336</v>
      </c>
      <c r="B44" s="49"/>
      <c r="C44" s="49"/>
      <c r="D44" s="49"/>
      <c r="E44" s="49"/>
      <c r="F44" s="49"/>
      <c r="G44" s="171"/>
    </row>
    <row r="45" spans="1:7" x14ac:dyDescent="0.3">
      <c r="A45" s="172">
        <v>43993.333333333336</v>
      </c>
      <c r="B45" s="49"/>
      <c r="C45" s="49"/>
      <c r="D45" s="49"/>
      <c r="E45" s="49"/>
      <c r="F45" s="49"/>
      <c r="G45" s="171"/>
    </row>
    <row r="46" spans="1:7" x14ac:dyDescent="0.3">
      <c r="A46" s="172">
        <v>43994.333333333336</v>
      </c>
      <c r="B46" s="50">
        <v>3</v>
      </c>
      <c r="C46" s="50">
        <v>13</v>
      </c>
      <c r="D46" s="50">
        <v>67</v>
      </c>
      <c r="E46" s="50">
        <v>10</v>
      </c>
      <c r="F46" s="50">
        <v>38</v>
      </c>
      <c r="G46" s="173">
        <v>166</v>
      </c>
    </row>
    <row r="47" spans="1:7" x14ac:dyDescent="0.3">
      <c r="A47" s="174">
        <v>43997.333333333336</v>
      </c>
      <c r="B47" s="50">
        <v>4</v>
      </c>
      <c r="C47" s="50">
        <v>16</v>
      </c>
      <c r="D47" s="50">
        <f t="shared" ref="D47:D78" si="0">SUM(D46,B47)</f>
        <v>71</v>
      </c>
      <c r="E47" s="50">
        <v>5</v>
      </c>
      <c r="F47" s="50">
        <v>29</v>
      </c>
      <c r="G47" s="173">
        <f t="shared" ref="G47:G78" si="1">SUM(G46,E47)</f>
        <v>171</v>
      </c>
    </row>
    <row r="48" spans="1:7" x14ac:dyDescent="0.3">
      <c r="A48" s="174">
        <v>43998.333333333336</v>
      </c>
      <c r="B48" s="50">
        <v>2</v>
      </c>
      <c r="C48" s="50">
        <v>17</v>
      </c>
      <c r="D48" s="50">
        <f t="shared" si="0"/>
        <v>73</v>
      </c>
      <c r="E48" s="50">
        <v>2</v>
      </c>
      <c r="F48" s="50">
        <v>16</v>
      </c>
      <c r="G48" s="173">
        <f t="shared" si="1"/>
        <v>173</v>
      </c>
    </row>
    <row r="49" spans="1:7" x14ac:dyDescent="0.3">
      <c r="A49" s="174">
        <v>43999.333333333336</v>
      </c>
      <c r="B49" s="50">
        <v>0</v>
      </c>
      <c r="C49" s="50">
        <v>17</v>
      </c>
      <c r="D49" s="50">
        <f t="shared" si="0"/>
        <v>73</v>
      </c>
      <c r="E49" s="50">
        <v>2</v>
      </c>
      <c r="F49" s="50">
        <v>19</v>
      </c>
      <c r="G49" s="173">
        <f t="shared" si="1"/>
        <v>175</v>
      </c>
    </row>
    <row r="50" spans="1:7" x14ac:dyDescent="0.3">
      <c r="A50" s="174">
        <v>44000</v>
      </c>
      <c r="B50" s="50">
        <v>3</v>
      </c>
      <c r="C50" s="50">
        <v>20</v>
      </c>
      <c r="D50" s="50">
        <f t="shared" si="0"/>
        <v>76</v>
      </c>
      <c r="E50" s="50">
        <v>4</v>
      </c>
      <c r="F50" s="50">
        <v>23</v>
      </c>
      <c r="G50" s="173">
        <f t="shared" si="1"/>
        <v>179</v>
      </c>
    </row>
    <row r="51" spans="1:7" x14ac:dyDescent="0.3">
      <c r="A51" s="174">
        <v>44001</v>
      </c>
      <c r="B51" s="50">
        <v>2</v>
      </c>
      <c r="C51" s="50">
        <v>18</v>
      </c>
      <c r="D51" s="50">
        <f t="shared" si="0"/>
        <v>78</v>
      </c>
      <c r="E51" s="50">
        <v>8</v>
      </c>
      <c r="F51" s="50">
        <v>29</v>
      </c>
      <c r="G51" s="173">
        <f t="shared" si="1"/>
        <v>187</v>
      </c>
    </row>
    <row r="52" spans="1:7" x14ac:dyDescent="0.3">
      <c r="A52" s="174">
        <v>44004</v>
      </c>
      <c r="B52" s="50">
        <v>4</v>
      </c>
      <c r="C52" s="50">
        <v>21</v>
      </c>
      <c r="D52" s="50">
        <f t="shared" si="0"/>
        <v>82</v>
      </c>
      <c r="E52" s="50">
        <v>34</v>
      </c>
      <c r="F52" s="50">
        <v>67</v>
      </c>
      <c r="G52" s="173">
        <f t="shared" si="1"/>
        <v>221</v>
      </c>
    </row>
    <row r="53" spans="1:7" x14ac:dyDescent="0.3">
      <c r="A53" s="174">
        <v>44005</v>
      </c>
      <c r="B53" s="50">
        <v>0</v>
      </c>
      <c r="C53" s="50">
        <v>20</v>
      </c>
      <c r="D53" s="50">
        <f t="shared" si="0"/>
        <v>82</v>
      </c>
      <c r="E53" s="50">
        <v>5</v>
      </c>
      <c r="F53" s="50">
        <v>49</v>
      </c>
      <c r="G53" s="173">
        <f t="shared" si="1"/>
        <v>226</v>
      </c>
    </row>
    <row r="54" spans="1:7" x14ac:dyDescent="0.3">
      <c r="A54" s="174">
        <v>44006</v>
      </c>
      <c r="B54" s="50">
        <v>5</v>
      </c>
      <c r="C54" s="50">
        <v>18</v>
      </c>
      <c r="D54" s="50">
        <f t="shared" si="0"/>
        <v>87</v>
      </c>
      <c r="E54" s="50">
        <v>20</v>
      </c>
      <c r="F54" s="50">
        <v>64</v>
      </c>
      <c r="G54" s="173">
        <f t="shared" si="1"/>
        <v>246</v>
      </c>
    </row>
    <row r="55" spans="1:7" x14ac:dyDescent="0.3">
      <c r="A55" s="174">
        <v>44007</v>
      </c>
      <c r="B55" s="50">
        <v>5</v>
      </c>
      <c r="C55" s="50">
        <v>21</v>
      </c>
      <c r="D55" s="50">
        <f t="shared" si="0"/>
        <v>92</v>
      </c>
      <c r="E55" s="50">
        <v>40</v>
      </c>
      <c r="F55" s="50">
        <v>79</v>
      </c>
      <c r="G55" s="173">
        <f t="shared" si="1"/>
        <v>286</v>
      </c>
    </row>
    <row r="56" spans="1:7" x14ac:dyDescent="0.3">
      <c r="A56" s="174">
        <v>44008</v>
      </c>
      <c r="B56" s="50">
        <v>6</v>
      </c>
      <c r="C56" s="50">
        <v>25</v>
      </c>
      <c r="D56" s="50">
        <f t="shared" si="0"/>
        <v>98</v>
      </c>
      <c r="E56" s="50">
        <v>24</v>
      </c>
      <c r="F56" s="50">
        <v>108</v>
      </c>
      <c r="G56" s="173">
        <f t="shared" si="1"/>
        <v>310</v>
      </c>
    </row>
    <row r="57" spans="1:7" x14ac:dyDescent="0.3">
      <c r="A57" s="174">
        <v>44011</v>
      </c>
      <c r="B57" s="50">
        <v>19</v>
      </c>
      <c r="C57" s="50">
        <v>39</v>
      </c>
      <c r="D57" s="50">
        <f t="shared" si="0"/>
        <v>117</v>
      </c>
      <c r="E57" s="50">
        <v>62</v>
      </c>
      <c r="F57" s="50">
        <v>152</v>
      </c>
      <c r="G57" s="173">
        <f t="shared" si="1"/>
        <v>372</v>
      </c>
    </row>
    <row r="58" spans="1:7" x14ac:dyDescent="0.3">
      <c r="A58" s="174">
        <v>44012</v>
      </c>
      <c r="B58" s="50">
        <v>20</v>
      </c>
      <c r="C58" s="50">
        <v>55</v>
      </c>
      <c r="D58" s="50">
        <f t="shared" si="0"/>
        <v>137</v>
      </c>
      <c r="E58" s="50">
        <v>42</v>
      </c>
      <c r="F58" s="50">
        <v>192</v>
      </c>
      <c r="G58" s="173">
        <f t="shared" si="1"/>
        <v>414</v>
      </c>
    </row>
    <row r="59" spans="1:7" x14ac:dyDescent="0.3">
      <c r="A59" s="174">
        <v>44013</v>
      </c>
      <c r="B59" s="50">
        <v>19</v>
      </c>
      <c r="C59" s="50">
        <v>65</v>
      </c>
      <c r="D59" s="50">
        <f t="shared" si="0"/>
        <v>156</v>
      </c>
      <c r="E59" s="50">
        <v>32</v>
      </c>
      <c r="F59" s="50">
        <v>227</v>
      </c>
      <c r="G59" s="173">
        <f t="shared" si="1"/>
        <v>446</v>
      </c>
    </row>
    <row r="60" spans="1:7" x14ac:dyDescent="0.3">
      <c r="A60" s="174">
        <v>44014</v>
      </c>
      <c r="B60" s="50">
        <v>11</v>
      </c>
      <c r="C60" s="50">
        <v>74</v>
      </c>
      <c r="D60" s="50">
        <f t="shared" si="0"/>
        <v>167</v>
      </c>
      <c r="E60" s="50">
        <v>53</v>
      </c>
      <c r="F60" s="50">
        <v>252</v>
      </c>
      <c r="G60" s="173">
        <f t="shared" si="1"/>
        <v>499</v>
      </c>
    </row>
    <row r="61" spans="1:7" x14ac:dyDescent="0.3">
      <c r="A61" s="174">
        <v>44015</v>
      </c>
      <c r="B61" s="50">
        <v>6</v>
      </c>
      <c r="C61" s="50">
        <v>73</v>
      </c>
      <c r="D61" s="50">
        <f t="shared" si="0"/>
        <v>173</v>
      </c>
      <c r="E61" s="50">
        <v>13</v>
      </c>
      <c r="F61" s="50">
        <v>220</v>
      </c>
      <c r="G61" s="173">
        <f t="shared" si="1"/>
        <v>512</v>
      </c>
    </row>
    <row r="62" spans="1:7" x14ac:dyDescent="0.3">
      <c r="A62" s="174">
        <v>44018</v>
      </c>
      <c r="B62" s="50">
        <v>10</v>
      </c>
      <c r="C62" s="50">
        <v>83</v>
      </c>
      <c r="D62" s="50">
        <f t="shared" si="0"/>
        <v>183</v>
      </c>
      <c r="E62" s="50">
        <v>30</v>
      </c>
      <c r="F62" s="50">
        <v>250</v>
      </c>
      <c r="G62" s="173">
        <f t="shared" si="1"/>
        <v>542</v>
      </c>
    </row>
    <row r="63" spans="1:7" x14ac:dyDescent="0.3">
      <c r="A63" s="174">
        <v>44019</v>
      </c>
      <c r="B63" s="50">
        <v>9</v>
      </c>
      <c r="C63" s="50">
        <v>76</v>
      </c>
      <c r="D63" s="50">
        <f t="shared" si="0"/>
        <v>192</v>
      </c>
      <c r="E63" s="50">
        <v>19</v>
      </c>
      <c r="F63" s="50">
        <v>249</v>
      </c>
      <c r="G63" s="173">
        <f t="shared" si="1"/>
        <v>561</v>
      </c>
    </row>
    <row r="64" spans="1:7" x14ac:dyDescent="0.3">
      <c r="A64" s="174">
        <v>44020</v>
      </c>
      <c r="B64" s="50">
        <v>8</v>
      </c>
      <c r="C64" s="50">
        <v>70</v>
      </c>
      <c r="D64" s="50">
        <f t="shared" si="0"/>
        <v>200</v>
      </c>
      <c r="E64" s="50">
        <v>40</v>
      </c>
      <c r="F64" s="50">
        <v>238</v>
      </c>
      <c r="G64" s="173">
        <f t="shared" si="1"/>
        <v>601</v>
      </c>
    </row>
    <row r="65" spans="1:7" x14ac:dyDescent="0.3">
      <c r="A65" s="174">
        <v>44021</v>
      </c>
      <c r="B65" s="50">
        <v>5</v>
      </c>
      <c r="C65" s="50">
        <v>57</v>
      </c>
      <c r="D65" s="50">
        <f t="shared" si="0"/>
        <v>205</v>
      </c>
      <c r="E65" s="50">
        <v>48</v>
      </c>
      <c r="F65" s="50">
        <v>228</v>
      </c>
      <c r="G65" s="173">
        <f t="shared" si="1"/>
        <v>649</v>
      </c>
    </row>
    <row r="66" spans="1:7" x14ac:dyDescent="0.3">
      <c r="A66" s="174">
        <v>44022</v>
      </c>
      <c r="B66" s="50">
        <v>11</v>
      </c>
      <c r="C66" s="50">
        <v>55</v>
      </c>
      <c r="D66" s="50">
        <f t="shared" si="0"/>
        <v>216</v>
      </c>
      <c r="E66" s="50">
        <v>62</v>
      </c>
      <c r="F66" s="50">
        <v>245</v>
      </c>
      <c r="G66" s="173">
        <f t="shared" si="1"/>
        <v>711</v>
      </c>
    </row>
    <row r="67" spans="1:7" x14ac:dyDescent="0.3">
      <c r="A67" s="174">
        <v>44025</v>
      </c>
      <c r="B67" s="50">
        <v>13</v>
      </c>
      <c r="C67" s="50">
        <v>63</v>
      </c>
      <c r="D67" s="50">
        <f t="shared" si="0"/>
        <v>229</v>
      </c>
      <c r="E67" s="50">
        <v>26</v>
      </c>
      <c r="F67" s="50">
        <v>203</v>
      </c>
      <c r="G67" s="173">
        <f t="shared" si="1"/>
        <v>737</v>
      </c>
    </row>
    <row r="68" spans="1:7" x14ac:dyDescent="0.3">
      <c r="A68" s="174">
        <v>44026</v>
      </c>
      <c r="B68" s="50">
        <v>18</v>
      </c>
      <c r="C68" s="50">
        <v>73</v>
      </c>
      <c r="D68" s="50">
        <f t="shared" si="0"/>
        <v>247</v>
      </c>
      <c r="E68" s="50">
        <v>39</v>
      </c>
      <c r="F68" s="50">
        <v>149</v>
      </c>
      <c r="G68" s="173">
        <f t="shared" si="1"/>
        <v>776</v>
      </c>
    </row>
    <row r="69" spans="1:7" x14ac:dyDescent="0.3">
      <c r="A69" s="174">
        <v>44027</v>
      </c>
      <c r="B69" s="50">
        <v>12</v>
      </c>
      <c r="C69" s="50">
        <v>64</v>
      </c>
      <c r="D69" s="50">
        <f t="shared" si="0"/>
        <v>259</v>
      </c>
      <c r="E69" s="50">
        <v>27</v>
      </c>
      <c r="F69" s="50">
        <v>187</v>
      </c>
      <c r="G69" s="173">
        <f t="shared" si="1"/>
        <v>803</v>
      </c>
    </row>
    <row r="70" spans="1:7" x14ac:dyDescent="0.3">
      <c r="A70" s="174">
        <v>44028</v>
      </c>
      <c r="B70" s="50">
        <v>13</v>
      </c>
      <c r="C70" s="50">
        <v>71</v>
      </c>
      <c r="D70" s="50">
        <f t="shared" si="0"/>
        <v>272</v>
      </c>
      <c r="E70" s="50">
        <v>42</v>
      </c>
      <c r="F70" s="50">
        <v>213</v>
      </c>
      <c r="G70" s="173">
        <f t="shared" si="1"/>
        <v>845</v>
      </c>
    </row>
    <row r="71" spans="1:7" x14ac:dyDescent="0.3">
      <c r="A71" s="174">
        <v>44029</v>
      </c>
      <c r="B71" s="50">
        <v>12</v>
      </c>
      <c r="C71" s="50">
        <v>68</v>
      </c>
      <c r="D71" s="50">
        <f t="shared" si="0"/>
        <v>284</v>
      </c>
      <c r="E71" s="50">
        <v>22</v>
      </c>
      <c r="F71" s="50">
        <v>205</v>
      </c>
      <c r="G71" s="173">
        <f t="shared" si="1"/>
        <v>867</v>
      </c>
    </row>
    <row r="72" spans="1:7" x14ac:dyDescent="0.3">
      <c r="A72" s="174">
        <v>44032</v>
      </c>
      <c r="B72" s="50">
        <v>18</v>
      </c>
      <c r="C72" s="50">
        <v>54</v>
      </c>
      <c r="D72" s="50">
        <f t="shared" si="0"/>
        <v>302</v>
      </c>
      <c r="E72" s="50">
        <v>72</v>
      </c>
      <c r="F72" s="50">
        <v>158</v>
      </c>
      <c r="G72" s="173">
        <f t="shared" si="1"/>
        <v>939</v>
      </c>
    </row>
    <row r="73" spans="1:7" x14ac:dyDescent="0.3">
      <c r="A73" s="174">
        <v>44033</v>
      </c>
      <c r="B73" s="50">
        <v>19</v>
      </c>
      <c r="C73" s="50">
        <v>93</v>
      </c>
      <c r="D73" s="50">
        <f t="shared" si="0"/>
        <v>321</v>
      </c>
      <c r="E73" s="50">
        <v>35</v>
      </c>
      <c r="F73" s="50">
        <v>208</v>
      </c>
      <c r="G73" s="173">
        <f t="shared" si="1"/>
        <v>974</v>
      </c>
    </row>
    <row r="74" spans="1:7" x14ac:dyDescent="0.3">
      <c r="A74" s="174">
        <v>44034</v>
      </c>
      <c r="B74" s="50">
        <v>9</v>
      </c>
      <c r="C74" s="50">
        <v>89</v>
      </c>
      <c r="D74" s="50">
        <f t="shared" si="0"/>
        <v>330</v>
      </c>
      <c r="E74" s="50">
        <v>39</v>
      </c>
      <c r="F74" s="50">
        <v>202</v>
      </c>
      <c r="G74" s="173">
        <f t="shared" si="1"/>
        <v>1013</v>
      </c>
    </row>
    <row r="75" spans="1:7" x14ac:dyDescent="0.3">
      <c r="A75" s="174">
        <v>44035</v>
      </c>
      <c r="B75" s="50">
        <v>15</v>
      </c>
      <c r="C75" s="50">
        <v>92</v>
      </c>
      <c r="D75" s="50">
        <f t="shared" si="0"/>
        <v>345</v>
      </c>
      <c r="E75" s="50">
        <v>32</v>
      </c>
      <c r="F75" s="50">
        <v>232</v>
      </c>
      <c r="G75" s="173">
        <f t="shared" si="1"/>
        <v>1045</v>
      </c>
    </row>
    <row r="76" spans="1:7" x14ac:dyDescent="0.3">
      <c r="A76" s="174">
        <v>44036</v>
      </c>
      <c r="B76" s="50">
        <v>8</v>
      </c>
      <c r="C76" s="50">
        <v>97</v>
      </c>
      <c r="D76" s="50">
        <f t="shared" si="0"/>
        <v>353</v>
      </c>
      <c r="E76" s="50">
        <v>32</v>
      </c>
      <c r="F76" s="50">
        <v>269</v>
      </c>
      <c r="G76" s="173">
        <f t="shared" si="1"/>
        <v>1077</v>
      </c>
    </row>
    <row r="77" spans="1:7" x14ac:dyDescent="0.3">
      <c r="A77" s="174">
        <v>44039</v>
      </c>
      <c r="B77" s="50">
        <v>18</v>
      </c>
      <c r="C77" s="50">
        <v>88</v>
      </c>
      <c r="D77" s="50">
        <f t="shared" si="0"/>
        <v>371</v>
      </c>
      <c r="E77" s="50">
        <v>75</v>
      </c>
      <c r="F77" s="50">
        <v>232</v>
      </c>
      <c r="G77" s="173">
        <f t="shared" si="1"/>
        <v>1152</v>
      </c>
    </row>
    <row r="78" spans="1:7" x14ac:dyDescent="0.3">
      <c r="A78" s="174">
        <v>44040</v>
      </c>
      <c r="B78" s="50">
        <v>12</v>
      </c>
      <c r="C78" s="50">
        <v>81</v>
      </c>
      <c r="D78" s="50">
        <f t="shared" si="0"/>
        <v>383</v>
      </c>
      <c r="E78" s="50">
        <v>53</v>
      </c>
      <c r="F78" s="50">
        <v>289</v>
      </c>
      <c r="G78" s="173">
        <f t="shared" si="1"/>
        <v>1205</v>
      </c>
    </row>
    <row r="79" spans="1:7" x14ac:dyDescent="0.3">
      <c r="A79" s="174">
        <v>44041</v>
      </c>
      <c r="B79" s="50">
        <v>10</v>
      </c>
      <c r="C79" s="50">
        <v>78</v>
      </c>
      <c r="D79" s="50">
        <f t="shared" ref="D79:D110" si="2">SUM(D78,B79)</f>
        <v>393</v>
      </c>
      <c r="E79" s="50">
        <v>29</v>
      </c>
      <c r="F79" s="50">
        <v>210</v>
      </c>
      <c r="G79" s="173">
        <f t="shared" ref="G79:G110" si="3">SUM(G78,E79)</f>
        <v>1234</v>
      </c>
    </row>
    <row r="80" spans="1:7" x14ac:dyDescent="0.3">
      <c r="A80" s="174">
        <v>44042</v>
      </c>
      <c r="B80" s="50">
        <v>21</v>
      </c>
      <c r="C80" s="50">
        <v>96</v>
      </c>
      <c r="D80" s="50">
        <f t="shared" si="2"/>
        <v>414</v>
      </c>
      <c r="E80" s="50">
        <v>50</v>
      </c>
      <c r="F80" s="50">
        <v>299</v>
      </c>
      <c r="G80" s="173">
        <f t="shared" si="3"/>
        <v>1284</v>
      </c>
    </row>
    <row r="81" spans="1:7" x14ac:dyDescent="0.3">
      <c r="A81" s="174">
        <v>44043</v>
      </c>
      <c r="B81" s="50">
        <v>14</v>
      </c>
      <c r="C81" s="50">
        <v>94</v>
      </c>
      <c r="D81" s="50">
        <f t="shared" si="2"/>
        <v>428</v>
      </c>
      <c r="E81" s="50">
        <v>28</v>
      </c>
      <c r="F81" s="50">
        <v>295</v>
      </c>
      <c r="G81" s="173">
        <f t="shared" si="3"/>
        <v>1312</v>
      </c>
    </row>
    <row r="82" spans="1:7" x14ac:dyDescent="0.3">
      <c r="A82" s="174">
        <v>44044</v>
      </c>
      <c r="B82" s="50"/>
      <c r="C82" s="50"/>
      <c r="D82" s="50">
        <f t="shared" si="2"/>
        <v>428</v>
      </c>
      <c r="E82" s="50"/>
      <c r="F82" s="50"/>
      <c r="G82" s="173">
        <f t="shared" si="3"/>
        <v>1312</v>
      </c>
    </row>
    <row r="83" spans="1:7" x14ac:dyDescent="0.3">
      <c r="A83" s="174">
        <v>44045</v>
      </c>
      <c r="B83" s="50"/>
      <c r="C83" s="50"/>
      <c r="D83" s="50">
        <f t="shared" si="2"/>
        <v>428</v>
      </c>
      <c r="E83" s="50"/>
      <c r="F83" s="50"/>
      <c r="G83" s="173">
        <f t="shared" si="3"/>
        <v>1312</v>
      </c>
    </row>
    <row r="84" spans="1:7" x14ac:dyDescent="0.3">
      <c r="A84" s="174">
        <v>44046</v>
      </c>
      <c r="B84" s="50">
        <v>22</v>
      </c>
      <c r="C84" s="50">
        <v>73</v>
      </c>
      <c r="D84" s="50">
        <f t="shared" si="2"/>
        <v>450</v>
      </c>
      <c r="E84" s="50">
        <v>50</v>
      </c>
      <c r="F84" s="50">
        <v>192</v>
      </c>
      <c r="G84" s="173">
        <f t="shared" si="3"/>
        <v>1362</v>
      </c>
    </row>
    <row r="85" spans="1:7" x14ac:dyDescent="0.3">
      <c r="A85" s="174">
        <v>44047</v>
      </c>
      <c r="B85" s="50">
        <v>12</v>
      </c>
      <c r="C85" s="50">
        <v>92</v>
      </c>
      <c r="D85" s="50">
        <f t="shared" si="2"/>
        <v>462</v>
      </c>
      <c r="E85" s="50">
        <v>35</v>
      </c>
      <c r="F85" s="50">
        <v>212</v>
      </c>
      <c r="G85" s="173">
        <f t="shared" si="3"/>
        <v>1397</v>
      </c>
    </row>
    <row r="86" spans="1:7" x14ac:dyDescent="0.3">
      <c r="A86" s="174">
        <v>44048</v>
      </c>
      <c r="B86" s="50">
        <v>19</v>
      </c>
      <c r="C86" s="50">
        <v>92</v>
      </c>
      <c r="D86" s="50">
        <f t="shared" si="2"/>
        <v>481</v>
      </c>
      <c r="E86" s="50">
        <v>34</v>
      </c>
      <c r="F86" s="50">
        <v>204</v>
      </c>
      <c r="G86" s="173">
        <f t="shared" si="3"/>
        <v>1431</v>
      </c>
    </row>
    <row r="87" spans="1:7" x14ac:dyDescent="0.3">
      <c r="A87" s="174">
        <v>44049</v>
      </c>
      <c r="B87" s="50">
        <v>15</v>
      </c>
      <c r="C87" s="50">
        <v>102</v>
      </c>
      <c r="D87" s="50">
        <f t="shared" si="2"/>
        <v>496</v>
      </c>
      <c r="E87" s="50">
        <v>70</v>
      </c>
      <c r="F87" s="50">
        <v>251</v>
      </c>
      <c r="G87" s="173">
        <f t="shared" si="3"/>
        <v>1501</v>
      </c>
    </row>
    <row r="88" spans="1:7" x14ac:dyDescent="0.3">
      <c r="A88" s="174">
        <v>44050</v>
      </c>
      <c r="B88" s="50">
        <v>9</v>
      </c>
      <c r="C88" s="50">
        <v>68</v>
      </c>
      <c r="D88" s="50">
        <f t="shared" si="2"/>
        <v>505</v>
      </c>
      <c r="E88" s="50">
        <v>14</v>
      </c>
      <c r="F88" s="50">
        <v>140</v>
      </c>
      <c r="G88" s="173">
        <f t="shared" si="3"/>
        <v>1515</v>
      </c>
    </row>
    <row r="89" spans="1:7" x14ac:dyDescent="0.3">
      <c r="A89" s="174">
        <v>44051</v>
      </c>
      <c r="B89" s="50"/>
      <c r="C89" s="50"/>
      <c r="D89" s="50">
        <f t="shared" si="2"/>
        <v>505</v>
      </c>
      <c r="E89" s="50"/>
      <c r="F89" s="50"/>
      <c r="G89" s="173">
        <f t="shared" si="3"/>
        <v>1515</v>
      </c>
    </row>
    <row r="90" spans="1:7" x14ac:dyDescent="0.3">
      <c r="A90" s="174">
        <v>44052</v>
      </c>
      <c r="B90" s="50"/>
      <c r="C90" s="50"/>
      <c r="D90" s="50">
        <f t="shared" si="2"/>
        <v>505</v>
      </c>
      <c r="E90" s="50"/>
      <c r="F90" s="50"/>
      <c r="G90" s="173">
        <f t="shared" si="3"/>
        <v>1515</v>
      </c>
    </row>
    <row r="91" spans="1:7" x14ac:dyDescent="0.3">
      <c r="A91" s="174">
        <v>44053</v>
      </c>
      <c r="B91" s="50">
        <v>21</v>
      </c>
      <c r="C91" s="50">
        <v>103</v>
      </c>
      <c r="D91" s="50">
        <f t="shared" si="2"/>
        <v>526</v>
      </c>
      <c r="E91" s="50">
        <v>40</v>
      </c>
      <c r="F91" s="50">
        <v>327</v>
      </c>
      <c r="G91" s="173">
        <f t="shared" si="3"/>
        <v>1555</v>
      </c>
    </row>
    <row r="92" spans="1:7" x14ac:dyDescent="0.3">
      <c r="A92" s="174">
        <v>44054</v>
      </c>
      <c r="B92" s="50">
        <v>27</v>
      </c>
      <c r="C92" s="50">
        <v>116</v>
      </c>
      <c r="D92" s="50">
        <f t="shared" si="2"/>
        <v>553</v>
      </c>
      <c r="E92" s="50">
        <v>58</v>
      </c>
      <c r="F92" s="50">
        <v>443</v>
      </c>
      <c r="G92" s="173">
        <f t="shared" si="3"/>
        <v>1613</v>
      </c>
    </row>
    <row r="93" spans="1:7" x14ac:dyDescent="0.3">
      <c r="A93" s="174">
        <v>44055</v>
      </c>
      <c r="B93" s="50">
        <v>20</v>
      </c>
      <c r="C93" s="50">
        <v>138</v>
      </c>
      <c r="D93" s="50">
        <f t="shared" si="2"/>
        <v>573</v>
      </c>
      <c r="E93" s="50">
        <v>44</v>
      </c>
      <c r="F93" s="50">
        <v>417</v>
      </c>
      <c r="G93" s="173">
        <f t="shared" si="3"/>
        <v>1657</v>
      </c>
    </row>
    <row r="94" spans="1:7" x14ac:dyDescent="0.3">
      <c r="A94" s="174">
        <v>44056</v>
      </c>
      <c r="B94" s="50">
        <v>20</v>
      </c>
      <c r="C94" s="50">
        <v>145</v>
      </c>
      <c r="D94" s="50">
        <f t="shared" si="2"/>
        <v>593</v>
      </c>
      <c r="E94" s="50">
        <v>75</v>
      </c>
      <c r="F94" s="50">
        <v>436</v>
      </c>
      <c r="G94" s="173">
        <f t="shared" si="3"/>
        <v>1732</v>
      </c>
    </row>
    <row r="95" spans="1:7" x14ac:dyDescent="0.3">
      <c r="A95" s="174">
        <v>44057</v>
      </c>
      <c r="B95" s="50">
        <v>13</v>
      </c>
      <c r="C95" s="50">
        <v>138</v>
      </c>
      <c r="D95" s="50">
        <f t="shared" si="2"/>
        <v>606</v>
      </c>
      <c r="E95" s="50">
        <v>76</v>
      </c>
      <c r="F95" s="50">
        <v>652</v>
      </c>
      <c r="G95" s="173">
        <f t="shared" si="3"/>
        <v>1808</v>
      </c>
    </row>
    <row r="96" spans="1:7" x14ac:dyDescent="0.3">
      <c r="A96" s="174">
        <v>44058</v>
      </c>
      <c r="B96" s="50"/>
      <c r="C96" s="50"/>
      <c r="D96" s="50">
        <f t="shared" si="2"/>
        <v>606</v>
      </c>
      <c r="E96" s="50"/>
      <c r="F96" s="50"/>
      <c r="G96" s="173">
        <f t="shared" si="3"/>
        <v>1808</v>
      </c>
    </row>
    <row r="97" spans="1:7" x14ac:dyDescent="0.3">
      <c r="A97" s="174">
        <v>44059</v>
      </c>
      <c r="B97" s="50"/>
      <c r="C97" s="50"/>
      <c r="D97" s="50">
        <f t="shared" si="2"/>
        <v>606</v>
      </c>
      <c r="E97" s="50"/>
      <c r="F97" s="50"/>
      <c r="G97" s="173">
        <f t="shared" si="3"/>
        <v>1808</v>
      </c>
    </row>
    <row r="98" spans="1:7" x14ac:dyDescent="0.3">
      <c r="A98" s="174">
        <v>44060</v>
      </c>
      <c r="B98" s="50">
        <v>36</v>
      </c>
      <c r="C98" s="50">
        <v>124</v>
      </c>
      <c r="D98" s="50">
        <f t="shared" si="2"/>
        <v>642</v>
      </c>
      <c r="E98" s="50">
        <v>101</v>
      </c>
      <c r="F98" s="50">
        <v>473</v>
      </c>
      <c r="G98" s="173">
        <f t="shared" si="3"/>
        <v>1909</v>
      </c>
    </row>
    <row r="99" spans="1:7" x14ac:dyDescent="0.3">
      <c r="A99" s="174">
        <v>44061</v>
      </c>
      <c r="B99" s="50">
        <v>22</v>
      </c>
      <c r="C99" s="50">
        <v>137</v>
      </c>
      <c r="D99" s="50">
        <f t="shared" si="2"/>
        <v>664</v>
      </c>
      <c r="E99" s="50">
        <v>70</v>
      </c>
      <c r="F99" s="50">
        <v>560</v>
      </c>
      <c r="G99" s="173">
        <f t="shared" si="3"/>
        <v>1979</v>
      </c>
    </row>
    <row r="100" spans="1:7" x14ac:dyDescent="0.3">
      <c r="A100" s="174">
        <v>44062</v>
      </c>
      <c r="B100" s="50">
        <v>23</v>
      </c>
      <c r="C100" s="50">
        <v>148</v>
      </c>
      <c r="D100" s="50">
        <f t="shared" si="2"/>
        <v>687</v>
      </c>
      <c r="E100" s="50">
        <v>50</v>
      </c>
      <c r="F100" s="50">
        <v>609</v>
      </c>
      <c r="G100" s="173">
        <f t="shared" si="3"/>
        <v>2029</v>
      </c>
    </row>
    <row r="101" spans="1:7" x14ac:dyDescent="0.3">
      <c r="A101" s="174">
        <v>44063</v>
      </c>
      <c r="B101" s="50">
        <v>23</v>
      </c>
      <c r="C101" s="50">
        <v>136</v>
      </c>
      <c r="D101" s="50">
        <f t="shared" si="2"/>
        <v>710</v>
      </c>
      <c r="E101" s="50">
        <v>73</v>
      </c>
      <c r="F101" s="50">
        <v>624</v>
      </c>
      <c r="G101" s="173">
        <f t="shared" si="3"/>
        <v>2102</v>
      </c>
    </row>
    <row r="102" spans="1:7" x14ac:dyDescent="0.3">
      <c r="A102" s="174">
        <v>44064</v>
      </c>
      <c r="B102" s="50">
        <v>12</v>
      </c>
      <c r="C102" s="50">
        <v>142</v>
      </c>
      <c r="D102" s="50">
        <f t="shared" si="2"/>
        <v>722</v>
      </c>
      <c r="E102" s="50">
        <v>52</v>
      </c>
      <c r="F102" s="50">
        <v>548</v>
      </c>
      <c r="G102" s="173">
        <f t="shared" si="3"/>
        <v>2154</v>
      </c>
    </row>
    <row r="103" spans="1:7" x14ac:dyDescent="0.3">
      <c r="A103" s="174">
        <v>44065</v>
      </c>
      <c r="B103" s="50"/>
      <c r="C103" s="50"/>
      <c r="D103" s="50">
        <f t="shared" si="2"/>
        <v>722</v>
      </c>
      <c r="E103" s="50"/>
      <c r="F103" s="50"/>
      <c r="G103" s="173">
        <f t="shared" si="3"/>
        <v>2154</v>
      </c>
    </row>
    <row r="104" spans="1:7" x14ac:dyDescent="0.3">
      <c r="A104" s="174">
        <v>44066</v>
      </c>
      <c r="B104" s="50"/>
      <c r="C104" s="50"/>
      <c r="D104" s="50">
        <f t="shared" si="2"/>
        <v>722</v>
      </c>
      <c r="E104" s="50"/>
      <c r="F104" s="50"/>
      <c r="G104" s="173">
        <f t="shared" si="3"/>
        <v>2154</v>
      </c>
    </row>
    <row r="105" spans="1:7" x14ac:dyDescent="0.3">
      <c r="A105" s="174">
        <v>44067</v>
      </c>
      <c r="B105" s="50">
        <v>49</v>
      </c>
      <c r="C105" s="50">
        <v>128</v>
      </c>
      <c r="D105" s="50">
        <f t="shared" si="2"/>
        <v>771</v>
      </c>
      <c r="E105" s="50">
        <v>94</v>
      </c>
      <c r="F105" s="50">
        <v>507</v>
      </c>
      <c r="G105" s="173">
        <f t="shared" si="3"/>
        <v>2248</v>
      </c>
    </row>
    <row r="106" spans="1:7" x14ac:dyDescent="0.3">
      <c r="A106" s="174">
        <v>44068</v>
      </c>
      <c r="B106" s="50">
        <v>23</v>
      </c>
      <c r="C106" s="50">
        <v>143</v>
      </c>
      <c r="D106" s="50">
        <f t="shared" si="2"/>
        <v>794</v>
      </c>
      <c r="E106" s="50">
        <v>46</v>
      </c>
      <c r="F106" s="50">
        <v>466</v>
      </c>
      <c r="G106" s="173">
        <f t="shared" si="3"/>
        <v>2294</v>
      </c>
    </row>
    <row r="107" spans="1:7" x14ac:dyDescent="0.3">
      <c r="A107" s="174">
        <v>44069</v>
      </c>
      <c r="B107" s="50">
        <v>21</v>
      </c>
      <c r="C107" s="50">
        <v>173</v>
      </c>
      <c r="D107" s="50">
        <f t="shared" si="2"/>
        <v>815</v>
      </c>
      <c r="E107" s="50">
        <v>28</v>
      </c>
      <c r="F107" s="50">
        <v>511</v>
      </c>
      <c r="G107" s="173">
        <f t="shared" si="3"/>
        <v>2322</v>
      </c>
    </row>
    <row r="108" spans="1:7" x14ac:dyDescent="0.3">
      <c r="A108" s="174">
        <v>44070</v>
      </c>
      <c r="B108" s="50">
        <v>33</v>
      </c>
      <c r="C108" s="50">
        <v>151</v>
      </c>
      <c r="D108" s="50">
        <f t="shared" si="2"/>
        <v>848</v>
      </c>
      <c r="E108" s="50">
        <v>77</v>
      </c>
      <c r="F108" s="50">
        <v>473</v>
      </c>
      <c r="G108" s="173">
        <f t="shared" si="3"/>
        <v>2399</v>
      </c>
    </row>
    <row r="109" spans="1:7" x14ac:dyDescent="0.3">
      <c r="A109" s="174">
        <v>44071</v>
      </c>
      <c r="B109" s="50">
        <v>16</v>
      </c>
      <c r="C109" s="50">
        <v>125</v>
      </c>
      <c r="D109" s="50">
        <f t="shared" si="2"/>
        <v>864</v>
      </c>
      <c r="E109" s="50">
        <v>39</v>
      </c>
      <c r="F109" s="50">
        <v>514</v>
      </c>
      <c r="G109" s="173">
        <f t="shared" si="3"/>
        <v>2438</v>
      </c>
    </row>
    <row r="110" spans="1:7" x14ac:dyDescent="0.3">
      <c r="A110" s="174">
        <v>44072</v>
      </c>
      <c r="B110" s="50"/>
      <c r="C110" s="50"/>
      <c r="D110" s="50">
        <f t="shared" si="2"/>
        <v>864</v>
      </c>
      <c r="E110" s="50"/>
      <c r="F110" s="50"/>
      <c r="G110" s="173">
        <f t="shared" si="3"/>
        <v>2438</v>
      </c>
    </row>
    <row r="111" spans="1:7" x14ac:dyDescent="0.3">
      <c r="A111" s="174">
        <v>44073</v>
      </c>
      <c r="B111" s="50"/>
      <c r="C111" s="50"/>
      <c r="D111" s="50">
        <f t="shared" ref="D111:D137" si="4">SUM(D110,B111)</f>
        <v>864</v>
      </c>
      <c r="E111" s="50"/>
      <c r="F111" s="50"/>
      <c r="G111" s="173">
        <f t="shared" ref="G111:G139" si="5">SUM(G110,E111)</f>
        <v>2438</v>
      </c>
    </row>
    <row r="112" spans="1:7" x14ac:dyDescent="0.3">
      <c r="A112" s="174">
        <v>44074</v>
      </c>
      <c r="B112" s="50">
        <v>29</v>
      </c>
      <c r="C112" s="50">
        <v>124</v>
      </c>
      <c r="D112" s="50">
        <f t="shared" si="4"/>
        <v>893</v>
      </c>
      <c r="E112" s="50">
        <v>51</v>
      </c>
      <c r="F112" s="50">
        <v>367</v>
      </c>
      <c r="G112" s="173">
        <f t="shared" si="5"/>
        <v>2489</v>
      </c>
    </row>
    <row r="113" spans="1:7" x14ac:dyDescent="0.3">
      <c r="A113" s="174">
        <v>44075</v>
      </c>
      <c r="B113" s="50">
        <v>15</v>
      </c>
      <c r="C113" s="50">
        <v>116</v>
      </c>
      <c r="D113" s="50">
        <f t="shared" si="4"/>
        <v>908</v>
      </c>
      <c r="E113" s="50">
        <v>61</v>
      </c>
      <c r="F113" s="50">
        <v>303</v>
      </c>
      <c r="G113" s="173">
        <f t="shared" si="5"/>
        <v>2550</v>
      </c>
    </row>
    <row r="114" spans="1:7" x14ac:dyDescent="0.3">
      <c r="A114" s="174">
        <v>44076</v>
      </c>
      <c r="B114" s="50">
        <v>35</v>
      </c>
      <c r="C114" s="50">
        <v>131</v>
      </c>
      <c r="D114" s="50">
        <f t="shared" si="4"/>
        <v>943</v>
      </c>
      <c r="E114" s="50">
        <v>40</v>
      </c>
      <c r="F114" s="50">
        <v>382</v>
      </c>
      <c r="G114" s="173">
        <f t="shared" si="5"/>
        <v>2590</v>
      </c>
    </row>
    <row r="115" spans="1:7" x14ac:dyDescent="0.3">
      <c r="A115" s="174">
        <v>44077</v>
      </c>
      <c r="B115" s="50">
        <v>24</v>
      </c>
      <c r="C115" s="50">
        <v>116</v>
      </c>
      <c r="D115" s="50">
        <f t="shared" si="4"/>
        <v>967</v>
      </c>
      <c r="E115" s="50">
        <v>25</v>
      </c>
      <c r="F115" s="50">
        <v>409</v>
      </c>
      <c r="G115" s="173">
        <f t="shared" si="5"/>
        <v>2615</v>
      </c>
    </row>
    <row r="116" spans="1:7" x14ac:dyDescent="0.3">
      <c r="A116" s="174">
        <v>44078</v>
      </c>
      <c r="B116" s="51">
        <v>18</v>
      </c>
      <c r="C116" s="51">
        <v>128</v>
      </c>
      <c r="D116" s="50">
        <f t="shared" si="4"/>
        <v>985</v>
      </c>
      <c r="E116" s="51">
        <v>26</v>
      </c>
      <c r="F116" s="51">
        <v>383</v>
      </c>
      <c r="G116" s="173">
        <f t="shared" si="5"/>
        <v>2641</v>
      </c>
    </row>
    <row r="117" spans="1:7" x14ac:dyDescent="0.3">
      <c r="A117" s="174">
        <v>44079</v>
      </c>
      <c r="B117" s="51"/>
      <c r="C117" s="51"/>
      <c r="D117" s="50">
        <f t="shared" si="4"/>
        <v>985</v>
      </c>
      <c r="E117" s="51"/>
      <c r="F117" s="51"/>
      <c r="G117" s="173">
        <f t="shared" si="5"/>
        <v>2641</v>
      </c>
    </row>
    <row r="118" spans="1:7" x14ac:dyDescent="0.3">
      <c r="A118" s="174">
        <v>44080</v>
      </c>
      <c r="B118" s="51"/>
      <c r="C118" s="51"/>
      <c r="D118" s="50">
        <f t="shared" si="4"/>
        <v>985</v>
      </c>
      <c r="E118" s="51"/>
      <c r="F118" s="51"/>
      <c r="G118" s="173">
        <f t="shared" si="5"/>
        <v>2641</v>
      </c>
    </row>
    <row r="119" spans="1:7" x14ac:dyDescent="0.3">
      <c r="A119" s="174">
        <v>44081</v>
      </c>
      <c r="B119" s="51">
        <v>39</v>
      </c>
      <c r="C119" s="51">
        <v>145</v>
      </c>
      <c r="D119" s="50">
        <f t="shared" si="4"/>
        <v>1024</v>
      </c>
      <c r="E119" s="51">
        <v>51</v>
      </c>
      <c r="F119" s="51">
        <v>332</v>
      </c>
      <c r="G119" s="173">
        <f t="shared" si="5"/>
        <v>2692</v>
      </c>
    </row>
    <row r="120" spans="1:7" x14ac:dyDescent="0.3">
      <c r="A120" s="174">
        <v>44082</v>
      </c>
      <c r="B120" s="51">
        <v>37</v>
      </c>
      <c r="C120" s="51">
        <v>136</v>
      </c>
      <c r="D120" s="50">
        <f t="shared" si="4"/>
        <v>1061</v>
      </c>
      <c r="E120" s="51">
        <v>63</v>
      </c>
      <c r="F120" s="51">
        <v>292</v>
      </c>
      <c r="G120" s="173">
        <f t="shared" si="5"/>
        <v>2755</v>
      </c>
    </row>
    <row r="121" spans="1:7" x14ac:dyDescent="0.3">
      <c r="A121" s="174">
        <v>44083</v>
      </c>
      <c r="B121" s="51">
        <v>15</v>
      </c>
      <c r="C121" s="51">
        <v>155</v>
      </c>
      <c r="D121" s="50">
        <f t="shared" si="4"/>
        <v>1076</v>
      </c>
      <c r="E121" s="51">
        <v>43</v>
      </c>
      <c r="F121" s="51">
        <v>430</v>
      </c>
      <c r="G121" s="173">
        <f t="shared" si="5"/>
        <v>2798</v>
      </c>
    </row>
    <row r="122" spans="1:7" x14ac:dyDescent="0.3">
      <c r="A122" s="174">
        <v>44084</v>
      </c>
      <c r="B122" s="51">
        <v>22</v>
      </c>
      <c r="C122" s="51">
        <v>180</v>
      </c>
      <c r="D122" s="50">
        <f t="shared" si="4"/>
        <v>1098</v>
      </c>
      <c r="E122" s="51">
        <v>48</v>
      </c>
      <c r="F122" s="51">
        <v>514</v>
      </c>
      <c r="G122" s="173">
        <f t="shared" si="5"/>
        <v>2846</v>
      </c>
    </row>
    <row r="123" spans="1:7" x14ac:dyDescent="0.3">
      <c r="A123" s="174">
        <v>44085</v>
      </c>
      <c r="B123" s="51">
        <v>24</v>
      </c>
      <c r="C123" s="51">
        <v>189</v>
      </c>
      <c r="D123" s="50">
        <f t="shared" si="4"/>
        <v>1122</v>
      </c>
      <c r="E123" s="51">
        <v>42</v>
      </c>
      <c r="F123" s="51">
        <v>511</v>
      </c>
      <c r="G123" s="173">
        <f t="shared" si="5"/>
        <v>2888</v>
      </c>
    </row>
    <row r="124" spans="1:7" x14ac:dyDescent="0.3">
      <c r="A124" s="174">
        <v>44086</v>
      </c>
      <c r="B124" s="51"/>
      <c r="C124" s="51"/>
      <c r="D124" s="50">
        <f t="shared" si="4"/>
        <v>1122</v>
      </c>
      <c r="E124" s="51"/>
      <c r="F124" s="51"/>
      <c r="G124" s="173">
        <f t="shared" si="5"/>
        <v>2888</v>
      </c>
    </row>
    <row r="125" spans="1:7" x14ac:dyDescent="0.3">
      <c r="A125" s="174">
        <v>44087</v>
      </c>
      <c r="B125" s="51"/>
      <c r="C125" s="51"/>
      <c r="D125" s="50">
        <f t="shared" si="4"/>
        <v>1122</v>
      </c>
      <c r="E125" s="51"/>
      <c r="F125" s="51"/>
      <c r="G125" s="173">
        <f t="shared" si="5"/>
        <v>2888</v>
      </c>
    </row>
    <row r="126" spans="1:7" x14ac:dyDescent="0.3">
      <c r="A126" s="174">
        <v>44088</v>
      </c>
      <c r="B126" s="51">
        <v>20</v>
      </c>
      <c r="C126" s="51">
        <v>193</v>
      </c>
      <c r="D126" s="50">
        <f t="shared" si="4"/>
        <v>1142</v>
      </c>
      <c r="E126" s="51">
        <v>47</v>
      </c>
      <c r="F126" s="51">
        <v>528</v>
      </c>
      <c r="G126" s="173">
        <f t="shared" si="5"/>
        <v>2935</v>
      </c>
    </row>
    <row r="127" spans="1:7" x14ac:dyDescent="0.3">
      <c r="A127" s="174">
        <v>44089</v>
      </c>
      <c r="B127" s="51">
        <v>31</v>
      </c>
      <c r="C127" s="51">
        <v>167</v>
      </c>
      <c r="D127" s="50">
        <f t="shared" si="4"/>
        <v>1173</v>
      </c>
      <c r="E127" s="51">
        <v>114</v>
      </c>
      <c r="F127" s="51">
        <v>566</v>
      </c>
      <c r="G127" s="173">
        <f t="shared" si="5"/>
        <v>3049</v>
      </c>
    </row>
    <row r="128" spans="1:7" x14ac:dyDescent="0.3">
      <c r="A128" s="174">
        <v>44090</v>
      </c>
      <c r="B128" s="51">
        <v>23</v>
      </c>
      <c r="C128" s="51">
        <v>174</v>
      </c>
      <c r="D128" s="50">
        <f t="shared" si="4"/>
        <v>1196</v>
      </c>
      <c r="E128" s="51">
        <v>46</v>
      </c>
      <c r="F128" s="51">
        <v>560</v>
      </c>
      <c r="G128" s="173">
        <f t="shared" si="5"/>
        <v>3095</v>
      </c>
    </row>
    <row r="129" spans="1:7" x14ac:dyDescent="0.3">
      <c r="A129" s="174">
        <v>44091</v>
      </c>
      <c r="B129" s="51">
        <v>25</v>
      </c>
      <c r="C129" s="51">
        <v>167</v>
      </c>
      <c r="D129" s="50">
        <f t="shared" si="4"/>
        <v>1221</v>
      </c>
      <c r="E129" s="51">
        <v>67</v>
      </c>
      <c r="F129" s="51">
        <v>554</v>
      </c>
      <c r="G129" s="173">
        <f t="shared" si="5"/>
        <v>3162</v>
      </c>
    </row>
    <row r="130" spans="1:7" x14ac:dyDescent="0.3">
      <c r="A130" s="174">
        <v>44092</v>
      </c>
      <c r="B130" s="51">
        <v>24</v>
      </c>
      <c r="C130" s="51">
        <v>151</v>
      </c>
      <c r="D130" s="50">
        <f t="shared" si="4"/>
        <v>1245</v>
      </c>
      <c r="E130" s="51">
        <v>57</v>
      </c>
      <c r="F130" s="51">
        <v>506</v>
      </c>
      <c r="G130" s="173">
        <f t="shared" si="5"/>
        <v>3219</v>
      </c>
    </row>
    <row r="131" spans="1:7" x14ac:dyDescent="0.3">
      <c r="A131" s="174">
        <v>44093</v>
      </c>
      <c r="B131" s="51"/>
      <c r="C131" s="51"/>
      <c r="D131" s="50">
        <f t="shared" si="4"/>
        <v>1245</v>
      </c>
      <c r="E131" s="51"/>
      <c r="F131" s="51"/>
      <c r="G131" s="173">
        <f t="shared" si="5"/>
        <v>3219</v>
      </c>
    </row>
    <row r="132" spans="1:7" x14ac:dyDescent="0.3">
      <c r="A132" s="174">
        <v>44094</v>
      </c>
      <c r="B132" s="51"/>
      <c r="C132" s="51"/>
      <c r="D132" s="50">
        <f t="shared" si="4"/>
        <v>1245</v>
      </c>
      <c r="E132" s="51"/>
      <c r="F132" s="51"/>
      <c r="G132" s="173">
        <f t="shared" si="5"/>
        <v>3219</v>
      </c>
    </row>
    <row r="133" spans="1:7" x14ac:dyDescent="0.3">
      <c r="A133" s="174">
        <v>44095</v>
      </c>
      <c r="B133" s="51">
        <v>55</v>
      </c>
      <c r="C133" s="51">
        <v>137</v>
      </c>
      <c r="D133" s="50">
        <f t="shared" si="4"/>
        <v>1300</v>
      </c>
      <c r="E133" s="51">
        <v>119</v>
      </c>
      <c r="F133" s="51">
        <v>351</v>
      </c>
      <c r="G133" s="173">
        <f t="shared" si="5"/>
        <v>3338</v>
      </c>
    </row>
    <row r="134" spans="1:7" x14ac:dyDescent="0.3">
      <c r="A134" s="174">
        <v>44096</v>
      </c>
      <c r="B134" s="51">
        <v>37</v>
      </c>
      <c r="C134" s="51">
        <v>144</v>
      </c>
      <c r="D134" s="50">
        <f t="shared" si="4"/>
        <v>1337</v>
      </c>
      <c r="E134" s="51">
        <v>54</v>
      </c>
      <c r="F134" s="51">
        <v>431</v>
      </c>
      <c r="G134" s="173">
        <f t="shared" si="5"/>
        <v>3392</v>
      </c>
    </row>
    <row r="135" spans="1:7" x14ac:dyDescent="0.3">
      <c r="A135" s="174">
        <v>44097</v>
      </c>
      <c r="B135" s="51">
        <v>20</v>
      </c>
      <c r="C135" s="51">
        <v>156</v>
      </c>
      <c r="D135" s="50">
        <f t="shared" si="4"/>
        <v>1357</v>
      </c>
      <c r="E135" s="51">
        <v>44</v>
      </c>
      <c r="F135" s="51">
        <v>383</v>
      </c>
      <c r="G135" s="173">
        <f t="shared" si="5"/>
        <v>3436</v>
      </c>
    </row>
    <row r="136" spans="1:7" x14ac:dyDescent="0.3">
      <c r="A136" s="174">
        <v>44098</v>
      </c>
      <c r="B136" s="52">
        <v>12</v>
      </c>
      <c r="C136" s="52">
        <v>157</v>
      </c>
      <c r="D136" s="50">
        <f t="shared" si="4"/>
        <v>1369</v>
      </c>
      <c r="E136" s="52">
        <v>22</v>
      </c>
      <c r="F136" s="52">
        <v>386</v>
      </c>
      <c r="G136" s="173">
        <f t="shared" si="5"/>
        <v>3458</v>
      </c>
    </row>
    <row r="137" spans="1:7" x14ac:dyDescent="0.3">
      <c r="A137" s="174">
        <v>44099</v>
      </c>
      <c r="B137" s="52">
        <v>10</v>
      </c>
      <c r="C137" s="52">
        <v>153</v>
      </c>
      <c r="D137" s="50">
        <f t="shared" si="4"/>
        <v>1379</v>
      </c>
      <c r="E137" s="52">
        <v>28</v>
      </c>
      <c r="F137" s="52">
        <v>381</v>
      </c>
      <c r="G137" s="173">
        <f t="shared" si="5"/>
        <v>3486</v>
      </c>
    </row>
    <row r="138" spans="1:7" x14ac:dyDescent="0.3">
      <c r="A138" s="174">
        <v>44100</v>
      </c>
      <c r="B138" s="53"/>
      <c r="C138" s="53"/>
      <c r="D138" s="53"/>
      <c r="E138" s="53"/>
      <c r="F138" s="53"/>
      <c r="G138" s="173">
        <f t="shared" si="5"/>
        <v>3486</v>
      </c>
    </row>
    <row r="139" spans="1:7" x14ac:dyDescent="0.3">
      <c r="A139" s="174">
        <v>44101</v>
      </c>
      <c r="B139" s="53"/>
      <c r="C139" s="53"/>
      <c r="D139" s="53"/>
      <c r="E139" s="53"/>
      <c r="F139" s="53"/>
      <c r="G139" s="173">
        <f t="shared" si="5"/>
        <v>3486</v>
      </c>
    </row>
    <row r="140" spans="1:7" x14ac:dyDescent="0.3">
      <c r="A140" s="174">
        <v>44102</v>
      </c>
      <c r="B140" s="52">
        <v>20</v>
      </c>
      <c r="C140" s="52">
        <v>105</v>
      </c>
      <c r="D140" s="50">
        <f>SUM(D137,B140)</f>
        <v>1399</v>
      </c>
      <c r="E140" s="52">
        <v>53</v>
      </c>
      <c r="F140" s="52">
        <v>244</v>
      </c>
      <c r="G140" s="173">
        <f>SUM(G137,E140)</f>
        <v>3539</v>
      </c>
    </row>
    <row r="141" spans="1:7" x14ac:dyDescent="0.3">
      <c r="A141" s="174">
        <v>44103</v>
      </c>
      <c r="B141" s="52">
        <v>7</v>
      </c>
      <c r="C141" s="52">
        <v>98</v>
      </c>
      <c r="D141" s="50">
        <f>SUM(D140,B141)</f>
        <v>1406</v>
      </c>
      <c r="E141" s="52">
        <v>10</v>
      </c>
      <c r="F141" s="52">
        <v>227</v>
      </c>
      <c r="G141" s="173">
        <f>SUM(G140,E141)</f>
        <v>3549</v>
      </c>
    </row>
    <row r="142" spans="1:7" x14ac:dyDescent="0.3">
      <c r="A142" s="174">
        <v>44104</v>
      </c>
      <c r="B142" s="52">
        <v>18</v>
      </c>
      <c r="C142" s="52">
        <v>84</v>
      </c>
      <c r="D142" s="50">
        <f t="shared" ref="D142:D158" si="6">SUM(D141,B142)</f>
        <v>1424</v>
      </c>
      <c r="E142" s="52">
        <v>31</v>
      </c>
      <c r="F142" s="52">
        <v>234</v>
      </c>
      <c r="G142" s="173">
        <f t="shared" ref="G142:G158" si="7">SUM(G141,E142)</f>
        <v>3580</v>
      </c>
    </row>
    <row r="143" spans="1:7" x14ac:dyDescent="0.3">
      <c r="A143" s="174">
        <v>44105</v>
      </c>
      <c r="B143" s="52">
        <v>12</v>
      </c>
      <c r="C143" s="52">
        <v>98</v>
      </c>
      <c r="D143" s="50">
        <f t="shared" si="6"/>
        <v>1436</v>
      </c>
      <c r="E143" s="52">
        <v>25</v>
      </c>
      <c r="F143" s="52">
        <v>257</v>
      </c>
      <c r="G143" s="173">
        <f t="shared" si="7"/>
        <v>3605</v>
      </c>
    </row>
    <row r="144" spans="1:7" x14ac:dyDescent="0.3">
      <c r="A144" s="174">
        <v>44106</v>
      </c>
      <c r="B144" s="53">
        <v>18</v>
      </c>
      <c r="C144" s="53">
        <v>96</v>
      </c>
      <c r="D144" s="50">
        <f t="shared" si="6"/>
        <v>1454</v>
      </c>
      <c r="E144" s="53">
        <v>33</v>
      </c>
      <c r="F144" s="53">
        <v>238</v>
      </c>
      <c r="G144" s="173">
        <f t="shared" si="7"/>
        <v>3638</v>
      </c>
    </row>
    <row r="145" spans="1:7" x14ac:dyDescent="0.3">
      <c r="A145" s="174">
        <v>44107</v>
      </c>
      <c r="B145" s="53"/>
      <c r="C145" s="53"/>
      <c r="D145" s="50">
        <f t="shared" si="6"/>
        <v>1454</v>
      </c>
      <c r="E145" s="53"/>
      <c r="F145" s="53"/>
      <c r="G145" s="173">
        <f t="shared" si="7"/>
        <v>3638</v>
      </c>
    </row>
    <row r="146" spans="1:7" x14ac:dyDescent="0.3">
      <c r="A146" s="174">
        <v>44108</v>
      </c>
      <c r="B146" s="53"/>
      <c r="C146" s="53"/>
      <c r="D146" s="50">
        <f t="shared" si="6"/>
        <v>1454</v>
      </c>
      <c r="E146" s="53"/>
      <c r="F146" s="53"/>
      <c r="G146" s="173">
        <f t="shared" si="7"/>
        <v>3638</v>
      </c>
    </row>
    <row r="147" spans="1:7" x14ac:dyDescent="0.3">
      <c r="A147" s="174">
        <v>44109</v>
      </c>
      <c r="B147" s="53">
        <v>37</v>
      </c>
      <c r="C147" s="53">
        <v>108</v>
      </c>
      <c r="D147" s="50">
        <f t="shared" si="6"/>
        <v>1491</v>
      </c>
      <c r="E147" s="53">
        <v>126</v>
      </c>
      <c r="F147" s="53">
        <v>264</v>
      </c>
      <c r="G147" s="173">
        <f t="shared" si="7"/>
        <v>3764</v>
      </c>
    </row>
    <row r="148" spans="1:7" x14ac:dyDescent="0.3">
      <c r="A148" s="174">
        <v>44110</v>
      </c>
      <c r="B148" s="53">
        <v>28</v>
      </c>
      <c r="C148" s="53">
        <v>123</v>
      </c>
      <c r="D148" s="50">
        <f t="shared" si="6"/>
        <v>1519</v>
      </c>
      <c r="E148" s="53">
        <v>54</v>
      </c>
      <c r="F148" s="53">
        <v>298</v>
      </c>
      <c r="G148" s="173">
        <f t="shared" si="7"/>
        <v>3818</v>
      </c>
    </row>
    <row r="149" spans="1:7" x14ac:dyDescent="0.3">
      <c r="A149" s="174">
        <v>44111</v>
      </c>
      <c r="B149" s="53">
        <v>32</v>
      </c>
      <c r="C149" s="53">
        <v>150</v>
      </c>
      <c r="D149" s="50">
        <f t="shared" si="6"/>
        <v>1551</v>
      </c>
      <c r="E149" s="53">
        <v>64</v>
      </c>
      <c r="F149" s="53">
        <v>454</v>
      </c>
      <c r="G149" s="173">
        <f t="shared" si="7"/>
        <v>3882</v>
      </c>
    </row>
    <row r="150" spans="1:7" x14ac:dyDescent="0.3">
      <c r="A150" s="174">
        <v>44112</v>
      </c>
      <c r="B150" s="53">
        <v>37</v>
      </c>
      <c r="C150" s="53">
        <v>167</v>
      </c>
      <c r="D150" s="50">
        <f t="shared" si="6"/>
        <v>1588</v>
      </c>
      <c r="E150" s="53">
        <v>59</v>
      </c>
      <c r="F150" s="53">
        <v>477</v>
      </c>
      <c r="G150" s="173">
        <f t="shared" si="7"/>
        <v>3941</v>
      </c>
    </row>
    <row r="151" spans="1:7" x14ac:dyDescent="0.3">
      <c r="A151" s="174">
        <v>44113</v>
      </c>
      <c r="B151" s="53">
        <v>35</v>
      </c>
      <c r="C151" s="53">
        <v>191</v>
      </c>
      <c r="D151" s="50">
        <f t="shared" si="6"/>
        <v>1623</v>
      </c>
      <c r="E151" s="53">
        <v>84</v>
      </c>
      <c r="F151" s="53">
        <v>521</v>
      </c>
      <c r="G151" s="173">
        <f t="shared" si="7"/>
        <v>4025</v>
      </c>
    </row>
    <row r="152" spans="1:7" x14ac:dyDescent="0.3">
      <c r="A152" s="174">
        <v>44114</v>
      </c>
      <c r="B152" s="53"/>
      <c r="C152" s="53"/>
      <c r="D152" s="50">
        <f t="shared" si="6"/>
        <v>1623</v>
      </c>
      <c r="E152" s="53"/>
      <c r="F152" s="53"/>
      <c r="G152" s="173">
        <f t="shared" si="7"/>
        <v>4025</v>
      </c>
    </row>
    <row r="153" spans="1:7" x14ac:dyDescent="0.3">
      <c r="A153" s="174">
        <v>44115</v>
      </c>
      <c r="B153" s="53"/>
      <c r="C153" s="53"/>
      <c r="D153" s="50">
        <f t="shared" si="6"/>
        <v>1623</v>
      </c>
      <c r="E153" s="53"/>
      <c r="F153" s="53"/>
      <c r="G153" s="173">
        <f t="shared" si="7"/>
        <v>4025</v>
      </c>
    </row>
    <row r="154" spans="1:7" x14ac:dyDescent="0.3">
      <c r="A154" s="174">
        <v>44116</v>
      </c>
      <c r="B154" s="53">
        <v>133</v>
      </c>
      <c r="C154" s="53">
        <v>180</v>
      </c>
      <c r="D154" s="50">
        <f t="shared" si="6"/>
        <v>1756</v>
      </c>
      <c r="E154" s="53">
        <v>97</v>
      </c>
      <c r="F154" s="53">
        <v>582</v>
      </c>
      <c r="G154" s="173">
        <f t="shared" si="7"/>
        <v>4122</v>
      </c>
    </row>
    <row r="155" spans="1:7" x14ac:dyDescent="0.3">
      <c r="A155" s="174">
        <v>44117</v>
      </c>
      <c r="B155" s="53">
        <v>32</v>
      </c>
      <c r="C155" s="53">
        <v>200</v>
      </c>
      <c r="D155" s="50">
        <f t="shared" si="6"/>
        <v>1788</v>
      </c>
      <c r="E155" s="53">
        <v>66</v>
      </c>
      <c r="F155" s="53">
        <v>479</v>
      </c>
      <c r="G155" s="173">
        <f t="shared" si="7"/>
        <v>4188</v>
      </c>
    </row>
    <row r="156" spans="1:7" x14ac:dyDescent="0.3">
      <c r="A156" s="174">
        <v>44118</v>
      </c>
      <c r="B156" s="53">
        <v>53</v>
      </c>
      <c r="C156" s="53">
        <v>223</v>
      </c>
      <c r="D156" s="50">
        <f t="shared" si="6"/>
        <v>1841</v>
      </c>
      <c r="E156" s="53">
        <v>22</v>
      </c>
      <c r="F156" s="53">
        <v>423</v>
      </c>
      <c r="G156" s="173">
        <f t="shared" si="7"/>
        <v>4210</v>
      </c>
    </row>
    <row r="157" spans="1:7" x14ac:dyDescent="0.3">
      <c r="A157" s="174">
        <v>44119</v>
      </c>
      <c r="B157" s="53">
        <v>51</v>
      </c>
      <c r="C157" s="53">
        <v>254</v>
      </c>
      <c r="D157" s="50">
        <f t="shared" si="6"/>
        <v>1892</v>
      </c>
      <c r="E157" s="53">
        <v>68</v>
      </c>
      <c r="F157" s="53">
        <v>475</v>
      </c>
      <c r="G157" s="173">
        <f t="shared" si="7"/>
        <v>4278</v>
      </c>
    </row>
    <row r="158" spans="1:7" x14ac:dyDescent="0.3">
      <c r="A158" s="174">
        <v>44120</v>
      </c>
      <c r="B158" s="53">
        <v>24</v>
      </c>
      <c r="C158" s="53">
        <v>231</v>
      </c>
      <c r="D158" s="50">
        <f t="shared" si="6"/>
        <v>1916</v>
      </c>
      <c r="E158" s="53">
        <v>8</v>
      </c>
      <c r="F158" s="53">
        <v>377</v>
      </c>
      <c r="G158" s="173">
        <f t="shared" si="7"/>
        <v>4286</v>
      </c>
    </row>
    <row r="159" spans="1:7" x14ac:dyDescent="0.3">
      <c r="A159" s="174">
        <v>44121</v>
      </c>
      <c r="B159" s="53"/>
      <c r="C159" s="53"/>
      <c r="D159" s="50">
        <f t="shared" ref="D159:D160" si="8">SUM(D158,B159)</f>
        <v>1916</v>
      </c>
      <c r="E159" s="53"/>
      <c r="F159" s="53"/>
      <c r="G159" s="173">
        <f t="shared" ref="G159:G160" si="9">SUM(G158,E159)</f>
        <v>4286</v>
      </c>
    </row>
    <row r="160" spans="1:7" x14ac:dyDescent="0.3">
      <c r="A160" s="174">
        <v>44122</v>
      </c>
      <c r="B160" s="53"/>
      <c r="C160" s="53"/>
      <c r="D160" s="50">
        <f t="shared" si="8"/>
        <v>1916</v>
      </c>
      <c r="E160" s="53"/>
      <c r="F160" s="53"/>
      <c r="G160" s="173">
        <f t="shared" si="9"/>
        <v>4286</v>
      </c>
    </row>
    <row r="161" spans="1:7" x14ac:dyDescent="0.3">
      <c r="A161" s="174">
        <v>44123</v>
      </c>
      <c r="B161" s="53">
        <v>120</v>
      </c>
      <c r="C161" s="53">
        <v>293</v>
      </c>
      <c r="D161" s="50">
        <f t="shared" ref="D161:D168" si="10">SUM(D160,B161)</f>
        <v>2036</v>
      </c>
      <c r="E161" s="53">
        <v>50</v>
      </c>
      <c r="F161" s="53">
        <v>368</v>
      </c>
      <c r="G161" s="173">
        <f t="shared" ref="G161:G168" si="11">SUM(G160,E161)</f>
        <v>4336</v>
      </c>
    </row>
    <row r="162" spans="1:7" x14ac:dyDescent="0.3">
      <c r="A162" s="174">
        <v>44124</v>
      </c>
      <c r="B162" s="53">
        <v>119</v>
      </c>
      <c r="C162" s="53">
        <v>312</v>
      </c>
      <c r="D162" s="50">
        <f t="shared" si="10"/>
        <v>2155</v>
      </c>
      <c r="E162" s="53">
        <v>28</v>
      </c>
      <c r="F162" s="53">
        <v>304</v>
      </c>
      <c r="G162" s="173">
        <f t="shared" si="11"/>
        <v>4364</v>
      </c>
    </row>
    <row r="163" spans="1:7" x14ac:dyDescent="0.3">
      <c r="A163" s="174">
        <v>44125</v>
      </c>
      <c r="B163" s="53">
        <v>132</v>
      </c>
      <c r="C163" s="53">
        <v>343</v>
      </c>
      <c r="D163" s="50">
        <f t="shared" si="10"/>
        <v>2287</v>
      </c>
      <c r="E163" s="53">
        <v>27</v>
      </c>
      <c r="F163" s="53">
        <v>313</v>
      </c>
      <c r="G163" s="173">
        <f t="shared" si="11"/>
        <v>4391</v>
      </c>
    </row>
    <row r="164" spans="1:7" x14ac:dyDescent="0.3">
      <c r="A164" s="174">
        <v>44126</v>
      </c>
      <c r="B164" s="53">
        <v>96</v>
      </c>
      <c r="C164" s="53">
        <v>386</v>
      </c>
      <c r="D164" s="50">
        <f t="shared" si="10"/>
        <v>2383</v>
      </c>
      <c r="E164" s="53">
        <v>34</v>
      </c>
      <c r="F164" s="53">
        <v>340</v>
      </c>
      <c r="G164" s="173">
        <f t="shared" si="11"/>
        <v>4425</v>
      </c>
    </row>
    <row r="165" spans="1:7" x14ac:dyDescent="0.3">
      <c r="A165" s="174">
        <v>44127</v>
      </c>
      <c r="B165" s="53">
        <v>77</v>
      </c>
      <c r="C165" s="53">
        <v>453</v>
      </c>
      <c r="D165" s="50">
        <f t="shared" si="10"/>
        <v>2460</v>
      </c>
      <c r="E165" s="53">
        <v>9</v>
      </c>
      <c r="F165" s="53">
        <v>352</v>
      </c>
      <c r="G165" s="173">
        <f t="shared" si="11"/>
        <v>4434</v>
      </c>
    </row>
    <row r="166" spans="1:7" x14ac:dyDescent="0.3">
      <c r="A166" s="174">
        <v>44128</v>
      </c>
      <c r="B166" s="53"/>
      <c r="C166" s="53"/>
      <c r="D166" s="50">
        <f t="shared" si="10"/>
        <v>2460</v>
      </c>
      <c r="E166" s="53"/>
      <c r="F166" s="53"/>
      <c r="G166" s="173">
        <f t="shared" si="11"/>
        <v>4434</v>
      </c>
    </row>
    <row r="167" spans="1:7" x14ac:dyDescent="0.3">
      <c r="A167" s="174">
        <v>44129</v>
      </c>
      <c r="B167" s="53"/>
      <c r="C167" s="53"/>
      <c r="D167" s="50">
        <f t="shared" si="10"/>
        <v>2460</v>
      </c>
      <c r="E167" s="53"/>
      <c r="F167" s="53"/>
      <c r="G167" s="173">
        <f t="shared" si="11"/>
        <v>4434</v>
      </c>
    </row>
    <row r="168" spans="1:7" x14ac:dyDescent="0.3">
      <c r="A168" s="174">
        <v>44130</v>
      </c>
      <c r="B168" s="53">
        <v>338</v>
      </c>
      <c r="C168" s="53">
        <v>680</v>
      </c>
      <c r="D168" s="50">
        <f t="shared" si="10"/>
        <v>2798</v>
      </c>
      <c r="E168" s="53">
        <v>36</v>
      </c>
      <c r="F168" s="53">
        <v>412</v>
      </c>
      <c r="G168" s="173">
        <f t="shared" si="11"/>
        <v>4470</v>
      </c>
    </row>
    <row r="169" spans="1:7" x14ac:dyDescent="0.3">
      <c r="A169" s="174">
        <v>44131</v>
      </c>
      <c r="B169" s="53">
        <v>583</v>
      </c>
      <c r="C169" s="53">
        <v>794</v>
      </c>
      <c r="D169" s="50">
        <f>SUM(D168,B169)</f>
        <v>3381</v>
      </c>
      <c r="E169" s="53" t="s">
        <v>161</v>
      </c>
      <c r="F169" s="53" t="s">
        <v>161</v>
      </c>
      <c r="G169" s="175" t="s">
        <v>161</v>
      </c>
    </row>
    <row r="170" spans="1:7" x14ac:dyDescent="0.3">
      <c r="A170" s="174">
        <v>44132</v>
      </c>
      <c r="B170" s="53">
        <v>359</v>
      </c>
      <c r="C170" s="53">
        <v>796</v>
      </c>
      <c r="D170" s="50">
        <f t="shared" ref="D170:D181" si="12">SUM(D169,B170)</f>
        <v>3740</v>
      </c>
      <c r="E170" s="53" t="s">
        <v>161</v>
      </c>
      <c r="F170" s="53" t="s">
        <v>161</v>
      </c>
      <c r="G170" s="175" t="s">
        <v>161</v>
      </c>
    </row>
    <row r="171" spans="1:7" x14ac:dyDescent="0.3">
      <c r="A171" s="174">
        <v>44133</v>
      </c>
      <c r="B171" s="53">
        <v>296</v>
      </c>
      <c r="C171" s="53">
        <v>757</v>
      </c>
      <c r="D171" s="50">
        <f t="shared" si="12"/>
        <v>4036</v>
      </c>
      <c r="E171" s="53" t="s">
        <v>161</v>
      </c>
      <c r="F171" s="53" t="s">
        <v>161</v>
      </c>
      <c r="G171" s="176" t="s">
        <v>161</v>
      </c>
    </row>
    <row r="172" spans="1:7" x14ac:dyDescent="0.3">
      <c r="A172" s="174">
        <v>44134</v>
      </c>
      <c r="B172" s="53">
        <v>233</v>
      </c>
      <c r="C172" s="53">
        <v>990</v>
      </c>
      <c r="D172" s="50">
        <f t="shared" si="12"/>
        <v>4269</v>
      </c>
      <c r="E172" s="53" t="s">
        <v>161</v>
      </c>
      <c r="F172" s="53" t="s">
        <v>161</v>
      </c>
      <c r="G172" s="176" t="s">
        <v>161</v>
      </c>
    </row>
    <row r="173" spans="1:7" x14ac:dyDescent="0.3">
      <c r="A173" s="174">
        <v>44135</v>
      </c>
      <c r="B173" s="53"/>
      <c r="C173" s="53"/>
      <c r="D173" s="50">
        <f t="shared" si="12"/>
        <v>4269</v>
      </c>
      <c r="E173" s="53"/>
      <c r="F173" s="53"/>
      <c r="G173" s="176" t="s">
        <v>161</v>
      </c>
    </row>
    <row r="174" spans="1:7" x14ac:dyDescent="0.3">
      <c r="A174" s="174">
        <v>44136</v>
      </c>
      <c r="B174" s="53"/>
      <c r="C174" s="53"/>
      <c r="D174" s="50">
        <f t="shared" si="12"/>
        <v>4269</v>
      </c>
      <c r="E174" s="53"/>
      <c r="F174" s="53"/>
      <c r="G174" s="176" t="s">
        <v>161</v>
      </c>
    </row>
    <row r="175" spans="1:7" x14ac:dyDescent="0.3">
      <c r="A175" s="174">
        <v>44137</v>
      </c>
      <c r="B175" s="53">
        <v>759</v>
      </c>
      <c r="C175" s="53">
        <v>1685</v>
      </c>
      <c r="D175" s="50">
        <f t="shared" si="12"/>
        <v>5028</v>
      </c>
      <c r="E175" s="53" t="s">
        <v>161</v>
      </c>
      <c r="F175" s="53" t="s">
        <v>161</v>
      </c>
      <c r="G175" s="176" t="s">
        <v>161</v>
      </c>
    </row>
    <row r="176" spans="1:7" x14ac:dyDescent="0.3">
      <c r="A176" s="174">
        <v>44138</v>
      </c>
      <c r="B176" s="53">
        <v>216</v>
      </c>
      <c r="C176" s="53">
        <v>1608</v>
      </c>
      <c r="D176" s="50">
        <f t="shared" si="12"/>
        <v>5244</v>
      </c>
      <c r="E176" s="53" t="s">
        <v>161</v>
      </c>
      <c r="F176" s="53" t="s">
        <v>161</v>
      </c>
      <c r="G176" s="176" t="s">
        <v>161</v>
      </c>
    </row>
    <row r="177" spans="1:7" x14ac:dyDescent="0.3">
      <c r="A177" s="174">
        <v>44139</v>
      </c>
      <c r="B177" s="53">
        <v>589</v>
      </c>
      <c r="C177" s="53">
        <v>1809</v>
      </c>
      <c r="D177" s="50">
        <f t="shared" si="12"/>
        <v>5833</v>
      </c>
      <c r="E177" s="53" t="s">
        <v>161</v>
      </c>
      <c r="F177" s="53" t="s">
        <v>161</v>
      </c>
      <c r="G177" s="176" t="s">
        <v>161</v>
      </c>
    </row>
    <row r="178" spans="1:7" x14ac:dyDescent="0.3">
      <c r="A178" s="174">
        <v>44140</v>
      </c>
      <c r="B178" s="53">
        <v>357</v>
      </c>
      <c r="C178" s="53">
        <v>1850</v>
      </c>
      <c r="D178" s="50">
        <f t="shared" si="12"/>
        <v>6190</v>
      </c>
      <c r="E178" s="53" t="s">
        <v>161</v>
      </c>
      <c r="F178" s="53" t="s">
        <v>161</v>
      </c>
      <c r="G178" s="176" t="s">
        <v>161</v>
      </c>
    </row>
    <row r="179" spans="1:7" x14ac:dyDescent="0.3">
      <c r="A179" s="174">
        <v>44141</v>
      </c>
      <c r="B179" s="53">
        <v>406</v>
      </c>
      <c r="C179" s="53">
        <v>1900</v>
      </c>
      <c r="D179" s="122">
        <f t="shared" si="12"/>
        <v>6596</v>
      </c>
      <c r="E179" s="53" t="s">
        <v>161</v>
      </c>
      <c r="F179" s="53" t="s">
        <v>161</v>
      </c>
      <c r="G179" s="176" t="s">
        <v>161</v>
      </c>
    </row>
    <row r="180" spans="1:7" x14ac:dyDescent="0.3">
      <c r="A180" s="174">
        <v>44142</v>
      </c>
      <c r="B180" s="127"/>
      <c r="C180" s="127"/>
      <c r="D180" s="122">
        <f t="shared" si="12"/>
        <v>6596</v>
      </c>
      <c r="E180" s="127"/>
      <c r="F180" s="127"/>
      <c r="G180" s="176" t="s">
        <v>161</v>
      </c>
    </row>
    <row r="181" spans="1:7" x14ac:dyDescent="0.3">
      <c r="A181" s="174">
        <v>44143</v>
      </c>
      <c r="B181" s="53"/>
      <c r="C181" s="53"/>
      <c r="D181" s="122">
        <f t="shared" si="12"/>
        <v>6596</v>
      </c>
      <c r="E181" s="53"/>
      <c r="F181" s="53"/>
      <c r="G181" s="176" t="s">
        <v>161</v>
      </c>
    </row>
    <row r="182" spans="1:7" x14ac:dyDescent="0.3">
      <c r="A182" s="174">
        <v>44144</v>
      </c>
      <c r="B182" s="53">
        <v>406</v>
      </c>
      <c r="C182" s="53">
        <v>2100</v>
      </c>
      <c r="D182" s="50">
        <f t="shared" ref="D182:D204" si="13">SUM(D181,B182)</f>
        <v>7002</v>
      </c>
      <c r="E182" s="53" t="s">
        <v>161</v>
      </c>
      <c r="F182" s="53" t="s">
        <v>161</v>
      </c>
      <c r="G182" s="176" t="s">
        <v>161</v>
      </c>
    </row>
    <row r="183" spans="1:7" x14ac:dyDescent="0.3">
      <c r="A183" s="174">
        <v>44145</v>
      </c>
      <c r="B183" s="53">
        <v>789</v>
      </c>
      <c r="C183" s="53">
        <v>2250</v>
      </c>
      <c r="D183" s="50">
        <f t="shared" si="13"/>
        <v>7791</v>
      </c>
      <c r="E183" s="53" t="s">
        <v>161</v>
      </c>
      <c r="F183" s="53" t="s">
        <v>161</v>
      </c>
      <c r="G183" s="176" t="s">
        <v>161</v>
      </c>
    </row>
    <row r="184" spans="1:7" x14ac:dyDescent="0.3">
      <c r="A184" s="174">
        <v>44146</v>
      </c>
      <c r="B184" s="53">
        <v>653</v>
      </c>
      <c r="C184" s="53">
        <v>1660</v>
      </c>
      <c r="D184" s="50">
        <f t="shared" si="13"/>
        <v>8444</v>
      </c>
      <c r="E184" s="53" t="s">
        <v>161</v>
      </c>
      <c r="F184" s="53" t="s">
        <v>161</v>
      </c>
      <c r="G184" s="176" t="s">
        <v>161</v>
      </c>
    </row>
    <row r="185" spans="1:7" x14ac:dyDescent="0.3">
      <c r="A185" s="174">
        <v>44147</v>
      </c>
      <c r="B185" s="53">
        <v>690</v>
      </c>
      <c r="C185" s="53">
        <v>2122</v>
      </c>
      <c r="D185" s="50">
        <f t="shared" si="13"/>
        <v>9134</v>
      </c>
      <c r="E185" s="53" t="s">
        <v>161</v>
      </c>
      <c r="F185" s="53" t="s">
        <v>161</v>
      </c>
      <c r="G185" s="176" t="s">
        <v>161</v>
      </c>
    </row>
    <row r="186" spans="1:7" x14ac:dyDescent="0.3">
      <c r="A186" s="174">
        <v>44148</v>
      </c>
      <c r="B186" s="53">
        <v>301</v>
      </c>
      <c r="C186" s="53">
        <v>2343</v>
      </c>
      <c r="D186" s="50">
        <f t="shared" si="13"/>
        <v>9435</v>
      </c>
      <c r="E186" s="53" t="s">
        <v>161</v>
      </c>
      <c r="F186" s="53" t="s">
        <v>161</v>
      </c>
      <c r="G186" s="176" t="s">
        <v>161</v>
      </c>
    </row>
    <row r="187" spans="1:7" x14ac:dyDescent="0.3">
      <c r="A187" s="174">
        <v>44149</v>
      </c>
      <c r="B187" s="53"/>
      <c r="C187" s="53"/>
      <c r="D187" s="50">
        <f t="shared" si="13"/>
        <v>9435</v>
      </c>
      <c r="E187" s="53"/>
      <c r="F187" s="53"/>
      <c r="G187" s="176"/>
    </row>
    <row r="188" spans="1:7" x14ac:dyDescent="0.3">
      <c r="A188" s="174">
        <v>44150</v>
      </c>
      <c r="B188" s="53"/>
      <c r="C188" s="53"/>
      <c r="D188" s="50">
        <f t="shared" si="13"/>
        <v>9435</v>
      </c>
      <c r="E188" s="53"/>
      <c r="F188" s="53"/>
      <c r="G188" s="176"/>
    </row>
    <row r="189" spans="1:7" x14ac:dyDescent="0.3">
      <c r="A189" s="174">
        <v>44151</v>
      </c>
      <c r="B189" s="53">
        <v>502</v>
      </c>
      <c r="C189" s="53">
        <v>2458</v>
      </c>
      <c r="D189" s="50">
        <f t="shared" si="13"/>
        <v>9937</v>
      </c>
      <c r="E189" s="53" t="s">
        <v>161</v>
      </c>
      <c r="F189" s="53" t="s">
        <v>161</v>
      </c>
      <c r="G189" s="176" t="s">
        <v>161</v>
      </c>
    </row>
    <row r="190" spans="1:7" x14ac:dyDescent="0.3">
      <c r="A190" s="174">
        <v>44152</v>
      </c>
      <c r="B190" s="53">
        <v>322</v>
      </c>
      <c r="C190" s="53">
        <v>2484</v>
      </c>
      <c r="D190" s="50">
        <f t="shared" si="13"/>
        <v>10259</v>
      </c>
      <c r="E190" s="53" t="s">
        <v>161</v>
      </c>
      <c r="F190" s="53" t="s">
        <v>161</v>
      </c>
      <c r="G190" s="176" t="s">
        <v>161</v>
      </c>
    </row>
    <row r="191" spans="1:7" x14ac:dyDescent="0.3">
      <c r="A191" s="174">
        <v>44153</v>
      </c>
      <c r="B191" s="53">
        <v>280</v>
      </c>
      <c r="C191" s="53">
        <v>2001</v>
      </c>
      <c r="D191" s="50">
        <f t="shared" si="13"/>
        <v>10539</v>
      </c>
      <c r="E191" s="53" t="s">
        <v>161</v>
      </c>
      <c r="F191" s="53" t="s">
        <v>161</v>
      </c>
      <c r="G191" s="176" t="s">
        <v>161</v>
      </c>
    </row>
    <row r="192" spans="1:7" x14ac:dyDescent="0.3">
      <c r="A192" s="174">
        <v>44154</v>
      </c>
      <c r="B192" s="53">
        <v>315</v>
      </c>
      <c r="C192" s="53">
        <v>2131</v>
      </c>
      <c r="D192" s="50">
        <f t="shared" si="13"/>
        <v>10854</v>
      </c>
      <c r="E192" s="53" t="s">
        <v>161</v>
      </c>
      <c r="F192" s="53" t="s">
        <v>161</v>
      </c>
      <c r="G192" s="176" t="s">
        <v>161</v>
      </c>
    </row>
    <row r="193" spans="1:7" x14ac:dyDescent="0.3">
      <c r="A193" s="174">
        <v>44155</v>
      </c>
      <c r="B193" s="53">
        <v>277</v>
      </c>
      <c r="C193" s="53">
        <v>2267</v>
      </c>
      <c r="D193" s="50">
        <f t="shared" si="13"/>
        <v>11131</v>
      </c>
      <c r="E193" s="53" t="s">
        <v>161</v>
      </c>
      <c r="F193" s="53" t="s">
        <v>161</v>
      </c>
      <c r="G193" s="176" t="s">
        <v>161</v>
      </c>
    </row>
    <row r="194" spans="1:7" x14ac:dyDescent="0.3">
      <c r="A194" s="174">
        <v>44156</v>
      </c>
      <c r="B194" s="53"/>
      <c r="C194" s="53"/>
      <c r="D194" s="50">
        <f t="shared" si="13"/>
        <v>11131</v>
      </c>
      <c r="E194" s="53"/>
      <c r="F194" s="53"/>
      <c r="G194" s="176"/>
    </row>
    <row r="195" spans="1:7" x14ac:dyDescent="0.3">
      <c r="A195" s="174">
        <v>44157</v>
      </c>
      <c r="B195" s="53"/>
      <c r="C195" s="53"/>
      <c r="D195" s="50">
        <f t="shared" si="13"/>
        <v>11131</v>
      </c>
      <c r="E195" s="53"/>
      <c r="F195" s="53"/>
      <c r="G195" s="176"/>
    </row>
    <row r="196" spans="1:7" x14ac:dyDescent="0.3">
      <c r="A196" s="174">
        <v>44158</v>
      </c>
      <c r="B196" s="53">
        <v>807</v>
      </c>
      <c r="C196" s="53">
        <v>2839</v>
      </c>
      <c r="D196" s="50">
        <f t="shared" si="13"/>
        <v>11938</v>
      </c>
      <c r="E196" s="53" t="s">
        <v>161</v>
      </c>
      <c r="F196" s="53" t="s">
        <v>161</v>
      </c>
      <c r="G196" s="176" t="s">
        <v>161</v>
      </c>
    </row>
    <row r="197" spans="1:7" x14ac:dyDescent="0.3">
      <c r="A197" s="174">
        <v>44159</v>
      </c>
      <c r="B197" s="53">
        <v>308</v>
      </c>
      <c r="C197" s="53">
        <v>2849</v>
      </c>
      <c r="D197" s="50">
        <f t="shared" si="13"/>
        <v>12246</v>
      </c>
      <c r="E197" s="53" t="s">
        <v>161</v>
      </c>
      <c r="F197" s="53" t="s">
        <v>161</v>
      </c>
      <c r="G197" s="176" t="s">
        <v>161</v>
      </c>
    </row>
    <row r="198" spans="1:7" x14ac:dyDescent="0.3">
      <c r="A198" s="174">
        <v>44160</v>
      </c>
      <c r="B198" s="53">
        <v>403</v>
      </c>
      <c r="C198" s="53">
        <v>2854</v>
      </c>
      <c r="D198" s="50">
        <f t="shared" si="13"/>
        <v>12649</v>
      </c>
      <c r="E198" s="53" t="s">
        <v>161</v>
      </c>
      <c r="F198" s="53" t="s">
        <v>161</v>
      </c>
      <c r="G198" s="176" t="s">
        <v>161</v>
      </c>
    </row>
    <row r="199" spans="1:7" x14ac:dyDescent="0.3">
      <c r="A199" s="174">
        <v>44161</v>
      </c>
      <c r="B199" s="53">
        <v>414</v>
      </c>
      <c r="C199" s="148">
        <v>2875</v>
      </c>
      <c r="D199" s="50">
        <f t="shared" si="13"/>
        <v>13063</v>
      </c>
      <c r="E199" s="53" t="s">
        <v>161</v>
      </c>
      <c r="F199" s="53" t="s">
        <v>161</v>
      </c>
      <c r="G199" s="176" t="s">
        <v>161</v>
      </c>
    </row>
    <row r="200" spans="1:7" x14ac:dyDescent="0.3">
      <c r="A200" s="174">
        <v>44162</v>
      </c>
      <c r="B200" s="53">
        <v>394</v>
      </c>
      <c r="C200" s="53">
        <v>2860</v>
      </c>
      <c r="D200" s="50">
        <f t="shared" si="13"/>
        <v>13457</v>
      </c>
      <c r="E200" s="53" t="s">
        <v>161</v>
      </c>
      <c r="F200" s="53" t="s">
        <v>161</v>
      </c>
      <c r="G200" s="176" t="s">
        <v>161</v>
      </c>
    </row>
    <row r="201" spans="1:7" x14ac:dyDescent="0.3">
      <c r="A201" s="174">
        <v>44163</v>
      </c>
      <c r="B201" s="53"/>
      <c r="C201" s="53"/>
      <c r="D201" s="50">
        <f t="shared" si="13"/>
        <v>13457</v>
      </c>
      <c r="E201" s="53"/>
      <c r="F201" s="53"/>
      <c r="G201" s="176"/>
    </row>
    <row r="202" spans="1:7" x14ac:dyDescent="0.3">
      <c r="A202" s="174">
        <v>44164</v>
      </c>
      <c r="B202" s="53"/>
      <c r="C202" s="53"/>
      <c r="D202" s="50">
        <f t="shared" si="13"/>
        <v>13457</v>
      </c>
      <c r="E202" s="53"/>
      <c r="F202" s="53"/>
      <c r="G202" s="176"/>
    </row>
    <row r="203" spans="1:7" x14ac:dyDescent="0.3">
      <c r="A203" s="174">
        <v>44165</v>
      </c>
      <c r="B203" s="53">
        <v>754</v>
      </c>
      <c r="C203" s="53">
        <v>2915</v>
      </c>
      <c r="D203" s="50">
        <f t="shared" si="13"/>
        <v>14211</v>
      </c>
      <c r="E203" s="53" t="s">
        <v>161</v>
      </c>
      <c r="F203" s="53" t="s">
        <v>161</v>
      </c>
      <c r="G203" s="176" t="s">
        <v>161</v>
      </c>
    </row>
    <row r="204" spans="1:7" x14ac:dyDescent="0.3">
      <c r="A204" s="174">
        <v>44166</v>
      </c>
      <c r="B204" s="53">
        <v>284</v>
      </c>
      <c r="C204" s="53">
        <v>2450</v>
      </c>
      <c r="D204" s="50">
        <f t="shared" si="13"/>
        <v>14495</v>
      </c>
      <c r="E204" s="53" t="s">
        <v>161</v>
      </c>
      <c r="F204" s="53" t="s">
        <v>161</v>
      </c>
      <c r="G204" s="176" t="s">
        <v>161</v>
      </c>
    </row>
    <row r="205" spans="1:7" x14ac:dyDescent="0.3">
      <c r="A205" s="174">
        <v>44167</v>
      </c>
      <c r="B205" s="53">
        <v>436</v>
      </c>
      <c r="C205" s="53">
        <v>2150</v>
      </c>
      <c r="D205" s="50">
        <f>SUM(D204,B205)</f>
        <v>14931</v>
      </c>
      <c r="E205" s="53" t="s">
        <v>161</v>
      </c>
      <c r="F205" s="53" t="s">
        <v>161</v>
      </c>
      <c r="G205" s="176" t="s">
        <v>161</v>
      </c>
    </row>
    <row r="206" spans="1:7" x14ac:dyDescent="0.3">
      <c r="A206" s="174">
        <v>44168</v>
      </c>
      <c r="B206" s="53">
        <v>285</v>
      </c>
      <c r="C206" s="53">
        <v>2020</v>
      </c>
      <c r="D206" s="50">
        <f>SUM(D205,B206)</f>
        <v>15216</v>
      </c>
      <c r="E206" s="53" t="s">
        <v>161</v>
      </c>
      <c r="F206" s="53" t="s">
        <v>161</v>
      </c>
      <c r="G206" s="176" t="s">
        <v>161</v>
      </c>
    </row>
    <row r="207" spans="1:7" x14ac:dyDescent="0.3">
      <c r="A207" s="174">
        <v>44169</v>
      </c>
      <c r="B207" s="148">
        <v>408</v>
      </c>
      <c r="C207" s="148">
        <v>1998</v>
      </c>
      <c r="D207" s="151">
        <f>SUM(D206,B207)</f>
        <v>15624</v>
      </c>
      <c r="E207" s="53" t="s">
        <v>161</v>
      </c>
      <c r="F207" s="53" t="s">
        <v>161</v>
      </c>
      <c r="G207" s="176" t="s">
        <v>161</v>
      </c>
    </row>
    <row r="208" spans="1:7" x14ac:dyDescent="0.3">
      <c r="A208" s="174">
        <v>44170</v>
      </c>
      <c r="B208" s="53"/>
      <c r="C208" s="53"/>
      <c r="D208" s="50">
        <f t="shared" ref="D208:D240" si="14">SUM(D207,B208)</f>
        <v>15624</v>
      </c>
      <c r="E208" s="53"/>
      <c r="F208" s="53"/>
      <c r="G208" s="176"/>
    </row>
    <row r="209" spans="1:7" x14ac:dyDescent="0.3">
      <c r="A209" s="174">
        <v>44171</v>
      </c>
      <c r="B209" s="53"/>
      <c r="C209" s="53"/>
      <c r="D209" s="50">
        <f t="shared" si="14"/>
        <v>15624</v>
      </c>
      <c r="E209" s="53"/>
      <c r="F209" s="53"/>
      <c r="G209" s="176"/>
    </row>
    <row r="210" spans="1:7" x14ac:dyDescent="0.3">
      <c r="A210" s="174">
        <v>44172</v>
      </c>
      <c r="B210" s="53">
        <v>686</v>
      </c>
      <c r="C210" s="53">
        <v>1820</v>
      </c>
      <c r="D210" s="50">
        <f t="shared" si="14"/>
        <v>16310</v>
      </c>
      <c r="E210" s="53" t="s">
        <v>161</v>
      </c>
      <c r="F210" s="53" t="s">
        <v>161</v>
      </c>
      <c r="G210" s="176" t="s">
        <v>161</v>
      </c>
    </row>
    <row r="211" spans="1:7" x14ac:dyDescent="0.3">
      <c r="A211" s="174">
        <v>44173</v>
      </c>
      <c r="B211" s="53">
        <v>295</v>
      </c>
      <c r="C211" s="53">
        <v>1805</v>
      </c>
      <c r="D211" s="50">
        <f t="shared" si="14"/>
        <v>16605</v>
      </c>
      <c r="E211" s="53" t="s">
        <v>161</v>
      </c>
      <c r="F211" s="53" t="s">
        <v>161</v>
      </c>
      <c r="G211" s="176" t="s">
        <v>161</v>
      </c>
    </row>
    <row r="212" spans="1:7" x14ac:dyDescent="0.3">
      <c r="A212" s="174">
        <v>44174</v>
      </c>
      <c r="B212" s="53">
        <v>363</v>
      </c>
      <c r="C212" s="53">
        <v>1805</v>
      </c>
      <c r="D212" s="50">
        <f t="shared" si="14"/>
        <v>16968</v>
      </c>
      <c r="E212" s="53" t="s">
        <v>161</v>
      </c>
      <c r="F212" s="53" t="s">
        <v>161</v>
      </c>
      <c r="G212" s="176" t="s">
        <v>161</v>
      </c>
    </row>
    <row r="213" spans="1:7" x14ac:dyDescent="0.3">
      <c r="A213" s="174">
        <v>44175</v>
      </c>
      <c r="B213" s="53">
        <v>360</v>
      </c>
      <c r="C213" s="53">
        <v>1850</v>
      </c>
      <c r="D213" s="50">
        <f t="shared" si="14"/>
        <v>17328</v>
      </c>
      <c r="E213" s="53" t="s">
        <v>161</v>
      </c>
      <c r="F213" s="53" t="s">
        <v>161</v>
      </c>
      <c r="G213" s="176" t="s">
        <v>161</v>
      </c>
    </row>
    <row r="214" spans="1:7" x14ac:dyDescent="0.3">
      <c r="A214" s="174">
        <v>44176</v>
      </c>
      <c r="B214" s="53">
        <v>416</v>
      </c>
      <c r="C214" s="53">
        <v>1950</v>
      </c>
      <c r="D214" s="50">
        <f t="shared" si="14"/>
        <v>17744</v>
      </c>
      <c r="E214" s="53" t="s">
        <v>161</v>
      </c>
      <c r="F214" s="53" t="s">
        <v>161</v>
      </c>
      <c r="G214" s="176" t="s">
        <v>161</v>
      </c>
    </row>
    <row r="215" spans="1:7" x14ac:dyDescent="0.3">
      <c r="A215" s="174">
        <v>44177</v>
      </c>
      <c r="B215" s="53"/>
      <c r="C215" s="53"/>
      <c r="D215" s="50">
        <f t="shared" si="14"/>
        <v>17744</v>
      </c>
      <c r="E215" s="53"/>
      <c r="F215" s="53"/>
      <c r="G215" s="176"/>
    </row>
    <row r="216" spans="1:7" x14ac:dyDescent="0.3">
      <c r="A216" s="174">
        <v>44178</v>
      </c>
      <c r="B216" s="53"/>
      <c r="C216" s="53"/>
      <c r="D216" s="50">
        <f t="shared" si="14"/>
        <v>17744</v>
      </c>
      <c r="E216" s="53"/>
      <c r="F216" s="53"/>
      <c r="G216" s="176"/>
    </row>
    <row r="217" spans="1:7" x14ac:dyDescent="0.3">
      <c r="A217" s="174">
        <v>44179</v>
      </c>
      <c r="B217" s="53">
        <v>940</v>
      </c>
      <c r="C217" s="53">
        <v>2050</v>
      </c>
      <c r="D217" s="50">
        <f t="shared" si="14"/>
        <v>18684</v>
      </c>
      <c r="E217" s="53" t="s">
        <v>161</v>
      </c>
      <c r="F217" s="53" t="s">
        <v>161</v>
      </c>
      <c r="G217" s="176" t="s">
        <v>161</v>
      </c>
    </row>
    <row r="218" spans="1:7" x14ac:dyDescent="0.3">
      <c r="A218" s="174">
        <v>44180</v>
      </c>
      <c r="B218" s="53">
        <v>244</v>
      </c>
      <c r="C218" s="53">
        <v>2000</v>
      </c>
      <c r="D218" s="50">
        <f t="shared" si="14"/>
        <v>18928</v>
      </c>
      <c r="E218" s="53" t="s">
        <v>161</v>
      </c>
      <c r="F218" s="53" t="s">
        <v>161</v>
      </c>
      <c r="G218" s="176" t="s">
        <v>161</v>
      </c>
    </row>
    <row r="219" spans="1:7" x14ac:dyDescent="0.3">
      <c r="A219" s="174">
        <v>44181</v>
      </c>
      <c r="B219" s="53">
        <v>420</v>
      </c>
      <c r="C219" s="53">
        <v>2073</v>
      </c>
      <c r="D219" s="50">
        <f t="shared" si="14"/>
        <v>19348</v>
      </c>
      <c r="E219" s="53" t="s">
        <v>161</v>
      </c>
      <c r="F219" s="53" t="s">
        <v>161</v>
      </c>
      <c r="G219" s="176" t="s">
        <v>161</v>
      </c>
    </row>
    <row r="220" spans="1:7" x14ac:dyDescent="0.3">
      <c r="A220" s="174">
        <v>44182</v>
      </c>
      <c r="B220" s="53">
        <v>365</v>
      </c>
      <c r="C220" s="53">
        <v>2154</v>
      </c>
      <c r="D220" s="50">
        <f t="shared" si="14"/>
        <v>19713</v>
      </c>
      <c r="E220" s="53" t="s">
        <v>161</v>
      </c>
      <c r="F220" s="53" t="s">
        <v>161</v>
      </c>
      <c r="G220" s="176" t="s">
        <v>161</v>
      </c>
    </row>
    <row r="221" spans="1:7" x14ac:dyDescent="0.3">
      <c r="A221" s="174">
        <v>44183</v>
      </c>
      <c r="B221" s="53">
        <v>395</v>
      </c>
      <c r="C221" s="53">
        <v>2025</v>
      </c>
      <c r="D221" s="50">
        <f t="shared" si="14"/>
        <v>20108</v>
      </c>
      <c r="E221" s="53" t="s">
        <v>161</v>
      </c>
      <c r="F221" s="53" t="s">
        <v>161</v>
      </c>
      <c r="G221" s="176" t="s">
        <v>161</v>
      </c>
    </row>
    <row r="222" spans="1:7" x14ac:dyDescent="0.3">
      <c r="A222" s="174">
        <v>44184</v>
      </c>
      <c r="B222" s="53"/>
      <c r="C222" s="53"/>
      <c r="D222" s="50">
        <f t="shared" si="14"/>
        <v>20108</v>
      </c>
      <c r="E222" s="53"/>
      <c r="F222" s="53"/>
      <c r="G222" s="176"/>
    </row>
    <row r="223" spans="1:7" x14ac:dyDescent="0.3">
      <c r="A223" s="174">
        <v>44185</v>
      </c>
      <c r="B223" s="53"/>
      <c r="C223" s="53"/>
      <c r="D223" s="50">
        <f t="shared" si="14"/>
        <v>20108</v>
      </c>
      <c r="E223" s="53"/>
      <c r="F223" s="53"/>
      <c r="G223" s="176"/>
    </row>
    <row r="224" spans="1:7" x14ac:dyDescent="0.3">
      <c r="A224" s="174">
        <v>44186</v>
      </c>
      <c r="B224" s="53">
        <v>286</v>
      </c>
      <c r="C224" s="53">
        <v>2203</v>
      </c>
      <c r="D224" s="50">
        <f t="shared" si="14"/>
        <v>20394</v>
      </c>
      <c r="E224" s="53" t="s">
        <v>161</v>
      </c>
      <c r="F224" s="53" t="s">
        <v>161</v>
      </c>
      <c r="G224" s="176" t="s">
        <v>161</v>
      </c>
    </row>
    <row r="225" spans="1:7" x14ac:dyDescent="0.3">
      <c r="A225" s="174">
        <v>44187</v>
      </c>
      <c r="B225" s="53">
        <v>318</v>
      </c>
      <c r="C225" s="53">
        <v>2150</v>
      </c>
      <c r="D225" s="50">
        <f t="shared" si="14"/>
        <v>20712</v>
      </c>
      <c r="E225" s="53" t="s">
        <v>161</v>
      </c>
      <c r="F225" s="53" t="s">
        <v>161</v>
      </c>
      <c r="G225" s="176" t="s">
        <v>161</v>
      </c>
    </row>
    <row r="226" spans="1:7" x14ac:dyDescent="0.3">
      <c r="A226" s="174">
        <v>44188</v>
      </c>
      <c r="B226" s="53">
        <v>375</v>
      </c>
      <c r="C226" s="53">
        <v>2280</v>
      </c>
      <c r="D226" s="50">
        <f t="shared" si="14"/>
        <v>21087</v>
      </c>
      <c r="E226" s="53" t="s">
        <v>161</v>
      </c>
      <c r="F226" s="53" t="s">
        <v>161</v>
      </c>
      <c r="G226" s="176" t="s">
        <v>161</v>
      </c>
    </row>
    <row r="227" spans="1:7" x14ac:dyDescent="0.3">
      <c r="A227" s="174">
        <v>44189</v>
      </c>
      <c r="B227" s="53">
        <v>275</v>
      </c>
      <c r="C227" s="53">
        <v>2128</v>
      </c>
      <c r="D227" s="50">
        <f t="shared" si="14"/>
        <v>21362</v>
      </c>
      <c r="E227" s="53" t="s">
        <v>161</v>
      </c>
      <c r="F227" s="53" t="s">
        <v>161</v>
      </c>
      <c r="G227" s="176" t="s">
        <v>161</v>
      </c>
    </row>
    <row r="228" spans="1:7" x14ac:dyDescent="0.3">
      <c r="A228" s="174">
        <v>44190</v>
      </c>
      <c r="B228" s="53">
        <v>548</v>
      </c>
      <c r="C228" s="53">
        <v>2100</v>
      </c>
      <c r="D228" s="50">
        <f t="shared" si="14"/>
        <v>21910</v>
      </c>
      <c r="E228" s="52" t="s">
        <v>161</v>
      </c>
      <c r="F228" s="52" t="s">
        <v>161</v>
      </c>
      <c r="G228" s="177" t="s">
        <v>161</v>
      </c>
    </row>
    <row r="229" spans="1:7" x14ac:dyDescent="0.3">
      <c r="A229" s="174">
        <v>44191</v>
      </c>
      <c r="B229" s="53"/>
      <c r="C229" s="53"/>
      <c r="D229" s="50">
        <f t="shared" si="14"/>
        <v>21910</v>
      </c>
      <c r="E229" s="127"/>
      <c r="F229" s="127"/>
      <c r="G229" s="178"/>
    </row>
    <row r="230" spans="1:7" x14ac:dyDescent="0.3">
      <c r="A230" s="174">
        <v>44192</v>
      </c>
      <c r="B230" s="53"/>
      <c r="C230" s="53"/>
      <c r="D230" s="50">
        <f t="shared" si="14"/>
        <v>21910</v>
      </c>
      <c r="E230" s="127"/>
      <c r="F230" s="127"/>
      <c r="G230" s="178"/>
    </row>
    <row r="231" spans="1:7" x14ac:dyDescent="0.3">
      <c r="A231" s="174">
        <v>44193</v>
      </c>
      <c r="B231" s="53">
        <v>637</v>
      </c>
      <c r="C231" s="53">
        <v>2134</v>
      </c>
      <c r="D231" s="50">
        <f t="shared" si="14"/>
        <v>22547</v>
      </c>
      <c r="E231" s="53" t="s">
        <v>161</v>
      </c>
      <c r="F231" s="53" t="s">
        <v>161</v>
      </c>
      <c r="G231" s="176" t="s">
        <v>161</v>
      </c>
    </row>
    <row r="232" spans="1:7" x14ac:dyDescent="0.3">
      <c r="A232" s="174">
        <v>44194</v>
      </c>
      <c r="B232" s="53">
        <v>343</v>
      </c>
      <c r="C232" s="53">
        <v>1950</v>
      </c>
      <c r="D232" s="50">
        <f t="shared" si="14"/>
        <v>22890</v>
      </c>
      <c r="E232" s="53" t="s">
        <v>161</v>
      </c>
      <c r="F232" s="53" t="s">
        <v>161</v>
      </c>
      <c r="G232" s="176" t="s">
        <v>161</v>
      </c>
    </row>
    <row r="233" spans="1:7" x14ac:dyDescent="0.3">
      <c r="A233" s="174">
        <v>44195</v>
      </c>
      <c r="B233" s="53">
        <v>340</v>
      </c>
      <c r="C233" s="53">
        <v>1800</v>
      </c>
      <c r="D233" s="50">
        <f t="shared" si="14"/>
        <v>23230</v>
      </c>
      <c r="E233" s="53" t="s">
        <v>161</v>
      </c>
      <c r="F233" s="53" t="s">
        <v>161</v>
      </c>
      <c r="G233" s="176" t="s">
        <v>161</v>
      </c>
    </row>
    <row r="234" spans="1:7" x14ac:dyDescent="0.3">
      <c r="A234" s="174">
        <v>44196</v>
      </c>
      <c r="B234" s="53">
        <v>319</v>
      </c>
      <c r="C234" s="53">
        <v>2300</v>
      </c>
      <c r="D234" s="50">
        <f t="shared" si="14"/>
        <v>23549</v>
      </c>
      <c r="E234" s="53" t="s">
        <v>161</v>
      </c>
      <c r="F234" s="53" t="s">
        <v>161</v>
      </c>
      <c r="G234" s="176" t="s">
        <v>161</v>
      </c>
    </row>
    <row r="235" spans="1:7" x14ac:dyDescent="0.3">
      <c r="A235" s="174">
        <v>44197</v>
      </c>
      <c r="B235" s="53">
        <v>317</v>
      </c>
      <c r="C235" s="53">
        <v>2350</v>
      </c>
      <c r="D235" s="50">
        <f t="shared" si="14"/>
        <v>23866</v>
      </c>
      <c r="E235" s="53" t="s">
        <v>161</v>
      </c>
      <c r="F235" s="53" t="s">
        <v>161</v>
      </c>
      <c r="G235" s="176" t="s">
        <v>161</v>
      </c>
    </row>
    <row r="236" spans="1:7" x14ac:dyDescent="0.3">
      <c r="A236" s="174">
        <v>44198</v>
      </c>
      <c r="B236" s="53"/>
      <c r="C236" s="53"/>
      <c r="D236" s="50">
        <f t="shared" si="14"/>
        <v>23866</v>
      </c>
      <c r="E236" s="53"/>
      <c r="F236" s="53"/>
      <c r="G236" s="176"/>
    </row>
    <row r="237" spans="1:7" x14ac:dyDescent="0.3">
      <c r="A237" s="174">
        <v>44199</v>
      </c>
      <c r="B237" s="53"/>
      <c r="C237" s="53"/>
      <c r="D237" s="50">
        <f t="shared" si="14"/>
        <v>23866</v>
      </c>
      <c r="E237" s="53"/>
      <c r="F237" s="53"/>
      <c r="G237" s="176"/>
    </row>
    <row r="238" spans="1:7" x14ac:dyDescent="0.3">
      <c r="A238" s="174">
        <v>44200</v>
      </c>
      <c r="B238" s="53">
        <v>772</v>
      </c>
      <c r="C238" s="53">
        <v>2400</v>
      </c>
      <c r="D238" s="50">
        <f t="shared" si="14"/>
        <v>24638</v>
      </c>
      <c r="E238" s="53" t="s">
        <v>161</v>
      </c>
      <c r="F238" s="53" t="s">
        <v>161</v>
      </c>
      <c r="G238" s="176" t="s">
        <v>161</v>
      </c>
    </row>
    <row r="239" spans="1:7" x14ac:dyDescent="0.3">
      <c r="A239" s="174">
        <v>44201</v>
      </c>
      <c r="B239" s="53">
        <v>264</v>
      </c>
      <c r="C239" s="53">
        <v>2450</v>
      </c>
      <c r="D239" s="50">
        <f t="shared" si="14"/>
        <v>24902</v>
      </c>
      <c r="E239" s="53" t="s">
        <v>161</v>
      </c>
      <c r="F239" s="53" t="s">
        <v>161</v>
      </c>
      <c r="G239" s="176" t="s">
        <v>161</v>
      </c>
    </row>
    <row r="240" spans="1:7" x14ac:dyDescent="0.3">
      <c r="A240" s="174">
        <v>44202</v>
      </c>
      <c r="B240" s="53">
        <v>420</v>
      </c>
      <c r="C240" s="53">
        <v>2139</v>
      </c>
      <c r="D240" s="50">
        <f t="shared" si="14"/>
        <v>25322</v>
      </c>
      <c r="E240" s="53" t="s">
        <v>161</v>
      </c>
      <c r="F240" s="53" t="s">
        <v>161</v>
      </c>
      <c r="G240" s="176" t="s">
        <v>161</v>
      </c>
    </row>
    <row r="241" spans="1:7" x14ac:dyDescent="0.3">
      <c r="A241" s="174">
        <v>44203</v>
      </c>
      <c r="B241" s="53"/>
      <c r="C241" s="53"/>
      <c r="D241" s="122"/>
      <c r="E241" s="53"/>
      <c r="F241" s="53"/>
      <c r="G241" s="176"/>
    </row>
    <row r="242" spans="1:7" x14ac:dyDescent="0.3">
      <c r="A242" s="174">
        <v>44204</v>
      </c>
      <c r="B242" s="53"/>
      <c r="C242" s="53"/>
      <c r="D242" s="122"/>
      <c r="E242" s="53"/>
      <c r="F242" s="53"/>
      <c r="G242" s="176"/>
    </row>
    <row r="243" spans="1:7" x14ac:dyDescent="0.3">
      <c r="A243" s="174">
        <v>44205</v>
      </c>
      <c r="B243" s="53"/>
      <c r="C243" s="53"/>
      <c r="D243" s="122"/>
      <c r="E243" s="53"/>
      <c r="F243" s="53"/>
      <c r="G243" s="176"/>
    </row>
    <row r="244" spans="1:7" x14ac:dyDescent="0.3">
      <c r="A244" s="174">
        <v>44206</v>
      </c>
      <c r="B244" s="53"/>
      <c r="C244" s="53"/>
      <c r="D244" s="122"/>
      <c r="E244" s="53"/>
      <c r="F244" s="53"/>
      <c r="G244" s="176"/>
    </row>
    <row r="245" spans="1:7" x14ac:dyDescent="0.3">
      <c r="A245" s="179"/>
      <c r="B245" s="53"/>
      <c r="C245" s="53"/>
      <c r="D245" s="122"/>
      <c r="E245" s="53"/>
      <c r="F245" s="53"/>
      <c r="G245" s="176"/>
    </row>
    <row r="246" spans="1:7" ht="14.5" thickBot="1" x14ac:dyDescent="0.35">
      <c r="A246" s="180" t="s">
        <v>87</v>
      </c>
      <c r="B246" s="181">
        <f>MAX(D4:D246)</f>
        <v>25322</v>
      </c>
      <c r="C246" s="181"/>
      <c r="D246" s="181"/>
      <c r="E246" s="181">
        <f>MAX(G4:G189)</f>
        <v>4470</v>
      </c>
      <c r="F246" s="181"/>
      <c r="G246" s="182"/>
    </row>
    <row r="247" spans="1:7" x14ac:dyDescent="0.3">
      <c r="B247" s="42"/>
      <c r="C247" s="42"/>
      <c r="D247" s="42"/>
      <c r="E247" s="42"/>
      <c r="F247" s="42"/>
      <c r="G247" s="42"/>
    </row>
    <row r="248" spans="1:7" x14ac:dyDescent="0.3">
      <c r="B248" s="42"/>
      <c r="C248" s="42"/>
      <c r="D248" s="42"/>
      <c r="E248" s="42"/>
      <c r="F248" s="42"/>
      <c r="G248" s="42"/>
    </row>
    <row r="249" spans="1:7" x14ac:dyDescent="0.3">
      <c r="B249" s="42"/>
      <c r="C249" s="42"/>
      <c r="D249" s="42"/>
      <c r="E249" s="42"/>
      <c r="F249" s="42"/>
      <c r="G249" s="42"/>
    </row>
    <row r="250" spans="1:7" x14ac:dyDescent="0.3">
      <c r="B250" s="42"/>
      <c r="C250" s="42"/>
      <c r="D250" s="42"/>
      <c r="E250" s="42"/>
      <c r="F250" s="42"/>
      <c r="G250" s="42"/>
    </row>
    <row r="251" spans="1:7" x14ac:dyDescent="0.3">
      <c r="B251" s="42"/>
      <c r="C251" s="42"/>
      <c r="D251" s="42"/>
      <c r="E251" s="42"/>
      <c r="F251" s="42"/>
      <c r="G251" s="42"/>
    </row>
    <row r="252" spans="1:7" x14ac:dyDescent="0.3">
      <c r="B252" s="42"/>
      <c r="C252" s="42"/>
      <c r="D252" s="42"/>
      <c r="E252" s="42"/>
      <c r="F252" s="42"/>
      <c r="G252" s="42"/>
    </row>
    <row r="253" spans="1:7" x14ac:dyDescent="0.3">
      <c r="B253" s="42"/>
      <c r="C253" s="42"/>
      <c r="D253" s="42"/>
      <c r="E253" s="42"/>
      <c r="F253" s="42"/>
      <c r="G253" s="42"/>
    </row>
    <row r="254" spans="1:7" x14ac:dyDescent="0.3">
      <c r="B254" s="42"/>
      <c r="C254" s="42"/>
      <c r="D254" s="42"/>
      <c r="E254" s="42"/>
      <c r="F254" s="42"/>
      <c r="G254" s="42"/>
    </row>
    <row r="255" spans="1:7" x14ac:dyDescent="0.3">
      <c r="B255" s="42"/>
      <c r="C255" s="42"/>
      <c r="D255" s="42"/>
      <c r="E255" s="42"/>
      <c r="F255" s="42"/>
      <c r="G255" s="42"/>
    </row>
    <row r="256" spans="1:7" x14ac:dyDescent="0.3">
      <c r="B256" s="42"/>
      <c r="C256" s="42"/>
      <c r="D256" s="42"/>
      <c r="E256" s="42"/>
      <c r="F256" s="42"/>
      <c r="G256" s="42"/>
    </row>
    <row r="257" spans="2:7" x14ac:dyDescent="0.3">
      <c r="B257" s="42"/>
      <c r="C257" s="42"/>
      <c r="D257" s="42"/>
      <c r="E257" s="42"/>
      <c r="F257" s="42"/>
      <c r="G257" s="42"/>
    </row>
    <row r="258" spans="2:7" x14ac:dyDescent="0.3">
      <c r="B258" s="42"/>
      <c r="C258" s="42"/>
      <c r="D258" s="42"/>
      <c r="E258" s="42"/>
      <c r="F258" s="42"/>
      <c r="G258" s="42"/>
    </row>
    <row r="259" spans="2:7" x14ac:dyDescent="0.3">
      <c r="B259" s="42"/>
      <c r="C259" s="42"/>
      <c r="D259" s="42"/>
      <c r="E259" s="42"/>
      <c r="F259" s="42"/>
      <c r="G259" s="42"/>
    </row>
    <row r="260" spans="2:7" x14ac:dyDescent="0.3">
      <c r="B260" s="42"/>
      <c r="C260" s="42"/>
      <c r="D260" s="42"/>
      <c r="E260" s="42"/>
      <c r="F260" s="42"/>
      <c r="G260" s="42"/>
    </row>
    <row r="261" spans="2:7" x14ac:dyDescent="0.3">
      <c r="B261" s="42"/>
      <c r="C261" s="42"/>
      <c r="D261" s="42"/>
      <c r="E261" s="42"/>
      <c r="F261" s="42"/>
      <c r="G261" s="42"/>
    </row>
    <row r="262" spans="2:7" x14ac:dyDescent="0.3">
      <c r="B262" s="42"/>
      <c r="C262" s="42"/>
      <c r="D262" s="42"/>
      <c r="E262" s="42"/>
      <c r="F262" s="42"/>
      <c r="G262" s="42"/>
    </row>
    <row r="263" spans="2:7" x14ac:dyDescent="0.3">
      <c r="B263" s="42"/>
      <c r="C263" s="42"/>
      <c r="D263" s="42"/>
      <c r="E263" s="42"/>
      <c r="F263" s="42"/>
      <c r="G263" s="42"/>
    </row>
    <row r="264" spans="2:7" x14ac:dyDescent="0.3">
      <c r="B264" s="42"/>
      <c r="C264" s="42"/>
      <c r="D264" s="42"/>
      <c r="E264" s="42"/>
      <c r="F264" s="42"/>
      <c r="G264" s="42"/>
    </row>
    <row r="265" spans="2:7" x14ac:dyDescent="0.3">
      <c r="B265" s="42"/>
      <c r="C265" s="42"/>
      <c r="D265" s="42"/>
      <c r="E265" s="42"/>
      <c r="F265" s="42"/>
      <c r="G265" s="42"/>
    </row>
    <row r="266" spans="2:7" x14ac:dyDescent="0.3">
      <c r="B266" s="42"/>
      <c r="C266" s="42"/>
      <c r="D266" s="42"/>
      <c r="E266" s="42"/>
      <c r="F266" s="42"/>
      <c r="G266" s="42"/>
    </row>
    <row r="267" spans="2:7" x14ac:dyDescent="0.3">
      <c r="B267" s="42"/>
      <c r="C267" s="42"/>
      <c r="D267" s="42"/>
      <c r="E267" s="42"/>
      <c r="F267" s="42"/>
      <c r="G267" s="42"/>
    </row>
    <row r="268" spans="2:7" x14ac:dyDescent="0.3">
      <c r="B268" s="42"/>
      <c r="C268" s="42"/>
      <c r="D268" s="42"/>
      <c r="E268" s="42"/>
      <c r="F268" s="42"/>
      <c r="G268" s="42"/>
    </row>
    <row r="269" spans="2:7" x14ac:dyDescent="0.3">
      <c r="B269" s="42"/>
      <c r="C269" s="42"/>
      <c r="D269" s="42"/>
      <c r="E269" s="42"/>
      <c r="F269" s="42"/>
      <c r="G269" s="42"/>
    </row>
    <row r="270" spans="2:7" x14ac:dyDescent="0.3">
      <c r="B270" s="42"/>
      <c r="C270" s="42"/>
      <c r="D270" s="42"/>
      <c r="E270" s="42"/>
      <c r="F270" s="42"/>
      <c r="G270" s="42"/>
    </row>
    <row r="271" spans="2:7" x14ac:dyDescent="0.3">
      <c r="B271" s="42"/>
      <c r="C271" s="42"/>
      <c r="D271" s="42"/>
      <c r="E271" s="42"/>
      <c r="F271" s="42"/>
      <c r="G271" s="42"/>
    </row>
    <row r="272" spans="2:7" x14ac:dyDescent="0.3">
      <c r="B272" s="42"/>
      <c r="C272" s="42"/>
      <c r="D272" s="42"/>
      <c r="E272" s="42"/>
      <c r="F272" s="42"/>
      <c r="G272" s="42"/>
    </row>
    <row r="273" spans="2:7" x14ac:dyDescent="0.3">
      <c r="B273" s="42"/>
      <c r="C273" s="42"/>
      <c r="D273" s="42"/>
      <c r="E273" s="42"/>
      <c r="F273" s="42"/>
      <c r="G273" s="42"/>
    </row>
    <row r="274" spans="2:7" x14ac:dyDescent="0.3">
      <c r="B274" s="42"/>
      <c r="C274" s="42"/>
      <c r="D274" s="42"/>
      <c r="E274" s="42"/>
      <c r="F274" s="42"/>
      <c r="G274" s="42"/>
    </row>
    <row r="275" spans="2:7" x14ac:dyDescent="0.3">
      <c r="B275" s="42"/>
      <c r="C275" s="42"/>
      <c r="D275" s="42"/>
      <c r="E275" s="42"/>
      <c r="F275" s="42"/>
      <c r="G275" s="42"/>
    </row>
    <row r="276" spans="2:7" x14ac:dyDescent="0.3">
      <c r="B276" s="42"/>
      <c r="C276" s="42"/>
      <c r="D276" s="42"/>
      <c r="E276" s="42"/>
      <c r="F276" s="42"/>
      <c r="G276" s="42"/>
    </row>
    <row r="277" spans="2:7" x14ac:dyDescent="0.3">
      <c r="B277" s="42"/>
      <c r="C277" s="42"/>
      <c r="D277" s="42"/>
      <c r="E277" s="42"/>
      <c r="F277" s="42"/>
      <c r="G277" s="42"/>
    </row>
    <row r="278" spans="2:7" x14ac:dyDescent="0.3">
      <c r="B278" s="42"/>
      <c r="C278" s="42"/>
      <c r="D278" s="42"/>
      <c r="E278" s="42"/>
      <c r="F278" s="42"/>
      <c r="G278" s="42"/>
    </row>
    <row r="279" spans="2:7" x14ac:dyDescent="0.3">
      <c r="B279" s="42"/>
      <c r="C279" s="42"/>
      <c r="D279" s="42"/>
      <c r="E279" s="42"/>
      <c r="F279" s="42"/>
      <c r="G279" s="42"/>
    </row>
    <row r="280" spans="2:7" x14ac:dyDescent="0.3">
      <c r="B280" s="42"/>
      <c r="C280" s="42"/>
      <c r="D280" s="42"/>
      <c r="E280" s="42"/>
      <c r="F280" s="42"/>
      <c r="G280" s="42"/>
    </row>
    <row r="281" spans="2:7" x14ac:dyDescent="0.3">
      <c r="B281" s="42"/>
      <c r="C281" s="42"/>
      <c r="D281" s="42"/>
      <c r="E281" s="42"/>
      <c r="F281" s="42"/>
      <c r="G281" s="42"/>
    </row>
    <row r="282" spans="2:7" x14ac:dyDescent="0.3">
      <c r="B282" s="42"/>
      <c r="C282" s="42"/>
      <c r="D282" s="42"/>
      <c r="E282" s="42"/>
      <c r="F282" s="42"/>
      <c r="G282" s="42"/>
    </row>
    <row r="283" spans="2:7" x14ac:dyDescent="0.3">
      <c r="B283" s="42"/>
      <c r="C283" s="42"/>
      <c r="D283" s="42"/>
      <c r="E283" s="42"/>
      <c r="F283" s="42"/>
      <c r="G283" s="42"/>
    </row>
    <row r="284" spans="2:7" x14ac:dyDescent="0.3">
      <c r="B284" s="42"/>
      <c r="C284" s="42"/>
      <c r="D284" s="42"/>
      <c r="E284" s="42"/>
      <c r="F284" s="42"/>
      <c r="G284" s="42"/>
    </row>
    <row r="285" spans="2:7" x14ac:dyDescent="0.3">
      <c r="B285" s="42"/>
      <c r="C285" s="42"/>
      <c r="D285" s="42"/>
      <c r="E285" s="42"/>
      <c r="F285" s="42"/>
      <c r="G285" s="42"/>
    </row>
    <row r="286" spans="2:7" x14ac:dyDescent="0.3">
      <c r="B286" s="42"/>
      <c r="C286" s="42"/>
      <c r="D286" s="42"/>
      <c r="E286" s="42"/>
      <c r="F286" s="42"/>
      <c r="G286" s="42"/>
    </row>
    <row r="287" spans="2:7" x14ac:dyDescent="0.3">
      <c r="B287" s="42"/>
      <c r="C287" s="42"/>
      <c r="D287" s="42"/>
      <c r="E287" s="42"/>
      <c r="F287" s="42"/>
      <c r="G287" s="42"/>
    </row>
    <row r="288" spans="2:7" x14ac:dyDescent="0.3">
      <c r="B288" s="42"/>
      <c r="C288" s="42"/>
      <c r="D288" s="42"/>
      <c r="E288" s="42"/>
      <c r="F288" s="42"/>
      <c r="G288" s="42"/>
    </row>
    <row r="289" spans="2:7" x14ac:dyDescent="0.3">
      <c r="B289" s="42"/>
      <c r="C289" s="42"/>
      <c r="D289" s="42"/>
      <c r="E289" s="42"/>
      <c r="F289" s="42"/>
      <c r="G289" s="42"/>
    </row>
    <row r="290" spans="2:7" x14ac:dyDescent="0.3">
      <c r="B290" s="42"/>
      <c r="C290" s="42"/>
      <c r="D290" s="42"/>
      <c r="E290" s="42"/>
      <c r="F290" s="42"/>
      <c r="G290" s="42"/>
    </row>
    <row r="291" spans="2:7" x14ac:dyDescent="0.3">
      <c r="B291" s="42"/>
      <c r="C291" s="42"/>
      <c r="D291" s="42"/>
      <c r="E291" s="42"/>
      <c r="F291" s="42"/>
      <c r="G291" s="42"/>
    </row>
    <row r="292" spans="2:7" x14ac:dyDescent="0.3">
      <c r="B292" s="42"/>
      <c r="C292" s="42"/>
      <c r="D292" s="42"/>
      <c r="E292" s="42"/>
      <c r="F292" s="42"/>
      <c r="G292" s="42"/>
    </row>
    <row r="293" spans="2:7" x14ac:dyDescent="0.3">
      <c r="B293" s="42"/>
      <c r="C293" s="42"/>
      <c r="D293" s="42"/>
      <c r="E293" s="42"/>
      <c r="F293" s="42"/>
      <c r="G293" s="42"/>
    </row>
    <row r="294" spans="2:7" x14ac:dyDescent="0.3">
      <c r="B294" s="42"/>
      <c r="C294" s="42"/>
      <c r="D294" s="42"/>
      <c r="E294" s="42"/>
      <c r="F294" s="42"/>
      <c r="G294" s="42"/>
    </row>
    <row r="295" spans="2:7" x14ac:dyDescent="0.3">
      <c r="B295" s="42"/>
      <c r="C295" s="42"/>
      <c r="D295" s="42"/>
      <c r="E295" s="42"/>
      <c r="F295" s="42"/>
      <c r="G295" s="42"/>
    </row>
    <row r="296" spans="2:7" x14ac:dyDescent="0.3">
      <c r="B296" s="42"/>
      <c r="C296" s="42"/>
      <c r="D296" s="42"/>
      <c r="E296" s="42"/>
      <c r="F296" s="42"/>
      <c r="G296" s="42"/>
    </row>
    <row r="297" spans="2:7" x14ac:dyDescent="0.3">
      <c r="B297" s="42"/>
      <c r="C297" s="42"/>
      <c r="D297" s="42"/>
      <c r="E297" s="42"/>
      <c r="F297" s="42"/>
      <c r="G297" s="42"/>
    </row>
    <row r="298" spans="2:7" x14ac:dyDescent="0.3">
      <c r="B298" s="42"/>
      <c r="C298" s="42"/>
      <c r="D298" s="42"/>
      <c r="E298" s="42"/>
      <c r="F298" s="42"/>
      <c r="G298" s="42"/>
    </row>
    <row r="299" spans="2:7" x14ac:dyDescent="0.3">
      <c r="B299" s="42"/>
      <c r="C299" s="42"/>
      <c r="D299" s="42"/>
      <c r="E299" s="42"/>
      <c r="F299" s="42"/>
      <c r="G299" s="42"/>
    </row>
    <row r="300" spans="2:7" x14ac:dyDescent="0.3">
      <c r="B300" s="42"/>
      <c r="C300" s="42"/>
      <c r="D300" s="42"/>
      <c r="E300" s="42"/>
      <c r="F300" s="42"/>
      <c r="G300" s="42"/>
    </row>
    <row r="301" spans="2:7" x14ac:dyDescent="0.3">
      <c r="B301" s="42"/>
      <c r="C301" s="42"/>
      <c r="D301" s="42"/>
      <c r="E301" s="42"/>
      <c r="F301" s="42"/>
      <c r="G301" s="42"/>
    </row>
    <row r="302" spans="2:7" x14ac:dyDescent="0.3">
      <c r="B302" s="42"/>
      <c r="C302" s="42"/>
      <c r="D302" s="42"/>
      <c r="E302" s="42"/>
      <c r="F302" s="42"/>
      <c r="G302" s="42"/>
    </row>
    <row r="303" spans="2:7" x14ac:dyDescent="0.3">
      <c r="B303" s="42"/>
      <c r="C303" s="42"/>
      <c r="D303" s="42"/>
      <c r="E303" s="42"/>
      <c r="F303" s="42"/>
      <c r="G303" s="42"/>
    </row>
    <row r="304" spans="2:7" x14ac:dyDescent="0.3">
      <c r="B304" s="42"/>
      <c r="C304" s="42"/>
      <c r="D304" s="42"/>
      <c r="E304" s="42"/>
      <c r="F304" s="42"/>
      <c r="G304" s="42"/>
    </row>
    <row r="305" spans="2:7" x14ac:dyDescent="0.3">
      <c r="B305" s="42"/>
      <c r="C305" s="42"/>
      <c r="D305" s="42"/>
      <c r="E305" s="42"/>
      <c r="F305" s="42"/>
      <c r="G305" s="42"/>
    </row>
    <row r="306" spans="2:7" x14ac:dyDescent="0.3">
      <c r="B306" s="42"/>
      <c r="C306" s="42"/>
      <c r="D306" s="42"/>
      <c r="E306" s="42"/>
      <c r="F306" s="42"/>
      <c r="G306" s="42"/>
    </row>
    <row r="307" spans="2:7" x14ac:dyDescent="0.3">
      <c r="B307" s="42"/>
      <c r="C307" s="42"/>
      <c r="D307" s="42"/>
      <c r="E307" s="42"/>
      <c r="F307" s="42"/>
      <c r="G307" s="42"/>
    </row>
    <row r="308" spans="2:7" x14ac:dyDescent="0.3">
      <c r="B308" s="42"/>
      <c r="C308" s="42"/>
      <c r="D308" s="42"/>
      <c r="E308" s="42"/>
      <c r="F308" s="42"/>
      <c r="G308" s="42"/>
    </row>
    <row r="309" spans="2:7" x14ac:dyDescent="0.3">
      <c r="B309" s="42"/>
      <c r="C309" s="42"/>
      <c r="D309" s="42"/>
      <c r="E309" s="42"/>
      <c r="F309" s="42"/>
      <c r="G309" s="42"/>
    </row>
    <row r="310" spans="2:7" x14ac:dyDescent="0.3">
      <c r="B310" s="42"/>
      <c r="C310" s="42"/>
      <c r="D310" s="42"/>
      <c r="E310" s="42"/>
      <c r="F310" s="42"/>
      <c r="G310" s="42"/>
    </row>
    <row r="311" spans="2:7" x14ac:dyDescent="0.3">
      <c r="B311" s="42"/>
      <c r="C311" s="42"/>
      <c r="D311" s="42"/>
      <c r="E311" s="42"/>
      <c r="F311" s="42"/>
      <c r="G311" s="42"/>
    </row>
    <row r="312" spans="2:7" x14ac:dyDescent="0.3">
      <c r="B312" s="42"/>
      <c r="C312" s="42"/>
      <c r="D312" s="42"/>
      <c r="E312" s="42"/>
      <c r="F312" s="42"/>
      <c r="G312" s="42"/>
    </row>
    <row r="313" spans="2:7" x14ac:dyDescent="0.3">
      <c r="B313" s="42"/>
      <c r="C313" s="42"/>
      <c r="D313" s="42"/>
      <c r="E313" s="42"/>
      <c r="F313" s="42"/>
      <c r="G313" s="42"/>
    </row>
    <row r="314" spans="2:7" x14ac:dyDescent="0.3">
      <c r="B314" s="42"/>
      <c r="C314" s="42"/>
      <c r="D314" s="42"/>
      <c r="E314" s="42"/>
      <c r="F314" s="42"/>
      <c r="G314" s="42"/>
    </row>
    <row r="315" spans="2:7" x14ac:dyDescent="0.3">
      <c r="B315" s="42"/>
      <c r="C315" s="42"/>
      <c r="D315" s="42"/>
      <c r="E315" s="42"/>
      <c r="F315" s="42"/>
      <c r="G315" s="42"/>
    </row>
    <row r="316" spans="2:7" x14ac:dyDescent="0.3">
      <c r="B316" s="42"/>
      <c r="C316" s="42"/>
      <c r="D316" s="42"/>
      <c r="E316" s="42"/>
      <c r="F316" s="42"/>
      <c r="G316" s="42"/>
    </row>
    <row r="317" spans="2:7" x14ac:dyDescent="0.3">
      <c r="B317" s="42"/>
      <c r="C317" s="42"/>
      <c r="D317" s="42"/>
      <c r="E317" s="42"/>
      <c r="F317" s="42"/>
      <c r="G317" s="42"/>
    </row>
    <row r="318" spans="2:7" x14ac:dyDescent="0.3">
      <c r="B318" s="42"/>
      <c r="C318" s="42"/>
      <c r="D318" s="42"/>
      <c r="E318" s="42"/>
      <c r="F318" s="42"/>
      <c r="G318" s="42"/>
    </row>
    <row r="319" spans="2:7" x14ac:dyDescent="0.3">
      <c r="B319" s="42"/>
      <c r="C319" s="42"/>
      <c r="D319" s="42"/>
      <c r="E319" s="42"/>
      <c r="F319" s="42"/>
      <c r="G319" s="42"/>
    </row>
    <row r="320" spans="2:7" x14ac:dyDescent="0.3">
      <c r="B320" s="42"/>
      <c r="C320" s="42"/>
      <c r="D320" s="42"/>
      <c r="E320" s="42"/>
      <c r="F320" s="42"/>
      <c r="G320" s="42"/>
    </row>
    <row r="321" spans="2:7" x14ac:dyDescent="0.3">
      <c r="B321" s="42"/>
      <c r="C321" s="42"/>
      <c r="D321" s="42"/>
      <c r="E321" s="42"/>
      <c r="F321" s="42"/>
      <c r="G321" s="42"/>
    </row>
    <row r="322" spans="2:7" x14ac:dyDescent="0.3">
      <c r="B322" s="42"/>
      <c r="C322" s="42"/>
      <c r="D322" s="42"/>
      <c r="E322" s="42"/>
      <c r="F322" s="42"/>
      <c r="G322" s="42"/>
    </row>
    <row r="323" spans="2:7" x14ac:dyDescent="0.3">
      <c r="B323" s="42"/>
      <c r="C323" s="42"/>
      <c r="D323" s="42"/>
      <c r="E323" s="42"/>
      <c r="F323" s="42"/>
      <c r="G323" s="42"/>
    </row>
    <row r="324" spans="2:7" x14ac:dyDescent="0.3">
      <c r="B324" s="42"/>
      <c r="C324" s="42"/>
      <c r="D324" s="42"/>
      <c r="E324" s="42"/>
      <c r="F324" s="42"/>
      <c r="G324" s="42"/>
    </row>
    <row r="325" spans="2:7" x14ac:dyDescent="0.3">
      <c r="B325" s="42"/>
      <c r="C325" s="42"/>
      <c r="D325" s="42"/>
      <c r="E325" s="42"/>
      <c r="F325" s="42"/>
      <c r="G325" s="42"/>
    </row>
    <row r="326" spans="2:7" x14ac:dyDescent="0.3">
      <c r="B326" s="42"/>
      <c r="C326" s="42"/>
      <c r="D326" s="42"/>
      <c r="E326" s="42"/>
      <c r="F326" s="42"/>
      <c r="G326" s="42"/>
    </row>
    <row r="327" spans="2:7" x14ac:dyDescent="0.3">
      <c r="B327" s="42"/>
      <c r="C327" s="42"/>
      <c r="D327" s="42"/>
      <c r="E327" s="42"/>
      <c r="F327" s="42"/>
      <c r="G327" s="42"/>
    </row>
    <row r="328" spans="2:7" x14ac:dyDescent="0.3">
      <c r="B328" s="42"/>
      <c r="C328" s="42"/>
      <c r="D328" s="42"/>
      <c r="E328" s="42"/>
      <c r="F328" s="42"/>
      <c r="G328" s="42"/>
    </row>
    <row r="329" spans="2:7" x14ac:dyDescent="0.3">
      <c r="B329" s="42"/>
      <c r="C329" s="42"/>
      <c r="D329" s="42"/>
      <c r="E329" s="42"/>
      <c r="F329" s="42"/>
      <c r="G329" s="42"/>
    </row>
    <row r="330" spans="2:7" x14ac:dyDescent="0.3">
      <c r="B330" s="42"/>
      <c r="C330" s="42"/>
      <c r="D330" s="42"/>
      <c r="E330" s="42"/>
      <c r="F330" s="42"/>
      <c r="G330" s="42"/>
    </row>
    <row r="331" spans="2:7" x14ac:dyDescent="0.3">
      <c r="B331" s="42"/>
      <c r="C331" s="42"/>
      <c r="D331" s="42"/>
      <c r="E331" s="42"/>
      <c r="F331" s="42"/>
      <c r="G331" s="42"/>
    </row>
    <row r="332" spans="2:7" x14ac:dyDescent="0.3">
      <c r="B332" s="42"/>
      <c r="C332" s="42"/>
      <c r="D332" s="42"/>
      <c r="E332" s="42"/>
      <c r="F332" s="42"/>
      <c r="G332" s="42"/>
    </row>
    <row r="333" spans="2:7" x14ac:dyDescent="0.3">
      <c r="B333" s="42"/>
      <c r="C333" s="42"/>
      <c r="D333" s="42"/>
      <c r="E333" s="42"/>
      <c r="F333" s="42"/>
      <c r="G333" s="42"/>
    </row>
    <row r="334" spans="2:7" x14ac:dyDescent="0.3">
      <c r="B334" s="42"/>
      <c r="C334" s="42"/>
      <c r="D334" s="42"/>
      <c r="E334" s="42"/>
      <c r="F334" s="42"/>
      <c r="G334" s="42"/>
    </row>
    <row r="335" spans="2:7" x14ac:dyDescent="0.3">
      <c r="B335" s="42"/>
      <c r="C335" s="42"/>
      <c r="D335" s="42"/>
      <c r="E335" s="42"/>
      <c r="F335" s="42"/>
      <c r="G335" s="42"/>
    </row>
    <row r="336" spans="2:7" x14ac:dyDescent="0.3">
      <c r="B336" s="42"/>
      <c r="C336" s="42"/>
      <c r="D336" s="42"/>
      <c r="E336" s="42"/>
      <c r="F336" s="42"/>
      <c r="G336" s="42"/>
    </row>
    <row r="337" spans="2:7" x14ac:dyDescent="0.3">
      <c r="B337" s="42"/>
      <c r="C337" s="42"/>
      <c r="D337" s="42"/>
      <c r="E337" s="42"/>
      <c r="F337" s="42"/>
      <c r="G337" s="42"/>
    </row>
    <row r="338" spans="2:7" x14ac:dyDescent="0.3">
      <c r="B338" s="42"/>
      <c r="C338" s="42"/>
      <c r="D338" s="42"/>
      <c r="E338" s="42"/>
      <c r="F338" s="42"/>
      <c r="G338" s="42"/>
    </row>
    <row r="339" spans="2:7" x14ac:dyDescent="0.3">
      <c r="B339" s="42"/>
      <c r="C339" s="42"/>
      <c r="D339" s="42"/>
      <c r="E339" s="42"/>
      <c r="F339" s="42"/>
      <c r="G339" s="42"/>
    </row>
    <row r="340" spans="2:7" x14ac:dyDescent="0.3">
      <c r="B340" s="42"/>
      <c r="C340" s="42"/>
      <c r="D340" s="42"/>
      <c r="E340" s="42"/>
      <c r="F340" s="42"/>
      <c r="G340" s="42"/>
    </row>
    <row r="341" spans="2:7" x14ac:dyDescent="0.3">
      <c r="B341" s="42"/>
      <c r="C341" s="42"/>
      <c r="D341" s="42"/>
      <c r="E341" s="42"/>
      <c r="F341" s="42"/>
      <c r="G341" s="42"/>
    </row>
    <row r="342" spans="2:7" x14ac:dyDescent="0.3">
      <c r="B342" s="42"/>
      <c r="C342" s="42"/>
      <c r="D342" s="42"/>
      <c r="E342" s="42"/>
      <c r="F342" s="42"/>
      <c r="G342" s="42"/>
    </row>
    <row r="343" spans="2:7" x14ac:dyDescent="0.3">
      <c r="B343" s="42"/>
      <c r="C343" s="42"/>
      <c r="D343" s="42"/>
      <c r="E343" s="42"/>
      <c r="F343" s="42"/>
      <c r="G343" s="42"/>
    </row>
    <row r="344" spans="2:7" x14ac:dyDescent="0.3">
      <c r="B344" s="42"/>
      <c r="C344" s="42"/>
      <c r="D344" s="42"/>
      <c r="E344" s="42"/>
      <c r="F344" s="42"/>
      <c r="G344" s="42"/>
    </row>
    <row r="345" spans="2:7" x14ac:dyDescent="0.3">
      <c r="B345" s="42"/>
      <c r="C345" s="42"/>
      <c r="D345" s="42"/>
      <c r="E345" s="42"/>
      <c r="F345" s="42"/>
      <c r="G345" s="42"/>
    </row>
    <row r="346" spans="2:7" x14ac:dyDescent="0.3">
      <c r="B346" s="42"/>
      <c r="C346" s="42"/>
      <c r="D346" s="42"/>
      <c r="E346" s="42"/>
      <c r="F346" s="42"/>
      <c r="G346" s="42"/>
    </row>
    <row r="347" spans="2:7" x14ac:dyDescent="0.3">
      <c r="B347" s="42"/>
      <c r="C347" s="42"/>
      <c r="D347" s="42"/>
      <c r="E347" s="42"/>
      <c r="F347" s="42"/>
      <c r="G347" s="42"/>
    </row>
    <row r="348" spans="2:7" x14ac:dyDescent="0.3">
      <c r="B348" s="42"/>
      <c r="C348" s="42"/>
      <c r="D348" s="42"/>
      <c r="E348" s="42"/>
      <c r="F348" s="42"/>
      <c r="G348" s="42"/>
    </row>
    <row r="349" spans="2:7" x14ac:dyDescent="0.3">
      <c r="B349" s="42"/>
      <c r="C349" s="42"/>
      <c r="D349" s="42"/>
      <c r="E349" s="42"/>
      <c r="F349" s="42"/>
      <c r="G349" s="42"/>
    </row>
    <row r="350" spans="2:7" x14ac:dyDescent="0.3">
      <c r="B350" s="42"/>
      <c r="C350" s="42"/>
      <c r="D350" s="42"/>
      <c r="E350" s="42"/>
      <c r="F350" s="42"/>
      <c r="G350" s="42"/>
    </row>
    <row r="351" spans="2:7" x14ac:dyDescent="0.3">
      <c r="B351" s="42"/>
      <c r="C351" s="42"/>
      <c r="D351" s="42"/>
      <c r="E351" s="42"/>
      <c r="F351" s="42"/>
      <c r="G351" s="42"/>
    </row>
    <row r="352" spans="2:7" x14ac:dyDescent="0.3">
      <c r="B352" s="42"/>
      <c r="C352" s="42"/>
      <c r="D352" s="42"/>
      <c r="E352" s="42"/>
      <c r="F352" s="42"/>
      <c r="G352" s="42"/>
    </row>
    <row r="353" spans="2:7" x14ac:dyDescent="0.3">
      <c r="B353" s="42"/>
      <c r="C353" s="42"/>
      <c r="D353" s="42"/>
      <c r="E353" s="42"/>
      <c r="F353" s="42"/>
      <c r="G353" s="42"/>
    </row>
    <row r="354" spans="2:7" x14ac:dyDescent="0.3">
      <c r="B354" s="42"/>
      <c r="C354" s="42"/>
      <c r="D354" s="42"/>
      <c r="E354" s="42"/>
      <c r="F354" s="42"/>
      <c r="G354" s="42"/>
    </row>
    <row r="355" spans="2:7" x14ac:dyDescent="0.3">
      <c r="B355" s="42"/>
      <c r="C355" s="42"/>
      <c r="D355" s="42"/>
      <c r="E355" s="42"/>
      <c r="F355" s="42"/>
      <c r="G355" s="42"/>
    </row>
    <row r="356" spans="2:7" x14ac:dyDescent="0.3">
      <c r="B356" s="42"/>
      <c r="C356" s="42"/>
      <c r="D356" s="42"/>
      <c r="E356" s="42"/>
      <c r="F356" s="42"/>
      <c r="G356" s="42"/>
    </row>
    <row r="357" spans="2:7" x14ac:dyDescent="0.3">
      <c r="B357" s="42"/>
      <c r="C357" s="42"/>
      <c r="D357" s="42"/>
      <c r="E357" s="42"/>
      <c r="F357" s="42"/>
      <c r="G357" s="42"/>
    </row>
    <row r="358" spans="2:7" x14ac:dyDescent="0.3">
      <c r="B358" s="42"/>
      <c r="C358" s="42"/>
      <c r="D358" s="42"/>
      <c r="E358" s="42"/>
      <c r="F358" s="42"/>
      <c r="G358" s="42"/>
    </row>
    <row r="359" spans="2:7" x14ac:dyDescent="0.3">
      <c r="B359" s="42"/>
      <c r="C359" s="42"/>
      <c r="D359" s="42"/>
      <c r="E359" s="42"/>
      <c r="F359" s="42"/>
      <c r="G359" s="42"/>
    </row>
    <row r="360" spans="2:7" x14ac:dyDescent="0.3">
      <c r="B360" s="42"/>
      <c r="C360" s="42"/>
      <c r="D360" s="42"/>
      <c r="E360" s="42"/>
      <c r="F360" s="42"/>
      <c r="G360" s="42"/>
    </row>
    <row r="361" spans="2:7" x14ac:dyDescent="0.3">
      <c r="B361" s="42"/>
      <c r="C361" s="42"/>
      <c r="D361" s="42"/>
      <c r="E361" s="42"/>
      <c r="F361" s="42"/>
      <c r="G361" s="42"/>
    </row>
    <row r="362" spans="2:7" x14ac:dyDescent="0.3">
      <c r="B362" s="42"/>
      <c r="C362" s="42"/>
      <c r="D362" s="42"/>
      <c r="E362" s="42"/>
      <c r="F362" s="42"/>
      <c r="G362" s="42"/>
    </row>
    <row r="363" spans="2:7" x14ac:dyDescent="0.3">
      <c r="B363" s="42"/>
      <c r="C363" s="42"/>
      <c r="D363" s="42"/>
      <c r="E363" s="42"/>
      <c r="F363" s="42"/>
      <c r="G363" s="42"/>
    </row>
    <row r="364" spans="2:7" x14ac:dyDescent="0.3">
      <c r="B364" s="42"/>
      <c r="C364" s="42"/>
      <c r="D364" s="42"/>
      <c r="E364" s="42"/>
      <c r="F364" s="42"/>
      <c r="G364" s="42"/>
    </row>
    <row r="365" spans="2:7" x14ac:dyDescent="0.3">
      <c r="B365" s="42"/>
      <c r="C365" s="42"/>
      <c r="D365" s="42"/>
      <c r="E365" s="42"/>
      <c r="F365" s="42"/>
      <c r="G365"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66"/>
  <sheetViews>
    <sheetView zoomScale="110" zoomScaleNormal="110" zoomScaleSheetLayoutView="100" workbookViewId="0">
      <pane xSplit="1" ySplit="2" topLeftCell="B233" activePane="bottomRight" state="frozen"/>
      <selection pane="topRight" activeCell="B1" sqref="B1"/>
      <selection pane="bottomLeft" activeCell="A3" sqref="A3"/>
      <selection pane="bottomRight" activeCell="K266" sqref="K266"/>
    </sheetView>
  </sheetViews>
  <sheetFormatPr baseColWidth="10" defaultColWidth="11" defaultRowHeight="14" x14ac:dyDescent="0.3"/>
  <cols>
    <col min="1" max="1" width="26" style="34" customWidth="1"/>
    <col min="2" max="27" width="11" style="34"/>
    <col min="28" max="29" width="10.58203125" style="34"/>
    <col min="30" max="16384" width="11" style="46"/>
  </cols>
  <sheetData>
    <row r="1" spans="1:29" ht="14.5" thickTop="1" x14ac:dyDescent="0.3">
      <c r="A1" s="54"/>
      <c r="B1" s="244" t="s">
        <v>10</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29" x14ac:dyDescent="0.3">
      <c r="A2" s="55"/>
      <c r="B2" s="239" t="s">
        <v>11</v>
      </c>
      <c r="C2" s="239"/>
      <c r="D2" s="239" t="s">
        <v>12</v>
      </c>
      <c r="E2" s="239"/>
      <c r="F2" s="239" t="s">
        <v>16</v>
      </c>
      <c r="G2" s="239"/>
      <c r="H2" s="239" t="s">
        <v>52</v>
      </c>
      <c r="I2" s="239"/>
      <c r="J2" s="239" t="s">
        <v>53</v>
      </c>
      <c r="K2" s="239"/>
      <c r="L2" s="239" t="s">
        <v>13</v>
      </c>
      <c r="M2" s="239"/>
      <c r="N2" s="239" t="s">
        <v>15</v>
      </c>
      <c r="O2" s="239"/>
      <c r="P2" s="239" t="s">
        <v>17</v>
      </c>
      <c r="Q2" s="239"/>
      <c r="R2" s="239" t="s">
        <v>20</v>
      </c>
      <c r="S2" s="239"/>
      <c r="T2" s="239" t="s">
        <v>14</v>
      </c>
      <c r="U2" s="239"/>
      <c r="V2" s="239" t="s">
        <v>18</v>
      </c>
      <c r="W2" s="239"/>
      <c r="X2" s="239" t="s">
        <v>19</v>
      </c>
      <c r="Y2" s="239"/>
      <c r="Z2" s="239" t="s">
        <v>74</v>
      </c>
      <c r="AA2" s="239"/>
      <c r="AB2" s="239" t="s">
        <v>130</v>
      </c>
      <c r="AC2" s="240"/>
    </row>
    <row r="3" spans="1:29" x14ac:dyDescent="0.3">
      <c r="A3" s="55"/>
      <c r="B3" s="56" t="s">
        <v>3</v>
      </c>
      <c r="C3" s="56" t="s">
        <v>2</v>
      </c>
      <c r="D3" s="56" t="s">
        <v>3</v>
      </c>
      <c r="E3" s="56" t="s">
        <v>2</v>
      </c>
      <c r="F3" s="56" t="s">
        <v>3</v>
      </c>
      <c r="G3" s="56" t="s">
        <v>2</v>
      </c>
      <c r="H3" s="56" t="s">
        <v>3</v>
      </c>
      <c r="I3" s="56" t="s">
        <v>2</v>
      </c>
      <c r="J3" s="56" t="s">
        <v>3</v>
      </c>
      <c r="K3" s="56" t="s">
        <v>2</v>
      </c>
      <c r="L3" s="56" t="s">
        <v>3</v>
      </c>
      <c r="M3" s="56" t="s">
        <v>2</v>
      </c>
      <c r="N3" s="56" t="s">
        <v>3</v>
      </c>
      <c r="O3" s="56" t="s">
        <v>2</v>
      </c>
      <c r="P3" s="56" t="s">
        <v>3</v>
      </c>
      <c r="Q3" s="56" t="s">
        <v>2</v>
      </c>
      <c r="R3" s="56" t="s">
        <v>3</v>
      </c>
      <c r="S3" s="56" t="s">
        <v>2</v>
      </c>
      <c r="T3" s="56" t="s">
        <v>3</v>
      </c>
      <c r="U3" s="56" t="s">
        <v>2</v>
      </c>
      <c r="V3" s="56" t="s">
        <v>3</v>
      </c>
      <c r="W3" s="56" t="s">
        <v>2</v>
      </c>
      <c r="X3" s="56" t="s">
        <v>3</v>
      </c>
      <c r="Y3" s="56" t="s">
        <v>2</v>
      </c>
      <c r="Z3" s="56" t="s">
        <v>3</v>
      </c>
      <c r="AA3" s="56" t="s">
        <v>2</v>
      </c>
      <c r="AB3" s="56" t="s">
        <v>3</v>
      </c>
      <c r="AC3" s="57" t="s">
        <v>2</v>
      </c>
    </row>
    <row r="4" spans="1:29" x14ac:dyDescent="0.3">
      <c r="A4" s="58">
        <v>43952.333333333336</v>
      </c>
      <c r="B4" s="56"/>
      <c r="C4" s="56"/>
      <c r="D4" s="56"/>
      <c r="E4" s="56"/>
      <c r="F4" s="56"/>
      <c r="G4" s="56"/>
      <c r="H4" s="56"/>
      <c r="I4" s="56"/>
      <c r="J4" s="56"/>
      <c r="K4" s="56"/>
      <c r="L4" s="56"/>
      <c r="M4" s="56"/>
      <c r="N4" s="56"/>
      <c r="O4" s="56"/>
      <c r="P4" s="56"/>
      <c r="Q4" s="56"/>
      <c r="R4" s="56"/>
      <c r="S4" s="56"/>
      <c r="T4" s="56"/>
      <c r="U4" s="56"/>
      <c r="V4" s="56"/>
      <c r="W4" s="56"/>
      <c r="X4" s="56"/>
      <c r="Y4" s="56"/>
      <c r="Z4" s="56"/>
      <c r="AA4" s="59"/>
      <c r="AB4" s="56"/>
      <c r="AC4" s="57"/>
    </row>
    <row r="5" spans="1:29" x14ac:dyDescent="0.3">
      <c r="A5" s="58">
        <v>43953.333333333336</v>
      </c>
      <c r="B5" s="56"/>
      <c r="C5" s="56"/>
      <c r="D5" s="56"/>
      <c r="E5" s="56"/>
      <c r="F5" s="56"/>
      <c r="G5" s="56"/>
      <c r="H5" s="56"/>
      <c r="I5" s="56"/>
      <c r="J5" s="56"/>
      <c r="K5" s="56"/>
      <c r="L5" s="56"/>
      <c r="M5" s="56"/>
      <c r="N5" s="56"/>
      <c r="O5" s="56"/>
      <c r="P5" s="56"/>
      <c r="Q5" s="56"/>
      <c r="R5" s="56"/>
      <c r="S5" s="56"/>
      <c r="T5" s="56"/>
      <c r="U5" s="56"/>
      <c r="V5" s="56"/>
      <c r="W5" s="56"/>
      <c r="X5" s="56"/>
      <c r="Y5" s="56"/>
      <c r="Z5" s="56"/>
      <c r="AA5" s="59"/>
      <c r="AB5" s="56"/>
      <c r="AC5" s="57"/>
    </row>
    <row r="6" spans="1:29" x14ac:dyDescent="0.3">
      <c r="A6" s="58">
        <v>43954.333333333336</v>
      </c>
      <c r="B6" s="56"/>
      <c r="C6" s="56"/>
      <c r="D6" s="56"/>
      <c r="E6" s="56"/>
      <c r="F6" s="56"/>
      <c r="G6" s="56"/>
      <c r="H6" s="56"/>
      <c r="I6" s="56"/>
      <c r="J6" s="56"/>
      <c r="K6" s="56"/>
      <c r="L6" s="56"/>
      <c r="M6" s="56"/>
      <c r="N6" s="56"/>
      <c r="O6" s="56"/>
      <c r="P6" s="56"/>
      <c r="Q6" s="56"/>
      <c r="R6" s="56"/>
      <c r="S6" s="56"/>
      <c r="T6" s="56"/>
      <c r="U6" s="56"/>
      <c r="V6" s="56"/>
      <c r="W6" s="56"/>
      <c r="X6" s="56"/>
      <c r="Y6" s="56"/>
      <c r="Z6" s="56"/>
      <c r="AA6" s="59"/>
      <c r="AB6" s="56"/>
      <c r="AC6" s="57"/>
    </row>
    <row r="7" spans="1:29" x14ac:dyDescent="0.3">
      <c r="A7" s="58">
        <v>43955.333333333336</v>
      </c>
      <c r="B7" s="56"/>
      <c r="C7" s="56"/>
      <c r="D7" s="56"/>
      <c r="E7" s="56"/>
      <c r="F7" s="56"/>
      <c r="G7" s="56"/>
      <c r="H7" s="56"/>
      <c r="I7" s="56"/>
      <c r="J7" s="56"/>
      <c r="K7" s="56"/>
      <c r="L7" s="56"/>
      <c r="M7" s="56"/>
      <c r="N7" s="56"/>
      <c r="O7" s="56"/>
      <c r="P7" s="56"/>
      <c r="Q7" s="56"/>
      <c r="R7" s="56"/>
      <c r="S7" s="56"/>
      <c r="T7" s="56"/>
      <c r="U7" s="56"/>
      <c r="V7" s="56"/>
      <c r="W7" s="56"/>
      <c r="X7" s="56"/>
      <c r="Y7" s="56"/>
      <c r="Z7" s="56"/>
      <c r="AA7" s="59"/>
      <c r="AB7" s="56"/>
      <c r="AC7" s="57"/>
    </row>
    <row r="8" spans="1:29" x14ac:dyDescent="0.3">
      <c r="A8" s="58">
        <v>43956.333333333336</v>
      </c>
      <c r="B8" s="56"/>
      <c r="C8" s="56"/>
      <c r="D8" s="56"/>
      <c r="E8" s="56"/>
      <c r="F8" s="56"/>
      <c r="G8" s="56"/>
      <c r="H8" s="56"/>
      <c r="I8" s="56"/>
      <c r="J8" s="56"/>
      <c r="K8" s="56"/>
      <c r="L8" s="56"/>
      <c r="M8" s="56"/>
      <c r="N8" s="56"/>
      <c r="O8" s="56"/>
      <c r="P8" s="56"/>
      <c r="Q8" s="56"/>
      <c r="R8" s="56"/>
      <c r="S8" s="56"/>
      <c r="T8" s="56"/>
      <c r="U8" s="56"/>
      <c r="V8" s="56"/>
      <c r="W8" s="56"/>
      <c r="X8" s="56"/>
      <c r="Y8" s="56"/>
      <c r="Z8" s="56"/>
      <c r="AA8" s="59"/>
      <c r="AB8" s="56"/>
      <c r="AC8" s="57"/>
    </row>
    <row r="9" spans="1:29" x14ac:dyDescent="0.3">
      <c r="A9" s="58">
        <v>43957.333333333336</v>
      </c>
      <c r="B9" s="56"/>
      <c r="C9" s="56"/>
      <c r="D9" s="56"/>
      <c r="E9" s="56"/>
      <c r="F9" s="56"/>
      <c r="G9" s="56"/>
      <c r="H9" s="56"/>
      <c r="I9" s="56"/>
      <c r="J9" s="56"/>
      <c r="K9" s="56"/>
      <c r="L9" s="56"/>
      <c r="M9" s="56"/>
      <c r="N9" s="56"/>
      <c r="O9" s="56"/>
      <c r="P9" s="56"/>
      <c r="Q9" s="56"/>
      <c r="R9" s="56"/>
      <c r="S9" s="56"/>
      <c r="T9" s="56"/>
      <c r="U9" s="56"/>
      <c r="V9" s="56"/>
      <c r="W9" s="56"/>
      <c r="X9" s="56"/>
      <c r="Y9" s="56"/>
      <c r="Z9" s="56"/>
      <c r="AA9" s="59"/>
      <c r="AB9" s="56"/>
      <c r="AC9" s="57"/>
    </row>
    <row r="10" spans="1:29" x14ac:dyDescent="0.3">
      <c r="A10" s="58">
        <v>43958.333333333336</v>
      </c>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9"/>
      <c r="AB10" s="56"/>
      <c r="AC10" s="57"/>
    </row>
    <row r="11" spans="1:29" x14ac:dyDescent="0.3">
      <c r="A11" s="58">
        <v>43959.333333333336</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9"/>
      <c r="AB11" s="56"/>
      <c r="AC11" s="57"/>
    </row>
    <row r="12" spans="1:29" x14ac:dyDescent="0.3">
      <c r="A12" s="58">
        <v>43960.333333333336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9"/>
      <c r="AB12" s="56"/>
      <c r="AC12" s="57"/>
    </row>
    <row r="13" spans="1:29" x14ac:dyDescent="0.3">
      <c r="A13" s="58">
        <v>43961.333333333336</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9"/>
      <c r="AB13" s="56"/>
      <c r="AC13" s="57"/>
    </row>
    <row r="14" spans="1:29" x14ac:dyDescent="0.3">
      <c r="A14" s="58">
        <v>43962.333333333336</v>
      </c>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9"/>
      <c r="AB14" s="56"/>
      <c r="AC14" s="57"/>
    </row>
    <row r="15" spans="1:29" x14ac:dyDescent="0.3">
      <c r="A15" s="58">
        <v>43963.333333333336</v>
      </c>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9"/>
      <c r="AB15" s="56"/>
      <c r="AC15" s="57"/>
    </row>
    <row r="16" spans="1:29" x14ac:dyDescent="0.3">
      <c r="A16" s="58">
        <v>43964.333333333336</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9"/>
      <c r="AB16" s="56"/>
      <c r="AC16" s="57"/>
    </row>
    <row r="17" spans="1:29" x14ac:dyDescent="0.3">
      <c r="A17" s="58">
        <v>43965.333333333336</v>
      </c>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9"/>
      <c r="AB17" s="56"/>
      <c r="AC17" s="57"/>
    </row>
    <row r="18" spans="1:29" x14ac:dyDescent="0.3">
      <c r="A18" s="58">
        <v>43966.333333333336</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9"/>
      <c r="AB18" s="56"/>
      <c r="AC18" s="57"/>
    </row>
    <row r="19" spans="1:29" x14ac:dyDescent="0.3">
      <c r="A19" s="58">
        <v>43967.333333333336</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9"/>
      <c r="AB19" s="56"/>
      <c r="AC19" s="57"/>
    </row>
    <row r="20" spans="1:29" x14ac:dyDescent="0.3">
      <c r="A20" s="58">
        <v>43968.333333333336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9"/>
      <c r="AB20" s="56"/>
      <c r="AC20" s="57"/>
    </row>
    <row r="21" spans="1:29" x14ac:dyDescent="0.3">
      <c r="A21" s="58">
        <v>43969.333333333336</v>
      </c>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9"/>
      <c r="AB21" s="56"/>
      <c r="AC21" s="57"/>
    </row>
    <row r="22" spans="1:29" x14ac:dyDescent="0.3">
      <c r="A22" s="58">
        <v>43970.333333333336</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9"/>
      <c r="AB22" s="56"/>
      <c r="AC22" s="57"/>
    </row>
    <row r="23" spans="1:29" x14ac:dyDescent="0.3">
      <c r="A23" s="58">
        <v>43971.333333333336</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9"/>
      <c r="AB23" s="56"/>
      <c r="AC23" s="57"/>
    </row>
    <row r="24" spans="1:29" x14ac:dyDescent="0.3">
      <c r="A24" s="58">
        <v>43972.333333333336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9"/>
      <c r="AB24" s="56"/>
      <c r="AC24" s="57"/>
    </row>
    <row r="25" spans="1:29" x14ac:dyDescent="0.3">
      <c r="A25" s="58">
        <v>43973.333333333336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9"/>
      <c r="AB25" s="56"/>
      <c r="AC25" s="57"/>
    </row>
    <row r="26" spans="1:29" x14ac:dyDescent="0.3">
      <c r="A26" s="58">
        <v>43974.333333333336</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9"/>
      <c r="AB26" s="56"/>
      <c r="AC26" s="57"/>
    </row>
    <row r="27" spans="1:29" x14ac:dyDescent="0.3">
      <c r="A27" s="58">
        <v>43975.333333333336</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9"/>
      <c r="AB27" s="56"/>
      <c r="AC27" s="57"/>
    </row>
    <row r="28" spans="1:29" x14ac:dyDescent="0.3">
      <c r="A28" s="58">
        <v>43976.333333333336</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9"/>
      <c r="AB28" s="56"/>
      <c r="AC28" s="57"/>
    </row>
    <row r="29" spans="1:29" x14ac:dyDescent="0.3">
      <c r="A29" s="58">
        <v>43977.333333333336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9"/>
      <c r="AB29" s="56"/>
      <c r="AC29" s="57"/>
    </row>
    <row r="30" spans="1:29" x14ac:dyDescent="0.3">
      <c r="A30" s="58">
        <v>43978.333333333336</v>
      </c>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9"/>
      <c r="AB30" s="56"/>
      <c r="AC30" s="57"/>
    </row>
    <row r="31" spans="1:29" x14ac:dyDescent="0.3">
      <c r="A31" s="58">
        <v>43979.333333333336</v>
      </c>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9"/>
      <c r="AB31" s="56"/>
      <c r="AC31" s="57"/>
    </row>
    <row r="32" spans="1:29" x14ac:dyDescent="0.3">
      <c r="A32" s="58">
        <v>43980.333333333336</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9"/>
      <c r="AB32" s="56"/>
      <c r="AC32" s="57"/>
    </row>
    <row r="33" spans="1:29" x14ac:dyDescent="0.3">
      <c r="A33" s="58">
        <v>43981.333333333336</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9"/>
      <c r="AB33" s="56"/>
      <c r="AC33" s="57"/>
    </row>
    <row r="34" spans="1:29" x14ac:dyDescent="0.3">
      <c r="A34" s="58">
        <v>43982.333333333336</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9"/>
      <c r="AB34" s="56"/>
      <c r="AC34" s="57"/>
    </row>
    <row r="35" spans="1:29" x14ac:dyDescent="0.3">
      <c r="A35" s="58">
        <v>43983.333333333336</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9"/>
      <c r="AB35" s="56"/>
      <c r="AC35" s="57"/>
    </row>
    <row r="36" spans="1:29" x14ac:dyDescent="0.3">
      <c r="A36" s="58">
        <v>43984.333333333336</v>
      </c>
      <c r="B36" s="56"/>
      <c r="C36" s="56"/>
      <c r="D36" s="56"/>
      <c r="E36" s="56"/>
      <c r="F36" s="56"/>
      <c r="G36" s="56"/>
      <c r="H36" s="56"/>
      <c r="I36" s="56"/>
      <c r="J36" s="56"/>
      <c r="K36" s="56"/>
      <c r="L36" s="56"/>
      <c r="M36" s="56"/>
      <c r="N36" s="56"/>
      <c r="O36" s="56"/>
      <c r="P36" s="56"/>
      <c r="Q36" s="56"/>
      <c r="R36" s="56"/>
      <c r="S36" s="56"/>
      <c r="T36" s="56"/>
      <c r="U36" s="56"/>
      <c r="V36" s="56"/>
      <c r="W36" s="56"/>
      <c r="X36" s="56"/>
      <c r="Y36" s="56"/>
      <c r="Z36" s="56"/>
      <c r="AA36" s="59"/>
      <c r="AB36" s="56"/>
      <c r="AC36" s="57"/>
    </row>
    <row r="37" spans="1:29" x14ac:dyDescent="0.3">
      <c r="A37" s="58">
        <v>43985.333333333336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9"/>
      <c r="AB37" s="56"/>
      <c r="AC37" s="57"/>
    </row>
    <row r="38" spans="1:29" x14ac:dyDescent="0.3">
      <c r="A38" s="58">
        <v>43986.333333333336</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9"/>
      <c r="AB38" s="56"/>
      <c r="AC38" s="57"/>
    </row>
    <row r="39" spans="1:29" x14ac:dyDescent="0.3">
      <c r="A39" s="58">
        <v>43987.333333333336</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9"/>
      <c r="AB39" s="56"/>
      <c r="AC39" s="57"/>
    </row>
    <row r="40" spans="1:29" x14ac:dyDescent="0.3">
      <c r="A40" s="58">
        <v>43988.333333333336</v>
      </c>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9"/>
      <c r="AB40" s="56"/>
      <c r="AC40" s="57"/>
    </row>
    <row r="41" spans="1:29" x14ac:dyDescent="0.3">
      <c r="A41" s="58">
        <v>43989.333333333336</v>
      </c>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9"/>
      <c r="AB41" s="56"/>
      <c r="AC41" s="57"/>
    </row>
    <row r="42" spans="1:29" x14ac:dyDescent="0.3">
      <c r="A42" s="58">
        <v>43990.333333333336</v>
      </c>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9"/>
      <c r="AB42" s="56"/>
      <c r="AC42" s="57"/>
    </row>
    <row r="43" spans="1:29" x14ac:dyDescent="0.3">
      <c r="A43" s="58">
        <v>43991.333333333336</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9"/>
      <c r="AB43" s="56"/>
      <c r="AC43" s="57"/>
    </row>
    <row r="44" spans="1:29" x14ac:dyDescent="0.3">
      <c r="A44" s="58">
        <v>43992.333333333336</v>
      </c>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9"/>
      <c r="AB44" s="56"/>
      <c r="AC44" s="57"/>
    </row>
    <row r="45" spans="1:29" x14ac:dyDescent="0.3">
      <c r="A45" s="58">
        <v>43993.333333333336</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9"/>
      <c r="AB45" s="56"/>
      <c r="AC45" s="57"/>
    </row>
    <row r="46" spans="1:29" x14ac:dyDescent="0.3">
      <c r="A46" s="58">
        <v>43994.333333333336</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9"/>
      <c r="AB46" s="56"/>
      <c r="AC46" s="57"/>
    </row>
    <row r="47" spans="1:29" x14ac:dyDescent="0.3">
      <c r="A47" s="60">
        <v>43997.333333333336</v>
      </c>
      <c r="B47" s="61"/>
      <c r="C47" s="61"/>
      <c r="D47" s="61"/>
      <c r="E47" s="61"/>
      <c r="F47" s="61"/>
      <c r="G47" s="61"/>
      <c r="H47" s="61"/>
      <c r="I47" s="61"/>
      <c r="J47" s="61"/>
      <c r="K47" s="61"/>
      <c r="L47" s="61"/>
      <c r="M47" s="61"/>
      <c r="N47" s="61"/>
      <c r="O47" s="61"/>
      <c r="P47" s="61"/>
      <c r="Q47" s="61"/>
      <c r="R47" s="61"/>
      <c r="S47" s="61"/>
      <c r="T47" s="61"/>
      <c r="U47" s="61"/>
      <c r="V47" s="61"/>
      <c r="W47" s="61"/>
      <c r="X47" s="61"/>
      <c r="Y47" s="61"/>
      <c r="Z47" s="61"/>
      <c r="AA47" s="59"/>
      <c r="AB47" s="61"/>
      <c r="AC47" s="62"/>
    </row>
    <row r="48" spans="1:29" x14ac:dyDescent="0.3">
      <c r="A48" s="60">
        <v>43998.333333333336</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59"/>
      <c r="AB48" s="61"/>
      <c r="AC48" s="62"/>
    </row>
    <row r="49" spans="1:29" x14ac:dyDescent="0.3">
      <c r="A49" s="60">
        <v>43999.333333333336</v>
      </c>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59"/>
      <c r="AB49" s="61"/>
      <c r="AC49" s="62"/>
    </row>
    <row r="50" spans="1:29" x14ac:dyDescent="0.3">
      <c r="A50" s="60">
        <v>44000</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59"/>
      <c r="AB50" s="61"/>
      <c r="AC50" s="62"/>
    </row>
    <row r="51" spans="1:29" x14ac:dyDescent="0.3">
      <c r="A51" s="60">
        <v>44001</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59"/>
      <c r="AB51" s="61"/>
      <c r="AC51" s="62"/>
    </row>
    <row r="52" spans="1:29" x14ac:dyDescent="0.3">
      <c r="A52" s="60">
        <v>44004</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59"/>
      <c r="AB52" s="61"/>
      <c r="AC52" s="62"/>
    </row>
    <row r="53" spans="1:29" x14ac:dyDescent="0.3">
      <c r="A53" s="60">
        <v>44005</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59"/>
      <c r="AB53" s="61"/>
      <c r="AC53" s="62"/>
    </row>
    <row r="54" spans="1:29" x14ac:dyDescent="0.3">
      <c r="A54" s="60">
        <v>44006</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59"/>
      <c r="AB54" s="61"/>
      <c r="AC54" s="62"/>
    </row>
    <row r="55" spans="1:29" x14ac:dyDescent="0.3">
      <c r="A55" s="60">
        <v>44007</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59"/>
      <c r="AB55" s="61"/>
      <c r="AC55" s="62"/>
    </row>
    <row r="56" spans="1:29" x14ac:dyDescent="0.3">
      <c r="A56" s="60">
        <v>44008</v>
      </c>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59"/>
      <c r="AB56" s="61"/>
      <c r="AC56" s="62"/>
    </row>
    <row r="57" spans="1:29" x14ac:dyDescent="0.3">
      <c r="A57" s="60">
        <v>44011</v>
      </c>
      <c r="B57" s="61"/>
      <c r="C57" s="61"/>
      <c r="D57" s="61"/>
      <c r="E57" s="61"/>
      <c r="F57" s="61"/>
      <c r="G57" s="61"/>
      <c r="H57" s="61"/>
      <c r="I57" s="61"/>
      <c r="J57" s="61">
        <v>1</v>
      </c>
      <c r="K57" s="61">
        <v>1</v>
      </c>
      <c r="L57" s="61"/>
      <c r="M57" s="61"/>
      <c r="N57" s="61"/>
      <c r="O57" s="61"/>
      <c r="P57" s="61"/>
      <c r="Q57" s="61"/>
      <c r="R57" s="61"/>
      <c r="S57" s="61"/>
      <c r="T57" s="61"/>
      <c r="U57" s="61"/>
      <c r="V57" s="61"/>
      <c r="W57" s="61"/>
      <c r="X57" s="61"/>
      <c r="Y57" s="61"/>
      <c r="Z57" s="61"/>
      <c r="AA57" s="59"/>
      <c r="AB57" s="61"/>
      <c r="AC57" s="62"/>
    </row>
    <row r="58" spans="1:29" x14ac:dyDescent="0.3">
      <c r="A58" s="60">
        <v>44012</v>
      </c>
      <c r="B58" s="61"/>
      <c r="C58" s="61"/>
      <c r="D58" s="61"/>
      <c r="E58" s="61"/>
      <c r="F58" s="61"/>
      <c r="G58" s="61"/>
      <c r="H58" s="61"/>
      <c r="I58" s="61"/>
      <c r="J58" s="61">
        <v>1</v>
      </c>
      <c r="K58" s="61">
        <v>2</v>
      </c>
      <c r="L58" s="61"/>
      <c r="M58" s="61"/>
      <c r="N58" s="61"/>
      <c r="O58" s="61"/>
      <c r="P58" s="61"/>
      <c r="Q58" s="61"/>
      <c r="R58" s="61"/>
      <c r="S58" s="61"/>
      <c r="T58" s="61"/>
      <c r="U58" s="61"/>
      <c r="V58" s="61"/>
      <c r="W58" s="61"/>
      <c r="X58" s="61"/>
      <c r="Y58" s="61"/>
      <c r="Z58" s="61"/>
      <c r="AA58" s="59"/>
      <c r="AB58" s="61"/>
      <c r="AC58" s="62"/>
    </row>
    <row r="59" spans="1:29" x14ac:dyDescent="0.3">
      <c r="A59" s="60">
        <v>44013</v>
      </c>
      <c r="B59" s="61"/>
      <c r="C59" s="61"/>
      <c r="D59" s="61"/>
      <c r="E59" s="61"/>
      <c r="F59" s="61"/>
      <c r="G59" s="61"/>
      <c r="H59" s="61"/>
      <c r="I59" s="61"/>
      <c r="J59" s="61">
        <v>0</v>
      </c>
      <c r="K59" s="61">
        <v>2</v>
      </c>
      <c r="L59" s="61"/>
      <c r="M59" s="61"/>
      <c r="N59" s="61"/>
      <c r="O59" s="61"/>
      <c r="P59" s="61"/>
      <c r="Q59" s="61"/>
      <c r="R59" s="61"/>
      <c r="S59" s="61"/>
      <c r="T59" s="61"/>
      <c r="U59" s="61"/>
      <c r="V59" s="61"/>
      <c r="W59" s="61"/>
      <c r="X59" s="61"/>
      <c r="Y59" s="61"/>
      <c r="Z59" s="61"/>
      <c r="AA59" s="59"/>
      <c r="AB59" s="61"/>
      <c r="AC59" s="62"/>
    </row>
    <row r="60" spans="1:29" x14ac:dyDescent="0.3">
      <c r="A60" s="60">
        <v>44014</v>
      </c>
      <c r="B60" s="61">
        <v>70</v>
      </c>
      <c r="C60" s="61">
        <v>70</v>
      </c>
      <c r="D60" s="61">
        <v>46</v>
      </c>
      <c r="E60" s="61">
        <v>46</v>
      </c>
      <c r="F60" s="61">
        <v>13</v>
      </c>
      <c r="G60" s="61">
        <v>13</v>
      </c>
      <c r="H60" s="61">
        <v>13</v>
      </c>
      <c r="I60" s="61">
        <v>13</v>
      </c>
      <c r="J60" s="61">
        <v>0</v>
      </c>
      <c r="K60" s="61">
        <v>2</v>
      </c>
      <c r="L60" s="61">
        <v>4</v>
      </c>
      <c r="M60" s="61">
        <v>4</v>
      </c>
      <c r="N60" s="61">
        <v>13</v>
      </c>
      <c r="O60" s="61">
        <v>13</v>
      </c>
      <c r="P60" s="61">
        <v>1</v>
      </c>
      <c r="Q60" s="61">
        <v>1</v>
      </c>
      <c r="R60" s="61"/>
      <c r="S60" s="61"/>
      <c r="T60" s="61">
        <v>3</v>
      </c>
      <c r="U60" s="61">
        <v>3</v>
      </c>
      <c r="V60" s="61">
        <v>1</v>
      </c>
      <c r="W60" s="61">
        <v>1</v>
      </c>
      <c r="X60" s="61">
        <v>1</v>
      </c>
      <c r="Y60" s="61">
        <v>1</v>
      </c>
      <c r="Z60" s="61"/>
      <c r="AA60" s="59"/>
      <c r="AB60" s="61"/>
      <c r="AC60" s="62"/>
    </row>
    <row r="61" spans="1:29" x14ac:dyDescent="0.3">
      <c r="A61" s="60">
        <v>44015</v>
      </c>
      <c r="B61" s="61">
        <v>3</v>
      </c>
      <c r="C61" s="61">
        <f>SUM(C60,B61)</f>
        <v>73</v>
      </c>
      <c r="D61" s="61">
        <v>2</v>
      </c>
      <c r="E61" s="61">
        <f>SUM(E60,D61)</f>
        <v>48</v>
      </c>
      <c r="F61" s="61">
        <v>0</v>
      </c>
      <c r="G61" s="61">
        <f t="shared" ref="G61:G124" si="0">SUM(G60,F61)</f>
        <v>13</v>
      </c>
      <c r="H61" s="61">
        <v>1</v>
      </c>
      <c r="I61" s="61">
        <f>SUM(I60,H61)</f>
        <v>14</v>
      </c>
      <c r="J61" s="61">
        <v>0</v>
      </c>
      <c r="K61" s="61">
        <v>2</v>
      </c>
      <c r="L61" s="61">
        <v>0</v>
      </c>
      <c r="M61" s="61">
        <f>SUM(M60,L61)</f>
        <v>4</v>
      </c>
      <c r="N61" s="61">
        <v>0</v>
      </c>
      <c r="O61" s="61">
        <f>SUM(O60,N61)</f>
        <v>13</v>
      </c>
      <c r="P61" s="61">
        <v>0</v>
      </c>
      <c r="Q61" s="61">
        <f>SUM(Q60,P61)</f>
        <v>1</v>
      </c>
      <c r="R61" s="61"/>
      <c r="S61" s="61"/>
      <c r="T61" s="61">
        <v>0</v>
      </c>
      <c r="U61" s="61">
        <f>SUM(U60,T61)</f>
        <v>3</v>
      </c>
      <c r="V61" s="61">
        <v>0</v>
      </c>
      <c r="W61" s="61">
        <f>SUM(W60,V61)</f>
        <v>1</v>
      </c>
      <c r="X61" s="61">
        <v>0</v>
      </c>
      <c r="Y61" s="61">
        <f t="shared" ref="Y61:Y124" si="1">SUM(Y60,X61)</f>
        <v>1</v>
      </c>
      <c r="Z61" s="61"/>
      <c r="AA61" s="59"/>
      <c r="AB61" s="61"/>
      <c r="AC61" s="62"/>
    </row>
    <row r="62" spans="1:29" x14ac:dyDescent="0.3">
      <c r="A62" s="60">
        <v>44018</v>
      </c>
      <c r="B62" s="61">
        <v>7</v>
      </c>
      <c r="C62" s="61">
        <f t="shared" ref="C62:C125" si="2">SUM(C61,B62)</f>
        <v>80</v>
      </c>
      <c r="D62" s="61">
        <v>2</v>
      </c>
      <c r="E62" s="61">
        <f t="shared" ref="E62:E125" si="3">SUM(E61,D62)</f>
        <v>50</v>
      </c>
      <c r="F62" s="61">
        <v>0</v>
      </c>
      <c r="G62" s="61">
        <f t="shared" si="0"/>
        <v>13</v>
      </c>
      <c r="H62" s="61">
        <v>0</v>
      </c>
      <c r="I62" s="61">
        <f t="shared" ref="I62:I125" si="4">SUM(I61,H62)</f>
        <v>14</v>
      </c>
      <c r="J62" s="61">
        <v>0</v>
      </c>
      <c r="K62" s="61">
        <f>K61+J62</f>
        <v>2</v>
      </c>
      <c r="L62" s="61">
        <v>1</v>
      </c>
      <c r="M62" s="61">
        <f t="shared" ref="M62:M125" si="5">SUM(M61,L62)</f>
        <v>5</v>
      </c>
      <c r="N62" s="61">
        <v>0</v>
      </c>
      <c r="O62" s="61">
        <f t="shared" ref="O62:O125" si="6">SUM(O61,N62)</f>
        <v>13</v>
      </c>
      <c r="P62" s="61">
        <v>0</v>
      </c>
      <c r="Q62" s="61">
        <f t="shared" ref="Q62:Q125" si="7">SUM(Q61,P62)</f>
        <v>1</v>
      </c>
      <c r="R62" s="61"/>
      <c r="S62" s="61"/>
      <c r="T62" s="61">
        <v>0</v>
      </c>
      <c r="U62" s="61">
        <f t="shared" ref="U62:U125" si="8">SUM(U61,T62)</f>
        <v>3</v>
      </c>
      <c r="V62" s="61">
        <v>0</v>
      </c>
      <c r="W62" s="61">
        <f t="shared" ref="W62:W125" si="9">SUM(W61,V62)</f>
        <v>1</v>
      </c>
      <c r="X62" s="61">
        <v>0</v>
      </c>
      <c r="Y62" s="61">
        <f t="shared" si="1"/>
        <v>1</v>
      </c>
      <c r="Z62" s="61"/>
      <c r="AA62" s="59"/>
      <c r="AB62" s="61"/>
      <c r="AC62" s="62"/>
    </row>
    <row r="63" spans="1:29" x14ac:dyDescent="0.3">
      <c r="A63" s="60">
        <v>44019</v>
      </c>
      <c r="B63" s="61">
        <v>6</v>
      </c>
      <c r="C63" s="61">
        <f t="shared" si="2"/>
        <v>86</v>
      </c>
      <c r="D63" s="61">
        <v>2</v>
      </c>
      <c r="E63" s="61">
        <f t="shared" si="3"/>
        <v>52</v>
      </c>
      <c r="F63" s="61">
        <v>0</v>
      </c>
      <c r="G63" s="61">
        <f t="shared" si="0"/>
        <v>13</v>
      </c>
      <c r="H63" s="61">
        <v>1</v>
      </c>
      <c r="I63" s="61">
        <f t="shared" si="4"/>
        <v>15</v>
      </c>
      <c r="J63" s="61">
        <v>0</v>
      </c>
      <c r="K63" s="61">
        <f t="shared" ref="K63:K126" si="10">K62+J63</f>
        <v>2</v>
      </c>
      <c r="L63" s="61">
        <v>0</v>
      </c>
      <c r="M63" s="61">
        <f t="shared" si="5"/>
        <v>5</v>
      </c>
      <c r="N63" s="61">
        <v>0</v>
      </c>
      <c r="O63" s="61">
        <f t="shared" si="6"/>
        <v>13</v>
      </c>
      <c r="P63" s="61">
        <v>0</v>
      </c>
      <c r="Q63" s="61">
        <f t="shared" si="7"/>
        <v>1</v>
      </c>
      <c r="R63" s="61"/>
      <c r="S63" s="61"/>
      <c r="T63" s="61">
        <v>0</v>
      </c>
      <c r="U63" s="61">
        <f t="shared" si="8"/>
        <v>3</v>
      </c>
      <c r="V63" s="61">
        <v>0</v>
      </c>
      <c r="W63" s="61">
        <f t="shared" si="9"/>
        <v>1</v>
      </c>
      <c r="X63" s="61">
        <v>0</v>
      </c>
      <c r="Y63" s="61">
        <f t="shared" si="1"/>
        <v>1</v>
      </c>
      <c r="Z63" s="61"/>
      <c r="AA63" s="59"/>
      <c r="AB63" s="61"/>
      <c r="AC63" s="62"/>
    </row>
    <row r="64" spans="1:29" x14ac:dyDescent="0.3">
      <c r="A64" s="60">
        <v>44020</v>
      </c>
      <c r="B64" s="61">
        <v>3</v>
      </c>
      <c r="C64" s="61">
        <f t="shared" si="2"/>
        <v>89</v>
      </c>
      <c r="D64" s="61">
        <v>5</v>
      </c>
      <c r="E64" s="61">
        <f t="shared" si="3"/>
        <v>57</v>
      </c>
      <c r="F64" s="61">
        <v>0</v>
      </c>
      <c r="G64" s="61">
        <f t="shared" si="0"/>
        <v>13</v>
      </c>
      <c r="H64" s="61">
        <v>0</v>
      </c>
      <c r="I64" s="61">
        <f t="shared" si="4"/>
        <v>15</v>
      </c>
      <c r="J64" s="61">
        <v>0</v>
      </c>
      <c r="K64" s="61">
        <f t="shared" si="10"/>
        <v>2</v>
      </c>
      <c r="L64" s="61">
        <v>0</v>
      </c>
      <c r="M64" s="61">
        <f t="shared" si="5"/>
        <v>5</v>
      </c>
      <c r="N64" s="61">
        <v>0</v>
      </c>
      <c r="O64" s="61">
        <f t="shared" si="6"/>
        <v>13</v>
      </c>
      <c r="P64" s="61">
        <v>0</v>
      </c>
      <c r="Q64" s="61">
        <f t="shared" si="7"/>
        <v>1</v>
      </c>
      <c r="R64" s="61"/>
      <c r="S64" s="61"/>
      <c r="T64" s="61">
        <v>0</v>
      </c>
      <c r="U64" s="61">
        <f t="shared" si="8"/>
        <v>3</v>
      </c>
      <c r="V64" s="61">
        <v>0</v>
      </c>
      <c r="W64" s="61">
        <f t="shared" si="9"/>
        <v>1</v>
      </c>
      <c r="X64" s="61">
        <v>0</v>
      </c>
      <c r="Y64" s="61">
        <f t="shared" si="1"/>
        <v>1</v>
      </c>
      <c r="Z64" s="61"/>
      <c r="AA64" s="59"/>
      <c r="AB64" s="61"/>
      <c r="AC64" s="62"/>
    </row>
    <row r="65" spans="1:29" x14ac:dyDescent="0.3">
      <c r="A65" s="60">
        <v>44021</v>
      </c>
      <c r="B65" s="61">
        <v>5</v>
      </c>
      <c r="C65" s="61">
        <f t="shared" si="2"/>
        <v>94</v>
      </c>
      <c r="D65" s="61">
        <v>0</v>
      </c>
      <c r="E65" s="61">
        <f t="shared" si="3"/>
        <v>57</v>
      </c>
      <c r="F65" s="61">
        <v>0</v>
      </c>
      <c r="G65" s="61">
        <f t="shared" si="0"/>
        <v>13</v>
      </c>
      <c r="H65" s="61">
        <v>0</v>
      </c>
      <c r="I65" s="61">
        <f t="shared" si="4"/>
        <v>15</v>
      </c>
      <c r="J65" s="61">
        <v>0</v>
      </c>
      <c r="K65" s="61">
        <f t="shared" si="10"/>
        <v>2</v>
      </c>
      <c r="L65" s="61">
        <v>0</v>
      </c>
      <c r="M65" s="61">
        <f t="shared" si="5"/>
        <v>5</v>
      </c>
      <c r="N65" s="61">
        <v>0</v>
      </c>
      <c r="O65" s="61">
        <f t="shared" si="6"/>
        <v>13</v>
      </c>
      <c r="P65" s="61">
        <v>0</v>
      </c>
      <c r="Q65" s="61">
        <f t="shared" si="7"/>
        <v>1</v>
      </c>
      <c r="R65" s="61"/>
      <c r="S65" s="61"/>
      <c r="T65" s="61">
        <v>0</v>
      </c>
      <c r="U65" s="61">
        <f t="shared" si="8"/>
        <v>3</v>
      </c>
      <c r="V65" s="61">
        <v>0</v>
      </c>
      <c r="W65" s="61">
        <f t="shared" si="9"/>
        <v>1</v>
      </c>
      <c r="X65" s="61">
        <v>0</v>
      </c>
      <c r="Y65" s="61">
        <f t="shared" si="1"/>
        <v>1</v>
      </c>
      <c r="Z65" s="61"/>
      <c r="AA65" s="59"/>
      <c r="AB65" s="61"/>
      <c r="AC65" s="62"/>
    </row>
    <row r="66" spans="1:29" x14ac:dyDescent="0.3">
      <c r="A66" s="60">
        <v>44022</v>
      </c>
      <c r="B66" s="61">
        <v>7</v>
      </c>
      <c r="C66" s="61">
        <f t="shared" si="2"/>
        <v>101</v>
      </c>
      <c r="D66" s="61">
        <v>4</v>
      </c>
      <c r="E66" s="61">
        <f t="shared" si="3"/>
        <v>61</v>
      </c>
      <c r="F66" s="61">
        <v>0</v>
      </c>
      <c r="G66" s="61">
        <f t="shared" si="0"/>
        <v>13</v>
      </c>
      <c r="H66" s="61">
        <v>0</v>
      </c>
      <c r="I66" s="61">
        <f t="shared" si="4"/>
        <v>15</v>
      </c>
      <c r="J66" s="61">
        <v>0</v>
      </c>
      <c r="K66" s="61">
        <f t="shared" si="10"/>
        <v>2</v>
      </c>
      <c r="L66" s="61">
        <v>0</v>
      </c>
      <c r="M66" s="61">
        <f t="shared" si="5"/>
        <v>5</v>
      </c>
      <c r="N66" s="61">
        <v>0</v>
      </c>
      <c r="O66" s="61">
        <f t="shared" si="6"/>
        <v>13</v>
      </c>
      <c r="P66" s="61">
        <v>0</v>
      </c>
      <c r="Q66" s="61">
        <f t="shared" si="7"/>
        <v>1</v>
      </c>
      <c r="R66" s="61"/>
      <c r="S66" s="61"/>
      <c r="T66" s="61">
        <v>0</v>
      </c>
      <c r="U66" s="61">
        <f t="shared" si="8"/>
        <v>3</v>
      </c>
      <c r="V66" s="61">
        <v>0</v>
      </c>
      <c r="W66" s="61">
        <f t="shared" si="9"/>
        <v>1</v>
      </c>
      <c r="X66" s="61">
        <v>0</v>
      </c>
      <c r="Y66" s="61">
        <f t="shared" si="1"/>
        <v>1</v>
      </c>
      <c r="Z66" s="61"/>
      <c r="AA66" s="59"/>
      <c r="AB66" s="61"/>
      <c r="AC66" s="62"/>
    </row>
    <row r="67" spans="1:29" x14ac:dyDescent="0.3">
      <c r="A67" s="60">
        <v>44025</v>
      </c>
      <c r="B67" s="61">
        <v>7</v>
      </c>
      <c r="C67" s="61">
        <f t="shared" si="2"/>
        <v>108</v>
      </c>
      <c r="D67" s="61">
        <v>3</v>
      </c>
      <c r="E67" s="61">
        <f t="shared" si="3"/>
        <v>64</v>
      </c>
      <c r="F67" s="61">
        <v>2</v>
      </c>
      <c r="G67" s="61">
        <f t="shared" si="0"/>
        <v>15</v>
      </c>
      <c r="H67" s="61">
        <v>0</v>
      </c>
      <c r="I67" s="61">
        <f t="shared" si="4"/>
        <v>15</v>
      </c>
      <c r="J67" s="61">
        <v>1</v>
      </c>
      <c r="K67" s="61">
        <f t="shared" si="10"/>
        <v>3</v>
      </c>
      <c r="L67" s="61">
        <v>0</v>
      </c>
      <c r="M67" s="61">
        <f t="shared" si="5"/>
        <v>5</v>
      </c>
      <c r="N67" s="61">
        <v>0</v>
      </c>
      <c r="O67" s="61">
        <f t="shared" si="6"/>
        <v>13</v>
      </c>
      <c r="P67" s="61">
        <v>0</v>
      </c>
      <c r="Q67" s="61">
        <f t="shared" si="7"/>
        <v>1</v>
      </c>
      <c r="R67" s="61"/>
      <c r="S67" s="61"/>
      <c r="T67" s="61">
        <v>0</v>
      </c>
      <c r="U67" s="61">
        <f t="shared" si="8"/>
        <v>3</v>
      </c>
      <c r="V67" s="61">
        <v>0</v>
      </c>
      <c r="W67" s="61">
        <f t="shared" si="9"/>
        <v>1</v>
      </c>
      <c r="X67" s="61">
        <v>0</v>
      </c>
      <c r="Y67" s="61">
        <f t="shared" si="1"/>
        <v>1</v>
      </c>
      <c r="Z67" s="61"/>
      <c r="AA67" s="59"/>
      <c r="AB67" s="61"/>
      <c r="AC67" s="62"/>
    </row>
    <row r="68" spans="1:29" x14ac:dyDescent="0.3">
      <c r="A68" s="60">
        <v>44026</v>
      </c>
      <c r="B68" s="61">
        <v>11</v>
      </c>
      <c r="C68" s="61">
        <f t="shared" si="2"/>
        <v>119</v>
      </c>
      <c r="D68" s="61">
        <v>6</v>
      </c>
      <c r="E68" s="61">
        <f t="shared" si="3"/>
        <v>70</v>
      </c>
      <c r="F68" s="61">
        <v>1</v>
      </c>
      <c r="G68" s="61">
        <f t="shared" si="0"/>
        <v>16</v>
      </c>
      <c r="H68" s="61">
        <v>0</v>
      </c>
      <c r="I68" s="61">
        <f t="shared" si="4"/>
        <v>15</v>
      </c>
      <c r="J68" s="61">
        <v>0</v>
      </c>
      <c r="K68" s="61">
        <f t="shared" si="10"/>
        <v>3</v>
      </c>
      <c r="L68" s="61">
        <v>0</v>
      </c>
      <c r="M68" s="61">
        <f t="shared" si="5"/>
        <v>5</v>
      </c>
      <c r="N68" s="61">
        <v>0</v>
      </c>
      <c r="O68" s="61">
        <f t="shared" si="6"/>
        <v>13</v>
      </c>
      <c r="P68" s="61">
        <v>0</v>
      </c>
      <c r="Q68" s="61">
        <f t="shared" si="7"/>
        <v>1</v>
      </c>
      <c r="R68" s="61"/>
      <c r="S68" s="61"/>
      <c r="T68" s="61">
        <v>0</v>
      </c>
      <c r="U68" s="61">
        <f t="shared" si="8"/>
        <v>3</v>
      </c>
      <c r="V68" s="61">
        <v>0</v>
      </c>
      <c r="W68" s="61">
        <f t="shared" si="9"/>
        <v>1</v>
      </c>
      <c r="X68" s="61">
        <v>0</v>
      </c>
      <c r="Y68" s="61">
        <f t="shared" si="1"/>
        <v>1</v>
      </c>
      <c r="Z68" s="61"/>
      <c r="AA68" s="59"/>
      <c r="AB68" s="61"/>
      <c r="AC68" s="62"/>
    </row>
    <row r="69" spans="1:29" x14ac:dyDescent="0.3">
      <c r="A69" s="60">
        <v>44027</v>
      </c>
      <c r="B69" s="61">
        <v>6</v>
      </c>
      <c r="C69" s="61">
        <f t="shared" si="2"/>
        <v>125</v>
      </c>
      <c r="D69" s="61">
        <v>2</v>
      </c>
      <c r="E69" s="61">
        <f t="shared" si="3"/>
        <v>72</v>
      </c>
      <c r="F69" s="61">
        <v>1</v>
      </c>
      <c r="G69" s="61">
        <f t="shared" si="0"/>
        <v>17</v>
      </c>
      <c r="H69" s="61">
        <v>2</v>
      </c>
      <c r="I69" s="61">
        <f t="shared" si="4"/>
        <v>17</v>
      </c>
      <c r="J69" s="61">
        <v>0</v>
      </c>
      <c r="K69" s="61">
        <f t="shared" si="10"/>
        <v>3</v>
      </c>
      <c r="L69" s="61">
        <v>0</v>
      </c>
      <c r="M69" s="61">
        <f t="shared" si="5"/>
        <v>5</v>
      </c>
      <c r="N69" s="61">
        <v>0</v>
      </c>
      <c r="O69" s="61">
        <f t="shared" si="6"/>
        <v>13</v>
      </c>
      <c r="P69" s="61">
        <v>0</v>
      </c>
      <c r="Q69" s="61">
        <f t="shared" si="7"/>
        <v>1</v>
      </c>
      <c r="R69" s="61"/>
      <c r="S69" s="61"/>
      <c r="T69" s="61">
        <v>1</v>
      </c>
      <c r="U69" s="61">
        <f t="shared" si="8"/>
        <v>4</v>
      </c>
      <c r="V69" s="61">
        <v>0</v>
      </c>
      <c r="W69" s="61">
        <f t="shared" si="9"/>
        <v>1</v>
      </c>
      <c r="X69" s="61">
        <v>0</v>
      </c>
      <c r="Y69" s="61">
        <f t="shared" si="1"/>
        <v>1</v>
      </c>
      <c r="Z69" s="61"/>
      <c r="AA69" s="59"/>
      <c r="AB69" s="61"/>
      <c r="AC69" s="62"/>
    </row>
    <row r="70" spans="1:29" x14ac:dyDescent="0.3">
      <c r="A70" s="60">
        <v>44028</v>
      </c>
      <c r="B70" s="61">
        <v>4</v>
      </c>
      <c r="C70" s="61">
        <f t="shared" si="2"/>
        <v>129</v>
      </c>
      <c r="D70" s="61">
        <v>6</v>
      </c>
      <c r="E70" s="61">
        <f t="shared" si="3"/>
        <v>78</v>
      </c>
      <c r="F70" s="61">
        <v>0</v>
      </c>
      <c r="G70" s="61">
        <f t="shared" si="0"/>
        <v>17</v>
      </c>
      <c r="H70" s="61">
        <v>3</v>
      </c>
      <c r="I70" s="61">
        <f t="shared" si="4"/>
        <v>20</v>
      </c>
      <c r="J70" s="61">
        <v>0</v>
      </c>
      <c r="K70" s="61">
        <f t="shared" si="10"/>
        <v>3</v>
      </c>
      <c r="L70" s="61">
        <v>0</v>
      </c>
      <c r="M70" s="61">
        <f t="shared" si="5"/>
        <v>5</v>
      </c>
      <c r="N70" s="61">
        <v>0</v>
      </c>
      <c r="O70" s="61">
        <f t="shared" si="6"/>
        <v>13</v>
      </c>
      <c r="P70" s="61">
        <v>0</v>
      </c>
      <c r="Q70" s="61">
        <f t="shared" si="7"/>
        <v>1</v>
      </c>
      <c r="R70" s="61"/>
      <c r="S70" s="61"/>
      <c r="T70" s="61">
        <v>0</v>
      </c>
      <c r="U70" s="61">
        <f t="shared" si="8"/>
        <v>4</v>
      </c>
      <c r="V70" s="61">
        <v>0</v>
      </c>
      <c r="W70" s="61">
        <f t="shared" si="9"/>
        <v>1</v>
      </c>
      <c r="X70" s="61">
        <v>0</v>
      </c>
      <c r="Y70" s="61">
        <f t="shared" si="1"/>
        <v>1</v>
      </c>
      <c r="Z70" s="61"/>
      <c r="AA70" s="59"/>
      <c r="AB70" s="61"/>
      <c r="AC70" s="62"/>
    </row>
    <row r="71" spans="1:29" x14ac:dyDescent="0.3">
      <c r="A71" s="60">
        <v>44029</v>
      </c>
      <c r="B71" s="61">
        <v>2</v>
      </c>
      <c r="C71" s="61">
        <f t="shared" si="2"/>
        <v>131</v>
      </c>
      <c r="D71" s="61">
        <v>8</v>
      </c>
      <c r="E71" s="61">
        <f t="shared" si="3"/>
        <v>86</v>
      </c>
      <c r="F71" s="61">
        <v>0</v>
      </c>
      <c r="G71" s="61">
        <f t="shared" si="0"/>
        <v>17</v>
      </c>
      <c r="H71" s="61">
        <v>2</v>
      </c>
      <c r="I71" s="61">
        <f t="shared" si="4"/>
        <v>22</v>
      </c>
      <c r="J71" s="61">
        <v>0</v>
      </c>
      <c r="K71" s="61">
        <f t="shared" si="10"/>
        <v>3</v>
      </c>
      <c r="L71" s="61">
        <v>0</v>
      </c>
      <c r="M71" s="61">
        <f t="shared" si="5"/>
        <v>5</v>
      </c>
      <c r="N71" s="61">
        <v>0</v>
      </c>
      <c r="O71" s="61">
        <f t="shared" si="6"/>
        <v>13</v>
      </c>
      <c r="P71" s="61">
        <v>0</v>
      </c>
      <c r="Q71" s="61">
        <f t="shared" si="7"/>
        <v>1</v>
      </c>
      <c r="R71" s="61"/>
      <c r="S71" s="61"/>
      <c r="T71" s="61">
        <v>0</v>
      </c>
      <c r="U71" s="61">
        <f t="shared" si="8"/>
        <v>4</v>
      </c>
      <c r="V71" s="61">
        <v>0</v>
      </c>
      <c r="W71" s="61">
        <f t="shared" si="9"/>
        <v>1</v>
      </c>
      <c r="X71" s="61">
        <v>0</v>
      </c>
      <c r="Y71" s="61">
        <f t="shared" si="1"/>
        <v>1</v>
      </c>
      <c r="Z71" s="61"/>
      <c r="AA71" s="59"/>
      <c r="AB71" s="61"/>
      <c r="AC71" s="62"/>
    </row>
    <row r="72" spans="1:29" x14ac:dyDescent="0.3">
      <c r="A72" s="60">
        <v>44032</v>
      </c>
      <c r="B72" s="61">
        <v>6</v>
      </c>
      <c r="C72" s="61">
        <f t="shared" si="2"/>
        <v>137</v>
      </c>
      <c r="D72" s="61">
        <v>9</v>
      </c>
      <c r="E72" s="61">
        <f t="shared" si="3"/>
        <v>95</v>
      </c>
      <c r="F72" s="61">
        <v>1</v>
      </c>
      <c r="G72" s="61">
        <f t="shared" si="0"/>
        <v>18</v>
      </c>
      <c r="H72" s="61">
        <v>0</v>
      </c>
      <c r="I72" s="61">
        <f t="shared" si="4"/>
        <v>22</v>
      </c>
      <c r="J72" s="61">
        <v>0</v>
      </c>
      <c r="K72" s="61">
        <f t="shared" si="10"/>
        <v>3</v>
      </c>
      <c r="L72" s="61">
        <v>0</v>
      </c>
      <c r="M72" s="61">
        <f t="shared" si="5"/>
        <v>5</v>
      </c>
      <c r="N72" s="61">
        <v>0</v>
      </c>
      <c r="O72" s="61">
        <f t="shared" si="6"/>
        <v>13</v>
      </c>
      <c r="P72" s="61">
        <v>0</v>
      </c>
      <c r="Q72" s="61">
        <f t="shared" si="7"/>
        <v>1</v>
      </c>
      <c r="R72" s="61">
        <v>2</v>
      </c>
      <c r="S72" s="61">
        <v>2</v>
      </c>
      <c r="T72" s="61">
        <v>0</v>
      </c>
      <c r="U72" s="61">
        <f t="shared" si="8"/>
        <v>4</v>
      </c>
      <c r="V72" s="61">
        <v>0</v>
      </c>
      <c r="W72" s="61">
        <f t="shared" si="9"/>
        <v>1</v>
      </c>
      <c r="X72" s="61">
        <v>0</v>
      </c>
      <c r="Y72" s="61">
        <f t="shared" si="1"/>
        <v>1</v>
      </c>
      <c r="Z72" s="61"/>
      <c r="AA72" s="59"/>
      <c r="AB72" s="61"/>
      <c r="AC72" s="62"/>
    </row>
    <row r="73" spans="1:29" x14ac:dyDescent="0.3">
      <c r="A73" s="60">
        <v>44033</v>
      </c>
      <c r="B73" s="61">
        <v>3</v>
      </c>
      <c r="C73" s="61">
        <f t="shared" si="2"/>
        <v>140</v>
      </c>
      <c r="D73" s="61">
        <v>4</v>
      </c>
      <c r="E73" s="61">
        <f t="shared" si="3"/>
        <v>99</v>
      </c>
      <c r="F73" s="61">
        <v>8</v>
      </c>
      <c r="G73" s="61">
        <f t="shared" si="0"/>
        <v>26</v>
      </c>
      <c r="H73" s="61">
        <v>2</v>
      </c>
      <c r="I73" s="61">
        <f t="shared" si="4"/>
        <v>24</v>
      </c>
      <c r="J73" s="61">
        <v>0</v>
      </c>
      <c r="K73" s="61">
        <f t="shared" si="10"/>
        <v>3</v>
      </c>
      <c r="L73" s="61">
        <v>0</v>
      </c>
      <c r="M73" s="61">
        <f t="shared" si="5"/>
        <v>5</v>
      </c>
      <c r="N73" s="61">
        <v>0</v>
      </c>
      <c r="O73" s="61">
        <f t="shared" si="6"/>
        <v>13</v>
      </c>
      <c r="P73" s="61">
        <v>0</v>
      </c>
      <c r="Q73" s="61">
        <f t="shared" si="7"/>
        <v>1</v>
      </c>
      <c r="R73" s="61">
        <v>2</v>
      </c>
      <c r="S73" s="61">
        <f t="shared" ref="S73:S132" si="11">SUM(S72,R73)</f>
        <v>4</v>
      </c>
      <c r="T73" s="61">
        <v>0</v>
      </c>
      <c r="U73" s="61">
        <f t="shared" si="8"/>
        <v>4</v>
      </c>
      <c r="V73" s="61">
        <v>0</v>
      </c>
      <c r="W73" s="61">
        <f t="shared" si="9"/>
        <v>1</v>
      </c>
      <c r="X73" s="61">
        <v>0</v>
      </c>
      <c r="Y73" s="61">
        <f t="shared" si="1"/>
        <v>1</v>
      </c>
      <c r="Z73" s="61"/>
      <c r="AA73" s="59"/>
      <c r="AB73" s="61"/>
      <c r="AC73" s="62"/>
    </row>
    <row r="74" spans="1:29" x14ac:dyDescent="0.3">
      <c r="A74" s="60">
        <v>44034</v>
      </c>
      <c r="B74" s="61">
        <v>3</v>
      </c>
      <c r="C74" s="61">
        <f t="shared" si="2"/>
        <v>143</v>
      </c>
      <c r="D74" s="61">
        <v>4</v>
      </c>
      <c r="E74" s="61">
        <f t="shared" si="3"/>
        <v>103</v>
      </c>
      <c r="F74" s="61">
        <v>1</v>
      </c>
      <c r="G74" s="61">
        <f t="shared" si="0"/>
        <v>27</v>
      </c>
      <c r="H74" s="61">
        <v>0</v>
      </c>
      <c r="I74" s="61">
        <f t="shared" si="4"/>
        <v>24</v>
      </c>
      <c r="J74" s="61">
        <v>0</v>
      </c>
      <c r="K74" s="61">
        <f t="shared" si="10"/>
        <v>3</v>
      </c>
      <c r="L74" s="61">
        <v>0</v>
      </c>
      <c r="M74" s="61">
        <f t="shared" si="5"/>
        <v>5</v>
      </c>
      <c r="N74" s="61">
        <v>0</v>
      </c>
      <c r="O74" s="61">
        <f t="shared" si="6"/>
        <v>13</v>
      </c>
      <c r="P74" s="61">
        <v>0</v>
      </c>
      <c r="Q74" s="61">
        <f t="shared" si="7"/>
        <v>1</v>
      </c>
      <c r="R74" s="61">
        <v>1</v>
      </c>
      <c r="S74" s="61">
        <f t="shared" si="11"/>
        <v>5</v>
      </c>
      <c r="T74" s="61">
        <v>0</v>
      </c>
      <c r="U74" s="61">
        <f t="shared" si="8"/>
        <v>4</v>
      </c>
      <c r="V74" s="61">
        <v>0</v>
      </c>
      <c r="W74" s="61">
        <f t="shared" si="9"/>
        <v>1</v>
      </c>
      <c r="X74" s="61">
        <v>0</v>
      </c>
      <c r="Y74" s="61">
        <f t="shared" si="1"/>
        <v>1</v>
      </c>
      <c r="Z74" s="61"/>
      <c r="AA74" s="59"/>
      <c r="AB74" s="61"/>
      <c r="AC74" s="62"/>
    </row>
    <row r="75" spans="1:29" x14ac:dyDescent="0.3">
      <c r="A75" s="60">
        <v>44035</v>
      </c>
      <c r="B75" s="61">
        <v>8</v>
      </c>
      <c r="C75" s="61">
        <f t="shared" si="2"/>
        <v>151</v>
      </c>
      <c r="D75" s="61">
        <v>4</v>
      </c>
      <c r="E75" s="61">
        <f t="shared" si="3"/>
        <v>107</v>
      </c>
      <c r="F75" s="61">
        <v>2</v>
      </c>
      <c r="G75" s="61">
        <f t="shared" si="0"/>
        <v>29</v>
      </c>
      <c r="H75" s="61">
        <v>1</v>
      </c>
      <c r="I75" s="61">
        <f t="shared" si="4"/>
        <v>25</v>
      </c>
      <c r="J75" s="61">
        <v>0</v>
      </c>
      <c r="K75" s="61">
        <f t="shared" si="10"/>
        <v>3</v>
      </c>
      <c r="L75" s="61">
        <v>0</v>
      </c>
      <c r="M75" s="61">
        <f t="shared" si="5"/>
        <v>5</v>
      </c>
      <c r="N75" s="61">
        <v>0</v>
      </c>
      <c r="O75" s="61">
        <f t="shared" si="6"/>
        <v>13</v>
      </c>
      <c r="P75" s="61">
        <v>0</v>
      </c>
      <c r="Q75" s="61">
        <f t="shared" si="7"/>
        <v>1</v>
      </c>
      <c r="R75" s="61">
        <v>0</v>
      </c>
      <c r="S75" s="61">
        <f t="shared" si="11"/>
        <v>5</v>
      </c>
      <c r="T75" s="61">
        <v>0</v>
      </c>
      <c r="U75" s="61">
        <f t="shared" si="8"/>
        <v>4</v>
      </c>
      <c r="V75" s="61">
        <v>0</v>
      </c>
      <c r="W75" s="61">
        <f t="shared" si="9"/>
        <v>1</v>
      </c>
      <c r="X75" s="61">
        <v>0</v>
      </c>
      <c r="Y75" s="61">
        <f t="shared" si="1"/>
        <v>1</v>
      </c>
      <c r="Z75" s="61"/>
      <c r="AA75" s="59"/>
      <c r="AB75" s="61"/>
      <c r="AC75" s="62"/>
    </row>
    <row r="76" spans="1:29" x14ac:dyDescent="0.3">
      <c r="A76" s="60">
        <v>44036</v>
      </c>
      <c r="B76" s="61">
        <v>5</v>
      </c>
      <c r="C76" s="61">
        <f t="shared" si="2"/>
        <v>156</v>
      </c>
      <c r="D76" s="61">
        <v>2</v>
      </c>
      <c r="E76" s="61">
        <f t="shared" si="3"/>
        <v>109</v>
      </c>
      <c r="F76" s="61">
        <v>1</v>
      </c>
      <c r="G76" s="61">
        <f t="shared" si="0"/>
        <v>30</v>
      </c>
      <c r="H76" s="61">
        <v>0</v>
      </c>
      <c r="I76" s="61">
        <f t="shared" si="4"/>
        <v>25</v>
      </c>
      <c r="J76" s="61">
        <v>0</v>
      </c>
      <c r="K76" s="61">
        <f t="shared" si="10"/>
        <v>3</v>
      </c>
      <c r="L76" s="61">
        <v>0</v>
      </c>
      <c r="M76" s="61">
        <f t="shared" si="5"/>
        <v>5</v>
      </c>
      <c r="N76" s="61">
        <v>0</v>
      </c>
      <c r="O76" s="61">
        <f t="shared" si="6"/>
        <v>13</v>
      </c>
      <c r="P76" s="61">
        <v>0</v>
      </c>
      <c r="Q76" s="61">
        <f t="shared" si="7"/>
        <v>1</v>
      </c>
      <c r="R76" s="61">
        <v>0</v>
      </c>
      <c r="S76" s="61">
        <f t="shared" si="11"/>
        <v>5</v>
      </c>
      <c r="T76" s="61">
        <v>0</v>
      </c>
      <c r="U76" s="61">
        <f t="shared" si="8"/>
        <v>4</v>
      </c>
      <c r="V76" s="61">
        <v>0</v>
      </c>
      <c r="W76" s="61">
        <f t="shared" si="9"/>
        <v>1</v>
      </c>
      <c r="X76" s="61">
        <v>0</v>
      </c>
      <c r="Y76" s="61">
        <f t="shared" si="1"/>
        <v>1</v>
      </c>
      <c r="Z76" s="61"/>
      <c r="AA76" s="59"/>
      <c r="AB76" s="61"/>
      <c r="AC76" s="62"/>
    </row>
    <row r="77" spans="1:29" x14ac:dyDescent="0.3">
      <c r="A77" s="60">
        <v>44039</v>
      </c>
      <c r="B77" s="61">
        <v>3</v>
      </c>
      <c r="C77" s="61">
        <f t="shared" si="2"/>
        <v>159</v>
      </c>
      <c r="D77" s="61">
        <v>9</v>
      </c>
      <c r="E77" s="61">
        <f t="shared" si="3"/>
        <v>118</v>
      </c>
      <c r="F77" s="61">
        <v>3</v>
      </c>
      <c r="G77" s="61">
        <f t="shared" si="0"/>
        <v>33</v>
      </c>
      <c r="H77" s="61">
        <v>3</v>
      </c>
      <c r="I77" s="61">
        <f t="shared" si="4"/>
        <v>28</v>
      </c>
      <c r="J77" s="61">
        <v>0</v>
      </c>
      <c r="K77" s="61">
        <f t="shared" si="10"/>
        <v>3</v>
      </c>
      <c r="L77" s="61">
        <v>0</v>
      </c>
      <c r="M77" s="61">
        <f t="shared" si="5"/>
        <v>5</v>
      </c>
      <c r="N77" s="61">
        <v>0</v>
      </c>
      <c r="O77" s="61">
        <f t="shared" si="6"/>
        <v>13</v>
      </c>
      <c r="P77" s="61">
        <v>0</v>
      </c>
      <c r="Q77" s="61">
        <f t="shared" si="7"/>
        <v>1</v>
      </c>
      <c r="R77" s="61">
        <v>0</v>
      </c>
      <c r="S77" s="61">
        <f t="shared" si="11"/>
        <v>5</v>
      </c>
      <c r="T77" s="61">
        <v>0</v>
      </c>
      <c r="U77" s="61">
        <f t="shared" si="8"/>
        <v>4</v>
      </c>
      <c r="V77" s="61">
        <v>0</v>
      </c>
      <c r="W77" s="61">
        <f t="shared" si="9"/>
        <v>1</v>
      </c>
      <c r="X77" s="61">
        <v>0</v>
      </c>
      <c r="Y77" s="61">
        <f t="shared" si="1"/>
        <v>1</v>
      </c>
      <c r="Z77" s="61"/>
      <c r="AA77" s="59"/>
      <c r="AB77" s="61"/>
      <c r="AC77" s="62"/>
    </row>
    <row r="78" spans="1:29" x14ac:dyDescent="0.3">
      <c r="A78" s="60">
        <v>44040</v>
      </c>
      <c r="B78" s="61">
        <v>6</v>
      </c>
      <c r="C78" s="61">
        <f t="shared" si="2"/>
        <v>165</v>
      </c>
      <c r="D78" s="61">
        <v>2</v>
      </c>
      <c r="E78" s="61">
        <f t="shared" si="3"/>
        <v>120</v>
      </c>
      <c r="F78" s="61">
        <v>4</v>
      </c>
      <c r="G78" s="61">
        <f t="shared" si="0"/>
        <v>37</v>
      </c>
      <c r="H78" s="61">
        <v>0</v>
      </c>
      <c r="I78" s="61">
        <f t="shared" si="4"/>
        <v>28</v>
      </c>
      <c r="J78" s="61">
        <v>0</v>
      </c>
      <c r="K78" s="61">
        <f t="shared" si="10"/>
        <v>3</v>
      </c>
      <c r="L78" s="61">
        <v>0</v>
      </c>
      <c r="M78" s="61">
        <f t="shared" si="5"/>
        <v>5</v>
      </c>
      <c r="N78" s="61">
        <v>0</v>
      </c>
      <c r="O78" s="61">
        <f t="shared" si="6"/>
        <v>13</v>
      </c>
      <c r="P78" s="61">
        <v>0</v>
      </c>
      <c r="Q78" s="61">
        <f t="shared" si="7"/>
        <v>1</v>
      </c>
      <c r="R78" s="61">
        <v>0</v>
      </c>
      <c r="S78" s="61">
        <f t="shared" si="11"/>
        <v>5</v>
      </c>
      <c r="T78" s="61">
        <v>0</v>
      </c>
      <c r="U78" s="61">
        <f t="shared" si="8"/>
        <v>4</v>
      </c>
      <c r="V78" s="61">
        <v>0</v>
      </c>
      <c r="W78" s="61">
        <f t="shared" si="9"/>
        <v>1</v>
      </c>
      <c r="X78" s="61">
        <v>0</v>
      </c>
      <c r="Y78" s="61">
        <f t="shared" si="1"/>
        <v>1</v>
      </c>
      <c r="Z78" s="61"/>
      <c r="AA78" s="59"/>
      <c r="AB78" s="61"/>
      <c r="AC78" s="62"/>
    </row>
    <row r="79" spans="1:29" x14ac:dyDescent="0.3">
      <c r="A79" s="60">
        <v>44041</v>
      </c>
      <c r="B79" s="61">
        <v>6</v>
      </c>
      <c r="C79" s="61">
        <f t="shared" si="2"/>
        <v>171</v>
      </c>
      <c r="D79" s="61">
        <v>3</v>
      </c>
      <c r="E79" s="61">
        <f t="shared" si="3"/>
        <v>123</v>
      </c>
      <c r="F79" s="61">
        <v>0</v>
      </c>
      <c r="G79" s="61">
        <f t="shared" si="0"/>
        <v>37</v>
      </c>
      <c r="H79" s="61">
        <v>1</v>
      </c>
      <c r="I79" s="61">
        <f t="shared" si="4"/>
        <v>29</v>
      </c>
      <c r="J79" s="61">
        <v>0</v>
      </c>
      <c r="K79" s="61">
        <f t="shared" si="10"/>
        <v>3</v>
      </c>
      <c r="L79" s="61">
        <v>0</v>
      </c>
      <c r="M79" s="61">
        <f t="shared" si="5"/>
        <v>5</v>
      </c>
      <c r="N79" s="61">
        <v>0</v>
      </c>
      <c r="O79" s="61">
        <f t="shared" si="6"/>
        <v>13</v>
      </c>
      <c r="P79" s="61">
        <v>0</v>
      </c>
      <c r="Q79" s="61">
        <f t="shared" si="7"/>
        <v>1</v>
      </c>
      <c r="R79" s="61">
        <v>0</v>
      </c>
      <c r="S79" s="61">
        <f t="shared" si="11"/>
        <v>5</v>
      </c>
      <c r="T79" s="61">
        <v>0</v>
      </c>
      <c r="U79" s="61">
        <f t="shared" si="8"/>
        <v>4</v>
      </c>
      <c r="V79" s="61">
        <v>0</v>
      </c>
      <c r="W79" s="61">
        <f t="shared" si="9"/>
        <v>1</v>
      </c>
      <c r="X79" s="61">
        <v>0</v>
      </c>
      <c r="Y79" s="61">
        <f t="shared" si="1"/>
        <v>1</v>
      </c>
      <c r="Z79" s="61"/>
      <c r="AA79" s="59"/>
      <c r="AB79" s="61"/>
      <c r="AC79" s="62"/>
    </row>
    <row r="80" spans="1:29" x14ac:dyDescent="0.3">
      <c r="A80" s="60">
        <v>44042</v>
      </c>
      <c r="B80" s="61">
        <v>4</v>
      </c>
      <c r="C80" s="61">
        <f t="shared" si="2"/>
        <v>175</v>
      </c>
      <c r="D80" s="61">
        <v>1</v>
      </c>
      <c r="E80" s="61">
        <f t="shared" si="3"/>
        <v>124</v>
      </c>
      <c r="F80" s="61">
        <v>13</v>
      </c>
      <c r="G80" s="61">
        <f t="shared" si="0"/>
        <v>50</v>
      </c>
      <c r="H80" s="61">
        <v>2</v>
      </c>
      <c r="I80" s="61">
        <f t="shared" si="4"/>
        <v>31</v>
      </c>
      <c r="J80" s="61">
        <v>0</v>
      </c>
      <c r="K80" s="61">
        <f t="shared" si="10"/>
        <v>3</v>
      </c>
      <c r="L80" s="61">
        <v>0</v>
      </c>
      <c r="M80" s="61">
        <f t="shared" si="5"/>
        <v>5</v>
      </c>
      <c r="N80" s="61">
        <v>0</v>
      </c>
      <c r="O80" s="61">
        <f t="shared" si="6"/>
        <v>13</v>
      </c>
      <c r="P80" s="61">
        <v>1</v>
      </c>
      <c r="Q80" s="61">
        <f t="shared" si="7"/>
        <v>2</v>
      </c>
      <c r="R80" s="61">
        <v>0</v>
      </c>
      <c r="S80" s="61">
        <f t="shared" si="11"/>
        <v>5</v>
      </c>
      <c r="T80" s="61">
        <v>0</v>
      </c>
      <c r="U80" s="61">
        <f t="shared" si="8"/>
        <v>4</v>
      </c>
      <c r="V80" s="61">
        <v>0</v>
      </c>
      <c r="W80" s="61">
        <f t="shared" si="9"/>
        <v>1</v>
      </c>
      <c r="X80" s="61">
        <v>0</v>
      </c>
      <c r="Y80" s="61">
        <f t="shared" si="1"/>
        <v>1</v>
      </c>
      <c r="Z80" s="61"/>
      <c r="AA80" s="59"/>
      <c r="AB80" s="61"/>
      <c r="AC80" s="62"/>
    </row>
    <row r="81" spans="1:29" x14ac:dyDescent="0.3">
      <c r="A81" s="60">
        <v>44043</v>
      </c>
      <c r="B81" s="61">
        <v>4</v>
      </c>
      <c r="C81" s="61">
        <f t="shared" si="2"/>
        <v>179</v>
      </c>
      <c r="D81" s="61">
        <v>5</v>
      </c>
      <c r="E81" s="61">
        <f t="shared" si="3"/>
        <v>129</v>
      </c>
      <c r="F81" s="61">
        <v>2</v>
      </c>
      <c r="G81" s="61">
        <f t="shared" si="0"/>
        <v>52</v>
      </c>
      <c r="H81" s="61">
        <v>1</v>
      </c>
      <c r="I81" s="61">
        <f t="shared" si="4"/>
        <v>32</v>
      </c>
      <c r="J81" s="61">
        <v>0</v>
      </c>
      <c r="K81" s="61">
        <f t="shared" si="10"/>
        <v>3</v>
      </c>
      <c r="L81" s="61">
        <v>0</v>
      </c>
      <c r="M81" s="61">
        <f t="shared" si="5"/>
        <v>5</v>
      </c>
      <c r="N81" s="61">
        <v>0</v>
      </c>
      <c r="O81" s="61">
        <f t="shared" si="6"/>
        <v>13</v>
      </c>
      <c r="P81" s="61">
        <v>2</v>
      </c>
      <c r="Q81" s="61">
        <f t="shared" si="7"/>
        <v>4</v>
      </c>
      <c r="R81" s="61">
        <v>0</v>
      </c>
      <c r="S81" s="61">
        <f t="shared" si="11"/>
        <v>5</v>
      </c>
      <c r="T81" s="61">
        <v>0</v>
      </c>
      <c r="U81" s="61">
        <f t="shared" si="8"/>
        <v>4</v>
      </c>
      <c r="V81" s="61">
        <v>0</v>
      </c>
      <c r="W81" s="61">
        <f t="shared" si="9"/>
        <v>1</v>
      </c>
      <c r="X81" s="61">
        <v>0</v>
      </c>
      <c r="Y81" s="61">
        <f t="shared" si="1"/>
        <v>1</v>
      </c>
      <c r="Z81" s="61"/>
      <c r="AA81" s="59"/>
      <c r="AB81" s="61"/>
      <c r="AC81" s="62"/>
    </row>
    <row r="82" spans="1:29" x14ac:dyDescent="0.3">
      <c r="A82" s="60">
        <v>44044</v>
      </c>
      <c r="B82" s="61"/>
      <c r="C82" s="61">
        <f t="shared" si="2"/>
        <v>179</v>
      </c>
      <c r="D82" s="61"/>
      <c r="E82" s="61">
        <f t="shared" si="3"/>
        <v>129</v>
      </c>
      <c r="F82" s="61"/>
      <c r="G82" s="61">
        <f t="shared" si="0"/>
        <v>52</v>
      </c>
      <c r="H82" s="61"/>
      <c r="I82" s="61">
        <f t="shared" si="4"/>
        <v>32</v>
      </c>
      <c r="J82" s="61"/>
      <c r="K82" s="61">
        <f t="shared" si="10"/>
        <v>3</v>
      </c>
      <c r="L82" s="61"/>
      <c r="M82" s="61">
        <f t="shared" si="5"/>
        <v>5</v>
      </c>
      <c r="N82" s="61"/>
      <c r="O82" s="61">
        <f t="shared" si="6"/>
        <v>13</v>
      </c>
      <c r="P82" s="61"/>
      <c r="Q82" s="61">
        <f t="shared" si="7"/>
        <v>4</v>
      </c>
      <c r="R82" s="61"/>
      <c r="S82" s="61">
        <f t="shared" si="11"/>
        <v>5</v>
      </c>
      <c r="T82" s="61"/>
      <c r="U82" s="61">
        <f t="shared" si="8"/>
        <v>4</v>
      </c>
      <c r="V82" s="61"/>
      <c r="W82" s="61">
        <f t="shared" si="9"/>
        <v>1</v>
      </c>
      <c r="X82" s="61"/>
      <c r="Y82" s="61">
        <f t="shared" si="1"/>
        <v>1</v>
      </c>
      <c r="Z82" s="61"/>
      <c r="AA82" s="59"/>
      <c r="AB82" s="61"/>
      <c r="AC82" s="62"/>
    </row>
    <row r="83" spans="1:29" x14ac:dyDescent="0.3">
      <c r="A83" s="60">
        <v>44045</v>
      </c>
      <c r="B83" s="61"/>
      <c r="C83" s="61">
        <f t="shared" si="2"/>
        <v>179</v>
      </c>
      <c r="D83" s="61"/>
      <c r="E83" s="61">
        <f t="shared" si="3"/>
        <v>129</v>
      </c>
      <c r="F83" s="61"/>
      <c r="G83" s="61">
        <f t="shared" si="0"/>
        <v>52</v>
      </c>
      <c r="H83" s="61"/>
      <c r="I83" s="61">
        <f t="shared" si="4"/>
        <v>32</v>
      </c>
      <c r="J83" s="61"/>
      <c r="K83" s="61">
        <f t="shared" si="10"/>
        <v>3</v>
      </c>
      <c r="L83" s="61"/>
      <c r="M83" s="61">
        <f t="shared" si="5"/>
        <v>5</v>
      </c>
      <c r="N83" s="61"/>
      <c r="O83" s="61">
        <f t="shared" si="6"/>
        <v>13</v>
      </c>
      <c r="P83" s="61"/>
      <c r="Q83" s="61">
        <f t="shared" si="7"/>
        <v>4</v>
      </c>
      <c r="R83" s="61"/>
      <c r="S83" s="61">
        <f t="shared" si="11"/>
        <v>5</v>
      </c>
      <c r="T83" s="61"/>
      <c r="U83" s="61">
        <f t="shared" si="8"/>
        <v>4</v>
      </c>
      <c r="V83" s="61"/>
      <c r="W83" s="61">
        <f t="shared" si="9"/>
        <v>1</v>
      </c>
      <c r="X83" s="61"/>
      <c r="Y83" s="61">
        <f t="shared" si="1"/>
        <v>1</v>
      </c>
      <c r="Z83" s="61"/>
      <c r="AA83" s="59"/>
      <c r="AB83" s="61"/>
      <c r="AC83" s="62"/>
    </row>
    <row r="84" spans="1:29" x14ac:dyDescent="0.3">
      <c r="A84" s="60">
        <v>44046</v>
      </c>
      <c r="B84" s="61">
        <v>8</v>
      </c>
      <c r="C84" s="61">
        <f t="shared" si="2"/>
        <v>187</v>
      </c>
      <c r="D84" s="61">
        <v>5</v>
      </c>
      <c r="E84" s="61">
        <f t="shared" si="3"/>
        <v>134</v>
      </c>
      <c r="F84" s="61">
        <v>9</v>
      </c>
      <c r="G84" s="61">
        <f t="shared" si="0"/>
        <v>61</v>
      </c>
      <c r="H84" s="61">
        <v>0</v>
      </c>
      <c r="I84" s="61">
        <f t="shared" si="4"/>
        <v>32</v>
      </c>
      <c r="J84" s="61">
        <v>0</v>
      </c>
      <c r="K84" s="61">
        <f t="shared" si="10"/>
        <v>3</v>
      </c>
      <c r="L84" s="61">
        <v>0</v>
      </c>
      <c r="M84" s="61">
        <f t="shared" si="5"/>
        <v>5</v>
      </c>
      <c r="N84" s="61">
        <v>0</v>
      </c>
      <c r="O84" s="61">
        <f t="shared" si="6"/>
        <v>13</v>
      </c>
      <c r="P84" s="61">
        <v>0</v>
      </c>
      <c r="Q84" s="61">
        <f t="shared" si="7"/>
        <v>4</v>
      </c>
      <c r="R84" s="61">
        <v>0</v>
      </c>
      <c r="S84" s="61">
        <f t="shared" si="11"/>
        <v>5</v>
      </c>
      <c r="T84" s="61">
        <v>0</v>
      </c>
      <c r="U84" s="61">
        <f t="shared" si="8"/>
        <v>4</v>
      </c>
      <c r="V84" s="61">
        <v>0</v>
      </c>
      <c r="W84" s="61">
        <f t="shared" si="9"/>
        <v>1</v>
      </c>
      <c r="X84" s="61">
        <v>0</v>
      </c>
      <c r="Y84" s="61">
        <f t="shared" si="1"/>
        <v>1</v>
      </c>
      <c r="Z84" s="61"/>
      <c r="AA84" s="59"/>
      <c r="AB84" s="61"/>
      <c r="AC84" s="62"/>
    </row>
    <row r="85" spans="1:29" x14ac:dyDescent="0.3">
      <c r="A85" s="60">
        <v>44047</v>
      </c>
      <c r="B85" s="61">
        <v>8</v>
      </c>
      <c r="C85" s="61">
        <f t="shared" si="2"/>
        <v>195</v>
      </c>
      <c r="D85" s="61">
        <v>1</v>
      </c>
      <c r="E85" s="61">
        <f t="shared" si="3"/>
        <v>135</v>
      </c>
      <c r="F85" s="61">
        <v>1</v>
      </c>
      <c r="G85" s="61">
        <f t="shared" si="0"/>
        <v>62</v>
      </c>
      <c r="H85" s="61">
        <v>1</v>
      </c>
      <c r="I85" s="61">
        <f t="shared" si="4"/>
        <v>33</v>
      </c>
      <c r="J85" s="61">
        <v>0</v>
      </c>
      <c r="K85" s="61">
        <f t="shared" si="10"/>
        <v>3</v>
      </c>
      <c r="L85" s="61">
        <v>0</v>
      </c>
      <c r="M85" s="61">
        <f t="shared" si="5"/>
        <v>5</v>
      </c>
      <c r="N85" s="61">
        <v>0</v>
      </c>
      <c r="O85" s="61">
        <f t="shared" si="6"/>
        <v>13</v>
      </c>
      <c r="P85" s="61">
        <v>0</v>
      </c>
      <c r="Q85" s="61">
        <f t="shared" si="7"/>
        <v>4</v>
      </c>
      <c r="R85" s="61">
        <v>0</v>
      </c>
      <c r="S85" s="61">
        <f t="shared" si="11"/>
        <v>5</v>
      </c>
      <c r="T85" s="61">
        <v>0</v>
      </c>
      <c r="U85" s="61">
        <f t="shared" si="8"/>
        <v>4</v>
      </c>
      <c r="V85" s="61">
        <v>1</v>
      </c>
      <c r="W85" s="61">
        <f t="shared" si="9"/>
        <v>2</v>
      </c>
      <c r="X85" s="61">
        <v>0</v>
      </c>
      <c r="Y85" s="61">
        <f t="shared" si="1"/>
        <v>1</v>
      </c>
      <c r="Z85" s="61"/>
      <c r="AA85" s="59"/>
      <c r="AB85" s="61"/>
      <c r="AC85" s="62"/>
    </row>
    <row r="86" spans="1:29" x14ac:dyDescent="0.3">
      <c r="A86" s="60">
        <v>44048</v>
      </c>
      <c r="B86" s="61">
        <v>11</v>
      </c>
      <c r="C86" s="61">
        <f t="shared" si="2"/>
        <v>206</v>
      </c>
      <c r="D86" s="61">
        <v>1</v>
      </c>
      <c r="E86" s="61">
        <f t="shared" si="3"/>
        <v>136</v>
      </c>
      <c r="F86" s="61">
        <v>7</v>
      </c>
      <c r="G86" s="61">
        <f t="shared" si="0"/>
        <v>69</v>
      </c>
      <c r="H86" s="61">
        <v>0</v>
      </c>
      <c r="I86" s="61">
        <f t="shared" si="4"/>
        <v>33</v>
      </c>
      <c r="J86" s="61">
        <v>0</v>
      </c>
      <c r="K86" s="61">
        <f t="shared" si="10"/>
        <v>3</v>
      </c>
      <c r="L86" s="61">
        <v>0</v>
      </c>
      <c r="M86" s="61">
        <f t="shared" si="5"/>
        <v>5</v>
      </c>
      <c r="N86" s="61">
        <v>0</v>
      </c>
      <c r="O86" s="61">
        <f t="shared" si="6"/>
        <v>13</v>
      </c>
      <c r="P86" s="61">
        <v>0</v>
      </c>
      <c r="Q86" s="61">
        <f t="shared" si="7"/>
        <v>4</v>
      </c>
      <c r="R86" s="61">
        <v>0</v>
      </c>
      <c r="S86" s="61">
        <f t="shared" si="11"/>
        <v>5</v>
      </c>
      <c r="T86" s="61">
        <v>0</v>
      </c>
      <c r="U86" s="61">
        <f t="shared" si="8"/>
        <v>4</v>
      </c>
      <c r="V86" s="61">
        <v>0</v>
      </c>
      <c r="W86" s="61">
        <f t="shared" si="9"/>
        <v>2</v>
      </c>
      <c r="X86" s="61">
        <v>0</v>
      </c>
      <c r="Y86" s="61">
        <f t="shared" si="1"/>
        <v>1</v>
      </c>
      <c r="Z86" s="61"/>
      <c r="AA86" s="59"/>
      <c r="AB86" s="61"/>
      <c r="AC86" s="62"/>
    </row>
    <row r="87" spans="1:29" x14ac:dyDescent="0.3">
      <c r="A87" s="60">
        <v>44049</v>
      </c>
      <c r="B87" s="61">
        <v>7</v>
      </c>
      <c r="C87" s="61">
        <f t="shared" si="2"/>
        <v>213</v>
      </c>
      <c r="D87" s="61">
        <v>3</v>
      </c>
      <c r="E87" s="61">
        <f t="shared" si="3"/>
        <v>139</v>
      </c>
      <c r="F87" s="61">
        <v>5</v>
      </c>
      <c r="G87" s="61">
        <f t="shared" si="0"/>
        <v>74</v>
      </c>
      <c r="H87" s="61">
        <v>0</v>
      </c>
      <c r="I87" s="61">
        <f t="shared" si="4"/>
        <v>33</v>
      </c>
      <c r="J87" s="61">
        <v>0</v>
      </c>
      <c r="K87" s="61">
        <f t="shared" si="10"/>
        <v>3</v>
      </c>
      <c r="L87" s="61">
        <v>0</v>
      </c>
      <c r="M87" s="61">
        <f t="shared" si="5"/>
        <v>5</v>
      </c>
      <c r="N87" s="61">
        <v>0</v>
      </c>
      <c r="O87" s="61">
        <f t="shared" si="6"/>
        <v>13</v>
      </c>
      <c r="P87" s="61">
        <v>0</v>
      </c>
      <c r="Q87" s="61">
        <f t="shared" si="7"/>
        <v>4</v>
      </c>
      <c r="R87" s="61">
        <v>0</v>
      </c>
      <c r="S87" s="61">
        <f t="shared" si="11"/>
        <v>5</v>
      </c>
      <c r="T87" s="61">
        <v>0</v>
      </c>
      <c r="U87" s="61">
        <f t="shared" si="8"/>
        <v>4</v>
      </c>
      <c r="V87" s="61">
        <v>0</v>
      </c>
      <c r="W87" s="61">
        <f t="shared" si="9"/>
        <v>2</v>
      </c>
      <c r="X87" s="61">
        <v>0</v>
      </c>
      <c r="Y87" s="61">
        <f t="shared" si="1"/>
        <v>1</v>
      </c>
      <c r="Z87" s="61"/>
      <c r="AA87" s="59"/>
      <c r="AB87" s="61"/>
      <c r="AC87" s="62"/>
    </row>
    <row r="88" spans="1:29" x14ac:dyDescent="0.3">
      <c r="A88" s="60">
        <v>44050</v>
      </c>
      <c r="B88" s="61">
        <v>4</v>
      </c>
      <c r="C88" s="61">
        <f t="shared" si="2"/>
        <v>217</v>
      </c>
      <c r="D88" s="61">
        <v>4</v>
      </c>
      <c r="E88" s="61">
        <f t="shared" si="3"/>
        <v>143</v>
      </c>
      <c r="F88" s="61">
        <v>1</v>
      </c>
      <c r="G88" s="61">
        <f t="shared" si="0"/>
        <v>75</v>
      </c>
      <c r="H88" s="61">
        <v>0</v>
      </c>
      <c r="I88" s="61">
        <f t="shared" si="4"/>
        <v>33</v>
      </c>
      <c r="J88" s="61">
        <v>0</v>
      </c>
      <c r="K88" s="61">
        <f t="shared" si="10"/>
        <v>3</v>
      </c>
      <c r="L88" s="61">
        <v>0</v>
      </c>
      <c r="M88" s="61">
        <f t="shared" si="5"/>
        <v>5</v>
      </c>
      <c r="N88" s="61">
        <v>0</v>
      </c>
      <c r="O88" s="61">
        <f t="shared" si="6"/>
        <v>13</v>
      </c>
      <c r="P88" s="61">
        <v>0</v>
      </c>
      <c r="Q88" s="61">
        <f t="shared" si="7"/>
        <v>4</v>
      </c>
      <c r="R88" s="61">
        <v>0</v>
      </c>
      <c r="S88" s="61">
        <f t="shared" si="11"/>
        <v>5</v>
      </c>
      <c r="T88" s="61">
        <v>0</v>
      </c>
      <c r="U88" s="61">
        <f t="shared" si="8"/>
        <v>4</v>
      </c>
      <c r="V88" s="61">
        <v>0</v>
      </c>
      <c r="W88" s="61">
        <f t="shared" si="9"/>
        <v>2</v>
      </c>
      <c r="X88" s="61">
        <v>0</v>
      </c>
      <c r="Y88" s="61">
        <f t="shared" si="1"/>
        <v>1</v>
      </c>
      <c r="Z88" s="61"/>
      <c r="AA88" s="59"/>
      <c r="AB88" s="61"/>
      <c r="AC88" s="62"/>
    </row>
    <row r="89" spans="1:29" x14ac:dyDescent="0.3">
      <c r="A89" s="60">
        <v>44051</v>
      </c>
      <c r="B89" s="61"/>
      <c r="C89" s="61">
        <f t="shared" si="2"/>
        <v>217</v>
      </c>
      <c r="D89" s="61"/>
      <c r="E89" s="61">
        <f t="shared" si="3"/>
        <v>143</v>
      </c>
      <c r="F89" s="61"/>
      <c r="G89" s="61">
        <f t="shared" si="0"/>
        <v>75</v>
      </c>
      <c r="H89" s="61"/>
      <c r="I89" s="61">
        <f t="shared" si="4"/>
        <v>33</v>
      </c>
      <c r="J89" s="61"/>
      <c r="K89" s="61">
        <f t="shared" si="10"/>
        <v>3</v>
      </c>
      <c r="L89" s="61"/>
      <c r="M89" s="61">
        <f t="shared" si="5"/>
        <v>5</v>
      </c>
      <c r="N89" s="61"/>
      <c r="O89" s="61">
        <f t="shared" si="6"/>
        <v>13</v>
      </c>
      <c r="P89" s="61"/>
      <c r="Q89" s="61">
        <f t="shared" si="7"/>
        <v>4</v>
      </c>
      <c r="R89" s="61"/>
      <c r="S89" s="61">
        <f t="shared" si="11"/>
        <v>5</v>
      </c>
      <c r="T89" s="61"/>
      <c r="U89" s="61">
        <f t="shared" si="8"/>
        <v>4</v>
      </c>
      <c r="V89" s="61"/>
      <c r="W89" s="61">
        <f t="shared" si="9"/>
        <v>2</v>
      </c>
      <c r="X89" s="61"/>
      <c r="Y89" s="61">
        <f t="shared" si="1"/>
        <v>1</v>
      </c>
      <c r="Z89" s="61"/>
      <c r="AA89" s="59"/>
      <c r="AB89" s="61"/>
      <c r="AC89" s="62"/>
    </row>
    <row r="90" spans="1:29" x14ac:dyDescent="0.3">
      <c r="A90" s="60">
        <v>44052</v>
      </c>
      <c r="B90" s="61"/>
      <c r="C90" s="61">
        <f t="shared" si="2"/>
        <v>217</v>
      </c>
      <c r="D90" s="61"/>
      <c r="E90" s="61">
        <f t="shared" si="3"/>
        <v>143</v>
      </c>
      <c r="F90" s="61"/>
      <c r="G90" s="61">
        <f t="shared" si="0"/>
        <v>75</v>
      </c>
      <c r="H90" s="61"/>
      <c r="I90" s="61">
        <f t="shared" si="4"/>
        <v>33</v>
      </c>
      <c r="J90" s="61"/>
      <c r="K90" s="61">
        <f t="shared" si="10"/>
        <v>3</v>
      </c>
      <c r="L90" s="61"/>
      <c r="M90" s="61">
        <f t="shared" si="5"/>
        <v>5</v>
      </c>
      <c r="N90" s="61"/>
      <c r="O90" s="61">
        <f t="shared" si="6"/>
        <v>13</v>
      </c>
      <c r="P90" s="61"/>
      <c r="Q90" s="61">
        <f t="shared" si="7"/>
        <v>4</v>
      </c>
      <c r="R90" s="61"/>
      <c r="S90" s="61">
        <f t="shared" si="11"/>
        <v>5</v>
      </c>
      <c r="T90" s="61"/>
      <c r="U90" s="61">
        <f t="shared" si="8"/>
        <v>4</v>
      </c>
      <c r="V90" s="61"/>
      <c r="W90" s="61">
        <f t="shared" si="9"/>
        <v>2</v>
      </c>
      <c r="X90" s="61"/>
      <c r="Y90" s="61">
        <f t="shared" si="1"/>
        <v>1</v>
      </c>
      <c r="Z90" s="61"/>
      <c r="AA90" s="59"/>
      <c r="AB90" s="61"/>
      <c r="AC90" s="62"/>
    </row>
    <row r="91" spans="1:29" x14ac:dyDescent="0.3">
      <c r="A91" s="60">
        <v>44053</v>
      </c>
      <c r="B91" s="61">
        <v>7</v>
      </c>
      <c r="C91" s="61">
        <f t="shared" si="2"/>
        <v>224</v>
      </c>
      <c r="D91" s="61">
        <v>3</v>
      </c>
      <c r="E91" s="61">
        <f t="shared" si="3"/>
        <v>146</v>
      </c>
      <c r="F91" s="61">
        <v>9</v>
      </c>
      <c r="G91" s="61">
        <f t="shared" si="0"/>
        <v>84</v>
      </c>
      <c r="H91" s="61">
        <v>2</v>
      </c>
      <c r="I91" s="61">
        <f t="shared" si="4"/>
        <v>35</v>
      </c>
      <c r="J91" s="61">
        <v>0</v>
      </c>
      <c r="K91" s="61">
        <f t="shared" si="10"/>
        <v>3</v>
      </c>
      <c r="L91" s="61">
        <v>0</v>
      </c>
      <c r="M91" s="61">
        <f t="shared" si="5"/>
        <v>5</v>
      </c>
      <c r="N91" s="61">
        <v>0</v>
      </c>
      <c r="O91" s="61">
        <f t="shared" si="6"/>
        <v>13</v>
      </c>
      <c r="P91" s="61">
        <v>0</v>
      </c>
      <c r="Q91" s="61">
        <f t="shared" si="7"/>
        <v>4</v>
      </c>
      <c r="R91" s="61">
        <v>0</v>
      </c>
      <c r="S91" s="61">
        <f t="shared" si="11"/>
        <v>5</v>
      </c>
      <c r="T91" s="61">
        <v>0</v>
      </c>
      <c r="U91" s="61">
        <f t="shared" si="8"/>
        <v>4</v>
      </c>
      <c r="V91" s="61">
        <v>0</v>
      </c>
      <c r="W91" s="61">
        <f t="shared" si="9"/>
        <v>2</v>
      </c>
      <c r="X91" s="61">
        <v>0</v>
      </c>
      <c r="Y91" s="61">
        <f t="shared" si="1"/>
        <v>1</v>
      </c>
      <c r="Z91" s="61"/>
      <c r="AA91" s="59"/>
      <c r="AB91" s="61"/>
      <c r="AC91" s="62"/>
    </row>
    <row r="92" spans="1:29" x14ac:dyDescent="0.3">
      <c r="A92" s="60">
        <v>44054</v>
      </c>
      <c r="B92" s="61">
        <v>10</v>
      </c>
      <c r="C92" s="61">
        <f t="shared" si="2"/>
        <v>234</v>
      </c>
      <c r="D92" s="61">
        <v>3</v>
      </c>
      <c r="E92" s="61">
        <f t="shared" si="3"/>
        <v>149</v>
      </c>
      <c r="F92" s="61">
        <v>12</v>
      </c>
      <c r="G92" s="61">
        <f t="shared" si="0"/>
        <v>96</v>
      </c>
      <c r="H92" s="61">
        <v>2</v>
      </c>
      <c r="I92" s="61">
        <f t="shared" si="4"/>
        <v>37</v>
      </c>
      <c r="J92" s="61">
        <v>0</v>
      </c>
      <c r="K92" s="61">
        <f t="shared" si="10"/>
        <v>3</v>
      </c>
      <c r="L92" s="61">
        <v>0</v>
      </c>
      <c r="M92" s="61">
        <f t="shared" si="5"/>
        <v>5</v>
      </c>
      <c r="N92" s="61">
        <v>0</v>
      </c>
      <c r="O92" s="61">
        <f t="shared" si="6"/>
        <v>13</v>
      </c>
      <c r="P92" s="61">
        <v>0</v>
      </c>
      <c r="Q92" s="61">
        <f t="shared" si="7"/>
        <v>4</v>
      </c>
      <c r="R92" s="61">
        <v>0</v>
      </c>
      <c r="S92" s="61">
        <f t="shared" si="11"/>
        <v>5</v>
      </c>
      <c r="T92" s="61">
        <v>0</v>
      </c>
      <c r="U92" s="61">
        <f t="shared" si="8"/>
        <v>4</v>
      </c>
      <c r="V92" s="61">
        <v>0</v>
      </c>
      <c r="W92" s="61">
        <f t="shared" si="9"/>
        <v>2</v>
      </c>
      <c r="X92" s="61">
        <v>0</v>
      </c>
      <c r="Y92" s="61">
        <f t="shared" si="1"/>
        <v>1</v>
      </c>
      <c r="Z92" s="61"/>
      <c r="AA92" s="59"/>
      <c r="AB92" s="61"/>
      <c r="AC92" s="62"/>
    </row>
    <row r="93" spans="1:29" x14ac:dyDescent="0.3">
      <c r="A93" s="60">
        <v>44055</v>
      </c>
      <c r="B93" s="61">
        <v>7</v>
      </c>
      <c r="C93" s="61">
        <f t="shared" si="2"/>
        <v>241</v>
      </c>
      <c r="D93" s="61">
        <v>2</v>
      </c>
      <c r="E93" s="61">
        <f t="shared" si="3"/>
        <v>151</v>
      </c>
      <c r="F93" s="61">
        <v>7</v>
      </c>
      <c r="G93" s="61">
        <f t="shared" si="0"/>
        <v>103</v>
      </c>
      <c r="H93" s="61">
        <v>3</v>
      </c>
      <c r="I93" s="61">
        <f t="shared" si="4"/>
        <v>40</v>
      </c>
      <c r="J93" s="61">
        <v>0</v>
      </c>
      <c r="K93" s="61">
        <f t="shared" si="10"/>
        <v>3</v>
      </c>
      <c r="L93" s="61">
        <v>1</v>
      </c>
      <c r="M93" s="61">
        <f t="shared" si="5"/>
        <v>6</v>
      </c>
      <c r="N93" s="61">
        <v>0</v>
      </c>
      <c r="O93" s="61">
        <f t="shared" si="6"/>
        <v>13</v>
      </c>
      <c r="P93" s="61">
        <v>0</v>
      </c>
      <c r="Q93" s="61">
        <f t="shared" si="7"/>
        <v>4</v>
      </c>
      <c r="R93" s="61">
        <v>0</v>
      </c>
      <c r="S93" s="61">
        <f t="shared" si="11"/>
        <v>5</v>
      </c>
      <c r="T93" s="61">
        <v>0</v>
      </c>
      <c r="U93" s="61">
        <f t="shared" si="8"/>
        <v>4</v>
      </c>
      <c r="V93" s="61">
        <v>0</v>
      </c>
      <c r="W93" s="61">
        <f t="shared" si="9"/>
        <v>2</v>
      </c>
      <c r="X93" s="61">
        <v>0</v>
      </c>
      <c r="Y93" s="61">
        <f t="shared" si="1"/>
        <v>1</v>
      </c>
      <c r="Z93" s="61"/>
      <c r="AA93" s="59"/>
      <c r="AB93" s="61"/>
      <c r="AC93" s="62"/>
    </row>
    <row r="94" spans="1:29" x14ac:dyDescent="0.3">
      <c r="A94" s="60">
        <v>44056</v>
      </c>
      <c r="B94" s="61">
        <v>9</v>
      </c>
      <c r="C94" s="61">
        <f t="shared" si="2"/>
        <v>250</v>
      </c>
      <c r="D94" s="61">
        <v>3</v>
      </c>
      <c r="E94" s="61">
        <f t="shared" si="3"/>
        <v>154</v>
      </c>
      <c r="F94" s="61">
        <v>7</v>
      </c>
      <c r="G94" s="61">
        <f t="shared" si="0"/>
        <v>110</v>
      </c>
      <c r="H94" s="61">
        <v>1</v>
      </c>
      <c r="I94" s="61">
        <f t="shared" si="4"/>
        <v>41</v>
      </c>
      <c r="J94" s="61">
        <v>0</v>
      </c>
      <c r="K94" s="61">
        <f t="shared" si="10"/>
        <v>3</v>
      </c>
      <c r="L94" s="61">
        <v>0</v>
      </c>
      <c r="M94" s="61">
        <f t="shared" si="5"/>
        <v>6</v>
      </c>
      <c r="N94" s="61">
        <v>0</v>
      </c>
      <c r="O94" s="61">
        <f t="shared" si="6"/>
        <v>13</v>
      </c>
      <c r="P94" s="61">
        <v>0</v>
      </c>
      <c r="Q94" s="61">
        <f t="shared" si="7"/>
        <v>4</v>
      </c>
      <c r="R94" s="61">
        <v>0</v>
      </c>
      <c r="S94" s="61">
        <f t="shared" si="11"/>
        <v>5</v>
      </c>
      <c r="T94" s="61">
        <v>0</v>
      </c>
      <c r="U94" s="61">
        <f t="shared" si="8"/>
        <v>4</v>
      </c>
      <c r="V94" s="61">
        <v>0</v>
      </c>
      <c r="W94" s="61">
        <f t="shared" si="9"/>
        <v>2</v>
      </c>
      <c r="X94" s="61">
        <v>0</v>
      </c>
      <c r="Y94" s="61">
        <f t="shared" si="1"/>
        <v>1</v>
      </c>
      <c r="Z94" s="61"/>
      <c r="AA94" s="59"/>
      <c r="AB94" s="61"/>
      <c r="AC94" s="62"/>
    </row>
    <row r="95" spans="1:29" x14ac:dyDescent="0.3">
      <c r="A95" s="60">
        <v>44057</v>
      </c>
      <c r="B95" s="61">
        <v>2</v>
      </c>
      <c r="C95" s="61">
        <f t="shared" si="2"/>
        <v>252</v>
      </c>
      <c r="D95" s="61">
        <v>1</v>
      </c>
      <c r="E95" s="61">
        <f t="shared" si="3"/>
        <v>155</v>
      </c>
      <c r="F95" s="61">
        <v>9</v>
      </c>
      <c r="G95" s="61">
        <f t="shared" si="0"/>
        <v>119</v>
      </c>
      <c r="H95" s="61">
        <v>0</v>
      </c>
      <c r="I95" s="61">
        <f t="shared" si="4"/>
        <v>41</v>
      </c>
      <c r="J95" s="61">
        <v>0</v>
      </c>
      <c r="K95" s="61">
        <f t="shared" si="10"/>
        <v>3</v>
      </c>
      <c r="L95" s="61">
        <v>0</v>
      </c>
      <c r="M95" s="61">
        <f t="shared" si="5"/>
        <v>6</v>
      </c>
      <c r="N95" s="61">
        <v>1</v>
      </c>
      <c r="O95" s="61">
        <f t="shared" si="6"/>
        <v>14</v>
      </c>
      <c r="P95" s="61">
        <v>0</v>
      </c>
      <c r="Q95" s="61">
        <f t="shared" si="7"/>
        <v>4</v>
      </c>
      <c r="R95" s="61">
        <v>0</v>
      </c>
      <c r="S95" s="61">
        <f t="shared" si="11"/>
        <v>5</v>
      </c>
      <c r="T95" s="61">
        <v>0</v>
      </c>
      <c r="U95" s="61">
        <f t="shared" si="8"/>
        <v>4</v>
      </c>
      <c r="V95" s="61">
        <v>0</v>
      </c>
      <c r="W95" s="61">
        <f t="shared" si="9"/>
        <v>2</v>
      </c>
      <c r="X95" s="61">
        <v>0</v>
      </c>
      <c r="Y95" s="61">
        <f t="shared" si="1"/>
        <v>1</v>
      </c>
      <c r="Z95" s="61"/>
      <c r="AA95" s="59"/>
      <c r="AB95" s="61"/>
      <c r="AC95" s="62"/>
    </row>
    <row r="96" spans="1:29" x14ac:dyDescent="0.3">
      <c r="A96" s="60">
        <v>44058</v>
      </c>
      <c r="B96" s="61"/>
      <c r="C96" s="61">
        <f t="shared" si="2"/>
        <v>252</v>
      </c>
      <c r="D96" s="61"/>
      <c r="E96" s="61">
        <f t="shared" si="3"/>
        <v>155</v>
      </c>
      <c r="F96" s="61"/>
      <c r="G96" s="61">
        <f t="shared" si="0"/>
        <v>119</v>
      </c>
      <c r="H96" s="61"/>
      <c r="I96" s="61">
        <f t="shared" si="4"/>
        <v>41</v>
      </c>
      <c r="J96" s="61"/>
      <c r="K96" s="61">
        <f t="shared" si="10"/>
        <v>3</v>
      </c>
      <c r="L96" s="61"/>
      <c r="M96" s="61">
        <f t="shared" si="5"/>
        <v>6</v>
      </c>
      <c r="N96" s="61"/>
      <c r="O96" s="61">
        <f t="shared" si="6"/>
        <v>14</v>
      </c>
      <c r="P96" s="61"/>
      <c r="Q96" s="61">
        <f t="shared" si="7"/>
        <v>4</v>
      </c>
      <c r="R96" s="61"/>
      <c r="S96" s="61">
        <f t="shared" si="11"/>
        <v>5</v>
      </c>
      <c r="T96" s="61"/>
      <c r="U96" s="61">
        <f t="shared" si="8"/>
        <v>4</v>
      </c>
      <c r="V96" s="61"/>
      <c r="W96" s="61">
        <f t="shared" si="9"/>
        <v>2</v>
      </c>
      <c r="X96" s="61"/>
      <c r="Y96" s="61">
        <f t="shared" si="1"/>
        <v>1</v>
      </c>
      <c r="Z96" s="61"/>
      <c r="AA96" s="59"/>
      <c r="AB96" s="61"/>
      <c r="AC96" s="62"/>
    </row>
    <row r="97" spans="1:29" x14ac:dyDescent="0.3">
      <c r="A97" s="60">
        <v>44059</v>
      </c>
      <c r="B97" s="61"/>
      <c r="C97" s="61">
        <f t="shared" si="2"/>
        <v>252</v>
      </c>
      <c r="D97" s="61"/>
      <c r="E97" s="61">
        <f t="shared" si="3"/>
        <v>155</v>
      </c>
      <c r="F97" s="61"/>
      <c r="G97" s="61">
        <f t="shared" si="0"/>
        <v>119</v>
      </c>
      <c r="H97" s="61"/>
      <c r="I97" s="61">
        <f t="shared" si="4"/>
        <v>41</v>
      </c>
      <c r="J97" s="61"/>
      <c r="K97" s="61">
        <f t="shared" si="10"/>
        <v>3</v>
      </c>
      <c r="L97" s="61"/>
      <c r="M97" s="61">
        <f t="shared" si="5"/>
        <v>6</v>
      </c>
      <c r="N97" s="61"/>
      <c r="O97" s="61">
        <f t="shared" si="6"/>
        <v>14</v>
      </c>
      <c r="P97" s="61"/>
      <c r="Q97" s="61">
        <f t="shared" si="7"/>
        <v>4</v>
      </c>
      <c r="R97" s="61"/>
      <c r="S97" s="61">
        <f t="shared" si="11"/>
        <v>5</v>
      </c>
      <c r="T97" s="61"/>
      <c r="U97" s="61">
        <f t="shared" si="8"/>
        <v>4</v>
      </c>
      <c r="V97" s="61"/>
      <c r="W97" s="61">
        <f t="shared" si="9"/>
        <v>2</v>
      </c>
      <c r="X97" s="61"/>
      <c r="Y97" s="61">
        <f t="shared" si="1"/>
        <v>1</v>
      </c>
      <c r="Z97" s="61"/>
      <c r="AA97" s="59"/>
      <c r="AB97" s="61"/>
      <c r="AC97" s="62"/>
    </row>
    <row r="98" spans="1:29" x14ac:dyDescent="0.3">
      <c r="A98" s="60">
        <v>44060</v>
      </c>
      <c r="B98" s="61">
        <v>12</v>
      </c>
      <c r="C98" s="61">
        <f t="shared" si="2"/>
        <v>264</v>
      </c>
      <c r="D98" s="61">
        <v>8</v>
      </c>
      <c r="E98" s="61">
        <f t="shared" si="3"/>
        <v>163</v>
      </c>
      <c r="F98" s="61">
        <v>14</v>
      </c>
      <c r="G98" s="61">
        <f t="shared" si="0"/>
        <v>133</v>
      </c>
      <c r="H98" s="61">
        <v>0</v>
      </c>
      <c r="I98" s="61">
        <f t="shared" si="4"/>
        <v>41</v>
      </c>
      <c r="J98" s="61">
        <v>0</v>
      </c>
      <c r="K98" s="61">
        <f t="shared" si="10"/>
        <v>3</v>
      </c>
      <c r="L98" s="61">
        <v>1</v>
      </c>
      <c r="M98" s="61">
        <f t="shared" si="5"/>
        <v>7</v>
      </c>
      <c r="N98" s="61">
        <v>1</v>
      </c>
      <c r="O98" s="61">
        <f t="shared" si="6"/>
        <v>15</v>
      </c>
      <c r="P98" s="61">
        <v>0</v>
      </c>
      <c r="Q98" s="61">
        <f t="shared" si="7"/>
        <v>4</v>
      </c>
      <c r="R98" s="61">
        <v>0</v>
      </c>
      <c r="S98" s="61">
        <f t="shared" si="11"/>
        <v>5</v>
      </c>
      <c r="T98" s="61">
        <v>0</v>
      </c>
      <c r="U98" s="61">
        <f t="shared" si="8"/>
        <v>4</v>
      </c>
      <c r="V98" s="61">
        <v>0</v>
      </c>
      <c r="W98" s="61">
        <f t="shared" si="9"/>
        <v>2</v>
      </c>
      <c r="X98" s="61">
        <v>0</v>
      </c>
      <c r="Y98" s="61">
        <f t="shared" si="1"/>
        <v>1</v>
      </c>
      <c r="Z98" s="61"/>
      <c r="AA98" s="59"/>
      <c r="AB98" s="61"/>
      <c r="AC98" s="62"/>
    </row>
    <row r="99" spans="1:29" x14ac:dyDescent="0.3">
      <c r="A99" s="60">
        <v>44061</v>
      </c>
      <c r="B99" s="61">
        <v>10</v>
      </c>
      <c r="C99" s="61">
        <f t="shared" si="2"/>
        <v>274</v>
      </c>
      <c r="D99" s="61">
        <v>3</v>
      </c>
      <c r="E99" s="61">
        <f t="shared" si="3"/>
        <v>166</v>
      </c>
      <c r="F99" s="61">
        <v>6</v>
      </c>
      <c r="G99" s="61">
        <f t="shared" si="0"/>
        <v>139</v>
      </c>
      <c r="H99" s="61">
        <v>1</v>
      </c>
      <c r="I99" s="61">
        <f t="shared" si="4"/>
        <v>42</v>
      </c>
      <c r="J99" s="61">
        <v>0</v>
      </c>
      <c r="K99" s="61">
        <f t="shared" si="10"/>
        <v>3</v>
      </c>
      <c r="L99" s="61">
        <v>0</v>
      </c>
      <c r="M99" s="61">
        <f t="shared" si="5"/>
        <v>7</v>
      </c>
      <c r="N99" s="61">
        <v>0</v>
      </c>
      <c r="O99" s="61">
        <f t="shared" si="6"/>
        <v>15</v>
      </c>
      <c r="P99" s="61">
        <v>1</v>
      </c>
      <c r="Q99" s="61">
        <f t="shared" si="7"/>
        <v>5</v>
      </c>
      <c r="R99" s="61">
        <v>0</v>
      </c>
      <c r="S99" s="61">
        <f t="shared" si="11"/>
        <v>5</v>
      </c>
      <c r="T99" s="61">
        <v>1</v>
      </c>
      <c r="U99" s="61">
        <f t="shared" si="8"/>
        <v>5</v>
      </c>
      <c r="V99" s="61">
        <v>0</v>
      </c>
      <c r="W99" s="61">
        <f t="shared" si="9"/>
        <v>2</v>
      </c>
      <c r="X99" s="61">
        <v>0</v>
      </c>
      <c r="Y99" s="61">
        <f t="shared" si="1"/>
        <v>1</v>
      </c>
      <c r="Z99" s="61"/>
      <c r="AA99" s="59"/>
      <c r="AB99" s="61"/>
      <c r="AC99" s="62"/>
    </row>
    <row r="100" spans="1:29" x14ac:dyDescent="0.3">
      <c r="A100" s="60">
        <v>44062</v>
      </c>
      <c r="B100" s="61">
        <v>8</v>
      </c>
      <c r="C100" s="61">
        <f t="shared" si="2"/>
        <v>282</v>
      </c>
      <c r="D100" s="61">
        <v>6</v>
      </c>
      <c r="E100" s="61">
        <f t="shared" si="3"/>
        <v>172</v>
      </c>
      <c r="F100" s="61">
        <v>4</v>
      </c>
      <c r="G100" s="61">
        <f t="shared" si="0"/>
        <v>143</v>
      </c>
      <c r="H100" s="61">
        <v>0</v>
      </c>
      <c r="I100" s="61">
        <f t="shared" si="4"/>
        <v>42</v>
      </c>
      <c r="J100" s="61">
        <v>0</v>
      </c>
      <c r="K100" s="61">
        <f t="shared" si="10"/>
        <v>3</v>
      </c>
      <c r="L100" s="61">
        <v>3</v>
      </c>
      <c r="M100" s="61">
        <f t="shared" si="5"/>
        <v>10</v>
      </c>
      <c r="N100" s="61">
        <v>2</v>
      </c>
      <c r="O100" s="61">
        <f t="shared" si="6"/>
        <v>17</v>
      </c>
      <c r="P100" s="61">
        <v>0</v>
      </c>
      <c r="Q100" s="61">
        <f t="shared" si="7"/>
        <v>5</v>
      </c>
      <c r="R100" s="61">
        <v>0</v>
      </c>
      <c r="S100" s="61">
        <f t="shared" si="11"/>
        <v>5</v>
      </c>
      <c r="T100" s="61">
        <v>0</v>
      </c>
      <c r="U100" s="61">
        <f t="shared" si="8"/>
        <v>5</v>
      </c>
      <c r="V100" s="61">
        <v>0</v>
      </c>
      <c r="W100" s="61">
        <f t="shared" si="9"/>
        <v>2</v>
      </c>
      <c r="X100" s="61">
        <v>0</v>
      </c>
      <c r="Y100" s="61">
        <f t="shared" si="1"/>
        <v>1</v>
      </c>
      <c r="Z100" s="61"/>
      <c r="AA100" s="59"/>
      <c r="AB100" s="61"/>
      <c r="AC100" s="62"/>
    </row>
    <row r="101" spans="1:29" x14ac:dyDescent="0.3">
      <c r="A101" s="60">
        <v>44063</v>
      </c>
      <c r="B101" s="61">
        <v>11</v>
      </c>
      <c r="C101" s="61">
        <f t="shared" si="2"/>
        <v>293</v>
      </c>
      <c r="D101" s="61">
        <v>4</v>
      </c>
      <c r="E101" s="61">
        <f t="shared" si="3"/>
        <v>176</v>
      </c>
      <c r="F101" s="61">
        <v>2</v>
      </c>
      <c r="G101" s="61">
        <f t="shared" si="0"/>
        <v>145</v>
      </c>
      <c r="H101" s="61">
        <v>1</v>
      </c>
      <c r="I101" s="61">
        <f t="shared" si="4"/>
        <v>43</v>
      </c>
      <c r="J101" s="61">
        <v>0</v>
      </c>
      <c r="K101" s="61">
        <f t="shared" si="10"/>
        <v>3</v>
      </c>
      <c r="L101" s="61">
        <v>3</v>
      </c>
      <c r="M101" s="61">
        <f t="shared" si="5"/>
        <v>13</v>
      </c>
      <c r="N101" s="61">
        <v>2</v>
      </c>
      <c r="O101" s="61">
        <f t="shared" si="6"/>
        <v>19</v>
      </c>
      <c r="P101" s="61">
        <v>0</v>
      </c>
      <c r="Q101" s="61">
        <f t="shared" si="7"/>
        <v>5</v>
      </c>
      <c r="R101" s="61">
        <v>0</v>
      </c>
      <c r="S101" s="61">
        <f t="shared" si="11"/>
        <v>5</v>
      </c>
      <c r="T101" s="61">
        <v>0</v>
      </c>
      <c r="U101" s="61">
        <f t="shared" si="8"/>
        <v>5</v>
      </c>
      <c r="V101" s="61">
        <v>0</v>
      </c>
      <c r="W101" s="61">
        <f t="shared" si="9"/>
        <v>2</v>
      </c>
      <c r="X101" s="61">
        <v>0</v>
      </c>
      <c r="Y101" s="61">
        <f t="shared" si="1"/>
        <v>1</v>
      </c>
      <c r="Z101" s="61"/>
      <c r="AA101" s="59"/>
      <c r="AB101" s="61"/>
      <c r="AC101" s="62"/>
    </row>
    <row r="102" spans="1:29" x14ac:dyDescent="0.3">
      <c r="A102" s="60">
        <v>44064</v>
      </c>
      <c r="B102" s="61">
        <v>4</v>
      </c>
      <c r="C102" s="61">
        <f t="shared" si="2"/>
        <v>297</v>
      </c>
      <c r="D102" s="61">
        <v>2</v>
      </c>
      <c r="E102" s="61">
        <f t="shared" si="3"/>
        <v>178</v>
      </c>
      <c r="F102" s="61">
        <v>2</v>
      </c>
      <c r="G102" s="61">
        <f t="shared" si="0"/>
        <v>147</v>
      </c>
      <c r="H102" s="61">
        <v>3</v>
      </c>
      <c r="I102" s="61">
        <f t="shared" si="4"/>
        <v>46</v>
      </c>
      <c r="J102" s="61">
        <v>0</v>
      </c>
      <c r="K102" s="61">
        <f t="shared" si="10"/>
        <v>3</v>
      </c>
      <c r="L102" s="61">
        <v>1</v>
      </c>
      <c r="M102" s="61">
        <f t="shared" si="5"/>
        <v>14</v>
      </c>
      <c r="N102" s="61">
        <v>0</v>
      </c>
      <c r="O102" s="61">
        <f t="shared" si="6"/>
        <v>19</v>
      </c>
      <c r="P102" s="61">
        <v>0</v>
      </c>
      <c r="Q102" s="61">
        <f t="shared" si="7"/>
        <v>5</v>
      </c>
      <c r="R102" s="61">
        <v>0</v>
      </c>
      <c r="S102" s="61">
        <f t="shared" si="11"/>
        <v>5</v>
      </c>
      <c r="T102" s="61">
        <v>0</v>
      </c>
      <c r="U102" s="61">
        <f t="shared" si="8"/>
        <v>5</v>
      </c>
      <c r="V102" s="61">
        <v>0</v>
      </c>
      <c r="W102" s="61">
        <f t="shared" si="9"/>
        <v>2</v>
      </c>
      <c r="X102" s="61">
        <v>0</v>
      </c>
      <c r="Y102" s="61">
        <f t="shared" si="1"/>
        <v>1</v>
      </c>
      <c r="Z102" s="61"/>
      <c r="AA102" s="59"/>
      <c r="AB102" s="61"/>
      <c r="AC102" s="62"/>
    </row>
    <row r="103" spans="1:29" x14ac:dyDescent="0.3">
      <c r="A103" s="60">
        <v>44065</v>
      </c>
      <c r="B103" s="61"/>
      <c r="C103" s="61">
        <f t="shared" si="2"/>
        <v>297</v>
      </c>
      <c r="D103" s="61"/>
      <c r="E103" s="61">
        <f t="shared" si="3"/>
        <v>178</v>
      </c>
      <c r="F103" s="61"/>
      <c r="G103" s="61">
        <f t="shared" si="0"/>
        <v>147</v>
      </c>
      <c r="H103" s="61"/>
      <c r="I103" s="61">
        <f t="shared" si="4"/>
        <v>46</v>
      </c>
      <c r="J103" s="61"/>
      <c r="K103" s="61">
        <f t="shared" si="10"/>
        <v>3</v>
      </c>
      <c r="L103" s="61"/>
      <c r="M103" s="61">
        <f t="shared" si="5"/>
        <v>14</v>
      </c>
      <c r="N103" s="61"/>
      <c r="O103" s="61">
        <f t="shared" si="6"/>
        <v>19</v>
      </c>
      <c r="P103" s="61"/>
      <c r="Q103" s="61">
        <f t="shared" si="7"/>
        <v>5</v>
      </c>
      <c r="R103" s="61"/>
      <c r="S103" s="61">
        <f t="shared" si="11"/>
        <v>5</v>
      </c>
      <c r="T103" s="61"/>
      <c r="U103" s="61">
        <f t="shared" si="8"/>
        <v>5</v>
      </c>
      <c r="V103" s="61"/>
      <c r="W103" s="61">
        <f t="shared" si="9"/>
        <v>2</v>
      </c>
      <c r="X103" s="61"/>
      <c r="Y103" s="61">
        <f t="shared" si="1"/>
        <v>1</v>
      </c>
      <c r="Z103" s="61"/>
      <c r="AA103" s="59"/>
      <c r="AB103" s="61"/>
      <c r="AC103" s="62"/>
    </row>
    <row r="104" spans="1:29" x14ac:dyDescent="0.3">
      <c r="A104" s="60">
        <v>44066</v>
      </c>
      <c r="B104" s="61"/>
      <c r="C104" s="61">
        <f t="shared" si="2"/>
        <v>297</v>
      </c>
      <c r="D104" s="61"/>
      <c r="E104" s="61">
        <f t="shared" si="3"/>
        <v>178</v>
      </c>
      <c r="F104" s="61"/>
      <c r="G104" s="61">
        <f t="shared" si="0"/>
        <v>147</v>
      </c>
      <c r="H104" s="61"/>
      <c r="I104" s="61">
        <f t="shared" si="4"/>
        <v>46</v>
      </c>
      <c r="J104" s="61"/>
      <c r="K104" s="61">
        <f t="shared" si="10"/>
        <v>3</v>
      </c>
      <c r="L104" s="61"/>
      <c r="M104" s="61">
        <f t="shared" si="5"/>
        <v>14</v>
      </c>
      <c r="N104" s="61"/>
      <c r="O104" s="61">
        <f t="shared" si="6"/>
        <v>19</v>
      </c>
      <c r="P104" s="61"/>
      <c r="Q104" s="61">
        <f t="shared" si="7"/>
        <v>5</v>
      </c>
      <c r="R104" s="61"/>
      <c r="S104" s="61">
        <f t="shared" si="11"/>
        <v>5</v>
      </c>
      <c r="T104" s="61"/>
      <c r="U104" s="61">
        <f t="shared" si="8"/>
        <v>5</v>
      </c>
      <c r="V104" s="61"/>
      <c r="W104" s="61">
        <f t="shared" si="9"/>
        <v>2</v>
      </c>
      <c r="X104" s="61"/>
      <c r="Y104" s="61">
        <f t="shared" si="1"/>
        <v>1</v>
      </c>
      <c r="Z104" s="61"/>
      <c r="AA104" s="59"/>
      <c r="AB104" s="61"/>
      <c r="AC104" s="62"/>
    </row>
    <row r="105" spans="1:29" x14ac:dyDescent="0.3">
      <c r="A105" s="60">
        <v>44067</v>
      </c>
      <c r="B105" s="61">
        <v>21</v>
      </c>
      <c r="C105" s="61">
        <f t="shared" si="2"/>
        <v>318</v>
      </c>
      <c r="D105" s="61">
        <v>11</v>
      </c>
      <c r="E105" s="61">
        <f t="shared" si="3"/>
        <v>189</v>
      </c>
      <c r="F105" s="61">
        <v>6</v>
      </c>
      <c r="G105" s="61">
        <f t="shared" si="0"/>
        <v>153</v>
      </c>
      <c r="H105" s="61">
        <v>3</v>
      </c>
      <c r="I105" s="61">
        <f t="shared" si="4"/>
        <v>49</v>
      </c>
      <c r="J105" s="61">
        <v>1</v>
      </c>
      <c r="K105" s="61">
        <f t="shared" si="10"/>
        <v>4</v>
      </c>
      <c r="L105" s="61">
        <v>2</v>
      </c>
      <c r="M105" s="61">
        <f t="shared" si="5"/>
        <v>16</v>
      </c>
      <c r="N105" s="61">
        <v>3</v>
      </c>
      <c r="O105" s="61">
        <f t="shared" si="6"/>
        <v>22</v>
      </c>
      <c r="P105" s="61">
        <v>0</v>
      </c>
      <c r="Q105" s="61">
        <f t="shared" si="7"/>
        <v>5</v>
      </c>
      <c r="R105" s="61">
        <v>2</v>
      </c>
      <c r="S105" s="61">
        <f t="shared" si="11"/>
        <v>7</v>
      </c>
      <c r="T105" s="61">
        <v>0</v>
      </c>
      <c r="U105" s="61">
        <f t="shared" si="8"/>
        <v>5</v>
      </c>
      <c r="V105" s="61">
        <v>0</v>
      </c>
      <c r="W105" s="61">
        <f t="shared" si="9"/>
        <v>2</v>
      </c>
      <c r="X105" s="61">
        <v>0</v>
      </c>
      <c r="Y105" s="61">
        <f t="shared" si="1"/>
        <v>1</v>
      </c>
      <c r="Z105" s="61"/>
      <c r="AA105" s="59"/>
      <c r="AB105" s="61"/>
      <c r="AC105" s="62"/>
    </row>
    <row r="106" spans="1:29" x14ac:dyDescent="0.3">
      <c r="A106" s="60">
        <v>44068</v>
      </c>
      <c r="B106" s="61">
        <v>12</v>
      </c>
      <c r="C106" s="61">
        <f>SUM(C105,B106)</f>
        <v>330</v>
      </c>
      <c r="D106" s="61">
        <v>5</v>
      </c>
      <c r="E106" s="61">
        <f t="shared" si="3"/>
        <v>194</v>
      </c>
      <c r="F106" s="61">
        <v>2</v>
      </c>
      <c r="G106" s="61">
        <f t="shared" si="0"/>
        <v>155</v>
      </c>
      <c r="H106" s="61">
        <v>1</v>
      </c>
      <c r="I106" s="61">
        <f t="shared" si="4"/>
        <v>50</v>
      </c>
      <c r="J106" s="61">
        <v>1</v>
      </c>
      <c r="K106" s="61">
        <f t="shared" si="10"/>
        <v>5</v>
      </c>
      <c r="L106" s="61">
        <v>0</v>
      </c>
      <c r="M106" s="61">
        <f t="shared" si="5"/>
        <v>16</v>
      </c>
      <c r="N106" s="61">
        <v>0</v>
      </c>
      <c r="O106" s="61">
        <f t="shared" si="6"/>
        <v>22</v>
      </c>
      <c r="P106" s="61">
        <v>1</v>
      </c>
      <c r="Q106" s="61">
        <f t="shared" si="7"/>
        <v>6</v>
      </c>
      <c r="R106" s="61">
        <v>1</v>
      </c>
      <c r="S106" s="61">
        <f t="shared" si="11"/>
        <v>8</v>
      </c>
      <c r="T106" s="61">
        <v>0</v>
      </c>
      <c r="U106" s="61">
        <f t="shared" si="8"/>
        <v>5</v>
      </c>
      <c r="V106" s="61">
        <v>0</v>
      </c>
      <c r="W106" s="61">
        <f t="shared" si="9"/>
        <v>2</v>
      </c>
      <c r="X106" s="61">
        <v>0</v>
      </c>
      <c r="Y106" s="61">
        <f t="shared" si="1"/>
        <v>1</v>
      </c>
      <c r="Z106" s="61"/>
      <c r="AA106" s="59"/>
      <c r="AB106" s="61"/>
      <c r="AC106" s="62"/>
    </row>
    <row r="107" spans="1:29" x14ac:dyDescent="0.3">
      <c r="A107" s="60">
        <v>44069</v>
      </c>
      <c r="B107" s="61">
        <v>11</v>
      </c>
      <c r="C107" s="61">
        <f t="shared" si="2"/>
        <v>341</v>
      </c>
      <c r="D107" s="61">
        <v>3</v>
      </c>
      <c r="E107" s="61">
        <f>SUM(E106,D107)</f>
        <v>197</v>
      </c>
      <c r="F107" s="61">
        <v>2</v>
      </c>
      <c r="G107" s="61">
        <f t="shared" si="0"/>
        <v>157</v>
      </c>
      <c r="H107" s="61">
        <v>1</v>
      </c>
      <c r="I107" s="61">
        <f t="shared" si="4"/>
        <v>51</v>
      </c>
      <c r="J107" s="61">
        <v>1</v>
      </c>
      <c r="K107" s="61">
        <f t="shared" si="10"/>
        <v>6</v>
      </c>
      <c r="L107" s="61">
        <v>1</v>
      </c>
      <c r="M107" s="61">
        <f t="shared" si="5"/>
        <v>17</v>
      </c>
      <c r="N107" s="61">
        <v>1</v>
      </c>
      <c r="O107" s="61">
        <f t="shared" si="6"/>
        <v>23</v>
      </c>
      <c r="P107" s="61">
        <v>0</v>
      </c>
      <c r="Q107" s="61">
        <f t="shared" si="7"/>
        <v>6</v>
      </c>
      <c r="R107" s="61">
        <v>1</v>
      </c>
      <c r="S107" s="61">
        <f t="shared" si="11"/>
        <v>9</v>
      </c>
      <c r="T107" s="61">
        <v>0</v>
      </c>
      <c r="U107" s="61">
        <f t="shared" si="8"/>
        <v>5</v>
      </c>
      <c r="V107" s="61">
        <v>0</v>
      </c>
      <c r="W107" s="61">
        <f t="shared" si="9"/>
        <v>2</v>
      </c>
      <c r="X107" s="61">
        <v>0</v>
      </c>
      <c r="Y107" s="61">
        <f t="shared" si="1"/>
        <v>1</v>
      </c>
      <c r="Z107" s="61"/>
      <c r="AA107" s="59"/>
      <c r="AB107" s="61"/>
      <c r="AC107" s="62"/>
    </row>
    <row r="108" spans="1:29" x14ac:dyDescent="0.3">
      <c r="A108" s="60">
        <v>44070</v>
      </c>
      <c r="B108" s="61">
        <v>23</v>
      </c>
      <c r="C108" s="61">
        <f t="shared" si="2"/>
        <v>364</v>
      </c>
      <c r="D108" s="61">
        <v>7</v>
      </c>
      <c r="E108" s="61">
        <f t="shared" si="3"/>
        <v>204</v>
      </c>
      <c r="F108" s="61">
        <v>1</v>
      </c>
      <c r="G108" s="61">
        <f t="shared" si="0"/>
        <v>158</v>
      </c>
      <c r="H108" s="61">
        <v>0</v>
      </c>
      <c r="I108" s="61">
        <f t="shared" si="4"/>
        <v>51</v>
      </c>
      <c r="J108" s="61">
        <v>1</v>
      </c>
      <c r="K108" s="61">
        <f t="shared" si="10"/>
        <v>7</v>
      </c>
      <c r="L108" s="61">
        <v>1</v>
      </c>
      <c r="M108" s="61">
        <f t="shared" si="5"/>
        <v>18</v>
      </c>
      <c r="N108" s="61">
        <v>0</v>
      </c>
      <c r="O108" s="61">
        <f t="shared" si="6"/>
        <v>23</v>
      </c>
      <c r="P108" s="61">
        <v>0</v>
      </c>
      <c r="Q108" s="61">
        <f t="shared" si="7"/>
        <v>6</v>
      </c>
      <c r="R108" s="61">
        <v>0</v>
      </c>
      <c r="S108" s="61">
        <f t="shared" si="11"/>
        <v>9</v>
      </c>
      <c r="T108" s="61">
        <v>0</v>
      </c>
      <c r="U108" s="61">
        <f t="shared" si="8"/>
        <v>5</v>
      </c>
      <c r="V108" s="61">
        <v>0</v>
      </c>
      <c r="W108" s="61">
        <f t="shared" si="9"/>
        <v>2</v>
      </c>
      <c r="X108" s="61">
        <v>0</v>
      </c>
      <c r="Y108" s="61">
        <f t="shared" si="1"/>
        <v>1</v>
      </c>
      <c r="Z108" s="61"/>
      <c r="AA108" s="59"/>
      <c r="AB108" s="61"/>
      <c r="AC108" s="62"/>
    </row>
    <row r="109" spans="1:29" x14ac:dyDescent="0.3">
      <c r="A109" s="60">
        <v>44071</v>
      </c>
      <c r="B109" s="61">
        <v>9</v>
      </c>
      <c r="C109" s="61">
        <f t="shared" si="2"/>
        <v>373</v>
      </c>
      <c r="D109" s="61">
        <v>4</v>
      </c>
      <c r="E109" s="61">
        <f t="shared" si="3"/>
        <v>208</v>
      </c>
      <c r="F109" s="61">
        <v>1</v>
      </c>
      <c r="G109" s="61">
        <f t="shared" si="0"/>
        <v>159</v>
      </c>
      <c r="H109" s="61">
        <v>2</v>
      </c>
      <c r="I109" s="61">
        <f t="shared" si="4"/>
        <v>53</v>
      </c>
      <c r="J109" s="61">
        <v>0</v>
      </c>
      <c r="K109" s="61">
        <f t="shared" si="10"/>
        <v>7</v>
      </c>
      <c r="L109" s="61">
        <v>0</v>
      </c>
      <c r="M109" s="61">
        <f t="shared" si="5"/>
        <v>18</v>
      </c>
      <c r="N109" s="61">
        <v>0</v>
      </c>
      <c r="O109" s="61">
        <f t="shared" si="6"/>
        <v>23</v>
      </c>
      <c r="P109" s="61">
        <v>0</v>
      </c>
      <c r="Q109" s="61">
        <f t="shared" si="7"/>
        <v>6</v>
      </c>
      <c r="R109" s="61">
        <v>0</v>
      </c>
      <c r="S109" s="61">
        <f t="shared" si="11"/>
        <v>9</v>
      </c>
      <c r="T109" s="61">
        <v>0</v>
      </c>
      <c r="U109" s="61">
        <f t="shared" si="8"/>
        <v>5</v>
      </c>
      <c r="V109" s="61">
        <v>0</v>
      </c>
      <c r="W109" s="61">
        <f t="shared" si="9"/>
        <v>2</v>
      </c>
      <c r="X109" s="61">
        <v>0</v>
      </c>
      <c r="Y109" s="61">
        <f t="shared" si="1"/>
        <v>1</v>
      </c>
      <c r="Z109" s="61"/>
      <c r="AA109" s="59"/>
      <c r="AB109" s="61"/>
      <c r="AC109" s="62"/>
    </row>
    <row r="110" spans="1:29" x14ac:dyDescent="0.3">
      <c r="A110" s="60">
        <v>44072</v>
      </c>
      <c r="B110" s="61"/>
      <c r="C110" s="61">
        <f t="shared" si="2"/>
        <v>373</v>
      </c>
      <c r="D110" s="61"/>
      <c r="E110" s="61">
        <f t="shared" si="3"/>
        <v>208</v>
      </c>
      <c r="F110" s="61"/>
      <c r="G110" s="61">
        <f t="shared" si="0"/>
        <v>159</v>
      </c>
      <c r="H110" s="61"/>
      <c r="I110" s="61">
        <f t="shared" si="4"/>
        <v>53</v>
      </c>
      <c r="J110" s="61"/>
      <c r="K110" s="61">
        <f t="shared" si="10"/>
        <v>7</v>
      </c>
      <c r="L110" s="61"/>
      <c r="M110" s="61">
        <f t="shared" si="5"/>
        <v>18</v>
      </c>
      <c r="N110" s="61"/>
      <c r="O110" s="61">
        <f t="shared" si="6"/>
        <v>23</v>
      </c>
      <c r="P110" s="61"/>
      <c r="Q110" s="61">
        <f t="shared" si="7"/>
        <v>6</v>
      </c>
      <c r="R110" s="61"/>
      <c r="S110" s="61">
        <f t="shared" si="11"/>
        <v>9</v>
      </c>
      <c r="T110" s="61"/>
      <c r="U110" s="61">
        <f t="shared" si="8"/>
        <v>5</v>
      </c>
      <c r="V110" s="61"/>
      <c r="W110" s="61">
        <f t="shared" si="9"/>
        <v>2</v>
      </c>
      <c r="X110" s="61"/>
      <c r="Y110" s="61">
        <f t="shared" si="1"/>
        <v>1</v>
      </c>
      <c r="Z110" s="61"/>
      <c r="AA110" s="59"/>
      <c r="AB110" s="61"/>
      <c r="AC110" s="62"/>
    </row>
    <row r="111" spans="1:29" x14ac:dyDescent="0.3">
      <c r="A111" s="60">
        <v>44073</v>
      </c>
      <c r="B111" s="61"/>
      <c r="C111" s="61">
        <f t="shared" si="2"/>
        <v>373</v>
      </c>
      <c r="D111" s="61"/>
      <c r="E111" s="61">
        <f t="shared" si="3"/>
        <v>208</v>
      </c>
      <c r="F111" s="61"/>
      <c r="G111" s="61">
        <f t="shared" si="0"/>
        <v>159</v>
      </c>
      <c r="H111" s="61"/>
      <c r="I111" s="61">
        <f t="shared" si="4"/>
        <v>53</v>
      </c>
      <c r="J111" s="61"/>
      <c r="K111" s="61">
        <f t="shared" si="10"/>
        <v>7</v>
      </c>
      <c r="L111" s="61"/>
      <c r="M111" s="61">
        <f t="shared" si="5"/>
        <v>18</v>
      </c>
      <c r="N111" s="61"/>
      <c r="O111" s="61">
        <f t="shared" si="6"/>
        <v>23</v>
      </c>
      <c r="P111" s="61"/>
      <c r="Q111" s="61">
        <f t="shared" si="7"/>
        <v>6</v>
      </c>
      <c r="R111" s="61"/>
      <c r="S111" s="61">
        <f t="shared" si="11"/>
        <v>9</v>
      </c>
      <c r="T111" s="61"/>
      <c r="U111" s="61">
        <f t="shared" si="8"/>
        <v>5</v>
      </c>
      <c r="V111" s="61"/>
      <c r="W111" s="61">
        <f t="shared" si="9"/>
        <v>2</v>
      </c>
      <c r="X111" s="61"/>
      <c r="Y111" s="61">
        <f t="shared" si="1"/>
        <v>1</v>
      </c>
      <c r="Z111" s="61"/>
      <c r="AA111" s="59"/>
      <c r="AB111" s="61"/>
      <c r="AC111" s="62"/>
    </row>
    <row r="112" spans="1:29" x14ac:dyDescent="0.3">
      <c r="A112" s="60">
        <v>44074</v>
      </c>
      <c r="B112" s="61">
        <v>14</v>
      </c>
      <c r="C112" s="61">
        <f t="shared" si="2"/>
        <v>387</v>
      </c>
      <c r="D112" s="61">
        <v>5</v>
      </c>
      <c r="E112" s="61">
        <f t="shared" si="3"/>
        <v>213</v>
      </c>
      <c r="F112" s="61">
        <v>4</v>
      </c>
      <c r="G112" s="61">
        <f t="shared" si="0"/>
        <v>163</v>
      </c>
      <c r="H112" s="61">
        <v>1</v>
      </c>
      <c r="I112" s="61">
        <f t="shared" si="4"/>
        <v>54</v>
      </c>
      <c r="J112" s="61">
        <v>5</v>
      </c>
      <c r="K112" s="61">
        <f t="shared" si="10"/>
        <v>12</v>
      </c>
      <c r="L112" s="61">
        <v>0</v>
      </c>
      <c r="M112" s="61">
        <f t="shared" si="5"/>
        <v>18</v>
      </c>
      <c r="N112" s="61">
        <v>0</v>
      </c>
      <c r="O112" s="61">
        <f t="shared" si="6"/>
        <v>23</v>
      </c>
      <c r="P112" s="61">
        <v>0</v>
      </c>
      <c r="Q112" s="61">
        <f t="shared" si="7"/>
        <v>6</v>
      </c>
      <c r="R112" s="61">
        <v>0</v>
      </c>
      <c r="S112" s="61">
        <f t="shared" si="11"/>
        <v>9</v>
      </c>
      <c r="T112" s="61">
        <v>0</v>
      </c>
      <c r="U112" s="61">
        <f t="shared" si="8"/>
        <v>5</v>
      </c>
      <c r="V112" s="61">
        <v>0</v>
      </c>
      <c r="W112" s="61">
        <f t="shared" si="9"/>
        <v>2</v>
      </c>
      <c r="X112" s="61">
        <v>0</v>
      </c>
      <c r="Y112" s="61">
        <f t="shared" si="1"/>
        <v>1</v>
      </c>
      <c r="Z112" s="61"/>
      <c r="AA112" s="59"/>
      <c r="AB112" s="61"/>
      <c r="AC112" s="62"/>
    </row>
    <row r="113" spans="1:29" x14ac:dyDescent="0.3">
      <c r="A113" s="60">
        <v>44075</v>
      </c>
      <c r="B113" s="61">
        <v>11</v>
      </c>
      <c r="C113" s="61">
        <f t="shared" si="2"/>
        <v>398</v>
      </c>
      <c r="D113" s="61">
        <v>0</v>
      </c>
      <c r="E113" s="61">
        <f t="shared" si="3"/>
        <v>213</v>
      </c>
      <c r="F113" s="61">
        <v>3</v>
      </c>
      <c r="G113" s="61">
        <f t="shared" si="0"/>
        <v>166</v>
      </c>
      <c r="H113" s="61">
        <v>0</v>
      </c>
      <c r="I113" s="61">
        <f t="shared" si="4"/>
        <v>54</v>
      </c>
      <c r="J113" s="61">
        <v>0</v>
      </c>
      <c r="K113" s="61">
        <f t="shared" si="10"/>
        <v>12</v>
      </c>
      <c r="L113" s="61">
        <v>0</v>
      </c>
      <c r="M113" s="61">
        <f t="shared" si="5"/>
        <v>18</v>
      </c>
      <c r="N113" s="61">
        <v>1</v>
      </c>
      <c r="O113" s="61">
        <f t="shared" si="6"/>
        <v>24</v>
      </c>
      <c r="P113" s="61">
        <v>0</v>
      </c>
      <c r="Q113" s="61">
        <f t="shared" si="7"/>
        <v>6</v>
      </c>
      <c r="R113" s="61">
        <v>0</v>
      </c>
      <c r="S113" s="61">
        <f t="shared" si="11"/>
        <v>9</v>
      </c>
      <c r="T113" s="61">
        <v>0</v>
      </c>
      <c r="U113" s="61">
        <f t="shared" si="8"/>
        <v>5</v>
      </c>
      <c r="V113" s="61">
        <v>0</v>
      </c>
      <c r="W113" s="61">
        <f t="shared" si="9"/>
        <v>2</v>
      </c>
      <c r="X113" s="61">
        <v>0</v>
      </c>
      <c r="Y113" s="61">
        <f t="shared" si="1"/>
        <v>1</v>
      </c>
      <c r="Z113" s="61"/>
      <c r="AA113" s="59"/>
      <c r="AB113" s="61"/>
      <c r="AC113" s="62"/>
    </row>
    <row r="114" spans="1:29" x14ac:dyDescent="0.3">
      <c r="A114" s="60">
        <v>44076</v>
      </c>
      <c r="B114" s="61">
        <v>25</v>
      </c>
      <c r="C114" s="61">
        <f t="shared" si="2"/>
        <v>423</v>
      </c>
      <c r="D114" s="61">
        <v>8</v>
      </c>
      <c r="E114" s="61">
        <f t="shared" si="3"/>
        <v>221</v>
      </c>
      <c r="F114" s="61">
        <v>1</v>
      </c>
      <c r="G114" s="61">
        <f t="shared" si="0"/>
        <v>167</v>
      </c>
      <c r="H114" s="61">
        <v>1</v>
      </c>
      <c r="I114" s="61">
        <f t="shared" si="4"/>
        <v>55</v>
      </c>
      <c r="J114" s="61">
        <v>0</v>
      </c>
      <c r="K114" s="61">
        <f t="shared" si="10"/>
        <v>12</v>
      </c>
      <c r="L114" s="61">
        <v>0</v>
      </c>
      <c r="M114" s="61">
        <f t="shared" si="5"/>
        <v>18</v>
      </c>
      <c r="N114" s="61">
        <v>0</v>
      </c>
      <c r="O114" s="61">
        <f t="shared" si="6"/>
        <v>24</v>
      </c>
      <c r="P114" s="61">
        <v>0</v>
      </c>
      <c r="Q114" s="61">
        <f t="shared" si="7"/>
        <v>6</v>
      </c>
      <c r="R114" s="61">
        <v>0</v>
      </c>
      <c r="S114" s="61">
        <f t="shared" si="11"/>
        <v>9</v>
      </c>
      <c r="T114" s="61">
        <v>0</v>
      </c>
      <c r="U114" s="61">
        <f t="shared" si="8"/>
        <v>5</v>
      </c>
      <c r="V114" s="61">
        <v>0</v>
      </c>
      <c r="W114" s="61">
        <f t="shared" si="9"/>
        <v>2</v>
      </c>
      <c r="X114" s="61">
        <v>0</v>
      </c>
      <c r="Y114" s="61">
        <f t="shared" si="1"/>
        <v>1</v>
      </c>
      <c r="Z114" s="61"/>
      <c r="AA114" s="59"/>
      <c r="AB114" s="61"/>
      <c r="AC114" s="62"/>
    </row>
    <row r="115" spans="1:29" x14ac:dyDescent="0.3">
      <c r="A115" s="60">
        <v>44077</v>
      </c>
      <c r="B115" s="61">
        <v>15</v>
      </c>
      <c r="C115" s="61">
        <f t="shared" si="2"/>
        <v>438</v>
      </c>
      <c r="D115" s="61">
        <v>7</v>
      </c>
      <c r="E115" s="61">
        <f t="shared" si="3"/>
        <v>228</v>
      </c>
      <c r="F115" s="61">
        <v>1</v>
      </c>
      <c r="G115" s="61">
        <f t="shared" si="0"/>
        <v>168</v>
      </c>
      <c r="H115" s="61">
        <v>1</v>
      </c>
      <c r="I115" s="61">
        <f t="shared" si="4"/>
        <v>56</v>
      </c>
      <c r="J115" s="61">
        <v>0</v>
      </c>
      <c r="K115" s="61">
        <f t="shared" si="10"/>
        <v>12</v>
      </c>
      <c r="L115" s="61">
        <v>0</v>
      </c>
      <c r="M115" s="61">
        <f t="shared" si="5"/>
        <v>18</v>
      </c>
      <c r="N115" s="61">
        <v>0</v>
      </c>
      <c r="O115" s="61">
        <f t="shared" si="6"/>
        <v>24</v>
      </c>
      <c r="P115" s="61">
        <v>0</v>
      </c>
      <c r="Q115" s="61">
        <f t="shared" si="7"/>
        <v>6</v>
      </c>
      <c r="R115" s="61">
        <v>0</v>
      </c>
      <c r="S115" s="61">
        <f t="shared" si="11"/>
        <v>9</v>
      </c>
      <c r="T115" s="61">
        <v>0</v>
      </c>
      <c r="U115" s="61">
        <f t="shared" si="8"/>
        <v>5</v>
      </c>
      <c r="V115" s="61">
        <v>0</v>
      </c>
      <c r="W115" s="61">
        <f t="shared" si="9"/>
        <v>2</v>
      </c>
      <c r="X115" s="61">
        <v>0</v>
      </c>
      <c r="Y115" s="61">
        <f t="shared" si="1"/>
        <v>1</v>
      </c>
      <c r="Z115" s="61"/>
      <c r="AA115" s="59"/>
      <c r="AB115" s="61"/>
      <c r="AC115" s="62"/>
    </row>
    <row r="116" spans="1:29" x14ac:dyDescent="0.3">
      <c r="A116" s="60">
        <v>44078</v>
      </c>
      <c r="B116" s="63">
        <v>10</v>
      </c>
      <c r="C116" s="61">
        <f t="shared" si="2"/>
        <v>448</v>
      </c>
      <c r="D116" s="63">
        <v>4</v>
      </c>
      <c r="E116" s="61">
        <f t="shared" si="3"/>
        <v>232</v>
      </c>
      <c r="F116" s="63">
        <v>2</v>
      </c>
      <c r="G116" s="61">
        <f t="shared" si="0"/>
        <v>170</v>
      </c>
      <c r="H116" s="63">
        <v>1</v>
      </c>
      <c r="I116" s="61">
        <f t="shared" si="4"/>
        <v>57</v>
      </c>
      <c r="J116" s="63">
        <v>1</v>
      </c>
      <c r="K116" s="61">
        <f t="shared" si="10"/>
        <v>13</v>
      </c>
      <c r="L116" s="63">
        <v>0</v>
      </c>
      <c r="M116" s="61">
        <f t="shared" si="5"/>
        <v>18</v>
      </c>
      <c r="N116" s="63">
        <v>0</v>
      </c>
      <c r="O116" s="61">
        <f t="shared" si="6"/>
        <v>24</v>
      </c>
      <c r="P116" s="63">
        <v>0</v>
      </c>
      <c r="Q116" s="61">
        <f t="shared" si="7"/>
        <v>6</v>
      </c>
      <c r="R116" s="63">
        <v>0</v>
      </c>
      <c r="S116" s="61">
        <f t="shared" si="11"/>
        <v>9</v>
      </c>
      <c r="T116" s="63">
        <v>0</v>
      </c>
      <c r="U116" s="61">
        <f t="shared" si="8"/>
        <v>5</v>
      </c>
      <c r="V116" s="63">
        <v>0</v>
      </c>
      <c r="W116" s="61">
        <f t="shared" si="9"/>
        <v>2</v>
      </c>
      <c r="X116" s="63">
        <v>0</v>
      </c>
      <c r="Y116" s="61">
        <f t="shared" si="1"/>
        <v>1</v>
      </c>
      <c r="Z116" s="61"/>
      <c r="AA116" s="59"/>
      <c r="AB116" s="61"/>
      <c r="AC116" s="62"/>
    </row>
    <row r="117" spans="1:29" x14ac:dyDescent="0.3">
      <c r="A117" s="60">
        <v>44079</v>
      </c>
      <c r="B117" s="63"/>
      <c r="C117" s="61">
        <f t="shared" si="2"/>
        <v>448</v>
      </c>
      <c r="D117" s="63"/>
      <c r="E117" s="61">
        <f t="shared" si="3"/>
        <v>232</v>
      </c>
      <c r="F117" s="63"/>
      <c r="G117" s="61">
        <f t="shared" si="0"/>
        <v>170</v>
      </c>
      <c r="H117" s="63"/>
      <c r="I117" s="61">
        <f t="shared" si="4"/>
        <v>57</v>
      </c>
      <c r="J117" s="63"/>
      <c r="K117" s="61">
        <f t="shared" si="10"/>
        <v>13</v>
      </c>
      <c r="L117" s="63"/>
      <c r="M117" s="61">
        <f t="shared" si="5"/>
        <v>18</v>
      </c>
      <c r="N117" s="63"/>
      <c r="O117" s="61">
        <f t="shared" si="6"/>
        <v>24</v>
      </c>
      <c r="P117" s="63"/>
      <c r="Q117" s="61">
        <f t="shared" si="7"/>
        <v>6</v>
      </c>
      <c r="R117" s="63"/>
      <c r="S117" s="61">
        <f t="shared" si="11"/>
        <v>9</v>
      </c>
      <c r="T117" s="63"/>
      <c r="U117" s="61">
        <f t="shared" si="8"/>
        <v>5</v>
      </c>
      <c r="V117" s="63"/>
      <c r="W117" s="61">
        <f t="shared" si="9"/>
        <v>2</v>
      </c>
      <c r="X117" s="63"/>
      <c r="Y117" s="61">
        <f t="shared" si="1"/>
        <v>1</v>
      </c>
      <c r="Z117" s="61"/>
      <c r="AA117" s="59"/>
      <c r="AB117" s="61"/>
      <c r="AC117" s="62"/>
    </row>
    <row r="118" spans="1:29" x14ac:dyDescent="0.3">
      <c r="A118" s="60">
        <v>44080</v>
      </c>
      <c r="B118" s="63"/>
      <c r="C118" s="61">
        <f t="shared" si="2"/>
        <v>448</v>
      </c>
      <c r="D118" s="63"/>
      <c r="E118" s="61">
        <f t="shared" si="3"/>
        <v>232</v>
      </c>
      <c r="F118" s="63"/>
      <c r="G118" s="61">
        <f t="shared" si="0"/>
        <v>170</v>
      </c>
      <c r="H118" s="63"/>
      <c r="I118" s="61">
        <f t="shared" si="4"/>
        <v>57</v>
      </c>
      <c r="J118" s="63"/>
      <c r="K118" s="61">
        <f t="shared" si="10"/>
        <v>13</v>
      </c>
      <c r="L118" s="63"/>
      <c r="M118" s="61">
        <f t="shared" si="5"/>
        <v>18</v>
      </c>
      <c r="N118" s="63"/>
      <c r="O118" s="61">
        <f t="shared" si="6"/>
        <v>24</v>
      </c>
      <c r="P118" s="63"/>
      <c r="Q118" s="61">
        <f t="shared" si="7"/>
        <v>6</v>
      </c>
      <c r="R118" s="63"/>
      <c r="S118" s="61">
        <f t="shared" si="11"/>
        <v>9</v>
      </c>
      <c r="T118" s="63"/>
      <c r="U118" s="61">
        <f t="shared" si="8"/>
        <v>5</v>
      </c>
      <c r="V118" s="63"/>
      <c r="W118" s="61">
        <f t="shared" si="9"/>
        <v>2</v>
      </c>
      <c r="X118" s="63"/>
      <c r="Y118" s="61">
        <f t="shared" si="1"/>
        <v>1</v>
      </c>
      <c r="Z118" s="61"/>
      <c r="AA118" s="59"/>
      <c r="AB118" s="61"/>
      <c r="AC118" s="62"/>
    </row>
    <row r="119" spans="1:29" x14ac:dyDescent="0.3">
      <c r="A119" s="60">
        <v>44081</v>
      </c>
      <c r="B119" s="63">
        <v>26</v>
      </c>
      <c r="C119" s="61">
        <f t="shared" si="2"/>
        <v>474</v>
      </c>
      <c r="D119" s="63">
        <v>7</v>
      </c>
      <c r="E119" s="61">
        <f t="shared" si="3"/>
        <v>239</v>
      </c>
      <c r="F119" s="63">
        <v>2</v>
      </c>
      <c r="G119" s="61">
        <f t="shared" si="0"/>
        <v>172</v>
      </c>
      <c r="H119" s="63">
        <v>2</v>
      </c>
      <c r="I119" s="61">
        <f t="shared" si="4"/>
        <v>59</v>
      </c>
      <c r="J119" s="63">
        <v>1</v>
      </c>
      <c r="K119" s="61">
        <f t="shared" si="10"/>
        <v>14</v>
      </c>
      <c r="L119" s="63">
        <v>1</v>
      </c>
      <c r="M119" s="61">
        <f t="shared" si="5"/>
        <v>19</v>
      </c>
      <c r="N119" s="63">
        <v>0</v>
      </c>
      <c r="O119" s="61">
        <f t="shared" si="6"/>
        <v>24</v>
      </c>
      <c r="P119" s="63">
        <v>0</v>
      </c>
      <c r="Q119" s="61">
        <f t="shared" si="7"/>
        <v>6</v>
      </c>
      <c r="R119" s="63">
        <v>0</v>
      </c>
      <c r="S119" s="61">
        <f t="shared" si="11"/>
        <v>9</v>
      </c>
      <c r="T119" s="63">
        <v>0</v>
      </c>
      <c r="U119" s="61">
        <f t="shared" si="8"/>
        <v>5</v>
      </c>
      <c r="V119" s="63">
        <v>0</v>
      </c>
      <c r="W119" s="61">
        <f t="shared" si="9"/>
        <v>2</v>
      </c>
      <c r="X119" s="63">
        <v>0</v>
      </c>
      <c r="Y119" s="61">
        <f t="shared" si="1"/>
        <v>1</v>
      </c>
      <c r="Z119" s="61"/>
      <c r="AA119" s="59"/>
      <c r="AB119" s="61"/>
      <c r="AC119" s="62"/>
    </row>
    <row r="120" spans="1:29" x14ac:dyDescent="0.3">
      <c r="A120" s="60">
        <v>44082</v>
      </c>
      <c r="B120" s="63">
        <v>29</v>
      </c>
      <c r="C120" s="61">
        <f t="shared" si="2"/>
        <v>503</v>
      </c>
      <c r="D120" s="63">
        <v>5</v>
      </c>
      <c r="E120" s="61">
        <f t="shared" si="3"/>
        <v>244</v>
      </c>
      <c r="F120" s="63">
        <v>0</v>
      </c>
      <c r="G120" s="61">
        <f t="shared" si="0"/>
        <v>172</v>
      </c>
      <c r="H120" s="63">
        <v>1</v>
      </c>
      <c r="I120" s="61">
        <f t="shared" si="4"/>
        <v>60</v>
      </c>
      <c r="J120" s="63">
        <v>0</v>
      </c>
      <c r="K120" s="61">
        <f t="shared" si="10"/>
        <v>14</v>
      </c>
      <c r="L120" s="63">
        <v>2</v>
      </c>
      <c r="M120" s="61">
        <f t="shared" si="5"/>
        <v>21</v>
      </c>
      <c r="N120" s="63">
        <v>0</v>
      </c>
      <c r="O120" s="61">
        <f t="shared" si="6"/>
        <v>24</v>
      </c>
      <c r="P120" s="63">
        <v>0</v>
      </c>
      <c r="Q120" s="61">
        <f t="shared" si="7"/>
        <v>6</v>
      </c>
      <c r="R120" s="63">
        <v>0</v>
      </c>
      <c r="S120" s="61">
        <f t="shared" si="11"/>
        <v>9</v>
      </c>
      <c r="T120" s="63">
        <v>0</v>
      </c>
      <c r="U120" s="61">
        <f t="shared" si="8"/>
        <v>5</v>
      </c>
      <c r="V120" s="63">
        <v>0</v>
      </c>
      <c r="W120" s="61">
        <f t="shared" si="9"/>
        <v>2</v>
      </c>
      <c r="X120" s="63">
        <v>0</v>
      </c>
      <c r="Y120" s="61">
        <f t="shared" si="1"/>
        <v>1</v>
      </c>
      <c r="Z120" s="61"/>
      <c r="AA120" s="59"/>
      <c r="AB120" s="61"/>
      <c r="AC120" s="62"/>
    </row>
    <row r="121" spans="1:29" x14ac:dyDescent="0.3">
      <c r="A121" s="60">
        <v>44083</v>
      </c>
      <c r="B121" s="63">
        <v>8</v>
      </c>
      <c r="C121" s="61">
        <f t="shared" si="2"/>
        <v>511</v>
      </c>
      <c r="D121" s="63">
        <v>3</v>
      </c>
      <c r="E121" s="61">
        <f t="shared" si="3"/>
        <v>247</v>
      </c>
      <c r="F121" s="63">
        <v>2</v>
      </c>
      <c r="G121" s="61">
        <f t="shared" si="0"/>
        <v>174</v>
      </c>
      <c r="H121" s="63">
        <v>1</v>
      </c>
      <c r="I121" s="61">
        <f t="shared" si="4"/>
        <v>61</v>
      </c>
      <c r="J121" s="63">
        <v>1</v>
      </c>
      <c r="K121" s="61">
        <f t="shared" si="10"/>
        <v>15</v>
      </c>
      <c r="L121" s="63">
        <v>0</v>
      </c>
      <c r="M121" s="61">
        <f t="shared" si="5"/>
        <v>21</v>
      </c>
      <c r="N121" s="63">
        <v>0</v>
      </c>
      <c r="O121" s="61">
        <f t="shared" si="6"/>
        <v>24</v>
      </c>
      <c r="P121" s="63">
        <v>0</v>
      </c>
      <c r="Q121" s="61">
        <f t="shared" si="7"/>
        <v>6</v>
      </c>
      <c r="R121" s="63">
        <v>0</v>
      </c>
      <c r="S121" s="61">
        <f t="shared" si="11"/>
        <v>9</v>
      </c>
      <c r="T121" s="63">
        <v>0</v>
      </c>
      <c r="U121" s="61">
        <f t="shared" si="8"/>
        <v>5</v>
      </c>
      <c r="V121" s="63">
        <v>0</v>
      </c>
      <c r="W121" s="61">
        <f t="shared" si="9"/>
        <v>2</v>
      </c>
      <c r="X121" s="63">
        <v>0</v>
      </c>
      <c r="Y121" s="61">
        <f t="shared" si="1"/>
        <v>1</v>
      </c>
      <c r="Z121" s="61"/>
      <c r="AA121" s="59"/>
      <c r="AB121" s="61"/>
      <c r="AC121" s="62"/>
    </row>
    <row r="122" spans="1:29" x14ac:dyDescent="0.3">
      <c r="A122" s="60">
        <v>44084</v>
      </c>
      <c r="B122" s="63">
        <v>11</v>
      </c>
      <c r="C122" s="61">
        <f t="shared" si="2"/>
        <v>522</v>
      </c>
      <c r="D122" s="63">
        <v>4</v>
      </c>
      <c r="E122" s="61">
        <f t="shared" si="3"/>
        <v>251</v>
      </c>
      <c r="F122" s="63">
        <v>0</v>
      </c>
      <c r="G122" s="61">
        <f t="shared" si="0"/>
        <v>174</v>
      </c>
      <c r="H122" s="63">
        <v>1</v>
      </c>
      <c r="I122" s="61">
        <f t="shared" si="4"/>
        <v>62</v>
      </c>
      <c r="J122" s="63">
        <v>3</v>
      </c>
      <c r="K122" s="61">
        <f t="shared" si="10"/>
        <v>18</v>
      </c>
      <c r="L122" s="63">
        <v>3</v>
      </c>
      <c r="M122" s="61">
        <f t="shared" si="5"/>
        <v>24</v>
      </c>
      <c r="N122" s="63">
        <v>0</v>
      </c>
      <c r="O122" s="61">
        <f t="shared" si="6"/>
        <v>24</v>
      </c>
      <c r="P122" s="63">
        <v>0</v>
      </c>
      <c r="Q122" s="61">
        <f t="shared" si="7"/>
        <v>6</v>
      </c>
      <c r="R122" s="63">
        <v>0</v>
      </c>
      <c r="S122" s="61">
        <f t="shared" si="11"/>
        <v>9</v>
      </c>
      <c r="T122" s="63">
        <v>0</v>
      </c>
      <c r="U122" s="61">
        <f t="shared" si="8"/>
        <v>5</v>
      </c>
      <c r="V122" s="63">
        <v>0</v>
      </c>
      <c r="W122" s="61">
        <f t="shared" si="9"/>
        <v>2</v>
      </c>
      <c r="X122" s="63">
        <v>0</v>
      </c>
      <c r="Y122" s="61">
        <f t="shared" si="1"/>
        <v>1</v>
      </c>
      <c r="Z122" s="61"/>
      <c r="AA122" s="59"/>
      <c r="AB122" s="61"/>
      <c r="AC122" s="62"/>
    </row>
    <row r="123" spans="1:29" x14ac:dyDescent="0.3">
      <c r="A123" s="60">
        <v>44085</v>
      </c>
      <c r="B123" s="63">
        <v>9</v>
      </c>
      <c r="C123" s="61">
        <f t="shared" si="2"/>
        <v>531</v>
      </c>
      <c r="D123" s="63">
        <v>3</v>
      </c>
      <c r="E123" s="61">
        <f t="shared" si="3"/>
        <v>254</v>
      </c>
      <c r="F123" s="63">
        <v>0</v>
      </c>
      <c r="G123" s="61">
        <f t="shared" si="0"/>
        <v>174</v>
      </c>
      <c r="H123" s="63">
        <v>0</v>
      </c>
      <c r="I123" s="61">
        <f t="shared" si="4"/>
        <v>62</v>
      </c>
      <c r="J123" s="63">
        <v>8</v>
      </c>
      <c r="K123" s="61">
        <f t="shared" si="10"/>
        <v>26</v>
      </c>
      <c r="L123" s="63">
        <v>4</v>
      </c>
      <c r="M123" s="61">
        <f t="shared" si="5"/>
        <v>28</v>
      </c>
      <c r="N123" s="63">
        <v>0</v>
      </c>
      <c r="O123" s="61">
        <f t="shared" si="6"/>
        <v>24</v>
      </c>
      <c r="P123" s="63">
        <v>0</v>
      </c>
      <c r="Q123" s="61">
        <f t="shared" si="7"/>
        <v>6</v>
      </c>
      <c r="R123" s="63">
        <v>0</v>
      </c>
      <c r="S123" s="61">
        <f t="shared" si="11"/>
        <v>9</v>
      </c>
      <c r="T123" s="63">
        <v>0</v>
      </c>
      <c r="U123" s="61">
        <f t="shared" si="8"/>
        <v>5</v>
      </c>
      <c r="V123" s="63">
        <v>0</v>
      </c>
      <c r="W123" s="61">
        <f t="shared" si="9"/>
        <v>2</v>
      </c>
      <c r="X123" s="63">
        <v>0</v>
      </c>
      <c r="Y123" s="61">
        <f t="shared" si="1"/>
        <v>1</v>
      </c>
      <c r="Z123" s="61"/>
      <c r="AA123" s="59"/>
      <c r="AB123" s="61"/>
      <c r="AC123" s="62"/>
    </row>
    <row r="124" spans="1:29" x14ac:dyDescent="0.3">
      <c r="A124" s="60">
        <v>44086</v>
      </c>
      <c r="B124" s="63"/>
      <c r="C124" s="61">
        <f t="shared" si="2"/>
        <v>531</v>
      </c>
      <c r="D124" s="63"/>
      <c r="E124" s="61">
        <f t="shared" si="3"/>
        <v>254</v>
      </c>
      <c r="F124" s="63"/>
      <c r="G124" s="61">
        <f t="shared" si="0"/>
        <v>174</v>
      </c>
      <c r="H124" s="63"/>
      <c r="I124" s="61">
        <f t="shared" si="4"/>
        <v>62</v>
      </c>
      <c r="J124" s="63"/>
      <c r="K124" s="61">
        <f t="shared" si="10"/>
        <v>26</v>
      </c>
      <c r="L124" s="63"/>
      <c r="M124" s="61">
        <f t="shared" si="5"/>
        <v>28</v>
      </c>
      <c r="N124" s="63"/>
      <c r="O124" s="61">
        <f t="shared" si="6"/>
        <v>24</v>
      </c>
      <c r="P124" s="63"/>
      <c r="Q124" s="61">
        <f t="shared" si="7"/>
        <v>6</v>
      </c>
      <c r="R124" s="63"/>
      <c r="S124" s="61">
        <f t="shared" si="11"/>
        <v>9</v>
      </c>
      <c r="T124" s="63"/>
      <c r="U124" s="61">
        <f t="shared" si="8"/>
        <v>5</v>
      </c>
      <c r="V124" s="63"/>
      <c r="W124" s="61">
        <f t="shared" si="9"/>
        <v>2</v>
      </c>
      <c r="X124" s="63"/>
      <c r="Y124" s="61">
        <f t="shared" si="1"/>
        <v>1</v>
      </c>
      <c r="Z124" s="61"/>
      <c r="AA124" s="59"/>
      <c r="AB124" s="61"/>
      <c r="AC124" s="62"/>
    </row>
    <row r="125" spans="1:29" x14ac:dyDescent="0.3">
      <c r="A125" s="60">
        <v>44087</v>
      </c>
      <c r="B125" s="63"/>
      <c r="C125" s="61">
        <f t="shared" si="2"/>
        <v>531</v>
      </c>
      <c r="D125" s="63"/>
      <c r="E125" s="61">
        <f t="shared" si="3"/>
        <v>254</v>
      </c>
      <c r="F125" s="63"/>
      <c r="G125" s="61">
        <f t="shared" ref="G125:G132" si="12">SUM(G124,F125)</f>
        <v>174</v>
      </c>
      <c r="H125" s="63"/>
      <c r="I125" s="61">
        <f t="shared" si="4"/>
        <v>62</v>
      </c>
      <c r="J125" s="63"/>
      <c r="K125" s="61">
        <f t="shared" si="10"/>
        <v>26</v>
      </c>
      <c r="L125" s="63"/>
      <c r="M125" s="61">
        <f t="shared" si="5"/>
        <v>28</v>
      </c>
      <c r="N125" s="63"/>
      <c r="O125" s="61">
        <f t="shared" si="6"/>
        <v>24</v>
      </c>
      <c r="P125" s="63"/>
      <c r="Q125" s="61">
        <f t="shared" si="7"/>
        <v>6</v>
      </c>
      <c r="R125" s="63"/>
      <c r="S125" s="61">
        <f t="shared" si="11"/>
        <v>9</v>
      </c>
      <c r="T125" s="63"/>
      <c r="U125" s="61">
        <f t="shared" si="8"/>
        <v>5</v>
      </c>
      <c r="V125" s="63"/>
      <c r="W125" s="61">
        <f t="shared" si="9"/>
        <v>2</v>
      </c>
      <c r="X125" s="63"/>
      <c r="Y125" s="61">
        <f t="shared" ref="Y125:Y137" si="13">SUM(Y124,X125)</f>
        <v>1</v>
      </c>
      <c r="Z125" s="61"/>
      <c r="AA125" s="59"/>
      <c r="AB125" s="61"/>
      <c r="AC125" s="62"/>
    </row>
    <row r="126" spans="1:29" x14ac:dyDescent="0.3">
      <c r="A126" s="60">
        <v>44088</v>
      </c>
      <c r="B126" s="63">
        <v>8</v>
      </c>
      <c r="C126" s="61">
        <f t="shared" ref="C126:C137" si="14">SUM(C125,B126)</f>
        <v>539</v>
      </c>
      <c r="D126" s="63">
        <v>6</v>
      </c>
      <c r="E126" s="61">
        <f t="shared" ref="E126:E137" si="15">SUM(E125,D126)</f>
        <v>260</v>
      </c>
      <c r="F126" s="63">
        <v>3</v>
      </c>
      <c r="G126" s="61">
        <f t="shared" si="12"/>
        <v>177</v>
      </c>
      <c r="H126" s="63">
        <v>0</v>
      </c>
      <c r="I126" s="61">
        <f t="shared" ref="I126:I137" si="16">SUM(I125,H126)</f>
        <v>62</v>
      </c>
      <c r="J126" s="63">
        <v>2</v>
      </c>
      <c r="K126" s="61">
        <f t="shared" si="10"/>
        <v>28</v>
      </c>
      <c r="L126" s="63">
        <v>0</v>
      </c>
      <c r="M126" s="61">
        <f t="shared" ref="M126:M137" si="17">SUM(M125,L126)</f>
        <v>28</v>
      </c>
      <c r="N126" s="63">
        <v>0</v>
      </c>
      <c r="O126" s="61">
        <f t="shared" ref="O126:O137" si="18">SUM(O125,N126)</f>
        <v>24</v>
      </c>
      <c r="P126" s="63">
        <v>1</v>
      </c>
      <c r="Q126" s="61">
        <f t="shared" ref="Q126:Q137" si="19">SUM(Q125,P126)</f>
        <v>7</v>
      </c>
      <c r="R126" s="63">
        <v>0</v>
      </c>
      <c r="S126" s="61">
        <f t="shared" si="11"/>
        <v>9</v>
      </c>
      <c r="T126" s="63">
        <v>0</v>
      </c>
      <c r="U126" s="61">
        <f t="shared" ref="U126:U137" si="20">SUM(U125,T126)</f>
        <v>5</v>
      </c>
      <c r="V126" s="63">
        <v>0</v>
      </c>
      <c r="W126" s="61">
        <f t="shared" ref="W126:W137" si="21">SUM(W125,V126)</f>
        <v>2</v>
      </c>
      <c r="X126" s="63">
        <v>0</v>
      </c>
      <c r="Y126" s="61">
        <f t="shared" si="13"/>
        <v>1</v>
      </c>
      <c r="Z126" s="61">
        <v>0</v>
      </c>
      <c r="AA126" s="59">
        <f>SUM(AA125,Z126)</f>
        <v>0</v>
      </c>
      <c r="AB126" s="61"/>
      <c r="AC126" s="62"/>
    </row>
    <row r="127" spans="1:29" x14ac:dyDescent="0.3">
      <c r="A127" s="60">
        <v>44089</v>
      </c>
      <c r="B127" s="63">
        <v>10</v>
      </c>
      <c r="C127" s="61">
        <f t="shared" si="14"/>
        <v>549</v>
      </c>
      <c r="D127" s="63">
        <v>7</v>
      </c>
      <c r="E127" s="61">
        <f t="shared" si="15"/>
        <v>267</v>
      </c>
      <c r="F127" s="63">
        <v>1</v>
      </c>
      <c r="G127" s="61">
        <f t="shared" si="12"/>
        <v>178</v>
      </c>
      <c r="H127" s="63">
        <v>0</v>
      </c>
      <c r="I127" s="61">
        <f t="shared" si="16"/>
        <v>62</v>
      </c>
      <c r="J127" s="63">
        <v>7</v>
      </c>
      <c r="K127" s="61">
        <f t="shared" ref="K127:K137" si="22">K126+J127</f>
        <v>35</v>
      </c>
      <c r="L127" s="63">
        <v>0</v>
      </c>
      <c r="M127" s="61">
        <f t="shared" si="17"/>
        <v>28</v>
      </c>
      <c r="N127" s="63">
        <v>0</v>
      </c>
      <c r="O127" s="61">
        <f t="shared" si="18"/>
        <v>24</v>
      </c>
      <c r="P127" s="63">
        <v>6</v>
      </c>
      <c r="Q127" s="61">
        <f t="shared" si="19"/>
        <v>13</v>
      </c>
      <c r="R127" s="63">
        <v>0</v>
      </c>
      <c r="S127" s="61">
        <f t="shared" si="11"/>
        <v>9</v>
      </c>
      <c r="T127" s="63">
        <v>0</v>
      </c>
      <c r="U127" s="61">
        <f t="shared" si="20"/>
        <v>5</v>
      </c>
      <c r="V127" s="63">
        <v>0</v>
      </c>
      <c r="W127" s="61">
        <f t="shared" si="21"/>
        <v>2</v>
      </c>
      <c r="X127" s="63">
        <v>0</v>
      </c>
      <c r="Y127" s="61">
        <f t="shared" si="13"/>
        <v>1</v>
      </c>
      <c r="Z127" s="63">
        <v>0</v>
      </c>
      <c r="AA127" s="59">
        <f>SUM(AA126,Z127)</f>
        <v>0</v>
      </c>
      <c r="AB127" s="63"/>
      <c r="AC127" s="62"/>
    </row>
    <row r="128" spans="1:29" x14ac:dyDescent="0.3">
      <c r="A128" s="60">
        <v>44090</v>
      </c>
      <c r="B128" s="63">
        <v>13</v>
      </c>
      <c r="C128" s="61">
        <f t="shared" si="14"/>
        <v>562</v>
      </c>
      <c r="D128" s="63">
        <v>5</v>
      </c>
      <c r="E128" s="61">
        <f t="shared" si="15"/>
        <v>272</v>
      </c>
      <c r="F128" s="63">
        <v>1</v>
      </c>
      <c r="G128" s="61">
        <f t="shared" si="12"/>
        <v>179</v>
      </c>
      <c r="H128" s="63">
        <v>2</v>
      </c>
      <c r="I128" s="61">
        <f t="shared" si="16"/>
        <v>64</v>
      </c>
      <c r="J128" s="63">
        <v>1</v>
      </c>
      <c r="K128" s="61">
        <f t="shared" si="22"/>
        <v>36</v>
      </c>
      <c r="L128" s="63">
        <v>0</v>
      </c>
      <c r="M128" s="61">
        <f t="shared" si="17"/>
        <v>28</v>
      </c>
      <c r="N128" s="63">
        <v>0</v>
      </c>
      <c r="O128" s="61">
        <f t="shared" si="18"/>
        <v>24</v>
      </c>
      <c r="P128" s="63">
        <v>1</v>
      </c>
      <c r="Q128" s="61">
        <f t="shared" si="19"/>
        <v>14</v>
      </c>
      <c r="R128" s="63">
        <v>0</v>
      </c>
      <c r="S128" s="61">
        <f t="shared" si="11"/>
        <v>9</v>
      </c>
      <c r="T128" s="63">
        <v>0</v>
      </c>
      <c r="U128" s="61">
        <f t="shared" si="20"/>
        <v>5</v>
      </c>
      <c r="V128" s="63">
        <v>0</v>
      </c>
      <c r="W128" s="61">
        <f t="shared" si="21"/>
        <v>2</v>
      </c>
      <c r="X128" s="63">
        <v>0</v>
      </c>
      <c r="Y128" s="61">
        <f>SUM(Y127,X128)</f>
        <v>1</v>
      </c>
      <c r="Z128" s="63">
        <v>0</v>
      </c>
      <c r="AA128" s="59">
        <f>SUM(AA127,Z128)</f>
        <v>0</v>
      </c>
      <c r="AB128" s="63"/>
      <c r="AC128" s="62"/>
    </row>
    <row r="129" spans="1:29" x14ac:dyDescent="0.3">
      <c r="A129" s="60">
        <v>44091</v>
      </c>
      <c r="B129" s="63">
        <v>16</v>
      </c>
      <c r="C129" s="61">
        <f t="shared" si="14"/>
        <v>578</v>
      </c>
      <c r="D129" s="63">
        <v>5</v>
      </c>
      <c r="E129" s="61">
        <f t="shared" si="15"/>
        <v>277</v>
      </c>
      <c r="F129" s="63">
        <v>0</v>
      </c>
      <c r="G129" s="61">
        <f t="shared" si="12"/>
        <v>179</v>
      </c>
      <c r="H129" s="63">
        <v>2</v>
      </c>
      <c r="I129" s="61">
        <f t="shared" si="16"/>
        <v>66</v>
      </c>
      <c r="J129" s="63">
        <v>0</v>
      </c>
      <c r="K129" s="61">
        <f t="shared" si="22"/>
        <v>36</v>
      </c>
      <c r="L129" s="63">
        <v>0</v>
      </c>
      <c r="M129" s="61">
        <f t="shared" si="17"/>
        <v>28</v>
      </c>
      <c r="N129" s="63">
        <v>0</v>
      </c>
      <c r="O129" s="61">
        <f t="shared" si="18"/>
        <v>24</v>
      </c>
      <c r="P129" s="63">
        <v>2</v>
      </c>
      <c r="Q129" s="61">
        <f t="shared" si="19"/>
        <v>16</v>
      </c>
      <c r="R129" s="63">
        <v>0</v>
      </c>
      <c r="S129" s="61">
        <f t="shared" si="11"/>
        <v>9</v>
      </c>
      <c r="T129" s="63">
        <v>0</v>
      </c>
      <c r="U129" s="61">
        <f t="shared" si="20"/>
        <v>5</v>
      </c>
      <c r="V129" s="63">
        <v>0</v>
      </c>
      <c r="W129" s="61">
        <f t="shared" si="21"/>
        <v>2</v>
      </c>
      <c r="X129" s="63">
        <v>0</v>
      </c>
      <c r="Y129" s="61">
        <f t="shared" si="13"/>
        <v>1</v>
      </c>
      <c r="Z129" s="63">
        <v>0</v>
      </c>
      <c r="AA129" s="59">
        <f>SUM(AA128,Z129)</f>
        <v>0</v>
      </c>
      <c r="AB129" s="63"/>
      <c r="AC129" s="62"/>
    </row>
    <row r="130" spans="1:29" x14ac:dyDescent="0.3">
      <c r="A130" s="60">
        <v>44092</v>
      </c>
      <c r="B130" s="63">
        <v>18</v>
      </c>
      <c r="C130" s="61">
        <f t="shared" si="14"/>
        <v>596</v>
      </c>
      <c r="D130" s="63">
        <v>3</v>
      </c>
      <c r="E130" s="61">
        <f t="shared" si="15"/>
        <v>280</v>
      </c>
      <c r="F130" s="63">
        <v>0</v>
      </c>
      <c r="G130" s="61">
        <f t="shared" si="12"/>
        <v>179</v>
      </c>
      <c r="H130" s="63">
        <v>1</v>
      </c>
      <c r="I130" s="61">
        <f t="shared" si="16"/>
        <v>67</v>
      </c>
      <c r="J130" s="63">
        <v>0</v>
      </c>
      <c r="K130" s="61">
        <f t="shared" si="22"/>
        <v>36</v>
      </c>
      <c r="L130" s="63">
        <v>2</v>
      </c>
      <c r="M130" s="61">
        <f t="shared" si="17"/>
        <v>30</v>
      </c>
      <c r="N130" s="63">
        <v>0</v>
      </c>
      <c r="O130" s="61">
        <f t="shared" si="18"/>
        <v>24</v>
      </c>
      <c r="P130" s="63">
        <v>0</v>
      </c>
      <c r="Q130" s="61">
        <f t="shared" si="19"/>
        <v>16</v>
      </c>
      <c r="R130" s="63">
        <v>0</v>
      </c>
      <c r="S130" s="61">
        <f t="shared" si="11"/>
        <v>9</v>
      </c>
      <c r="T130" s="63">
        <v>0</v>
      </c>
      <c r="U130" s="61">
        <f t="shared" si="20"/>
        <v>5</v>
      </c>
      <c r="V130" s="63">
        <v>0</v>
      </c>
      <c r="W130" s="61">
        <f t="shared" si="21"/>
        <v>2</v>
      </c>
      <c r="X130" s="63">
        <v>0</v>
      </c>
      <c r="Y130" s="61">
        <f t="shared" si="13"/>
        <v>1</v>
      </c>
      <c r="Z130" s="63">
        <v>0</v>
      </c>
      <c r="AA130" s="59">
        <f>SUM(AA129,Z130)</f>
        <v>0</v>
      </c>
      <c r="AB130" s="63"/>
      <c r="AC130" s="62"/>
    </row>
    <row r="131" spans="1:29" x14ac:dyDescent="0.3">
      <c r="A131" s="60">
        <v>44093</v>
      </c>
      <c r="B131" s="63"/>
      <c r="C131" s="61">
        <f t="shared" si="14"/>
        <v>596</v>
      </c>
      <c r="D131" s="63"/>
      <c r="E131" s="61">
        <f t="shared" si="15"/>
        <v>280</v>
      </c>
      <c r="F131" s="63"/>
      <c r="G131" s="61">
        <f t="shared" si="12"/>
        <v>179</v>
      </c>
      <c r="H131" s="63"/>
      <c r="I131" s="61">
        <f t="shared" si="16"/>
        <v>67</v>
      </c>
      <c r="J131" s="63"/>
      <c r="K131" s="61">
        <f t="shared" si="22"/>
        <v>36</v>
      </c>
      <c r="L131" s="63"/>
      <c r="M131" s="61">
        <f t="shared" si="17"/>
        <v>30</v>
      </c>
      <c r="N131" s="63"/>
      <c r="O131" s="61">
        <f t="shared" si="18"/>
        <v>24</v>
      </c>
      <c r="P131" s="63"/>
      <c r="Q131" s="61">
        <f t="shared" si="19"/>
        <v>16</v>
      </c>
      <c r="R131" s="63"/>
      <c r="S131" s="61">
        <f t="shared" si="11"/>
        <v>9</v>
      </c>
      <c r="T131" s="63"/>
      <c r="U131" s="61">
        <f t="shared" si="20"/>
        <v>5</v>
      </c>
      <c r="V131" s="63"/>
      <c r="W131" s="61">
        <f t="shared" si="21"/>
        <v>2</v>
      </c>
      <c r="X131" s="63"/>
      <c r="Y131" s="61">
        <f t="shared" si="13"/>
        <v>1</v>
      </c>
      <c r="Z131" s="63"/>
      <c r="AA131" s="59">
        <f t="shared" ref="AA131:AA132" si="23">SUM(AA130,Z131)</f>
        <v>0</v>
      </c>
      <c r="AB131" s="63"/>
      <c r="AC131" s="62"/>
    </row>
    <row r="132" spans="1:29" x14ac:dyDescent="0.3">
      <c r="A132" s="60">
        <v>44094</v>
      </c>
      <c r="B132" s="63"/>
      <c r="C132" s="61">
        <f t="shared" si="14"/>
        <v>596</v>
      </c>
      <c r="D132" s="63"/>
      <c r="E132" s="61">
        <f t="shared" si="15"/>
        <v>280</v>
      </c>
      <c r="F132" s="63"/>
      <c r="G132" s="61">
        <f t="shared" si="12"/>
        <v>179</v>
      </c>
      <c r="H132" s="63"/>
      <c r="I132" s="61">
        <f t="shared" si="16"/>
        <v>67</v>
      </c>
      <c r="J132" s="63"/>
      <c r="K132" s="61">
        <f t="shared" si="22"/>
        <v>36</v>
      </c>
      <c r="L132" s="63"/>
      <c r="M132" s="61">
        <f t="shared" si="17"/>
        <v>30</v>
      </c>
      <c r="N132" s="63"/>
      <c r="O132" s="61">
        <f t="shared" si="18"/>
        <v>24</v>
      </c>
      <c r="P132" s="63"/>
      <c r="Q132" s="61">
        <f t="shared" si="19"/>
        <v>16</v>
      </c>
      <c r="R132" s="63"/>
      <c r="S132" s="61">
        <f t="shared" si="11"/>
        <v>9</v>
      </c>
      <c r="T132" s="63"/>
      <c r="U132" s="61">
        <f t="shared" si="20"/>
        <v>5</v>
      </c>
      <c r="V132" s="63"/>
      <c r="W132" s="61">
        <f t="shared" si="21"/>
        <v>2</v>
      </c>
      <c r="X132" s="63"/>
      <c r="Y132" s="61">
        <f t="shared" si="13"/>
        <v>1</v>
      </c>
      <c r="Z132" s="63"/>
      <c r="AA132" s="59">
        <f t="shared" si="23"/>
        <v>0</v>
      </c>
      <c r="AB132" s="63"/>
      <c r="AC132" s="62"/>
    </row>
    <row r="133" spans="1:29" x14ac:dyDescent="0.3">
      <c r="A133" s="60">
        <v>44095</v>
      </c>
      <c r="B133" s="63">
        <v>35</v>
      </c>
      <c r="C133" s="61">
        <f t="shared" si="14"/>
        <v>631</v>
      </c>
      <c r="D133" s="63">
        <v>12</v>
      </c>
      <c r="E133" s="61">
        <f t="shared" si="15"/>
        <v>292</v>
      </c>
      <c r="F133" s="63">
        <v>0</v>
      </c>
      <c r="G133" s="61">
        <f t="shared" ref="G133:G137" si="24">SUM(G132,F133)</f>
        <v>179</v>
      </c>
      <c r="H133" s="63">
        <v>1</v>
      </c>
      <c r="I133" s="61">
        <f t="shared" si="16"/>
        <v>68</v>
      </c>
      <c r="J133" s="63">
        <v>0</v>
      </c>
      <c r="K133" s="61">
        <f t="shared" si="22"/>
        <v>36</v>
      </c>
      <c r="L133" s="63">
        <v>0</v>
      </c>
      <c r="M133" s="61">
        <f t="shared" si="17"/>
        <v>30</v>
      </c>
      <c r="N133" s="63">
        <v>0</v>
      </c>
      <c r="O133" s="61">
        <f t="shared" si="18"/>
        <v>24</v>
      </c>
      <c r="P133" s="63">
        <v>4</v>
      </c>
      <c r="Q133" s="61">
        <f t="shared" si="19"/>
        <v>20</v>
      </c>
      <c r="R133" s="63">
        <v>2</v>
      </c>
      <c r="S133" s="61">
        <f t="shared" ref="S133:S137" si="25">SUM(S132,R133)</f>
        <v>11</v>
      </c>
      <c r="T133" s="63">
        <v>0</v>
      </c>
      <c r="U133" s="61">
        <f t="shared" si="20"/>
        <v>5</v>
      </c>
      <c r="V133" s="63">
        <v>0</v>
      </c>
      <c r="W133" s="61">
        <f t="shared" si="21"/>
        <v>2</v>
      </c>
      <c r="X133" s="63">
        <v>0</v>
      </c>
      <c r="Y133" s="61">
        <f t="shared" si="13"/>
        <v>1</v>
      </c>
      <c r="Z133" s="63">
        <v>1</v>
      </c>
      <c r="AA133" s="59">
        <f>SUM(AA132+Z133)</f>
        <v>1</v>
      </c>
      <c r="AB133" s="63"/>
      <c r="AC133" s="62"/>
    </row>
    <row r="134" spans="1:29" x14ac:dyDescent="0.3">
      <c r="A134" s="60">
        <v>44096</v>
      </c>
      <c r="B134" s="63">
        <v>26</v>
      </c>
      <c r="C134" s="61">
        <f t="shared" si="14"/>
        <v>657</v>
      </c>
      <c r="D134" s="63">
        <v>10</v>
      </c>
      <c r="E134" s="61">
        <f t="shared" si="15"/>
        <v>302</v>
      </c>
      <c r="F134" s="63">
        <v>0</v>
      </c>
      <c r="G134" s="61">
        <f t="shared" si="24"/>
        <v>179</v>
      </c>
      <c r="H134" s="63">
        <v>1</v>
      </c>
      <c r="I134" s="61">
        <f t="shared" si="16"/>
        <v>69</v>
      </c>
      <c r="J134" s="63">
        <v>0</v>
      </c>
      <c r="K134" s="61">
        <f t="shared" si="22"/>
        <v>36</v>
      </c>
      <c r="L134" s="63">
        <v>0</v>
      </c>
      <c r="M134" s="61">
        <f t="shared" si="17"/>
        <v>30</v>
      </c>
      <c r="N134" s="63">
        <v>0</v>
      </c>
      <c r="O134" s="61">
        <f t="shared" si="18"/>
        <v>24</v>
      </c>
      <c r="P134" s="63">
        <v>0</v>
      </c>
      <c r="Q134" s="61">
        <f t="shared" si="19"/>
        <v>20</v>
      </c>
      <c r="R134" s="63">
        <v>0</v>
      </c>
      <c r="S134" s="61">
        <f t="shared" si="25"/>
        <v>11</v>
      </c>
      <c r="T134" s="63">
        <v>0</v>
      </c>
      <c r="U134" s="61">
        <f t="shared" si="20"/>
        <v>5</v>
      </c>
      <c r="V134" s="63">
        <v>0</v>
      </c>
      <c r="W134" s="61">
        <f t="shared" si="21"/>
        <v>2</v>
      </c>
      <c r="X134" s="63">
        <v>0</v>
      </c>
      <c r="Y134" s="61">
        <f t="shared" si="13"/>
        <v>1</v>
      </c>
      <c r="Z134" s="63">
        <v>0</v>
      </c>
      <c r="AA134" s="59">
        <f t="shared" ref="AA134:AA158" si="26">SUM(AA133+Z134)</f>
        <v>1</v>
      </c>
      <c r="AB134" s="63"/>
      <c r="AC134" s="62"/>
    </row>
    <row r="135" spans="1:29" x14ac:dyDescent="0.3">
      <c r="A135" s="60">
        <v>44097</v>
      </c>
      <c r="B135" s="63">
        <v>15</v>
      </c>
      <c r="C135" s="61">
        <f t="shared" si="14"/>
        <v>672</v>
      </c>
      <c r="D135" s="63">
        <v>4</v>
      </c>
      <c r="E135" s="61">
        <f t="shared" si="15"/>
        <v>306</v>
      </c>
      <c r="F135" s="63">
        <v>0</v>
      </c>
      <c r="G135" s="61">
        <f t="shared" si="24"/>
        <v>179</v>
      </c>
      <c r="H135" s="63">
        <v>1</v>
      </c>
      <c r="I135" s="61">
        <f t="shared" si="16"/>
        <v>70</v>
      </c>
      <c r="J135" s="63">
        <v>0</v>
      </c>
      <c r="K135" s="61">
        <f t="shared" si="22"/>
        <v>36</v>
      </c>
      <c r="L135" s="63">
        <v>0</v>
      </c>
      <c r="M135" s="61">
        <f t="shared" si="17"/>
        <v>30</v>
      </c>
      <c r="N135" s="63">
        <v>0</v>
      </c>
      <c r="O135" s="61">
        <f t="shared" si="18"/>
        <v>24</v>
      </c>
      <c r="P135" s="63">
        <v>0</v>
      </c>
      <c r="Q135" s="61">
        <f t="shared" si="19"/>
        <v>20</v>
      </c>
      <c r="R135" s="63">
        <v>0</v>
      </c>
      <c r="S135" s="61">
        <f t="shared" si="25"/>
        <v>11</v>
      </c>
      <c r="T135" s="63">
        <v>0</v>
      </c>
      <c r="U135" s="61">
        <f t="shared" si="20"/>
        <v>5</v>
      </c>
      <c r="V135" s="63">
        <v>0</v>
      </c>
      <c r="W135" s="61">
        <f t="shared" si="21"/>
        <v>2</v>
      </c>
      <c r="X135" s="63">
        <v>0</v>
      </c>
      <c r="Y135" s="61">
        <f t="shared" si="13"/>
        <v>1</v>
      </c>
      <c r="Z135" s="63">
        <v>0</v>
      </c>
      <c r="AA135" s="59">
        <f t="shared" si="26"/>
        <v>1</v>
      </c>
      <c r="AB135" s="63"/>
      <c r="AC135" s="62"/>
    </row>
    <row r="136" spans="1:29" x14ac:dyDescent="0.3">
      <c r="A136" s="60">
        <v>44098</v>
      </c>
      <c r="B136" s="59">
        <v>8</v>
      </c>
      <c r="C136" s="61">
        <f t="shared" si="14"/>
        <v>680</v>
      </c>
      <c r="D136" s="59">
        <v>4</v>
      </c>
      <c r="E136" s="61">
        <f t="shared" si="15"/>
        <v>310</v>
      </c>
      <c r="F136" s="59">
        <v>0</v>
      </c>
      <c r="G136" s="61">
        <f t="shared" si="24"/>
        <v>179</v>
      </c>
      <c r="H136" s="59">
        <v>0</v>
      </c>
      <c r="I136" s="61">
        <f t="shared" si="16"/>
        <v>70</v>
      </c>
      <c r="J136" s="59">
        <v>0</v>
      </c>
      <c r="K136" s="61">
        <f t="shared" si="22"/>
        <v>36</v>
      </c>
      <c r="L136" s="59">
        <v>0</v>
      </c>
      <c r="M136" s="61">
        <f t="shared" si="17"/>
        <v>30</v>
      </c>
      <c r="N136" s="59">
        <v>0</v>
      </c>
      <c r="O136" s="61">
        <f t="shared" si="18"/>
        <v>24</v>
      </c>
      <c r="P136" s="59">
        <v>0</v>
      </c>
      <c r="Q136" s="61">
        <f t="shared" si="19"/>
        <v>20</v>
      </c>
      <c r="R136" s="59">
        <v>0</v>
      </c>
      <c r="S136" s="61">
        <f t="shared" si="25"/>
        <v>11</v>
      </c>
      <c r="T136" s="59">
        <v>0</v>
      </c>
      <c r="U136" s="61">
        <f t="shared" si="20"/>
        <v>5</v>
      </c>
      <c r="V136" s="59">
        <v>0</v>
      </c>
      <c r="W136" s="61">
        <f t="shared" si="21"/>
        <v>2</v>
      </c>
      <c r="X136" s="59">
        <v>0</v>
      </c>
      <c r="Y136" s="61">
        <f t="shared" si="13"/>
        <v>1</v>
      </c>
      <c r="Z136" s="59">
        <v>0</v>
      </c>
      <c r="AA136" s="59">
        <f t="shared" si="26"/>
        <v>1</v>
      </c>
      <c r="AB136" s="59"/>
      <c r="AC136" s="62"/>
    </row>
    <row r="137" spans="1:29" x14ac:dyDescent="0.3">
      <c r="A137" s="60">
        <v>44099</v>
      </c>
      <c r="B137" s="59">
        <v>9</v>
      </c>
      <c r="C137" s="61">
        <f t="shared" si="14"/>
        <v>689</v>
      </c>
      <c r="D137" s="59">
        <v>1</v>
      </c>
      <c r="E137" s="61">
        <f t="shared" si="15"/>
        <v>311</v>
      </c>
      <c r="F137" s="59">
        <v>0</v>
      </c>
      <c r="G137" s="61">
        <f t="shared" si="24"/>
        <v>179</v>
      </c>
      <c r="H137" s="59">
        <v>0</v>
      </c>
      <c r="I137" s="61">
        <f t="shared" si="16"/>
        <v>70</v>
      </c>
      <c r="J137" s="59">
        <v>0</v>
      </c>
      <c r="K137" s="61">
        <f t="shared" si="22"/>
        <v>36</v>
      </c>
      <c r="L137" s="59">
        <v>0</v>
      </c>
      <c r="M137" s="61">
        <f t="shared" si="17"/>
        <v>30</v>
      </c>
      <c r="N137" s="59">
        <v>0</v>
      </c>
      <c r="O137" s="61">
        <f t="shared" si="18"/>
        <v>24</v>
      </c>
      <c r="P137" s="59">
        <v>0</v>
      </c>
      <c r="Q137" s="61">
        <f t="shared" si="19"/>
        <v>20</v>
      </c>
      <c r="R137" s="59">
        <v>0</v>
      </c>
      <c r="S137" s="61">
        <f t="shared" si="25"/>
        <v>11</v>
      </c>
      <c r="T137" s="59">
        <v>0</v>
      </c>
      <c r="U137" s="61">
        <f t="shared" si="20"/>
        <v>5</v>
      </c>
      <c r="V137" s="59">
        <v>0</v>
      </c>
      <c r="W137" s="61">
        <f t="shared" si="21"/>
        <v>2</v>
      </c>
      <c r="X137" s="59">
        <v>0</v>
      </c>
      <c r="Y137" s="61">
        <f t="shared" si="13"/>
        <v>1</v>
      </c>
      <c r="Z137" s="59">
        <v>0</v>
      </c>
      <c r="AA137" s="59">
        <f t="shared" si="26"/>
        <v>1</v>
      </c>
      <c r="AB137" s="59"/>
      <c r="AC137" s="62"/>
    </row>
    <row r="138" spans="1:29" x14ac:dyDescent="0.3">
      <c r="A138" s="60">
        <v>44100</v>
      </c>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f t="shared" si="26"/>
        <v>1</v>
      </c>
      <c r="AB138" s="59"/>
      <c r="AC138" s="62"/>
    </row>
    <row r="139" spans="1:29" x14ac:dyDescent="0.3">
      <c r="A139" s="60">
        <v>44101</v>
      </c>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f t="shared" si="26"/>
        <v>1</v>
      </c>
      <c r="AB139" s="59"/>
      <c r="AC139" s="62"/>
    </row>
    <row r="140" spans="1:29" x14ac:dyDescent="0.3">
      <c r="A140" s="60">
        <v>44102</v>
      </c>
      <c r="B140" s="59">
        <v>12</v>
      </c>
      <c r="C140" s="61">
        <f>SUM(C137,B140)</f>
        <v>701</v>
      </c>
      <c r="D140" s="59">
        <v>5</v>
      </c>
      <c r="E140" s="61">
        <f>SUM(E137,D140)</f>
        <v>316</v>
      </c>
      <c r="F140" s="59">
        <v>0</v>
      </c>
      <c r="G140" s="61">
        <f>SUM(G137,F140)</f>
        <v>179</v>
      </c>
      <c r="H140" s="59">
        <v>2</v>
      </c>
      <c r="I140" s="61">
        <f>SUM(I137,H140)</f>
        <v>72</v>
      </c>
      <c r="J140" s="59">
        <v>0</v>
      </c>
      <c r="K140" s="61">
        <f>K137+J140</f>
        <v>36</v>
      </c>
      <c r="L140" s="59">
        <v>0</v>
      </c>
      <c r="M140" s="61">
        <f>SUM(M137,L140)</f>
        <v>30</v>
      </c>
      <c r="N140" s="59">
        <v>0</v>
      </c>
      <c r="O140" s="61">
        <f>SUM(O137,N140)</f>
        <v>24</v>
      </c>
      <c r="P140" s="59">
        <v>1</v>
      </c>
      <c r="Q140" s="61">
        <f>SUM(Q137,P140)</f>
        <v>21</v>
      </c>
      <c r="R140" s="59">
        <v>0</v>
      </c>
      <c r="S140" s="61">
        <f>SUM(S137,R140)</f>
        <v>11</v>
      </c>
      <c r="T140" s="59">
        <v>0</v>
      </c>
      <c r="U140" s="61">
        <f>SUM(U137,T140)</f>
        <v>5</v>
      </c>
      <c r="V140" s="59">
        <v>0</v>
      </c>
      <c r="W140" s="61">
        <f>SUM(W137,V140)</f>
        <v>2</v>
      </c>
      <c r="X140" s="59">
        <v>0</v>
      </c>
      <c r="Y140" s="61">
        <f>SUM(Y137,X140)</f>
        <v>1</v>
      </c>
      <c r="Z140" s="59">
        <v>0</v>
      </c>
      <c r="AA140" s="59">
        <f t="shared" si="26"/>
        <v>1</v>
      </c>
      <c r="AB140" s="59"/>
      <c r="AC140" s="62"/>
    </row>
    <row r="141" spans="1:29" x14ac:dyDescent="0.3">
      <c r="A141" s="60">
        <v>44103</v>
      </c>
      <c r="B141" s="59">
        <v>7</v>
      </c>
      <c r="C141" s="61">
        <f>SUM(C140,B141)</f>
        <v>708</v>
      </c>
      <c r="D141" s="59">
        <v>0</v>
      </c>
      <c r="E141" s="61">
        <f>SUM(E140,D141)</f>
        <v>316</v>
      </c>
      <c r="F141" s="59">
        <v>0</v>
      </c>
      <c r="G141" s="61">
        <f>SUM(G140,F141)</f>
        <v>179</v>
      </c>
      <c r="H141" s="59">
        <v>0</v>
      </c>
      <c r="I141" s="61">
        <f>SUM(I140,H141)</f>
        <v>72</v>
      </c>
      <c r="J141" s="59">
        <v>0</v>
      </c>
      <c r="K141" s="61">
        <f>K140+J141</f>
        <v>36</v>
      </c>
      <c r="L141" s="59">
        <v>0</v>
      </c>
      <c r="M141" s="61">
        <f>SUM(M140,L141)</f>
        <v>30</v>
      </c>
      <c r="N141" s="59">
        <v>0</v>
      </c>
      <c r="O141" s="61">
        <f>SUM(O140,N141)</f>
        <v>24</v>
      </c>
      <c r="P141" s="59">
        <v>0</v>
      </c>
      <c r="Q141" s="61">
        <f>SUM(Q140,P141)</f>
        <v>21</v>
      </c>
      <c r="R141" s="59">
        <v>0</v>
      </c>
      <c r="S141" s="61">
        <f>SUM(S140,R141)</f>
        <v>11</v>
      </c>
      <c r="T141" s="59">
        <v>0</v>
      </c>
      <c r="U141" s="61">
        <f>SUM(U140,T141)</f>
        <v>5</v>
      </c>
      <c r="V141" s="59">
        <v>0</v>
      </c>
      <c r="W141" s="61">
        <f>SUM(W140,V141)</f>
        <v>2</v>
      </c>
      <c r="X141" s="59">
        <v>0</v>
      </c>
      <c r="Y141" s="61">
        <f>SUM(Y140,X141)</f>
        <v>1</v>
      </c>
      <c r="Z141" s="59">
        <v>0</v>
      </c>
      <c r="AA141" s="59">
        <f t="shared" si="26"/>
        <v>1</v>
      </c>
      <c r="AB141" s="59"/>
      <c r="AC141" s="62"/>
    </row>
    <row r="142" spans="1:29" x14ac:dyDescent="0.3">
      <c r="A142" s="60">
        <v>44104</v>
      </c>
      <c r="B142" s="59">
        <v>17</v>
      </c>
      <c r="C142" s="61">
        <f>SUM(C141,B142)</f>
        <v>725</v>
      </c>
      <c r="D142" s="59">
        <v>0</v>
      </c>
      <c r="E142" s="61">
        <f>SUM(E141,D142)</f>
        <v>316</v>
      </c>
      <c r="F142" s="59">
        <v>0</v>
      </c>
      <c r="G142" s="61">
        <f>SUM(G141,F142)</f>
        <v>179</v>
      </c>
      <c r="H142" s="59">
        <v>1</v>
      </c>
      <c r="I142" s="61">
        <f>SUM(I141,H142)</f>
        <v>73</v>
      </c>
      <c r="J142" s="59">
        <v>0</v>
      </c>
      <c r="K142" s="61">
        <f>K141+J142</f>
        <v>36</v>
      </c>
      <c r="L142" s="59">
        <v>0</v>
      </c>
      <c r="M142" s="61">
        <f>SUM(M141,L142)</f>
        <v>30</v>
      </c>
      <c r="N142" s="59">
        <v>0</v>
      </c>
      <c r="O142" s="61">
        <f>SUM(O141,N142)</f>
        <v>24</v>
      </c>
      <c r="P142" s="59">
        <v>0</v>
      </c>
      <c r="Q142" s="61">
        <f>SUM(Q141,P142)</f>
        <v>21</v>
      </c>
      <c r="R142" s="59">
        <v>0</v>
      </c>
      <c r="S142" s="61">
        <f>SUM(S141,R142)</f>
        <v>11</v>
      </c>
      <c r="T142" s="59">
        <v>0</v>
      </c>
      <c r="U142" s="61">
        <f>SUM(U141,T142)</f>
        <v>5</v>
      </c>
      <c r="V142" s="59">
        <v>0</v>
      </c>
      <c r="W142" s="61">
        <f>SUM(W141,V142)</f>
        <v>2</v>
      </c>
      <c r="X142" s="59">
        <v>0</v>
      </c>
      <c r="Y142" s="61">
        <f>SUM(Y141,X142)</f>
        <v>1</v>
      </c>
      <c r="Z142" s="59">
        <v>0</v>
      </c>
      <c r="AA142" s="59">
        <f t="shared" si="26"/>
        <v>1</v>
      </c>
      <c r="AB142" s="59"/>
      <c r="AC142" s="62"/>
    </row>
    <row r="143" spans="1:29" x14ac:dyDescent="0.3">
      <c r="A143" s="60">
        <v>44105</v>
      </c>
      <c r="B143" s="59">
        <v>8</v>
      </c>
      <c r="C143" s="61">
        <f>SUM(C142,B143)</f>
        <v>733</v>
      </c>
      <c r="D143" s="59">
        <v>0</v>
      </c>
      <c r="E143" s="61">
        <f>SUM(E142,D143)</f>
        <v>316</v>
      </c>
      <c r="F143" s="59">
        <v>0</v>
      </c>
      <c r="G143" s="61">
        <f>SUM(G142,F143)</f>
        <v>179</v>
      </c>
      <c r="H143" s="59">
        <v>1</v>
      </c>
      <c r="I143" s="61">
        <f>SUM(I142,H143)</f>
        <v>74</v>
      </c>
      <c r="J143" s="59">
        <v>0</v>
      </c>
      <c r="K143" s="61">
        <f>K142+J143</f>
        <v>36</v>
      </c>
      <c r="L143" s="59">
        <v>2</v>
      </c>
      <c r="M143" s="61">
        <f t="shared" ref="M143:M158" si="27">SUM(M142,L143)</f>
        <v>32</v>
      </c>
      <c r="N143" s="59">
        <v>0</v>
      </c>
      <c r="O143" s="61">
        <f>SUM(O142,N143)</f>
        <v>24</v>
      </c>
      <c r="P143" s="59">
        <v>0</v>
      </c>
      <c r="Q143" s="61">
        <f>SUM(Q142,P143)</f>
        <v>21</v>
      </c>
      <c r="R143" s="59">
        <v>1</v>
      </c>
      <c r="S143" s="61">
        <f>SUM(S142,R143)</f>
        <v>12</v>
      </c>
      <c r="T143" s="59">
        <v>0</v>
      </c>
      <c r="U143" s="61">
        <f>SUM(U142,T143)</f>
        <v>5</v>
      </c>
      <c r="V143" s="59">
        <v>0</v>
      </c>
      <c r="W143" s="61">
        <f>SUM(W142,V143)</f>
        <v>2</v>
      </c>
      <c r="X143" s="59">
        <v>0</v>
      </c>
      <c r="Y143" s="61">
        <f>SUM(Y142,X143)</f>
        <v>1</v>
      </c>
      <c r="Z143" s="59">
        <v>0</v>
      </c>
      <c r="AA143" s="59">
        <f t="shared" si="26"/>
        <v>1</v>
      </c>
      <c r="AB143" s="59"/>
      <c r="AC143" s="62"/>
    </row>
    <row r="144" spans="1:29" x14ac:dyDescent="0.3">
      <c r="A144" s="60">
        <v>44106</v>
      </c>
      <c r="B144" s="59">
        <v>10</v>
      </c>
      <c r="C144" s="61">
        <f>SUM(C143,B144)</f>
        <v>743</v>
      </c>
      <c r="D144" s="59">
        <v>4</v>
      </c>
      <c r="E144" s="61">
        <f>SUM(E143,D144)</f>
        <v>320</v>
      </c>
      <c r="F144" s="59">
        <v>1</v>
      </c>
      <c r="G144" s="61">
        <f>SUM(G143,F144)</f>
        <v>180</v>
      </c>
      <c r="H144" s="59">
        <v>1</v>
      </c>
      <c r="I144" s="61">
        <f>SUM(I143,H144)</f>
        <v>75</v>
      </c>
      <c r="J144" s="59">
        <v>0</v>
      </c>
      <c r="K144" s="61">
        <f>K143+J144</f>
        <v>36</v>
      </c>
      <c r="L144" s="59">
        <v>0</v>
      </c>
      <c r="M144" s="61">
        <f t="shared" si="27"/>
        <v>32</v>
      </c>
      <c r="N144" s="59">
        <v>0</v>
      </c>
      <c r="O144" s="61">
        <f>SUM(O143,N144)</f>
        <v>24</v>
      </c>
      <c r="P144" s="59">
        <v>1</v>
      </c>
      <c r="Q144" s="61">
        <f>SUM(Q143,P144)</f>
        <v>22</v>
      </c>
      <c r="R144" s="59">
        <v>1</v>
      </c>
      <c r="S144" s="61">
        <f>SUM(S143,R144)</f>
        <v>13</v>
      </c>
      <c r="T144" s="59">
        <v>0</v>
      </c>
      <c r="U144" s="61">
        <f>SUM(U143,T144)</f>
        <v>5</v>
      </c>
      <c r="V144" s="59">
        <v>0</v>
      </c>
      <c r="W144" s="61">
        <f>SUM(W143,V144)</f>
        <v>2</v>
      </c>
      <c r="X144" s="59">
        <v>0</v>
      </c>
      <c r="Y144" s="61">
        <f>SUM(Y143,X144)</f>
        <v>1</v>
      </c>
      <c r="Z144" s="59">
        <v>0</v>
      </c>
      <c r="AA144" s="59">
        <f t="shared" si="26"/>
        <v>1</v>
      </c>
      <c r="AB144" s="59"/>
      <c r="AC144" s="62"/>
    </row>
    <row r="145" spans="1:29" x14ac:dyDescent="0.3">
      <c r="A145" s="60">
        <v>44107</v>
      </c>
      <c r="B145" s="59"/>
      <c r="C145" s="61">
        <f t="shared" ref="C145:C158" si="28">SUM(C144,B145)</f>
        <v>743</v>
      </c>
      <c r="D145" s="59"/>
      <c r="E145" s="61">
        <f t="shared" ref="E145:E158" si="29">SUM(E144,D145)</f>
        <v>320</v>
      </c>
      <c r="F145" s="59"/>
      <c r="G145" s="61">
        <f t="shared" ref="G145:G158" si="30">SUM(G144,F145)</f>
        <v>180</v>
      </c>
      <c r="H145" s="59"/>
      <c r="I145" s="61">
        <f t="shared" ref="I145:I158" si="31">SUM(I144,H145)</f>
        <v>75</v>
      </c>
      <c r="J145" s="59"/>
      <c r="K145" s="61">
        <f t="shared" ref="K145:K158" si="32">K144+J145</f>
        <v>36</v>
      </c>
      <c r="L145" s="59"/>
      <c r="M145" s="61">
        <f t="shared" si="27"/>
        <v>32</v>
      </c>
      <c r="N145" s="59"/>
      <c r="O145" s="61">
        <f t="shared" ref="O145:O158" si="33">SUM(O144,N145)</f>
        <v>24</v>
      </c>
      <c r="P145" s="59"/>
      <c r="Q145" s="61">
        <f t="shared" ref="Q145:Q158" si="34">SUM(Q144,P145)</f>
        <v>22</v>
      </c>
      <c r="R145" s="59"/>
      <c r="S145" s="61">
        <f t="shared" ref="S145:S158" si="35">SUM(S144,R145)</f>
        <v>13</v>
      </c>
      <c r="T145" s="59"/>
      <c r="U145" s="61">
        <f t="shared" ref="U145:U158" si="36">SUM(U144,T145)</f>
        <v>5</v>
      </c>
      <c r="V145" s="59"/>
      <c r="W145" s="61">
        <f t="shared" ref="W145:W158" si="37">SUM(W144,V145)</f>
        <v>2</v>
      </c>
      <c r="X145" s="59"/>
      <c r="Y145" s="61">
        <f t="shared" ref="Y145:Y158" si="38">SUM(Y144,X145)</f>
        <v>1</v>
      </c>
      <c r="Z145" s="59"/>
      <c r="AA145" s="59">
        <f t="shared" si="26"/>
        <v>1</v>
      </c>
      <c r="AB145" s="59"/>
      <c r="AC145" s="62"/>
    </row>
    <row r="146" spans="1:29" x14ac:dyDescent="0.3">
      <c r="A146" s="60">
        <v>44108</v>
      </c>
      <c r="B146" s="59"/>
      <c r="C146" s="61">
        <f t="shared" si="28"/>
        <v>743</v>
      </c>
      <c r="D146" s="59"/>
      <c r="E146" s="61">
        <f t="shared" si="29"/>
        <v>320</v>
      </c>
      <c r="F146" s="59"/>
      <c r="G146" s="61">
        <f t="shared" si="30"/>
        <v>180</v>
      </c>
      <c r="H146" s="59"/>
      <c r="I146" s="61">
        <f t="shared" si="31"/>
        <v>75</v>
      </c>
      <c r="J146" s="59"/>
      <c r="K146" s="61">
        <f t="shared" si="32"/>
        <v>36</v>
      </c>
      <c r="L146" s="59"/>
      <c r="M146" s="61">
        <f t="shared" si="27"/>
        <v>32</v>
      </c>
      <c r="N146" s="59"/>
      <c r="O146" s="61">
        <f t="shared" si="33"/>
        <v>24</v>
      </c>
      <c r="P146" s="59"/>
      <c r="Q146" s="61">
        <f t="shared" si="34"/>
        <v>22</v>
      </c>
      <c r="R146" s="59"/>
      <c r="S146" s="61">
        <f t="shared" si="35"/>
        <v>13</v>
      </c>
      <c r="T146" s="59"/>
      <c r="U146" s="61">
        <f t="shared" si="36"/>
        <v>5</v>
      </c>
      <c r="V146" s="59"/>
      <c r="W146" s="61">
        <f t="shared" si="37"/>
        <v>2</v>
      </c>
      <c r="X146" s="59"/>
      <c r="Y146" s="61">
        <f t="shared" si="38"/>
        <v>1</v>
      </c>
      <c r="Z146" s="59"/>
      <c r="AA146" s="59">
        <f t="shared" si="26"/>
        <v>1</v>
      </c>
      <c r="AB146" s="59"/>
      <c r="AC146" s="62"/>
    </row>
    <row r="147" spans="1:29" x14ac:dyDescent="0.3">
      <c r="A147" s="60">
        <v>44109</v>
      </c>
      <c r="B147" s="59">
        <v>21</v>
      </c>
      <c r="C147" s="61">
        <f t="shared" si="28"/>
        <v>764</v>
      </c>
      <c r="D147" s="59">
        <v>5</v>
      </c>
      <c r="E147" s="61">
        <f t="shared" si="29"/>
        <v>325</v>
      </c>
      <c r="F147" s="59">
        <v>0</v>
      </c>
      <c r="G147" s="61">
        <f t="shared" si="30"/>
        <v>180</v>
      </c>
      <c r="H147" s="59">
        <v>5</v>
      </c>
      <c r="I147" s="61">
        <f t="shared" si="31"/>
        <v>80</v>
      </c>
      <c r="J147" s="59">
        <v>0</v>
      </c>
      <c r="K147" s="61">
        <f t="shared" si="32"/>
        <v>36</v>
      </c>
      <c r="L147" s="59">
        <v>2</v>
      </c>
      <c r="M147" s="61">
        <f t="shared" si="27"/>
        <v>34</v>
      </c>
      <c r="N147" s="59">
        <v>0</v>
      </c>
      <c r="O147" s="61">
        <f t="shared" si="33"/>
        <v>24</v>
      </c>
      <c r="P147" s="59">
        <v>3</v>
      </c>
      <c r="Q147" s="61">
        <f t="shared" si="34"/>
        <v>25</v>
      </c>
      <c r="R147" s="59">
        <v>1</v>
      </c>
      <c r="S147" s="61">
        <f t="shared" si="35"/>
        <v>14</v>
      </c>
      <c r="T147" s="59">
        <v>0</v>
      </c>
      <c r="U147" s="61">
        <f t="shared" si="36"/>
        <v>5</v>
      </c>
      <c r="V147" s="59">
        <v>0</v>
      </c>
      <c r="W147" s="61">
        <f t="shared" si="37"/>
        <v>2</v>
      </c>
      <c r="X147" s="59">
        <v>0</v>
      </c>
      <c r="Y147" s="61">
        <f t="shared" si="38"/>
        <v>1</v>
      </c>
      <c r="Z147" s="59">
        <v>0</v>
      </c>
      <c r="AA147" s="59">
        <f t="shared" si="26"/>
        <v>1</v>
      </c>
      <c r="AB147" s="59"/>
      <c r="AC147" s="62"/>
    </row>
    <row r="148" spans="1:29" x14ac:dyDescent="0.3">
      <c r="A148" s="60">
        <v>44110</v>
      </c>
      <c r="B148" s="59">
        <v>17</v>
      </c>
      <c r="C148" s="61">
        <f t="shared" si="28"/>
        <v>781</v>
      </c>
      <c r="D148" s="59">
        <v>6</v>
      </c>
      <c r="E148" s="61">
        <f t="shared" si="29"/>
        <v>331</v>
      </c>
      <c r="F148" s="59">
        <v>0</v>
      </c>
      <c r="G148" s="61">
        <f t="shared" si="30"/>
        <v>180</v>
      </c>
      <c r="H148" s="59">
        <v>3</v>
      </c>
      <c r="I148" s="61">
        <f t="shared" si="31"/>
        <v>83</v>
      </c>
      <c r="J148" s="59">
        <v>0</v>
      </c>
      <c r="K148" s="61">
        <f t="shared" si="32"/>
        <v>36</v>
      </c>
      <c r="L148" s="59">
        <v>1</v>
      </c>
      <c r="M148" s="61">
        <f t="shared" si="27"/>
        <v>35</v>
      </c>
      <c r="N148" s="59">
        <v>0</v>
      </c>
      <c r="O148" s="61">
        <f t="shared" si="33"/>
        <v>24</v>
      </c>
      <c r="P148" s="59">
        <v>1</v>
      </c>
      <c r="Q148" s="61">
        <f t="shared" si="34"/>
        <v>26</v>
      </c>
      <c r="R148" s="59">
        <v>0</v>
      </c>
      <c r="S148" s="61">
        <f t="shared" si="35"/>
        <v>14</v>
      </c>
      <c r="T148" s="59">
        <v>0</v>
      </c>
      <c r="U148" s="61">
        <f t="shared" si="36"/>
        <v>5</v>
      </c>
      <c r="V148" s="59">
        <v>0</v>
      </c>
      <c r="W148" s="61">
        <f t="shared" si="37"/>
        <v>2</v>
      </c>
      <c r="X148" s="59">
        <v>0</v>
      </c>
      <c r="Y148" s="61">
        <f t="shared" si="38"/>
        <v>1</v>
      </c>
      <c r="Z148" s="59">
        <v>0</v>
      </c>
      <c r="AA148" s="59">
        <f t="shared" si="26"/>
        <v>1</v>
      </c>
      <c r="AB148" s="59"/>
      <c r="AC148" s="62"/>
    </row>
    <row r="149" spans="1:29" x14ac:dyDescent="0.3">
      <c r="A149" s="60">
        <v>44111</v>
      </c>
      <c r="B149" s="59">
        <v>15</v>
      </c>
      <c r="C149" s="61">
        <f t="shared" si="28"/>
        <v>796</v>
      </c>
      <c r="D149" s="59">
        <v>5</v>
      </c>
      <c r="E149" s="61">
        <f t="shared" si="29"/>
        <v>336</v>
      </c>
      <c r="F149" s="59">
        <v>7</v>
      </c>
      <c r="G149" s="61">
        <f t="shared" si="30"/>
        <v>187</v>
      </c>
      <c r="H149" s="59">
        <v>2</v>
      </c>
      <c r="I149" s="61">
        <f t="shared" si="31"/>
        <v>85</v>
      </c>
      <c r="J149" s="59">
        <v>0</v>
      </c>
      <c r="K149" s="61">
        <f t="shared" si="32"/>
        <v>36</v>
      </c>
      <c r="L149" s="59">
        <v>0</v>
      </c>
      <c r="M149" s="61">
        <f t="shared" si="27"/>
        <v>35</v>
      </c>
      <c r="N149" s="59">
        <v>0</v>
      </c>
      <c r="O149" s="61">
        <f t="shared" si="33"/>
        <v>24</v>
      </c>
      <c r="P149" s="59">
        <v>3</v>
      </c>
      <c r="Q149" s="61">
        <f t="shared" si="34"/>
        <v>29</v>
      </c>
      <c r="R149" s="59">
        <v>0</v>
      </c>
      <c r="S149" s="61">
        <f t="shared" si="35"/>
        <v>14</v>
      </c>
      <c r="T149" s="59">
        <v>0</v>
      </c>
      <c r="U149" s="61">
        <f t="shared" si="36"/>
        <v>5</v>
      </c>
      <c r="V149" s="59">
        <v>0</v>
      </c>
      <c r="W149" s="61">
        <f t="shared" si="37"/>
        <v>2</v>
      </c>
      <c r="X149" s="59">
        <v>0</v>
      </c>
      <c r="Y149" s="61">
        <f t="shared" si="38"/>
        <v>1</v>
      </c>
      <c r="Z149" s="59">
        <v>0</v>
      </c>
      <c r="AA149" s="59">
        <f t="shared" si="26"/>
        <v>1</v>
      </c>
      <c r="AB149" s="59"/>
      <c r="AC149" s="62"/>
    </row>
    <row r="150" spans="1:29" x14ac:dyDescent="0.3">
      <c r="A150" s="60">
        <v>44112</v>
      </c>
      <c r="B150" s="59">
        <v>14</v>
      </c>
      <c r="C150" s="61">
        <f t="shared" si="28"/>
        <v>810</v>
      </c>
      <c r="D150" s="59">
        <v>13</v>
      </c>
      <c r="E150" s="61">
        <f t="shared" si="29"/>
        <v>349</v>
      </c>
      <c r="F150" s="59">
        <v>0</v>
      </c>
      <c r="G150" s="61">
        <f t="shared" si="30"/>
        <v>187</v>
      </c>
      <c r="H150" s="59">
        <v>3</v>
      </c>
      <c r="I150" s="61">
        <f t="shared" si="31"/>
        <v>88</v>
      </c>
      <c r="J150" s="59">
        <v>0</v>
      </c>
      <c r="K150" s="61">
        <f t="shared" si="32"/>
        <v>36</v>
      </c>
      <c r="L150" s="59">
        <v>4</v>
      </c>
      <c r="M150" s="61">
        <f t="shared" si="27"/>
        <v>39</v>
      </c>
      <c r="N150" s="59">
        <v>1</v>
      </c>
      <c r="O150" s="61">
        <f t="shared" si="33"/>
        <v>25</v>
      </c>
      <c r="P150" s="59">
        <v>0</v>
      </c>
      <c r="Q150" s="61">
        <f t="shared" si="34"/>
        <v>29</v>
      </c>
      <c r="R150" s="59">
        <v>0</v>
      </c>
      <c r="S150" s="61">
        <f t="shared" si="35"/>
        <v>14</v>
      </c>
      <c r="T150" s="59">
        <v>2</v>
      </c>
      <c r="U150" s="61">
        <f t="shared" si="36"/>
        <v>7</v>
      </c>
      <c r="V150" s="59">
        <v>0</v>
      </c>
      <c r="W150" s="61">
        <f t="shared" si="37"/>
        <v>2</v>
      </c>
      <c r="X150" s="59">
        <v>0</v>
      </c>
      <c r="Y150" s="61">
        <f t="shared" si="38"/>
        <v>1</v>
      </c>
      <c r="Z150" s="59">
        <v>0</v>
      </c>
      <c r="AA150" s="59">
        <f t="shared" si="26"/>
        <v>1</v>
      </c>
      <c r="AB150" s="59"/>
      <c r="AC150" s="62"/>
    </row>
    <row r="151" spans="1:29" x14ac:dyDescent="0.3">
      <c r="A151" s="60">
        <v>44113</v>
      </c>
      <c r="B151" s="59">
        <v>21</v>
      </c>
      <c r="C151" s="61">
        <f t="shared" si="28"/>
        <v>831</v>
      </c>
      <c r="D151" s="59">
        <v>6</v>
      </c>
      <c r="E151" s="61">
        <f t="shared" si="29"/>
        <v>355</v>
      </c>
      <c r="F151" s="59">
        <v>4</v>
      </c>
      <c r="G151" s="61">
        <f t="shared" si="30"/>
        <v>191</v>
      </c>
      <c r="H151" s="59">
        <v>0</v>
      </c>
      <c r="I151" s="61">
        <f t="shared" si="31"/>
        <v>88</v>
      </c>
      <c r="J151" s="59">
        <v>0</v>
      </c>
      <c r="K151" s="61">
        <f t="shared" si="32"/>
        <v>36</v>
      </c>
      <c r="L151" s="59">
        <v>2</v>
      </c>
      <c r="M151" s="61">
        <f t="shared" si="27"/>
        <v>41</v>
      </c>
      <c r="N151" s="59">
        <v>0</v>
      </c>
      <c r="O151" s="61">
        <f t="shared" si="33"/>
        <v>25</v>
      </c>
      <c r="P151" s="59">
        <v>2</v>
      </c>
      <c r="Q151" s="61">
        <f t="shared" si="34"/>
        <v>31</v>
      </c>
      <c r="R151" s="59">
        <v>0</v>
      </c>
      <c r="S151" s="61">
        <f t="shared" si="35"/>
        <v>14</v>
      </c>
      <c r="T151" s="59">
        <v>0</v>
      </c>
      <c r="U151" s="61">
        <f t="shared" si="36"/>
        <v>7</v>
      </c>
      <c r="V151" s="59">
        <v>0</v>
      </c>
      <c r="W151" s="61">
        <f t="shared" si="37"/>
        <v>2</v>
      </c>
      <c r="X151" s="59">
        <v>0</v>
      </c>
      <c r="Y151" s="61">
        <f t="shared" si="38"/>
        <v>1</v>
      </c>
      <c r="Z151" s="59">
        <v>0</v>
      </c>
      <c r="AA151" s="59">
        <f t="shared" si="26"/>
        <v>1</v>
      </c>
      <c r="AB151" s="59"/>
      <c r="AC151" s="62"/>
    </row>
    <row r="152" spans="1:29" x14ac:dyDescent="0.3">
      <c r="A152" s="60">
        <v>44114</v>
      </c>
      <c r="B152" s="59"/>
      <c r="C152" s="61">
        <f t="shared" si="28"/>
        <v>831</v>
      </c>
      <c r="D152" s="59"/>
      <c r="E152" s="61">
        <f t="shared" si="29"/>
        <v>355</v>
      </c>
      <c r="F152" s="59"/>
      <c r="G152" s="61">
        <f t="shared" si="30"/>
        <v>191</v>
      </c>
      <c r="H152" s="59"/>
      <c r="I152" s="61">
        <f t="shared" si="31"/>
        <v>88</v>
      </c>
      <c r="J152" s="59"/>
      <c r="K152" s="61">
        <f t="shared" si="32"/>
        <v>36</v>
      </c>
      <c r="L152" s="59"/>
      <c r="M152" s="61">
        <f t="shared" si="27"/>
        <v>41</v>
      </c>
      <c r="N152" s="59"/>
      <c r="O152" s="61">
        <f t="shared" si="33"/>
        <v>25</v>
      </c>
      <c r="P152" s="59"/>
      <c r="Q152" s="61">
        <f t="shared" si="34"/>
        <v>31</v>
      </c>
      <c r="R152" s="59"/>
      <c r="S152" s="61">
        <f t="shared" si="35"/>
        <v>14</v>
      </c>
      <c r="T152" s="59"/>
      <c r="U152" s="61">
        <f t="shared" si="36"/>
        <v>7</v>
      </c>
      <c r="V152" s="59"/>
      <c r="W152" s="61">
        <f t="shared" si="37"/>
        <v>2</v>
      </c>
      <c r="X152" s="59"/>
      <c r="Y152" s="61">
        <f t="shared" si="38"/>
        <v>1</v>
      </c>
      <c r="Z152" s="59"/>
      <c r="AA152" s="59">
        <f t="shared" si="26"/>
        <v>1</v>
      </c>
      <c r="AB152" s="59"/>
      <c r="AC152" s="62"/>
    </row>
    <row r="153" spans="1:29" x14ac:dyDescent="0.3">
      <c r="A153" s="60">
        <v>44115</v>
      </c>
      <c r="B153" s="59"/>
      <c r="C153" s="61">
        <f t="shared" si="28"/>
        <v>831</v>
      </c>
      <c r="D153" s="59"/>
      <c r="E153" s="61">
        <f t="shared" si="29"/>
        <v>355</v>
      </c>
      <c r="F153" s="59"/>
      <c r="G153" s="61">
        <f t="shared" si="30"/>
        <v>191</v>
      </c>
      <c r="H153" s="59"/>
      <c r="I153" s="61">
        <f t="shared" si="31"/>
        <v>88</v>
      </c>
      <c r="J153" s="59"/>
      <c r="K153" s="61">
        <f t="shared" si="32"/>
        <v>36</v>
      </c>
      <c r="L153" s="59"/>
      <c r="M153" s="61">
        <f t="shared" si="27"/>
        <v>41</v>
      </c>
      <c r="N153" s="59"/>
      <c r="O153" s="61">
        <f t="shared" si="33"/>
        <v>25</v>
      </c>
      <c r="P153" s="59"/>
      <c r="Q153" s="61">
        <f t="shared" si="34"/>
        <v>31</v>
      </c>
      <c r="R153" s="59"/>
      <c r="S153" s="61">
        <f t="shared" si="35"/>
        <v>14</v>
      </c>
      <c r="T153" s="59"/>
      <c r="U153" s="61">
        <f t="shared" si="36"/>
        <v>7</v>
      </c>
      <c r="V153" s="59"/>
      <c r="W153" s="61">
        <f t="shared" si="37"/>
        <v>2</v>
      </c>
      <c r="X153" s="59"/>
      <c r="Y153" s="61">
        <f t="shared" si="38"/>
        <v>1</v>
      </c>
      <c r="Z153" s="59"/>
      <c r="AA153" s="59">
        <f t="shared" si="26"/>
        <v>1</v>
      </c>
      <c r="AB153" s="59"/>
      <c r="AC153" s="62"/>
    </row>
    <row r="154" spans="1:29" x14ac:dyDescent="0.3">
      <c r="A154" s="60">
        <v>44116</v>
      </c>
      <c r="B154" s="59">
        <v>65</v>
      </c>
      <c r="C154" s="61">
        <f t="shared" si="28"/>
        <v>896</v>
      </c>
      <c r="D154" s="59">
        <v>23</v>
      </c>
      <c r="E154" s="61">
        <f t="shared" si="29"/>
        <v>378</v>
      </c>
      <c r="F154" s="59">
        <v>14</v>
      </c>
      <c r="G154" s="61">
        <f t="shared" si="30"/>
        <v>205</v>
      </c>
      <c r="H154" s="59">
        <v>12</v>
      </c>
      <c r="I154" s="61">
        <f t="shared" si="31"/>
        <v>100</v>
      </c>
      <c r="J154" s="59">
        <v>0</v>
      </c>
      <c r="K154" s="61">
        <f t="shared" si="32"/>
        <v>36</v>
      </c>
      <c r="L154" s="59">
        <v>9</v>
      </c>
      <c r="M154" s="61">
        <f t="shared" si="27"/>
        <v>50</v>
      </c>
      <c r="N154" s="59">
        <v>2</v>
      </c>
      <c r="O154" s="61">
        <f t="shared" si="33"/>
        <v>27</v>
      </c>
      <c r="P154" s="59">
        <v>6</v>
      </c>
      <c r="Q154" s="61">
        <f t="shared" si="34"/>
        <v>37</v>
      </c>
      <c r="R154" s="59">
        <v>1</v>
      </c>
      <c r="S154" s="61">
        <f t="shared" si="35"/>
        <v>15</v>
      </c>
      <c r="T154" s="59">
        <v>0</v>
      </c>
      <c r="U154" s="61">
        <f t="shared" si="36"/>
        <v>7</v>
      </c>
      <c r="V154" s="59">
        <v>0</v>
      </c>
      <c r="W154" s="61">
        <f t="shared" si="37"/>
        <v>2</v>
      </c>
      <c r="X154" s="59">
        <v>1</v>
      </c>
      <c r="Y154" s="61">
        <f t="shared" si="38"/>
        <v>2</v>
      </c>
      <c r="Z154" s="59">
        <v>0</v>
      </c>
      <c r="AA154" s="59">
        <f t="shared" si="26"/>
        <v>1</v>
      </c>
      <c r="AB154" s="59"/>
      <c r="AC154" s="62"/>
    </row>
    <row r="155" spans="1:29" x14ac:dyDescent="0.3">
      <c r="A155" s="60">
        <v>44117</v>
      </c>
      <c r="B155" s="59">
        <v>13</v>
      </c>
      <c r="C155" s="61">
        <f t="shared" si="28"/>
        <v>909</v>
      </c>
      <c r="D155" s="59">
        <v>3</v>
      </c>
      <c r="E155" s="61">
        <f t="shared" si="29"/>
        <v>381</v>
      </c>
      <c r="F155" s="59">
        <v>3</v>
      </c>
      <c r="G155" s="61">
        <f t="shared" si="30"/>
        <v>208</v>
      </c>
      <c r="H155" s="59">
        <v>4</v>
      </c>
      <c r="I155" s="61">
        <f t="shared" si="31"/>
        <v>104</v>
      </c>
      <c r="J155" s="59">
        <v>0</v>
      </c>
      <c r="K155" s="61">
        <f t="shared" si="32"/>
        <v>36</v>
      </c>
      <c r="L155" s="59">
        <v>3</v>
      </c>
      <c r="M155" s="61">
        <f t="shared" si="27"/>
        <v>53</v>
      </c>
      <c r="N155" s="59">
        <v>0</v>
      </c>
      <c r="O155" s="61">
        <f t="shared" si="33"/>
        <v>27</v>
      </c>
      <c r="P155" s="59">
        <v>3</v>
      </c>
      <c r="Q155" s="61">
        <f t="shared" si="34"/>
        <v>40</v>
      </c>
      <c r="R155" s="59">
        <v>0</v>
      </c>
      <c r="S155" s="61">
        <f t="shared" si="35"/>
        <v>15</v>
      </c>
      <c r="T155" s="59">
        <v>2</v>
      </c>
      <c r="U155" s="61">
        <f t="shared" si="36"/>
        <v>9</v>
      </c>
      <c r="V155" s="59">
        <v>0</v>
      </c>
      <c r="W155" s="61">
        <f t="shared" si="37"/>
        <v>2</v>
      </c>
      <c r="X155" s="59">
        <v>0</v>
      </c>
      <c r="Y155" s="61">
        <f t="shared" si="38"/>
        <v>2</v>
      </c>
      <c r="Z155" s="59">
        <v>0</v>
      </c>
      <c r="AA155" s="59">
        <f t="shared" si="26"/>
        <v>1</v>
      </c>
      <c r="AB155" s="59">
        <v>1</v>
      </c>
      <c r="AC155" s="62">
        <f>SUM(AC154,AB155)</f>
        <v>1</v>
      </c>
    </row>
    <row r="156" spans="1:29" x14ac:dyDescent="0.3">
      <c r="A156" s="60">
        <v>44118</v>
      </c>
      <c r="B156" s="59">
        <v>17</v>
      </c>
      <c r="C156" s="61">
        <f t="shared" si="28"/>
        <v>926</v>
      </c>
      <c r="D156" s="59">
        <v>9</v>
      </c>
      <c r="E156" s="61">
        <f t="shared" si="29"/>
        <v>390</v>
      </c>
      <c r="F156" s="59">
        <v>6</v>
      </c>
      <c r="G156" s="61">
        <f t="shared" si="30"/>
        <v>214</v>
      </c>
      <c r="H156" s="59">
        <v>8</v>
      </c>
      <c r="I156" s="61">
        <f t="shared" si="31"/>
        <v>112</v>
      </c>
      <c r="J156" s="59">
        <v>2</v>
      </c>
      <c r="K156" s="61">
        <f t="shared" si="32"/>
        <v>38</v>
      </c>
      <c r="L156" s="59">
        <v>7</v>
      </c>
      <c r="M156" s="61">
        <f t="shared" si="27"/>
        <v>60</v>
      </c>
      <c r="N156" s="59">
        <v>0</v>
      </c>
      <c r="O156" s="61">
        <f t="shared" si="33"/>
        <v>27</v>
      </c>
      <c r="P156" s="59">
        <v>3</v>
      </c>
      <c r="Q156" s="61">
        <f t="shared" si="34"/>
        <v>43</v>
      </c>
      <c r="R156" s="59">
        <v>0</v>
      </c>
      <c r="S156" s="61">
        <f t="shared" si="35"/>
        <v>15</v>
      </c>
      <c r="T156" s="59">
        <v>0</v>
      </c>
      <c r="U156" s="61">
        <f t="shared" si="36"/>
        <v>9</v>
      </c>
      <c r="V156" s="59">
        <v>0</v>
      </c>
      <c r="W156" s="61">
        <f t="shared" si="37"/>
        <v>2</v>
      </c>
      <c r="X156" s="59">
        <v>0</v>
      </c>
      <c r="Y156" s="61">
        <f t="shared" si="38"/>
        <v>2</v>
      </c>
      <c r="Z156" s="59">
        <v>1</v>
      </c>
      <c r="AA156" s="59">
        <f t="shared" si="26"/>
        <v>2</v>
      </c>
      <c r="AB156" s="59">
        <v>0</v>
      </c>
      <c r="AC156" s="62">
        <f t="shared" ref="AC156:AC185" si="39">SUM(AC155,AB156)</f>
        <v>1</v>
      </c>
    </row>
    <row r="157" spans="1:29" x14ac:dyDescent="0.3">
      <c r="A157" s="60">
        <v>44119</v>
      </c>
      <c r="B157" s="59">
        <v>22</v>
      </c>
      <c r="C157" s="61">
        <f t="shared" si="28"/>
        <v>948</v>
      </c>
      <c r="D157" s="59">
        <v>10</v>
      </c>
      <c r="E157" s="61">
        <f t="shared" si="29"/>
        <v>400</v>
      </c>
      <c r="F157" s="59">
        <v>6</v>
      </c>
      <c r="G157" s="61">
        <f t="shared" si="30"/>
        <v>220</v>
      </c>
      <c r="H157" s="59">
        <v>8</v>
      </c>
      <c r="I157" s="61">
        <f t="shared" si="31"/>
        <v>120</v>
      </c>
      <c r="J157" s="59">
        <v>0</v>
      </c>
      <c r="K157" s="61">
        <f t="shared" si="32"/>
        <v>38</v>
      </c>
      <c r="L157" s="59">
        <v>1</v>
      </c>
      <c r="M157" s="61">
        <f t="shared" si="27"/>
        <v>61</v>
      </c>
      <c r="N157" s="59">
        <v>0</v>
      </c>
      <c r="O157" s="61">
        <f t="shared" si="33"/>
        <v>27</v>
      </c>
      <c r="P157" s="59">
        <v>4</v>
      </c>
      <c r="Q157" s="61">
        <f t="shared" si="34"/>
        <v>47</v>
      </c>
      <c r="R157" s="59">
        <v>0</v>
      </c>
      <c r="S157" s="61">
        <f t="shared" si="35"/>
        <v>15</v>
      </c>
      <c r="T157" s="59">
        <v>0</v>
      </c>
      <c r="U157" s="61">
        <f t="shared" si="36"/>
        <v>9</v>
      </c>
      <c r="V157" s="59">
        <v>0</v>
      </c>
      <c r="W157" s="61">
        <f t="shared" si="37"/>
        <v>2</v>
      </c>
      <c r="X157" s="59">
        <v>0</v>
      </c>
      <c r="Y157" s="61">
        <f t="shared" si="38"/>
        <v>2</v>
      </c>
      <c r="Z157" s="59">
        <v>0</v>
      </c>
      <c r="AA157" s="59">
        <f t="shared" si="26"/>
        <v>2</v>
      </c>
      <c r="AB157" s="59">
        <v>0</v>
      </c>
      <c r="AC157" s="62">
        <f t="shared" si="39"/>
        <v>1</v>
      </c>
    </row>
    <row r="158" spans="1:29" x14ac:dyDescent="0.3">
      <c r="A158" s="60">
        <v>44120</v>
      </c>
      <c r="B158" s="59">
        <v>14</v>
      </c>
      <c r="C158" s="61">
        <f t="shared" si="28"/>
        <v>962</v>
      </c>
      <c r="D158" s="59">
        <v>5</v>
      </c>
      <c r="E158" s="61">
        <f t="shared" si="29"/>
        <v>405</v>
      </c>
      <c r="F158" s="59">
        <v>0</v>
      </c>
      <c r="G158" s="61">
        <f t="shared" si="30"/>
        <v>220</v>
      </c>
      <c r="H158" s="59">
        <v>3</v>
      </c>
      <c r="I158" s="61">
        <f t="shared" si="31"/>
        <v>123</v>
      </c>
      <c r="J158" s="59">
        <v>0</v>
      </c>
      <c r="K158" s="61">
        <f t="shared" si="32"/>
        <v>38</v>
      </c>
      <c r="L158" s="59">
        <v>0</v>
      </c>
      <c r="M158" s="61">
        <f t="shared" si="27"/>
        <v>61</v>
      </c>
      <c r="N158" s="59">
        <v>0</v>
      </c>
      <c r="O158" s="61">
        <f t="shared" si="33"/>
        <v>27</v>
      </c>
      <c r="P158" s="59">
        <v>2</v>
      </c>
      <c r="Q158" s="61">
        <f t="shared" si="34"/>
        <v>49</v>
      </c>
      <c r="R158" s="59">
        <v>0</v>
      </c>
      <c r="S158" s="61">
        <f t="shared" si="35"/>
        <v>15</v>
      </c>
      <c r="T158" s="59">
        <v>0</v>
      </c>
      <c r="U158" s="61">
        <f t="shared" si="36"/>
        <v>9</v>
      </c>
      <c r="V158" s="59">
        <v>0</v>
      </c>
      <c r="W158" s="61">
        <f t="shared" si="37"/>
        <v>2</v>
      </c>
      <c r="X158" s="59">
        <v>0</v>
      </c>
      <c r="Y158" s="61">
        <f t="shared" si="38"/>
        <v>2</v>
      </c>
      <c r="Z158" s="59">
        <v>0</v>
      </c>
      <c r="AA158" s="59">
        <f t="shared" si="26"/>
        <v>2</v>
      </c>
      <c r="AB158" s="59">
        <v>0</v>
      </c>
      <c r="AC158" s="62">
        <f t="shared" si="39"/>
        <v>1</v>
      </c>
    </row>
    <row r="159" spans="1:29" x14ac:dyDescent="0.3">
      <c r="A159" s="60">
        <v>44121</v>
      </c>
      <c r="B159" s="59"/>
      <c r="C159" s="61">
        <f t="shared" ref="C159:C160" si="40">SUM(C158,B159)</f>
        <v>962</v>
      </c>
      <c r="D159" s="59"/>
      <c r="E159" s="61">
        <f t="shared" ref="E159:E160" si="41">SUM(E158,D159)</f>
        <v>405</v>
      </c>
      <c r="F159" s="59"/>
      <c r="G159" s="61">
        <f t="shared" ref="G159:G160" si="42">SUM(G158,F159)</f>
        <v>220</v>
      </c>
      <c r="H159" s="59"/>
      <c r="I159" s="61">
        <f t="shared" ref="I159:I160" si="43">SUM(I158,H159)</f>
        <v>123</v>
      </c>
      <c r="J159" s="59"/>
      <c r="K159" s="61">
        <f t="shared" ref="K159:K160" si="44">K158+J159</f>
        <v>38</v>
      </c>
      <c r="L159" s="59"/>
      <c r="M159" s="61">
        <f t="shared" ref="M159:M160" si="45">SUM(M158,L159)</f>
        <v>61</v>
      </c>
      <c r="N159" s="59"/>
      <c r="O159" s="61">
        <f t="shared" ref="O159:O160" si="46">SUM(O158,N159)</f>
        <v>27</v>
      </c>
      <c r="P159" s="59"/>
      <c r="Q159" s="61">
        <f t="shared" ref="Q159:Q160" si="47">SUM(Q158,P159)</f>
        <v>49</v>
      </c>
      <c r="R159" s="59"/>
      <c r="S159" s="61">
        <f t="shared" ref="S159:S160" si="48">SUM(S158,R159)</f>
        <v>15</v>
      </c>
      <c r="T159" s="59"/>
      <c r="U159" s="61">
        <f t="shared" ref="U159:U160" si="49">SUM(U158,T159)</f>
        <v>9</v>
      </c>
      <c r="V159" s="59"/>
      <c r="W159" s="61">
        <f t="shared" ref="W159:W160" si="50">SUM(W158,V159)</f>
        <v>2</v>
      </c>
      <c r="X159" s="59"/>
      <c r="Y159" s="61">
        <f t="shared" ref="Y159:Y160" si="51">SUM(Y158,X159)</f>
        <v>2</v>
      </c>
      <c r="Z159" s="59"/>
      <c r="AA159" s="59">
        <f t="shared" ref="AA159:AA160" si="52">SUM(AA158+Z159)</f>
        <v>2</v>
      </c>
      <c r="AB159" s="59"/>
      <c r="AC159" s="62">
        <f t="shared" si="39"/>
        <v>1</v>
      </c>
    </row>
    <row r="160" spans="1:29" x14ac:dyDescent="0.3">
      <c r="A160" s="60">
        <v>44122</v>
      </c>
      <c r="B160" s="59"/>
      <c r="C160" s="61">
        <f t="shared" si="40"/>
        <v>962</v>
      </c>
      <c r="D160" s="59"/>
      <c r="E160" s="61">
        <f t="shared" si="41"/>
        <v>405</v>
      </c>
      <c r="F160" s="59"/>
      <c r="G160" s="61">
        <f t="shared" si="42"/>
        <v>220</v>
      </c>
      <c r="H160" s="59"/>
      <c r="I160" s="61">
        <f t="shared" si="43"/>
        <v>123</v>
      </c>
      <c r="J160" s="59"/>
      <c r="K160" s="61">
        <f t="shared" si="44"/>
        <v>38</v>
      </c>
      <c r="L160" s="59"/>
      <c r="M160" s="61">
        <f t="shared" si="45"/>
        <v>61</v>
      </c>
      <c r="N160" s="59"/>
      <c r="O160" s="61">
        <f t="shared" si="46"/>
        <v>27</v>
      </c>
      <c r="P160" s="59"/>
      <c r="Q160" s="61">
        <f t="shared" si="47"/>
        <v>49</v>
      </c>
      <c r="R160" s="59"/>
      <c r="S160" s="61">
        <f t="shared" si="48"/>
        <v>15</v>
      </c>
      <c r="T160" s="59"/>
      <c r="U160" s="61">
        <f t="shared" si="49"/>
        <v>9</v>
      </c>
      <c r="V160" s="59"/>
      <c r="W160" s="61">
        <f t="shared" si="50"/>
        <v>2</v>
      </c>
      <c r="X160" s="59"/>
      <c r="Y160" s="61">
        <f t="shared" si="51"/>
        <v>2</v>
      </c>
      <c r="Z160" s="59"/>
      <c r="AA160" s="59">
        <f t="shared" si="52"/>
        <v>2</v>
      </c>
      <c r="AB160" s="59"/>
      <c r="AC160" s="62">
        <f t="shared" si="39"/>
        <v>1</v>
      </c>
    </row>
    <row r="161" spans="1:29" x14ac:dyDescent="0.3">
      <c r="A161" s="60">
        <v>44123</v>
      </c>
      <c r="B161" s="59">
        <v>61</v>
      </c>
      <c r="C161" s="61">
        <f t="shared" ref="C161:C183" si="53">SUM(C160,B161)</f>
        <v>1023</v>
      </c>
      <c r="D161" s="59">
        <v>30</v>
      </c>
      <c r="E161" s="61">
        <f t="shared" ref="E161:E181" si="54">SUM(E160,D161)</f>
        <v>435</v>
      </c>
      <c r="F161" s="59">
        <v>6</v>
      </c>
      <c r="G161" s="61">
        <f t="shared" ref="G161:G185" si="55">SUM(G160,F161)</f>
        <v>226</v>
      </c>
      <c r="H161" s="59">
        <v>16</v>
      </c>
      <c r="I161" s="61">
        <f t="shared" ref="I161:I185" si="56">SUM(I160,H161)</f>
        <v>139</v>
      </c>
      <c r="J161" s="59">
        <v>0</v>
      </c>
      <c r="K161" s="61">
        <f t="shared" ref="K161:K185" si="57">K160+J161</f>
        <v>38</v>
      </c>
      <c r="L161" s="59">
        <v>1</v>
      </c>
      <c r="M161" s="61">
        <f t="shared" ref="M161:M185" si="58">SUM(M160,L161)</f>
        <v>62</v>
      </c>
      <c r="N161" s="59">
        <v>1</v>
      </c>
      <c r="O161" s="61">
        <f t="shared" ref="O161:O185" si="59">SUM(O160,N161)</f>
        <v>28</v>
      </c>
      <c r="P161" s="59">
        <v>1</v>
      </c>
      <c r="Q161" s="61">
        <f t="shared" ref="Q161:Q185" si="60">SUM(Q160,P161)</f>
        <v>50</v>
      </c>
      <c r="R161" s="59">
        <v>3</v>
      </c>
      <c r="S161" s="61">
        <f t="shared" ref="S161:S185" si="61">SUM(S160,R161)</f>
        <v>18</v>
      </c>
      <c r="T161" s="59">
        <v>1</v>
      </c>
      <c r="U161" s="61">
        <f t="shared" ref="U161:U185" si="62">SUM(U160,T161)</f>
        <v>10</v>
      </c>
      <c r="V161" s="59">
        <v>0</v>
      </c>
      <c r="W161" s="61">
        <f t="shared" ref="W161:W185" si="63">SUM(W160,V161)</f>
        <v>2</v>
      </c>
      <c r="X161" s="59">
        <v>0</v>
      </c>
      <c r="Y161" s="61">
        <f t="shared" ref="Y161:Y185" si="64">SUM(Y160,X161)</f>
        <v>2</v>
      </c>
      <c r="Z161" s="59">
        <v>0</v>
      </c>
      <c r="AA161" s="59">
        <f t="shared" ref="AA161:AA185" si="65">SUM(AA160+Z161)</f>
        <v>2</v>
      </c>
      <c r="AB161" s="59">
        <v>0</v>
      </c>
      <c r="AC161" s="62">
        <f t="shared" si="39"/>
        <v>1</v>
      </c>
    </row>
    <row r="162" spans="1:29" x14ac:dyDescent="0.3">
      <c r="A162" s="60">
        <v>44124</v>
      </c>
      <c r="B162" s="59">
        <v>43</v>
      </c>
      <c r="C162" s="61">
        <f t="shared" si="53"/>
        <v>1066</v>
      </c>
      <c r="D162" s="59">
        <v>47</v>
      </c>
      <c r="E162" s="61">
        <f t="shared" si="54"/>
        <v>482</v>
      </c>
      <c r="F162" s="59">
        <v>10</v>
      </c>
      <c r="G162" s="61">
        <f t="shared" si="55"/>
        <v>236</v>
      </c>
      <c r="H162" s="59">
        <v>14</v>
      </c>
      <c r="I162" s="61">
        <f t="shared" si="56"/>
        <v>153</v>
      </c>
      <c r="J162" s="59">
        <v>0</v>
      </c>
      <c r="K162" s="61">
        <f t="shared" si="57"/>
        <v>38</v>
      </c>
      <c r="L162" s="59">
        <v>0</v>
      </c>
      <c r="M162" s="61">
        <f t="shared" si="58"/>
        <v>62</v>
      </c>
      <c r="N162" s="59">
        <v>0</v>
      </c>
      <c r="O162" s="61">
        <f t="shared" si="59"/>
        <v>28</v>
      </c>
      <c r="P162" s="59">
        <v>4</v>
      </c>
      <c r="Q162" s="61">
        <f t="shared" si="60"/>
        <v>54</v>
      </c>
      <c r="R162" s="59">
        <v>1</v>
      </c>
      <c r="S162" s="61">
        <f t="shared" si="61"/>
        <v>19</v>
      </c>
      <c r="T162" s="59">
        <v>0</v>
      </c>
      <c r="U162" s="61">
        <f t="shared" si="62"/>
        <v>10</v>
      </c>
      <c r="V162" s="59">
        <v>0</v>
      </c>
      <c r="W162" s="61">
        <f t="shared" si="63"/>
        <v>2</v>
      </c>
      <c r="X162" s="59">
        <v>0</v>
      </c>
      <c r="Y162" s="61">
        <f t="shared" si="64"/>
        <v>2</v>
      </c>
      <c r="Z162" s="59">
        <v>0</v>
      </c>
      <c r="AA162" s="59">
        <f t="shared" si="65"/>
        <v>2</v>
      </c>
      <c r="AB162" s="59">
        <v>0</v>
      </c>
      <c r="AC162" s="62">
        <f t="shared" si="39"/>
        <v>1</v>
      </c>
    </row>
    <row r="163" spans="1:29" x14ac:dyDescent="0.3">
      <c r="A163" s="60">
        <v>44125</v>
      </c>
      <c r="B163" s="59">
        <v>74</v>
      </c>
      <c r="C163" s="61">
        <f t="shared" si="53"/>
        <v>1140</v>
      </c>
      <c r="D163" s="59">
        <v>38</v>
      </c>
      <c r="E163" s="61">
        <f t="shared" si="54"/>
        <v>520</v>
      </c>
      <c r="F163" s="59">
        <v>0</v>
      </c>
      <c r="G163" s="61">
        <f t="shared" si="55"/>
        <v>236</v>
      </c>
      <c r="H163" s="59">
        <v>11</v>
      </c>
      <c r="I163" s="61">
        <f t="shared" si="56"/>
        <v>164</v>
      </c>
      <c r="J163" s="59">
        <v>0</v>
      </c>
      <c r="K163" s="61">
        <f t="shared" si="57"/>
        <v>38</v>
      </c>
      <c r="L163" s="59">
        <v>0</v>
      </c>
      <c r="M163" s="61">
        <f t="shared" si="58"/>
        <v>62</v>
      </c>
      <c r="N163" s="59">
        <v>2</v>
      </c>
      <c r="O163" s="61">
        <f t="shared" si="59"/>
        <v>30</v>
      </c>
      <c r="P163" s="59">
        <v>5</v>
      </c>
      <c r="Q163" s="61">
        <f t="shared" si="60"/>
        <v>59</v>
      </c>
      <c r="R163" s="59">
        <v>2</v>
      </c>
      <c r="S163" s="61">
        <f t="shared" si="61"/>
        <v>21</v>
      </c>
      <c r="T163" s="59">
        <v>0</v>
      </c>
      <c r="U163" s="61">
        <f t="shared" si="62"/>
        <v>10</v>
      </c>
      <c r="V163" s="59">
        <v>0</v>
      </c>
      <c r="W163" s="61">
        <f t="shared" si="63"/>
        <v>2</v>
      </c>
      <c r="X163" s="59">
        <v>0</v>
      </c>
      <c r="Y163" s="61">
        <f t="shared" si="64"/>
        <v>2</v>
      </c>
      <c r="Z163" s="59">
        <v>0</v>
      </c>
      <c r="AA163" s="59">
        <f t="shared" si="65"/>
        <v>2</v>
      </c>
      <c r="AB163" s="59">
        <v>0</v>
      </c>
      <c r="AC163" s="62">
        <f t="shared" si="39"/>
        <v>1</v>
      </c>
    </row>
    <row r="164" spans="1:29" x14ac:dyDescent="0.3">
      <c r="A164" s="60">
        <v>44126</v>
      </c>
      <c r="B164" s="59">
        <v>41</v>
      </c>
      <c r="C164" s="61">
        <f t="shared" si="53"/>
        <v>1181</v>
      </c>
      <c r="D164" s="59">
        <v>34</v>
      </c>
      <c r="E164" s="61">
        <f t="shared" si="54"/>
        <v>554</v>
      </c>
      <c r="F164" s="59">
        <v>1</v>
      </c>
      <c r="G164" s="61">
        <f t="shared" si="55"/>
        <v>237</v>
      </c>
      <c r="H164" s="59">
        <v>8</v>
      </c>
      <c r="I164" s="61">
        <f t="shared" si="56"/>
        <v>172</v>
      </c>
      <c r="J164" s="59">
        <v>6</v>
      </c>
      <c r="K164" s="61">
        <f t="shared" si="57"/>
        <v>44</v>
      </c>
      <c r="L164" s="59">
        <v>1</v>
      </c>
      <c r="M164" s="61">
        <f t="shared" si="58"/>
        <v>63</v>
      </c>
      <c r="N164" s="59">
        <v>0</v>
      </c>
      <c r="O164" s="61">
        <f t="shared" si="59"/>
        <v>30</v>
      </c>
      <c r="P164" s="59">
        <v>3</v>
      </c>
      <c r="Q164" s="61">
        <f t="shared" si="60"/>
        <v>62</v>
      </c>
      <c r="R164" s="59">
        <v>1</v>
      </c>
      <c r="S164" s="61">
        <f t="shared" si="61"/>
        <v>22</v>
      </c>
      <c r="T164" s="59">
        <v>0</v>
      </c>
      <c r="U164" s="61">
        <f t="shared" si="62"/>
        <v>10</v>
      </c>
      <c r="V164" s="59">
        <v>1</v>
      </c>
      <c r="W164" s="61">
        <f t="shared" si="63"/>
        <v>3</v>
      </c>
      <c r="X164" s="59">
        <v>0</v>
      </c>
      <c r="Y164" s="61">
        <f t="shared" si="64"/>
        <v>2</v>
      </c>
      <c r="Z164" s="59">
        <v>0</v>
      </c>
      <c r="AA164" s="59">
        <f t="shared" si="65"/>
        <v>2</v>
      </c>
      <c r="AB164" s="59">
        <v>0</v>
      </c>
      <c r="AC164" s="62">
        <f t="shared" si="39"/>
        <v>1</v>
      </c>
    </row>
    <row r="165" spans="1:29" x14ac:dyDescent="0.3">
      <c r="A165" s="60">
        <v>44127</v>
      </c>
      <c r="B165" s="59">
        <v>40</v>
      </c>
      <c r="C165" s="61">
        <f t="shared" si="53"/>
        <v>1221</v>
      </c>
      <c r="D165" s="59">
        <v>20</v>
      </c>
      <c r="E165" s="61">
        <f t="shared" si="54"/>
        <v>574</v>
      </c>
      <c r="F165" s="59">
        <v>0</v>
      </c>
      <c r="G165" s="61">
        <f t="shared" si="55"/>
        <v>237</v>
      </c>
      <c r="H165" s="59">
        <v>15</v>
      </c>
      <c r="I165" s="61">
        <f t="shared" si="56"/>
        <v>187</v>
      </c>
      <c r="J165" s="59">
        <v>0</v>
      </c>
      <c r="K165" s="61">
        <f t="shared" si="57"/>
        <v>44</v>
      </c>
      <c r="L165" s="59">
        <v>0</v>
      </c>
      <c r="M165" s="61">
        <f t="shared" si="58"/>
        <v>63</v>
      </c>
      <c r="N165" s="59">
        <v>0</v>
      </c>
      <c r="O165" s="61">
        <f t="shared" si="59"/>
        <v>30</v>
      </c>
      <c r="P165" s="59">
        <v>2</v>
      </c>
      <c r="Q165" s="61">
        <f t="shared" si="60"/>
        <v>64</v>
      </c>
      <c r="R165" s="59">
        <v>0</v>
      </c>
      <c r="S165" s="61">
        <f t="shared" si="61"/>
        <v>22</v>
      </c>
      <c r="T165" s="59">
        <v>0</v>
      </c>
      <c r="U165" s="61">
        <f t="shared" si="62"/>
        <v>10</v>
      </c>
      <c r="V165" s="59">
        <v>0</v>
      </c>
      <c r="W165" s="61">
        <f t="shared" si="63"/>
        <v>3</v>
      </c>
      <c r="X165" s="59">
        <v>0</v>
      </c>
      <c r="Y165" s="61">
        <f t="shared" si="64"/>
        <v>2</v>
      </c>
      <c r="Z165" s="59">
        <v>0</v>
      </c>
      <c r="AA165" s="59">
        <f t="shared" si="65"/>
        <v>2</v>
      </c>
      <c r="AB165" s="59">
        <v>0</v>
      </c>
      <c r="AC165" s="62">
        <f t="shared" si="39"/>
        <v>1</v>
      </c>
    </row>
    <row r="166" spans="1:29" x14ac:dyDescent="0.3">
      <c r="A166" s="60">
        <v>44128</v>
      </c>
      <c r="B166" s="59"/>
      <c r="C166" s="61">
        <f t="shared" si="53"/>
        <v>1221</v>
      </c>
      <c r="D166" s="59"/>
      <c r="E166" s="61">
        <f t="shared" si="54"/>
        <v>574</v>
      </c>
      <c r="F166" s="59"/>
      <c r="G166" s="61">
        <f t="shared" si="55"/>
        <v>237</v>
      </c>
      <c r="H166" s="59"/>
      <c r="I166" s="61">
        <f t="shared" si="56"/>
        <v>187</v>
      </c>
      <c r="J166" s="59"/>
      <c r="K166" s="61">
        <f t="shared" si="57"/>
        <v>44</v>
      </c>
      <c r="L166" s="59"/>
      <c r="M166" s="61">
        <f t="shared" si="58"/>
        <v>63</v>
      </c>
      <c r="N166" s="59"/>
      <c r="O166" s="61">
        <f t="shared" si="59"/>
        <v>30</v>
      </c>
      <c r="P166" s="59"/>
      <c r="Q166" s="61">
        <f t="shared" si="60"/>
        <v>64</v>
      </c>
      <c r="R166" s="59"/>
      <c r="S166" s="61">
        <f t="shared" si="61"/>
        <v>22</v>
      </c>
      <c r="T166" s="59"/>
      <c r="U166" s="61">
        <f t="shared" si="62"/>
        <v>10</v>
      </c>
      <c r="V166" s="59"/>
      <c r="W166" s="61">
        <f t="shared" si="63"/>
        <v>3</v>
      </c>
      <c r="X166" s="59"/>
      <c r="Y166" s="61">
        <f t="shared" si="64"/>
        <v>2</v>
      </c>
      <c r="Z166" s="59"/>
      <c r="AA166" s="59">
        <f t="shared" si="65"/>
        <v>2</v>
      </c>
      <c r="AB166" s="59"/>
      <c r="AC166" s="62">
        <f t="shared" si="39"/>
        <v>1</v>
      </c>
    </row>
    <row r="167" spans="1:29" x14ac:dyDescent="0.3">
      <c r="A167" s="60">
        <v>44129</v>
      </c>
      <c r="B167" s="59"/>
      <c r="C167" s="61">
        <f t="shared" si="53"/>
        <v>1221</v>
      </c>
      <c r="D167" s="59"/>
      <c r="E167" s="61">
        <f t="shared" si="54"/>
        <v>574</v>
      </c>
      <c r="F167" s="59"/>
      <c r="G167" s="61">
        <f t="shared" si="55"/>
        <v>237</v>
      </c>
      <c r="H167" s="59"/>
      <c r="I167" s="61">
        <f t="shared" si="56"/>
        <v>187</v>
      </c>
      <c r="J167" s="59"/>
      <c r="K167" s="61">
        <f t="shared" si="57"/>
        <v>44</v>
      </c>
      <c r="L167" s="59"/>
      <c r="M167" s="61">
        <f t="shared" si="58"/>
        <v>63</v>
      </c>
      <c r="N167" s="59"/>
      <c r="O167" s="61">
        <f t="shared" si="59"/>
        <v>30</v>
      </c>
      <c r="P167" s="59"/>
      <c r="Q167" s="61">
        <f t="shared" si="60"/>
        <v>64</v>
      </c>
      <c r="R167" s="59"/>
      <c r="S167" s="61">
        <f t="shared" si="61"/>
        <v>22</v>
      </c>
      <c r="T167" s="59"/>
      <c r="U167" s="61">
        <f t="shared" si="62"/>
        <v>10</v>
      </c>
      <c r="V167" s="59"/>
      <c r="W167" s="61">
        <f t="shared" si="63"/>
        <v>3</v>
      </c>
      <c r="X167" s="59"/>
      <c r="Y167" s="61">
        <f t="shared" si="64"/>
        <v>2</v>
      </c>
      <c r="Z167" s="59"/>
      <c r="AA167" s="59">
        <f t="shared" si="65"/>
        <v>2</v>
      </c>
      <c r="AB167" s="59"/>
      <c r="AC167" s="62">
        <f t="shared" si="39"/>
        <v>1</v>
      </c>
    </row>
    <row r="168" spans="1:29" x14ac:dyDescent="0.3">
      <c r="A168" s="60">
        <v>44130</v>
      </c>
      <c r="B168" s="59">
        <v>196</v>
      </c>
      <c r="C168" s="61">
        <f t="shared" si="53"/>
        <v>1417</v>
      </c>
      <c r="D168" s="59">
        <v>76</v>
      </c>
      <c r="E168" s="61">
        <f t="shared" si="54"/>
        <v>650</v>
      </c>
      <c r="F168" s="59">
        <v>16</v>
      </c>
      <c r="G168" s="61">
        <f t="shared" si="55"/>
        <v>253</v>
      </c>
      <c r="H168" s="59">
        <v>18</v>
      </c>
      <c r="I168" s="61">
        <f t="shared" si="56"/>
        <v>205</v>
      </c>
      <c r="J168" s="59">
        <v>1</v>
      </c>
      <c r="K168" s="61">
        <f t="shared" si="57"/>
        <v>45</v>
      </c>
      <c r="L168" s="59">
        <v>14</v>
      </c>
      <c r="M168" s="61">
        <f t="shared" si="58"/>
        <v>77</v>
      </c>
      <c r="N168" s="59">
        <v>0</v>
      </c>
      <c r="O168" s="61">
        <f t="shared" si="59"/>
        <v>30</v>
      </c>
      <c r="P168" s="59">
        <v>11</v>
      </c>
      <c r="Q168" s="61">
        <f t="shared" si="60"/>
        <v>75</v>
      </c>
      <c r="R168" s="59">
        <v>3</v>
      </c>
      <c r="S168" s="61">
        <f t="shared" si="61"/>
        <v>25</v>
      </c>
      <c r="T168" s="59">
        <v>1</v>
      </c>
      <c r="U168" s="61">
        <f t="shared" si="62"/>
        <v>11</v>
      </c>
      <c r="V168" s="59">
        <v>2</v>
      </c>
      <c r="W168" s="61">
        <f t="shared" si="63"/>
        <v>5</v>
      </c>
      <c r="X168" s="59">
        <v>0</v>
      </c>
      <c r="Y168" s="61">
        <f t="shared" si="64"/>
        <v>2</v>
      </c>
      <c r="Z168" s="59">
        <v>0</v>
      </c>
      <c r="AA168" s="59">
        <f t="shared" si="65"/>
        <v>2</v>
      </c>
      <c r="AB168" s="59">
        <v>0</v>
      </c>
      <c r="AC168" s="62">
        <f t="shared" si="39"/>
        <v>1</v>
      </c>
    </row>
    <row r="169" spans="1:29" x14ac:dyDescent="0.3">
      <c r="A169" s="60">
        <v>44131</v>
      </c>
      <c r="B169" s="59">
        <f>1987-1417</f>
        <v>570</v>
      </c>
      <c r="C169" s="61">
        <f t="shared" si="53"/>
        <v>1987</v>
      </c>
      <c r="D169" s="59">
        <v>0</v>
      </c>
      <c r="E169" s="61">
        <f t="shared" si="54"/>
        <v>650</v>
      </c>
      <c r="F169" s="59">
        <v>0</v>
      </c>
      <c r="G169" s="61">
        <f t="shared" si="55"/>
        <v>253</v>
      </c>
      <c r="H169" s="59">
        <v>10</v>
      </c>
      <c r="I169" s="61">
        <f t="shared" si="56"/>
        <v>215</v>
      </c>
      <c r="J169" s="59">
        <v>3</v>
      </c>
      <c r="K169" s="61">
        <f t="shared" si="57"/>
        <v>48</v>
      </c>
      <c r="L169" s="59">
        <v>0</v>
      </c>
      <c r="M169" s="61">
        <f t="shared" si="58"/>
        <v>77</v>
      </c>
      <c r="N169" s="59">
        <v>0</v>
      </c>
      <c r="O169" s="61">
        <f t="shared" si="59"/>
        <v>30</v>
      </c>
      <c r="P169" s="59">
        <v>0</v>
      </c>
      <c r="Q169" s="61">
        <f t="shared" si="60"/>
        <v>75</v>
      </c>
      <c r="R169" s="59">
        <v>0</v>
      </c>
      <c r="S169" s="61">
        <f t="shared" si="61"/>
        <v>25</v>
      </c>
      <c r="T169" s="59">
        <v>0</v>
      </c>
      <c r="U169" s="61">
        <f t="shared" si="62"/>
        <v>11</v>
      </c>
      <c r="V169" s="59">
        <v>0</v>
      </c>
      <c r="W169" s="61">
        <f t="shared" si="63"/>
        <v>5</v>
      </c>
      <c r="X169" s="59">
        <v>0</v>
      </c>
      <c r="Y169" s="61">
        <f t="shared" si="64"/>
        <v>2</v>
      </c>
      <c r="Z169" s="59">
        <v>0</v>
      </c>
      <c r="AA169" s="59">
        <f t="shared" si="65"/>
        <v>2</v>
      </c>
      <c r="AB169" s="59">
        <v>0</v>
      </c>
      <c r="AC169" s="62">
        <f t="shared" si="39"/>
        <v>1</v>
      </c>
    </row>
    <row r="170" spans="1:29" x14ac:dyDescent="0.3">
      <c r="A170" s="60">
        <v>44132</v>
      </c>
      <c r="B170" s="59">
        <f>2190-1987</f>
        <v>203</v>
      </c>
      <c r="C170" s="61">
        <f t="shared" si="53"/>
        <v>2190</v>
      </c>
      <c r="D170" s="59">
        <v>149</v>
      </c>
      <c r="E170" s="61">
        <f t="shared" si="54"/>
        <v>799</v>
      </c>
      <c r="F170" s="59">
        <v>1</v>
      </c>
      <c r="G170" s="61">
        <f t="shared" si="55"/>
        <v>254</v>
      </c>
      <c r="H170" s="59">
        <v>5</v>
      </c>
      <c r="I170" s="61">
        <f t="shared" si="56"/>
        <v>220</v>
      </c>
      <c r="J170" s="59">
        <v>0</v>
      </c>
      <c r="K170" s="61">
        <f t="shared" si="57"/>
        <v>48</v>
      </c>
      <c r="L170" s="59">
        <v>1</v>
      </c>
      <c r="M170" s="61">
        <f t="shared" si="58"/>
        <v>78</v>
      </c>
      <c r="N170" s="59">
        <v>0</v>
      </c>
      <c r="O170" s="61">
        <f t="shared" si="59"/>
        <v>30</v>
      </c>
      <c r="P170" s="59">
        <v>0</v>
      </c>
      <c r="Q170" s="61">
        <f t="shared" si="60"/>
        <v>75</v>
      </c>
      <c r="R170" s="59">
        <v>0</v>
      </c>
      <c r="S170" s="61">
        <f t="shared" si="61"/>
        <v>25</v>
      </c>
      <c r="T170" s="59">
        <v>0</v>
      </c>
      <c r="U170" s="61">
        <f t="shared" si="62"/>
        <v>11</v>
      </c>
      <c r="V170" s="59">
        <v>0</v>
      </c>
      <c r="W170" s="61">
        <f t="shared" si="63"/>
        <v>5</v>
      </c>
      <c r="X170" s="59">
        <v>0</v>
      </c>
      <c r="Y170" s="61">
        <f t="shared" si="64"/>
        <v>2</v>
      </c>
      <c r="Z170" s="59">
        <v>0</v>
      </c>
      <c r="AA170" s="59">
        <f t="shared" si="65"/>
        <v>2</v>
      </c>
      <c r="AB170" s="59">
        <v>0</v>
      </c>
      <c r="AC170" s="62">
        <f t="shared" si="39"/>
        <v>1</v>
      </c>
    </row>
    <row r="171" spans="1:29" x14ac:dyDescent="0.3">
      <c r="A171" s="60">
        <v>44133</v>
      </c>
      <c r="B171" s="59">
        <v>150</v>
      </c>
      <c r="C171" s="61">
        <f t="shared" si="53"/>
        <v>2340</v>
      </c>
      <c r="D171" s="59">
        <v>107</v>
      </c>
      <c r="E171" s="61">
        <f t="shared" si="54"/>
        <v>906</v>
      </c>
      <c r="F171" s="59">
        <v>3</v>
      </c>
      <c r="G171" s="61">
        <f t="shared" si="55"/>
        <v>257</v>
      </c>
      <c r="H171" s="59">
        <v>23</v>
      </c>
      <c r="I171" s="61">
        <f t="shared" si="56"/>
        <v>243</v>
      </c>
      <c r="J171" s="59">
        <v>0</v>
      </c>
      <c r="K171" s="61">
        <f t="shared" si="57"/>
        <v>48</v>
      </c>
      <c r="L171" s="59">
        <v>3</v>
      </c>
      <c r="M171" s="61">
        <f t="shared" si="58"/>
        <v>81</v>
      </c>
      <c r="N171" s="59">
        <v>0</v>
      </c>
      <c r="O171" s="61">
        <f t="shared" si="59"/>
        <v>30</v>
      </c>
      <c r="P171" s="59">
        <v>0</v>
      </c>
      <c r="Q171" s="61">
        <f t="shared" si="60"/>
        <v>75</v>
      </c>
      <c r="R171" s="59">
        <v>8</v>
      </c>
      <c r="S171" s="61">
        <f t="shared" si="61"/>
        <v>33</v>
      </c>
      <c r="T171" s="59">
        <v>0</v>
      </c>
      <c r="U171" s="61">
        <f t="shared" si="62"/>
        <v>11</v>
      </c>
      <c r="V171" s="59">
        <v>2</v>
      </c>
      <c r="W171" s="61">
        <f t="shared" si="63"/>
        <v>7</v>
      </c>
      <c r="X171" s="59">
        <v>0</v>
      </c>
      <c r="Y171" s="61">
        <f t="shared" si="64"/>
        <v>2</v>
      </c>
      <c r="Z171" s="59">
        <v>0</v>
      </c>
      <c r="AA171" s="59">
        <f t="shared" si="65"/>
        <v>2</v>
      </c>
      <c r="AB171" s="59">
        <v>0</v>
      </c>
      <c r="AC171" s="62">
        <f t="shared" si="39"/>
        <v>1</v>
      </c>
    </row>
    <row r="172" spans="1:29" x14ac:dyDescent="0.3">
      <c r="A172" s="60">
        <v>44134</v>
      </c>
      <c r="B172" s="59">
        <v>233</v>
      </c>
      <c r="C172" s="61">
        <f t="shared" si="53"/>
        <v>2573</v>
      </c>
      <c r="D172" s="59">
        <v>0</v>
      </c>
      <c r="E172" s="61">
        <f t="shared" si="54"/>
        <v>906</v>
      </c>
      <c r="F172" s="59">
        <v>0</v>
      </c>
      <c r="G172" s="61">
        <f t="shared" si="55"/>
        <v>257</v>
      </c>
      <c r="H172" s="59">
        <v>0</v>
      </c>
      <c r="I172" s="61">
        <f t="shared" si="56"/>
        <v>243</v>
      </c>
      <c r="J172" s="59">
        <v>0</v>
      </c>
      <c r="K172" s="61">
        <f t="shared" si="57"/>
        <v>48</v>
      </c>
      <c r="L172" s="59">
        <v>0</v>
      </c>
      <c r="M172" s="61">
        <f t="shared" si="58"/>
        <v>81</v>
      </c>
      <c r="N172" s="59">
        <v>0</v>
      </c>
      <c r="O172" s="61">
        <f t="shared" si="59"/>
        <v>30</v>
      </c>
      <c r="P172" s="59">
        <v>0</v>
      </c>
      <c r="Q172" s="61">
        <f t="shared" si="60"/>
        <v>75</v>
      </c>
      <c r="R172" s="59">
        <v>0</v>
      </c>
      <c r="S172" s="61">
        <f t="shared" si="61"/>
        <v>33</v>
      </c>
      <c r="T172" s="59">
        <v>0</v>
      </c>
      <c r="U172" s="61">
        <f t="shared" si="62"/>
        <v>11</v>
      </c>
      <c r="V172" s="59">
        <v>0</v>
      </c>
      <c r="W172" s="61">
        <f t="shared" si="63"/>
        <v>7</v>
      </c>
      <c r="X172" s="59">
        <v>0</v>
      </c>
      <c r="Y172" s="61">
        <f t="shared" si="64"/>
        <v>2</v>
      </c>
      <c r="Z172" s="59">
        <v>0</v>
      </c>
      <c r="AA172" s="59">
        <f t="shared" si="65"/>
        <v>2</v>
      </c>
      <c r="AB172" s="59">
        <v>0</v>
      </c>
      <c r="AC172" s="62">
        <f t="shared" si="39"/>
        <v>1</v>
      </c>
    </row>
    <row r="173" spans="1:29" x14ac:dyDescent="0.3">
      <c r="A173" s="60">
        <v>44135</v>
      </c>
      <c r="B173" s="59"/>
      <c r="C173" s="61">
        <f t="shared" si="53"/>
        <v>2573</v>
      </c>
      <c r="D173" s="59"/>
      <c r="E173" s="61">
        <f t="shared" si="54"/>
        <v>906</v>
      </c>
      <c r="F173" s="59"/>
      <c r="G173" s="61">
        <f t="shared" si="55"/>
        <v>257</v>
      </c>
      <c r="H173" s="59"/>
      <c r="I173" s="61">
        <f t="shared" si="56"/>
        <v>243</v>
      </c>
      <c r="J173" s="59"/>
      <c r="K173" s="61">
        <f t="shared" si="57"/>
        <v>48</v>
      </c>
      <c r="L173" s="59"/>
      <c r="M173" s="61">
        <f t="shared" si="58"/>
        <v>81</v>
      </c>
      <c r="N173" s="59"/>
      <c r="O173" s="61">
        <f t="shared" si="59"/>
        <v>30</v>
      </c>
      <c r="P173" s="59"/>
      <c r="Q173" s="61">
        <f t="shared" si="60"/>
        <v>75</v>
      </c>
      <c r="R173" s="59"/>
      <c r="S173" s="61">
        <f t="shared" si="61"/>
        <v>33</v>
      </c>
      <c r="T173" s="59"/>
      <c r="U173" s="61">
        <f t="shared" si="62"/>
        <v>11</v>
      </c>
      <c r="V173" s="59"/>
      <c r="W173" s="61">
        <f t="shared" si="63"/>
        <v>7</v>
      </c>
      <c r="X173" s="59"/>
      <c r="Y173" s="61">
        <f t="shared" si="64"/>
        <v>2</v>
      </c>
      <c r="Z173" s="59"/>
      <c r="AA173" s="59">
        <f t="shared" si="65"/>
        <v>2</v>
      </c>
      <c r="AB173" s="59"/>
      <c r="AC173" s="62">
        <f t="shared" si="39"/>
        <v>1</v>
      </c>
    </row>
    <row r="174" spans="1:29" x14ac:dyDescent="0.3">
      <c r="A174" s="60">
        <v>44136</v>
      </c>
      <c r="B174" s="59"/>
      <c r="C174" s="61">
        <f t="shared" si="53"/>
        <v>2573</v>
      </c>
      <c r="D174" s="59"/>
      <c r="E174" s="61">
        <f t="shared" si="54"/>
        <v>906</v>
      </c>
      <c r="F174" s="59"/>
      <c r="G174" s="61">
        <f t="shared" si="55"/>
        <v>257</v>
      </c>
      <c r="H174" s="59"/>
      <c r="I174" s="61">
        <f t="shared" si="56"/>
        <v>243</v>
      </c>
      <c r="J174" s="59"/>
      <c r="K174" s="61">
        <f t="shared" si="57"/>
        <v>48</v>
      </c>
      <c r="L174" s="59"/>
      <c r="M174" s="61">
        <f t="shared" si="58"/>
        <v>81</v>
      </c>
      <c r="N174" s="59"/>
      <c r="O174" s="61">
        <f t="shared" si="59"/>
        <v>30</v>
      </c>
      <c r="P174" s="59"/>
      <c r="Q174" s="61">
        <f t="shared" si="60"/>
        <v>75</v>
      </c>
      <c r="R174" s="59"/>
      <c r="S174" s="61">
        <f t="shared" si="61"/>
        <v>33</v>
      </c>
      <c r="T174" s="59"/>
      <c r="U174" s="61">
        <f t="shared" si="62"/>
        <v>11</v>
      </c>
      <c r="V174" s="59"/>
      <c r="W174" s="61">
        <f t="shared" si="63"/>
        <v>7</v>
      </c>
      <c r="X174" s="59"/>
      <c r="Y174" s="61">
        <f t="shared" si="64"/>
        <v>2</v>
      </c>
      <c r="Z174" s="59"/>
      <c r="AA174" s="59">
        <f t="shared" si="65"/>
        <v>2</v>
      </c>
      <c r="AB174" s="59"/>
      <c r="AC174" s="62">
        <f t="shared" si="39"/>
        <v>1</v>
      </c>
    </row>
    <row r="175" spans="1:29" x14ac:dyDescent="0.3">
      <c r="A175" s="60">
        <v>44137</v>
      </c>
      <c r="B175" s="59">
        <f>3163-C172</f>
        <v>590</v>
      </c>
      <c r="C175" s="61">
        <f t="shared" si="53"/>
        <v>3163</v>
      </c>
      <c r="D175" s="59">
        <v>88</v>
      </c>
      <c r="E175" s="61">
        <f t="shared" si="54"/>
        <v>994</v>
      </c>
      <c r="F175" s="59">
        <v>9</v>
      </c>
      <c r="G175" s="61">
        <f t="shared" si="55"/>
        <v>266</v>
      </c>
      <c r="H175" s="59">
        <v>37</v>
      </c>
      <c r="I175" s="61">
        <f t="shared" si="56"/>
        <v>280</v>
      </c>
      <c r="J175" s="59">
        <v>7</v>
      </c>
      <c r="K175" s="61">
        <f t="shared" si="57"/>
        <v>55</v>
      </c>
      <c r="L175" s="59">
        <v>12</v>
      </c>
      <c r="M175" s="61">
        <f t="shared" si="58"/>
        <v>93</v>
      </c>
      <c r="N175" s="59">
        <v>0</v>
      </c>
      <c r="O175" s="61">
        <f t="shared" si="59"/>
        <v>30</v>
      </c>
      <c r="P175" s="59">
        <v>3</v>
      </c>
      <c r="Q175" s="61">
        <f t="shared" si="60"/>
        <v>78</v>
      </c>
      <c r="R175" s="59">
        <v>7</v>
      </c>
      <c r="S175" s="61">
        <f t="shared" si="61"/>
        <v>40</v>
      </c>
      <c r="T175" s="59">
        <v>2</v>
      </c>
      <c r="U175" s="61">
        <f t="shared" si="62"/>
        <v>13</v>
      </c>
      <c r="V175" s="59">
        <v>0</v>
      </c>
      <c r="W175" s="61">
        <f t="shared" si="63"/>
        <v>7</v>
      </c>
      <c r="X175" s="59">
        <v>2</v>
      </c>
      <c r="Y175" s="61">
        <f t="shared" si="64"/>
        <v>4</v>
      </c>
      <c r="Z175" s="59">
        <v>1</v>
      </c>
      <c r="AA175" s="59">
        <f t="shared" si="65"/>
        <v>3</v>
      </c>
      <c r="AB175" s="59">
        <v>1</v>
      </c>
      <c r="AC175" s="62">
        <f t="shared" si="39"/>
        <v>2</v>
      </c>
    </row>
    <row r="176" spans="1:29" x14ac:dyDescent="0.3">
      <c r="A176" s="60">
        <v>44138</v>
      </c>
      <c r="B176" s="59">
        <f>3290-C175</f>
        <v>127</v>
      </c>
      <c r="C176" s="61">
        <f t="shared" si="53"/>
        <v>3290</v>
      </c>
      <c r="D176" s="59">
        <v>38</v>
      </c>
      <c r="E176" s="61">
        <f t="shared" si="54"/>
        <v>1032</v>
      </c>
      <c r="F176" s="59">
        <v>0</v>
      </c>
      <c r="G176" s="61">
        <f t="shared" si="55"/>
        <v>266</v>
      </c>
      <c r="H176" s="59">
        <v>0</v>
      </c>
      <c r="I176" s="61">
        <f t="shared" si="56"/>
        <v>280</v>
      </c>
      <c r="J176" s="59">
        <v>13</v>
      </c>
      <c r="K176" s="61">
        <f t="shared" si="57"/>
        <v>68</v>
      </c>
      <c r="L176" s="59">
        <v>9</v>
      </c>
      <c r="M176" s="61">
        <f t="shared" si="58"/>
        <v>102</v>
      </c>
      <c r="N176" s="59">
        <v>0</v>
      </c>
      <c r="O176" s="61">
        <f t="shared" si="59"/>
        <v>30</v>
      </c>
      <c r="P176" s="59">
        <v>21</v>
      </c>
      <c r="Q176" s="61">
        <f t="shared" si="60"/>
        <v>99</v>
      </c>
      <c r="R176" s="59">
        <v>8</v>
      </c>
      <c r="S176" s="61">
        <f t="shared" si="61"/>
        <v>48</v>
      </c>
      <c r="T176" s="59">
        <v>0</v>
      </c>
      <c r="U176" s="61">
        <f t="shared" si="62"/>
        <v>13</v>
      </c>
      <c r="V176" s="59">
        <v>0</v>
      </c>
      <c r="W176" s="61">
        <f t="shared" si="63"/>
        <v>7</v>
      </c>
      <c r="X176" s="59">
        <v>0</v>
      </c>
      <c r="Y176" s="61">
        <f t="shared" si="64"/>
        <v>4</v>
      </c>
      <c r="Z176" s="59">
        <v>0</v>
      </c>
      <c r="AA176" s="59">
        <f t="shared" si="65"/>
        <v>3</v>
      </c>
      <c r="AB176" s="59">
        <v>0</v>
      </c>
      <c r="AC176" s="62">
        <f t="shared" si="39"/>
        <v>2</v>
      </c>
    </row>
    <row r="177" spans="1:29" x14ac:dyDescent="0.3">
      <c r="A177" s="60">
        <v>44139</v>
      </c>
      <c r="B177" s="59">
        <f>3497-C176</f>
        <v>207</v>
      </c>
      <c r="C177" s="61">
        <f t="shared" si="53"/>
        <v>3497</v>
      </c>
      <c r="D177" s="59">
        <v>222</v>
      </c>
      <c r="E177" s="61">
        <f t="shared" si="54"/>
        <v>1254</v>
      </c>
      <c r="F177" s="59">
        <v>8</v>
      </c>
      <c r="G177" s="61">
        <f t="shared" si="55"/>
        <v>274</v>
      </c>
      <c r="H177" s="59">
        <v>25</v>
      </c>
      <c r="I177" s="61">
        <f t="shared" si="56"/>
        <v>305</v>
      </c>
      <c r="J177" s="59">
        <v>12</v>
      </c>
      <c r="K177" s="61">
        <f t="shared" si="57"/>
        <v>80</v>
      </c>
      <c r="L177" s="59">
        <v>35</v>
      </c>
      <c r="M177" s="61">
        <f t="shared" si="58"/>
        <v>137</v>
      </c>
      <c r="N177" s="59">
        <v>0</v>
      </c>
      <c r="O177" s="61">
        <f t="shared" si="59"/>
        <v>30</v>
      </c>
      <c r="P177" s="59">
        <v>48</v>
      </c>
      <c r="Q177" s="61">
        <f t="shared" si="60"/>
        <v>147</v>
      </c>
      <c r="R177" s="59">
        <v>32</v>
      </c>
      <c r="S177" s="61">
        <f t="shared" si="61"/>
        <v>80</v>
      </c>
      <c r="T177" s="59">
        <v>0</v>
      </c>
      <c r="U177" s="61">
        <f t="shared" si="62"/>
        <v>13</v>
      </c>
      <c r="V177" s="59">
        <v>0</v>
      </c>
      <c r="W177" s="61">
        <f t="shared" si="63"/>
        <v>7</v>
      </c>
      <c r="X177" s="59">
        <v>0</v>
      </c>
      <c r="Y177" s="61">
        <f t="shared" si="64"/>
        <v>4</v>
      </c>
      <c r="Z177" s="59">
        <v>0</v>
      </c>
      <c r="AA177" s="59">
        <f t="shared" si="65"/>
        <v>3</v>
      </c>
      <c r="AB177" s="59">
        <v>0</v>
      </c>
      <c r="AC177" s="62">
        <f t="shared" si="39"/>
        <v>2</v>
      </c>
    </row>
    <row r="178" spans="1:29" x14ac:dyDescent="0.3">
      <c r="A178" s="60">
        <v>44140</v>
      </c>
      <c r="B178" s="59">
        <f>3630-C177</f>
        <v>133</v>
      </c>
      <c r="C178" s="61">
        <f t="shared" si="53"/>
        <v>3630</v>
      </c>
      <c r="D178" s="59">
        <v>122</v>
      </c>
      <c r="E178" s="61">
        <f t="shared" si="54"/>
        <v>1376</v>
      </c>
      <c r="F178" s="59">
        <v>1</v>
      </c>
      <c r="G178" s="61">
        <f t="shared" si="55"/>
        <v>275</v>
      </c>
      <c r="H178" s="59">
        <v>41</v>
      </c>
      <c r="I178" s="61">
        <f t="shared" si="56"/>
        <v>346</v>
      </c>
      <c r="J178" s="59">
        <v>7</v>
      </c>
      <c r="K178" s="61">
        <f t="shared" si="57"/>
        <v>87</v>
      </c>
      <c r="L178" s="59">
        <v>18</v>
      </c>
      <c r="M178" s="61">
        <f t="shared" si="58"/>
        <v>155</v>
      </c>
      <c r="N178" s="59">
        <v>0</v>
      </c>
      <c r="O178" s="61">
        <f t="shared" si="59"/>
        <v>30</v>
      </c>
      <c r="P178" s="59">
        <v>18</v>
      </c>
      <c r="Q178" s="61">
        <f t="shared" si="60"/>
        <v>165</v>
      </c>
      <c r="R178" s="59">
        <v>15</v>
      </c>
      <c r="S178" s="61">
        <f t="shared" si="61"/>
        <v>95</v>
      </c>
      <c r="T178" s="59">
        <v>0</v>
      </c>
      <c r="U178" s="61">
        <f t="shared" si="62"/>
        <v>13</v>
      </c>
      <c r="V178" s="59">
        <v>2</v>
      </c>
      <c r="W178" s="61">
        <f t="shared" si="63"/>
        <v>9</v>
      </c>
      <c r="X178" s="59">
        <v>0</v>
      </c>
      <c r="Y178" s="61">
        <f t="shared" si="64"/>
        <v>4</v>
      </c>
      <c r="Z178" s="59">
        <v>0</v>
      </c>
      <c r="AA178" s="59">
        <f t="shared" si="65"/>
        <v>3</v>
      </c>
      <c r="AB178" s="59">
        <v>0</v>
      </c>
      <c r="AC178" s="62">
        <f t="shared" si="39"/>
        <v>2</v>
      </c>
    </row>
    <row r="179" spans="1:29" x14ac:dyDescent="0.3">
      <c r="A179" s="60">
        <v>44141</v>
      </c>
      <c r="B179" s="42">
        <v>263</v>
      </c>
      <c r="C179" s="61">
        <f t="shared" si="53"/>
        <v>3893</v>
      </c>
      <c r="D179" s="59">
        <v>77</v>
      </c>
      <c r="E179" s="61">
        <f t="shared" si="54"/>
        <v>1453</v>
      </c>
      <c r="F179" s="59">
        <v>0</v>
      </c>
      <c r="G179" s="61">
        <f t="shared" si="55"/>
        <v>275</v>
      </c>
      <c r="H179" s="59">
        <v>9</v>
      </c>
      <c r="I179" s="61">
        <f t="shared" si="56"/>
        <v>355</v>
      </c>
      <c r="J179" s="59">
        <v>0</v>
      </c>
      <c r="K179" s="61">
        <f t="shared" si="57"/>
        <v>87</v>
      </c>
      <c r="L179" s="59">
        <v>34</v>
      </c>
      <c r="M179" s="61">
        <f t="shared" si="58"/>
        <v>189</v>
      </c>
      <c r="N179" s="59">
        <v>0</v>
      </c>
      <c r="O179" s="61">
        <f t="shared" si="59"/>
        <v>30</v>
      </c>
      <c r="P179" s="59">
        <v>13</v>
      </c>
      <c r="Q179" s="61">
        <f t="shared" si="60"/>
        <v>178</v>
      </c>
      <c r="R179" s="59">
        <v>10</v>
      </c>
      <c r="S179" s="61">
        <f t="shared" si="61"/>
        <v>105</v>
      </c>
      <c r="T179" s="59">
        <v>0</v>
      </c>
      <c r="U179" s="61">
        <f t="shared" si="62"/>
        <v>13</v>
      </c>
      <c r="V179" s="59">
        <v>0</v>
      </c>
      <c r="W179" s="61">
        <f t="shared" si="63"/>
        <v>9</v>
      </c>
      <c r="X179" s="59">
        <v>0</v>
      </c>
      <c r="Y179" s="61">
        <f t="shared" si="64"/>
        <v>4</v>
      </c>
      <c r="Z179" s="59">
        <v>0</v>
      </c>
      <c r="AA179" s="59">
        <f t="shared" si="65"/>
        <v>3</v>
      </c>
      <c r="AB179" s="59">
        <v>0</v>
      </c>
      <c r="AC179" s="62">
        <f t="shared" si="39"/>
        <v>2</v>
      </c>
    </row>
    <row r="180" spans="1:29" x14ac:dyDescent="0.3">
      <c r="A180" s="60">
        <v>44142</v>
      </c>
      <c r="B180" s="59"/>
      <c r="C180" s="61">
        <f t="shared" si="53"/>
        <v>3893</v>
      </c>
      <c r="D180" s="59"/>
      <c r="E180" s="61">
        <f t="shared" si="54"/>
        <v>1453</v>
      </c>
      <c r="F180" s="59"/>
      <c r="G180" s="61">
        <f t="shared" si="55"/>
        <v>275</v>
      </c>
      <c r="H180" s="59"/>
      <c r="I180" s="61">
        <f t="shared" si="56"/>
        <v>355</v>
      </c>
      <c r="J180" s="59"/>
      <c r="K180" s="61">
        <f t="shared" si="57"/>
        <v>87</v>
      </c>
      <c r="L180" s="59"/>
      <c r="M180" s="61">
        <f t="shared" si="58"/>
        <v>189</v>
      </c>
      <c r="N180" s="59"/>
      <c r="O180" s="61">
        <f t="shared" si="59"/>
        <v>30</v>
      </c>
      <c r="P180" s="59"/>
      <c r="Q180" s="61">
        <f t="shared" si="60"/>
        <v>178</v>
      </c>
      <c r="R180" s="59"/>
      <c r="S180" s="61">
        <f t="shared" si="61"/>
        <v>105</v>
      </c>
      <c r="T180" s="59"/>
      <c r="U180" s="61">
        <f t="shared" si="62"/>
        <v>13</v>
      </c>
      <c r="V180" s="59"/>
      <c r="W180" s="61">
        <f t="shared" si="63"/>
        <v>9</v>
      </c>
      <c r="X180" s="59"/>
      <c r="Y180" s="61">
        <f t="shared" si="64"/>
        <v>4</v>
      </c>
      <c r="Z180" s="59"/>
      <c r="AA180" s="59">
        <f t="shared" si="65"/>
        <v>3</v>
      </c>
      <c r="AB180" s="59"/>
      <c r="AC180" s="62">
        <f t="shared" si="39"/>
        <v>2</v>
      </c>
    </row>
    <row r="181" spans="1:29" x14ac:dyDescent="0.3">
      <c r="A181" s="60">
        <v>44143</v>
      </c>
      <c r="B181" s="59"/>
      <c r="C181" s="61">
        <f t="shared" si="53"/>
        <v>3893</v>
      </c>
      <c r="D181" s="59"/>
      <c r="E181" s="61">
        <f t="shared" si="54"/>
        <v>1453</v>
      </c>
      <c r="F181" s="59"/>
      <c r="G181" s="61">
        <f t="shared" si="55"/>
        <v>275</v>
      </c>
      <c r="H181" s="59"/>
      <c r="I181" s="61">
        <f t="shared" si="56"/>
        <v>355</v>
      </c>
      <c r="J181" s="59"/>
      <c r="K181" s="61">
        <f t="shared" si="57"/>
        <v>87</v>
      </c>
      <c r="L181" s="59"/>
      <c r="M181" s="61">
        <f t="shared" si="58"/>
        <v>189</v>
      </c>
      <c r="N181" s="59"/>
      <c r="O181" s="61">
        <f t="shared" si="59"/>
        <v>30</v>
      </c>
      <c r="P181" s="59"/>
      <c r="Q181" s="61">
        <f t="shared" si="60"/>
        <v>178</v>
      </c>
      <c r="R181" s="59"/>
      <c r="S181" s="61">
        <f t="shared" si="61"/>
        <v>105</v>
      </c>
      <c r="T181" s="59"/>
      <c r="U181" s="61">
        <f t="shared" si="62"/>
        <v>13</v>
      </c>
      <c r="V181" s="59"/>
      <c r="W181" s="61">
        <f t="shared" si="63"/>
        <v>9</v>
      </c>
      <c r="X181" s="59"/>
      <c r="Y181" s="61">
        <f t="shared" si="64"/>
        <v>4</v>
      </c>
      <c r="Z181" s="59"/>
      <c r="AA181" s="59">
        <f t="shared" si="65"/>
        <v>3</v>
      </c>
      <c r="AB181" s="59"/>
      <c r="AC181" s="62">
        <f t="shared" si="39"/>
        <v>2</v>
      </c>
    </row>
    <row r="182" spans="1:29" x14ac:dyDescent="0.3">
      <c r="A182" s="60">
        <v>44144</v>
      </c>
      <c r="B182" s="59">
        <f>4106-C179</f>
        <v>213</v>
      </c>
      <c r="C182" s="61">
        <f t="shared" si="53"/>
        <v>4106</v>
      </c>
      <c r="D182" s="59">
        <f>E182-E181</f>
        <v>150</v>
      </c>
      <c r="E182" s="61">
        <v>1603</v>
      </c>
      <c r="F182" s="59">
        <v>0</v>
      </c>
      <c r="G182" s="61">
        <f t="shared" si="55"/>
        <v>275</v>
      </c>
      <c r="H182" s="59">
        <v>15</v>
      </c>
      <c r="I182" s="61">
        <f t="shared" si="56"/>
        <v>370</v>
      </c>
      <c r="J182" s="59">
        <v>4</v>
      </c>
      <c r="K182" s="61">
        <f t="shared" si="57"/>
        <v>91</v>
      </c>
      <c r="L182" s="59">
        <v>6</v>
      </c>
      <c r="M182" s="61">
        <f t="shared" si="58"/>
        <v>195</v>
      </c>
      <c r="N182" s="59">
        <v>0</v>
      </c>
      <c r="O182" s="61">
        <f t="shared" si="59"/>
        <v>30</v>
      </c>
      <c r="P182" s="59">
        <v>12</v>
      </c>
      <c r="Q182" s="61">
        <f t="shared" si="60"/>
        <v>190</v>
      </c>
      <c r="R182" s="59">
        <v>5</v>
      </c>
      <c r="S182" s="61">
        <f t="shared" si="61"/>
        <v>110</v>
      </c>
      <c r="T182" s="59">
        <v>0</v>
      </c>
      <c r="U182" s="61">
        <f t="shared" si="62"/>
        <v>13</v>
      </c>
      <c r="V182" s="59">
        <v>0</v>
      </c>
      <c r="W182" s="61">
        <f t="shared" si="63"/>
        <v>9</v>
      </c>
      <c r="X182" s="59">
        <v>0</v>
      </c>
      <c r="Y182" s="61">
        <f t="shared" si="64"/>
        <v>4</v>
      </c>
      <c r="Z182" s="59">
        <v>0</v>
      </c>
      <c r="AA182" s="59">
        <f t="shared" si="65"/>
        <v>3</v>
      </c>
      <c r="AB182" s="59">
        <v>1</v>
      </c>
      <c r="AC182" s="62">
        <f t="shared" si="39"/>
        <v>3</v>
      </c>
    </row>
    <row r="183" spans="1:29" x14ac:dyDescent="0.3">
      <c r="A183" s="60">
        <v>44145</v>
      </c>
      <c r="B183" s="59">
        <f>4688-4106</f>
        <v>582</v>
      </c>
      <c r="C183" s="61">
        <f t="shared" si="53"/>
        <v>4688</v>
      </c>
      <c r="D183" s="59">
        <f>E183-E182</f>
        <v>142</v>
      </c>
      <c r="E183" s="61">
        <v>1745</v>
      </c>
      <c r="F183" s="59">
        <v>6</v>
      </c>
      <c r="G183" s="61">
        <f t="shared" si="55"/>
        <v>281</v>
      </c>
      <c r="H183" s="59">
        <v>0</v>
      </c>
      <c r="I183" s="61">
        <f t="shared" si="56"/>
        <v>370</v>
      </c>
      <c r="J183" s="59">
        <v>4</v>
      </c>
      <c r="K183" s="61">
        <f t="shared" si="57"/>
        <v>95</v>
      </c>
      <c r="L183" s="59">
        <v>19</v>
      </c>
      <c r="M183" s="61">
        <f t="shared" si="58"/>
        <v>214</v>
      </c>
      <c r="N183" s="59">
        <v>0</v>
      </c>
      <c r="O183" s="61">
        <f t="shared" si="59"/>
        <v>30</v>
      </c>
      <c r="P183" s="59">
        <f>213-Q182</f>
        <v>23</v>
      </c>
      <c r="Q183" s="61">
        <f t="shared" si="60"/>
        <v>213</v>
      </c>
      <c r="R183" s="59">
        <v>13</v>
      </c>
      <c r="S183" s="61">
        <f t="shared" si="61"/>
        <v>123</v>
      </c>
      <c r="T183" s="59">
        <v>0</v>
      </c>
      <c r="U183" s="61">
        <f t="shared" si="62"/>
        <v>13</v>
      </c>
      <c r="V183" s="59">
        <v>0</v>
      </c>
      <c r="W183" s="61">
        <f t="shared" si="63"/>
        <v>9</v>
      </c>
      <c r="X183" s="59">
        <v>0</v>
      </c>
      <c r="Y183" s="61">
        <f t="shared" si="64"/>
        <v>4</v>
      </c>
      <c r="Z183" s="59">
        <v>0</v>
      </c>
      <c r="AA183" s="59">
        <f t="shared" si="65"/>
        <v>3</v>
      </c>
      <c r="AB183" s="59">
        <v>0</v>
      </c>
      <c r="AC183" s="62">
        <f t="shared" si="39"/>
        <v>3</v>
      </c>
    </row>
    <row r="184" spans="1:29" x14ac:dyDescent="0.3">
      <c r="A184" s="60">
        <v>44146</v>
      </c>
      <c r="B184" s="59">
        <f>C184-C183</f>
        <v>337</v>
      </c>
      <c r="C184" s="61">
        <v>5025</v>
      </c>
      <c r="D184" s="59">
        <f>E184-E183</f>
        <v>200</v>
      </c>
      <c r="E184" s="61">
        <v>1945</v>
      </c>
      <c r="F184" s="59">
        <f>G184-G183</f>
        <v>0</v>
      </c>
      <c r="G184" s="61">
        <v>281</v>
      </c>
      <c r="H184" s="59">
        <f>I184-I183</f>
        <v>10</v>
      </c>
      <c r="I184" s="61">
        <v>380</v>
      </c>
      <c r="J184" s="59">
        <f>K184-K183</f>
        <v>3</v>
      </c>
      <c r="K184" s="61">
        <v>98</v>
      </c>
      <c r="L184" s="59">
        <f>M184-M183</f>
        <v>75</v>
      </c>
      <c r="M184" s="61">
        <v>289</v>
      </c>
      <c r="N184" s="59">
        <f>O184-O183</f>
        <v>0</v>
      </c>
      <c r="O184" s="61">
        <v>30</v>
      </c>
      <c r="P184" s="59">
        <f>Q184-Q183</f>
        <v>14</v>
      </c>
      <c r="Q184" s="61">
        <v>227</v>
      </c>
      <c r="R184" s="59">
        <f>S184-S183</f>
        <v>13</v>
      </c>
      <c r="S184" s="61">
        <v>136</v>
      </c>
      <c r="T184" s="59">
        <f>U184-U183</f>
        <v>0</v>
      </c>
      <c r="U184" s="61">
        <v>13</v>
      </c>
      <c r="V184" s="59">
        <f>W184-W183</f>
        <v>1</v>
      </c>
      <c r="W184" s="61">
        <v>10</v>
      </c>
      <c r="X184" s="59">
        <f>Y184-Y183</f>
        <v>0</v>
      </c>
      <c r="Y184" s="61">
        <v>4</v>
      </c>
      <c r="Z184" s="59">
        <f>AA184-AA183</f>
        <v>0</v>
      </c>
      <c r="AA184" s="59">
        <v>3</v>
      </c>
      <c r="AB184" s="59">
        <f>AC184-AC183</f>
        <v>0</v>
      </c>
      <c r="AC184" s="62">
        <v>3</v>
      </c>
    </row>
    <row r="185" spans="1:29" x14ac:dyDescent="0.3">
      <c r="A185" s="60">
        <v>44147</v>
      </c>
      <c r="B185" s="59">
        <f>5423-C184</f>
        <v>398</v>
      </c>
      <c r="C185" s="61">
        <f>SUM(C184,B185)</f>
        <v>5423</v>
      </c>
      <c r="D185" s="59">
        <f>2163-E184</f>
        <v>218</v>
      </c>
      <c r="E185" s="61">
        <v>2163</v>
      </c>
      <c r="F185" s="59">
        <v>0</v>
      </c>
      <c r="G185" s="61">
        <f t="shared" si="55"/>
        <v>281</v>
      </c>
      <c r="H185" s="59">
        <v>17</v>
      </c>
      <c r="I185" s="61">
        <f t="shared" si="56"/>
        <v>397</v>
      </c>
      <c r="J185" s="59">
        <v>1</v>
      </c>
      <c r="K185" s="61">
        <f t="shared" si="57"/>
        <v>99</v>
      </c>
      <c r="L185" s="59">
        <f>325-M184</f>
        <v>36</v>
      </c>
      <c r="M185" s="61">
        <f t="shared" si="58"/>
        <v>325</v>
      </c>
      <c r="N185" s="59">
        <v>0</v>
      </c>
      <c r="O185" s="61">
        <f t="shared" si="59"/>
        <v>30</v>
      </c>
      <c r="P185" s="59">
        <v>9</v>
      </c>
      <c r="Q185" s="61">
        <f t="shared" si="60"/>
        <v>236</v>
      </c>
      <c r="R185" s="59">
        <v>11</v>
      </c>
      <c r="S185" s="61">
        <f t="shared" si="61"/>
        <v>147</v>
      </c>
      <c r="T185" s="59">
        <v>0</v>
      </c>
      <c r="U185" s="61">
        <f t="shared" si="62"/>
        <v>13</v>
      </c>
      <c r="V185" s="59">
        <v>0</v>
      </c>
      <c r="W185" s="61">
        <f t="shared" si="63"/>
        <v>10</v>
      </c>
      <c r="X185" s="59">
        <v>0</v>
      </c>
      <c r="Y185" s="61">
        <f t="shared" si="64"/>
        <v>4</v>
      </c>
      <c r="Z185" s="59">
        <v>0</v>
      </c>
      <c r="AA185" s="59">
        <f t="shared" si="65"/>
        <v>3</v>
      </c>
      <c r="AB185" s="59">
        <v>0</v>
      </c>
      <c r="AC185" s="62">
        <f t="shared" si="39"/>
        <v>3</v>
      </c>
    </row>
    <row r="186" spans="1:29" x14ac:dyDescent="0.3">
      <c r="A186" s="60">
        <v>44148</v>
      </c>
      <c r="B186" s="59">
        <f>C186-C185</f>
        <v>181</v>
      </c>
      <c r="C186" s="61">
        <v>5604</v>
      </c>
      <c r="D186" s="59">
        <f>E186-E185</f>
        <v>100</v>
      </c>
      <c r="E186" s="61">
        <v>2263</v>
      </c>
      <c r="F186" s="59">
        <f>G186-G185</f>
        <v>1</v>
      </c>
      <c r="G186" s="61">
        <v>282</v>
      </c>
      <c r="H186" s="59">
        <f>I186-I185</f>
        <v>5</v>
      </c>
      <c r="I186" s="61">
        <v>402</v>
      </c>
      <c r="J186" s="59">
        <f>K186-K185</f>
        <v>0</v>
      </c>
      <c r="K186" s="61">
        <v>99</v>
      </c>
      <c r="L186" s="59">
        <f>M186-M185</f>
        <v>11</v>
      </c>
      <c r="M186" s="61">
        <v>336</v>
      </c>
      <c r="N186" s="59">
        <f>O186-O185</f>
        <v>0</v>
      </c>
      <c r="O186" s="61">
        <v>30</v>
      </c>
      <c r="P186" s="59">
        <f>Q186-Q185</f>
        <v>2</v>
      </c>
      <c r="Q186" s="61">
        <v>238</v>
      </c>
      <c r="R186" s="59">
        <f>S186-S185</f>
        <v>1</v>
      </c>
      <c r="S186" s="61">
        <v>148</v>
      </c>
      <c r="T186" s="59">
        <f>U186-U185</f>
        <v>0</v>
      </c>
      <c r="U186" s="61">
        <v>13</v>
      </c>
      <c r="V186" s="59">
        <f>W186-W185</f>
        <v>0</v>
      </c>
      <c r="W186" s="61">
        <v>10</v>
      </c>
      <c r="X186" s="59">
        <f>Y186-Y185</f>
        <v>0</v>
      </c>
      <c r="Y186" s="61">
        <v>4</v>
      </c>
      <c r="Z186" s="59">
        <f>AA186-AA185</f>
        <v>0</v>
      </c>
      <c r="AA186" s="59">
        <v>3</v>
      </c>
      <c r="AB186" s="59">
        <f>AC186-AC185</f>
        <v>0</v>
      </c>
      <c r="AC186" s="62">
        <v>3</v>
      </c>
    </row>
    <row r="187" spans="1:29" x14ac:dyDescent="0.3">
      <c r="A187" s="60">
        <v>44149</v>
      </c>
      <c r="B187" s="59"/>
      <c r="C187" s="61">
        <v>5604</v>
      </c>
      <c r="D187" s="59"/>
      <c r="E187" s="61">
        <v>2263</v>
      </c>
      <c r="F187" s="59"/>
      <c r="G187" s="61">
        <v>282</v>
      </c>
      <c r="H187" s="59"/>
      <c r="I187" s="61">
        <v>402</v>
      </c>
      <c r="J187" s="59"/>
      <c r="K187" s="61">
        <v>99</v>
      </c>
      <c r="L187" s="59"/>
      <c r="M187" s="61">
        <v>336</v>
      </c>
      <c r="N187" s="59"/>
      <c r="O187" s="61">
        <v>30</v>
      </c>
      <c r="P187" s="59"/>
      <c r="Q187" s="61">
        <v>238</v>
      </c>
      <c r="R187" s="59"/>
      <c r="S187" s="61">
        <v>148</v>
      </c>
      <c r="T187" s="59"/>
      <c r="U187" s="61">
        <v>13</v>
      </c>
      <c r="V187" s="59"/>
      <c r="W187" s="61">
        <v>10</v>
      </c>
      <c r="X187" s="59"/>
      <c r="Y187" s="61">
        <v>4</v>
      </c>
      <c r="Z187" s="59"/>
      <c r="AA187" s="59">
        <v>3</v>
      </c>
      <c r="AB187" s="59"/>
      <c r="AC187" s="62"/>
    </row>
    <row r="188" spans="1:29" x14ac:dyDescent="0.3">
      <c r="A188" s="60">
        <v>44150</v>
      </c>
      <c r="B188" s="59"/>
      <c r="C188" s="61">
        <v>5604</v>
      </c>
      <c r="D188" s="59"/>
      <c r="E188" s="61">
        <v>2263</v>
      </c>
      <c r="F188" s="59"/>
      <c r="G188" s="61">
        <v>282</v>
      </c>
      <c r="H188" s="59"/>
      <c r="I188" s="61">
        <v>402</v>
      </c>
      <c r="J188" s="59"/>
      <c r="K188" s="61">
        <v>99</v>
      </c>
      <c r="L188" s="59"/>
      <c r="M188" s="61">
        <v>336</v>
      </c>
      <c r="N188" s="59"/>
      <c r="O188" s="61">
        <v>30</v>
      </c>
      <c r="P188" s="59"/>
      <c r="Q188" s="61">
        <v>238</v>
      </c>
      <c r="R188" s="59"/>
      <c r="S188" s="61">
        <v>148</v>
      </c>
      <c r="T188" s="59"/>
      <c r="U188" s="61">
        <v>13</v>
      </c>
      <c r="V188" s="59"/>
      <c r="W188" s="61">
        <v>10</v>
      </c>
      <c r="X188" s="59"/>
      <c r="Y188" s="61">
        <v>4</v>
      </c>
      <c r="Z188" s="59"/>
      <c r="AA188" s="59">
        <v>3</v>
      </c>
      <c r="AB188" s="59"/>
      <c r="AC188" s="62"/>
    </row>
    <row r="189" spans="1:29" ht="15" customHeight="1" x14ac:dyDescent="0.3">
      <c r="A189" s="60">
        <v>44151</v>
      </c>
      <c r="B189" s="59">
        <f>C189-C186</f>
        <v>227</v>
      </c>
      <c r="C189" s="61">
        <v>5831</v>
      </c>
      <c r="D189" s="59">
        <f>E189-E186</f>
        <v>186</v>
      </c>
      <c r="E189" s="61">
        <v>2449</v>
      </c>
      <c r="F189" s="59">
        <f>G189-G186</f>
        <v>3</v>
      </c>
      <c r="G189" s="61">
        <v>285</v>
      </c>
      <c r="H189" s="59">
        <f>I189-I186</f>
        <v>52</v>
      </c>
      <c r="I189" s="61">
        <v>454</v>
      </c>
      <c r="J189" s="59">
        <f>K189-K186</f>
        <v>9</v>
      </c>
      <c r="K189" s="61">
        <v>108</v>
      </c>
      <c r="L189" s="59">
        <f>M189-M186</f>
        <v>18</v>
      </c>
      <c r="M189" s="61">
        <v>354</v>
      </c>
      <c r="N189" s="59">
        <f>O189-O186</f>
        <v>0</v>
      </c>
      <c r="O189" s="61">
        <v>30</v>
      </c>
      <c r="P189" s="59">
        <f>Q189-Q186</f>
        <v>2</v>
      </c>
      <c r="Q189" s="61">
        <v>240</v>
      </c>
      <c r="R189" s="59">
        <f>S189-S186</f>
        <v>4</v>
      </c>
      <c r="S189" s="61">
        <v>152</v>
      </c>
      <c r="T189" s="59">
        <f>U189-U186</f>
        <v>0</v>
      </c>
      <c r="U189" s="61">
        <v>13</v>
      </c>
      <c r="V189" s="59">
        <f>W190-W189</f>
        <v>0</v>
      </c>
      <c r="W189" s="61">
        <v>10</v>
      </c>
      <c r="X189" s="59">
        <f>Y189-Y186</f>
        <v>0</v>
      </c>
      <c r="Y189" s="61">
        <v>4</v>
      </c>
      <c r="Z189" s="59">
        <f>AA189-AA186</f>
        <v>0</v>
      </c>
      <c r="AA189" s="59">
        <v>3</v>
      </c>
      <c r="AB189" s="59">
        <f>AC189-AC186</f>
        <v>1</v>
      </c>
      <c r="AC189" s="62">
        <v>4</v>
      </c>
    </row>
    <row r="190" spans="1:29" x14ac:dyDescent="0.3">
      <c r="A190" s="60">
        <v>44152</v>
      </c>
      <c r="B190" s="59">
        <f>C190-C189</f>
        <v>145</v>
      </c>
      <c r="C190" s="61">
        <v>5976</v>
      </c>
      <c r="D190" s="59">
        <f>E190-E189</f>
        <v>114</v>
      </c>
      <c r="E190" s="61">
        <v>2563</v>
      </c>
      <c r="F190" s="59">
        <f>G190-G189</f>
        <v>2</v>
      </c>
      <c r="G190" s="61">
        <v>287</v>
      </c>
      <c r="H190" s="59">
        <f>I190-I189</f>
        <v>44</v>
      </c>
      <c r="I190" s="61">
        <v>498</v>
      </c>
      <c r="J190" s="59">
        <f>K190-K189</f>
        <v>2</v>
      </c>
      <c r="K190" s="61">
        <v>110</v>
      </c>
      <c r="L190" s="59">
        <f>M190-M189</f>
        <v>6</v>
      </c>
      <c r="M190" s="61">
        <v>360</v>
      </c>
      <c r="N190" s="59">
        <f>O190-O189</f>
        <v>0</v>
      </c>
      <c r="O190" s="61">
        <v>30</v>
      </c>
      <c r="P190" s="59">
        <f>Q190-Q189</f>
        <v>3</v>
      </c>
      <c r="Q190" s="61">
        <v>243</v>
      </c>
      <c r="R190" s="59">
        <f>S190-S189</f>
        <v>6</v>
      </c>
      <c r="S190" s="61">
        <v>158</v>
      </c>
      <c r="T190" s="59">
        <f>U190-U189</f>
        <v>0</v>
      </c>
      <c r="U190" s="61">
        <v>13</v>
      </c>
      <c r="V190" s="59">
        <f>W190-W189</f>
        <v>0</v>
      </c>
      <c r="W190" s="61">
        <v>10</v>
      </c>
      <c r="X190" s="59">
        <f>Y190-Y189</f>
        <v>0</v>
      </c>
      <c r="Y190" s="61">
        <v>4</v>
      </c>
      <c r="Z190" s="59">
        <f>AA190-AA189</f>
        <v>0</v>
      </c>
      <c r="AA190" s="61">
        <v>3</v>
      </c>
      <c r="AB190" s="59">
        <f>AC190-AC189</f>
        <v>0</v>
      </c>
      <c r="AC190" s="62">
        <v>4</v>
      </c>
    </row>
    <row r="191" spans="1:29" x14ac:dyDescent="0.3">
      <c r="A191" s="60">
        <v>44153</v>
      </c>
      <c r="B191" s="59">
        <f>C191-C190</f>
        <v>47</v>
      </c>
      <c r="C191" s="61">
        <v>6023</v>
      </c>
      <c r="D191" s="59">
        <f>E191-E190</f>
        <v>149</v>
      </c>
      <c r="E191" s="61">
        <v>2712</v>
      </c>
      <c r="F191" s="59">
        <f>G191-G190</f>
        <v>4</v>
      </c>
      <c r="G191" s="61">
        <v>291</v>
      </c>
      <c r="H191" s="59">
        <f>I191-I190</f>
        <v>31</v>
      </c>
      <c r="I191" s="61">
        <v>529</v>
      </c>
      <c r="J191" s="59">
        <f>K191-K190</f>
        <v>4</v>
      </c>
      <c r="K191" s="61">
        <v>114</v>
      </c>
      <c r="L191" s="59">
        <f>M191-M190</f>
        <v>29</v>
      </c>
      <c r="M191" s="61">
        <v>389</v>
      </c>
      <c r="N191" s="59">
        <f>O191-O190</f>
        <v>0</v>
      </c>
      <c r="O191" s="61">
        <v>30</v>
      </c>
      <c r="P191" s="59">
        <f>Q191-Q190</f>
        <v>12</v>
      </c>
      <c r="Q191" s="61">
        <v>255</v>
      </c>
      <c r="R191" s="59">
        <f>S191-S190</f>
        <v>4</v>
      </c>
      <c r="S191" s="61">
        <v>162</v>
      </c>
      <c r="T191" s="59">
        <f>U191-U190</f>
        <v>0</v>
      </c>
      <c r="U191" s="61">
        <v>13</v>
      </c>
      <c r="V191" s="59">
        <f>W191-W190</f>
        <v>0</v>
      </c>
      <c r="W191" s="61">
        <v>10</v>
      </c>
      <c r="X191" s="59">
        <f>Y191-Y190</f>
        <v>0</v>
      </c>
      <c r="Y191" s="61">
        <v>4</v>
      </c>
      <c r="Z191" s="59">
        <f>AA191-AA190</f>
        <v>0</v>
      </c>
      <c r="AA191" s="61">
        <v>3</v>
      </c>
      <c r="AB191" s="59">
        <f>AC191-AC190</f>
        <v>0</v>
      </c>
      <c r="AC191" s="62">
        <v>4</v>
      </c>
    </row>
    <row r="192" spans="1:29" x14ac:dyDescent="0.3">
      <c r="A192" s="60">
        <v>44154</v>
      </c>
      <c r="B192" s="59">
        <f>C192-C191</f>
        <v>173</v>
      </c>
      <c r="C192" s="61">
        <v>6196</v>
      </c>
      <c r="D192" s="59">
        <f>E192-E191</f>
        <v>111</v>
      </c>
      <c r="E192" s="61">
        <v>2823</v>
      </c>
      <c r="F192" s="59">
        <f>G192-G191</f>
        <v>0</v>
      </c>
      <c r="G192" s="61">
        <v>291</v>
      </c>
      <c r="H192" s="59">
        <f>I192-I191</f>
        <v>15</v>
      </c>
      <c r="I192" s="61">
        <v>544</v>
      </c>
      <c r="J192" s="59">
        <f>K192-K191</f>
        <v>0</v>
      </c>
      <c r="K192" s="61">
        <v>114</v>
      </c>
      <c r="L192" s="59">
        <f>M192-M191</f>
        <v>12</v>
      </c>
      <c r="M192" s="61">
        <v>401</v>
      </c>
      <c r="N192" s="59">
        <f>O192-O191</f>
        <v>0</v>
      </c>
      <c r="O192" s="61">
        <v>30</v>
      </c>
      <c r="P192" s="59">
        <f>Q192-Q191</f>
        <v>4</v>
      </c>
      <c r="Q192" s="61">
        <v>259</v>
      </c>
      <c r="R192" s="59">
        <f>S192-S191</f>
        <v>0</v>
      </c>
      <c r="S192" s="61">
        <v>162</v>
      </c>
      <c r="T192" s="59">
        <f>U192-U191</f>
        <v>0</v>
      </c>
      <c r="U192" s="61">
        <v>13</v>
      </c>
      <c r="V192" s="59">
        <f>W192-W191</f>
        <v>0</v>
      </c>
      <c r="W192" s="61">
        <v>10</v>
      </c>
      <c r="X192" s="59">
        <f>Y192-Y191</f>
        <v>0</v>
      </c>
      <c r="Y192" s="61">
        <v>4</v>
      </c>
      <c r="Z192" s="59">
        <f>AA192-AA191</f>
        <v>0</v>
      </c>
      <c r="AA192" s="61">
        <v>3</v>
      </c>
      <c r="AB192" s="59">
        <f>AC192-AC191</f>
        <v>0</v>
      </c>
      <c r="AC192" s="62">
        <v>4</v>
      </c>
    </row>
    <row r="193" spans="1:29" x14ac:dyDescent="0.3">
      <c r="A193" s="60">
        <v>44155</v>
      </c>
      <c r="B193" s="59">
        <f>C193-C192</f>
        <v>49</v>
      </c>
      <c r="C193" s="61">
        <v>6245</v>
      </c>
      <c r="D193" s="59">
        <f>E193-E192</f>
        <v>127</v>
      </c>
      <c r="E193" s="61">
        <v>2950</v>
      </c>
      <c r="F193" s="59">
        <f>G193-G192</f>
        <v>5</v>
      </c>
      <c r="G193" s="61">
        <v>296</v>
      </c>
      <c r="H193" s="59">
        <f>I193-I192</f>
        <v>58</v>
      </c>
      <c r="I193" s="61">
        <v>602</v>
      </c>
      <c r="J193" s="59">
        <f>K193-K192</f>
        <v>3</v>
      </c>
      <c r="K193" s="61">
        <v>117</v>
      </c>
      <c r="L193" s="59">
        <f>M193-M192</f>
        <v>13</v>
      </c>
      <c r="M193" s="61">
        <v>414</v>
      </c>
      <c r="N193" s="59">
        <f>O193-O192</f>
        <v>0</v>
      </c>
      <c r="O193" s="61">
        <v>30</v>
      </c>
      <c r="P193" s="59">
        <f>Q193-Q192</f>
        <v>15</v>
      </c>
      <c r="Q193" s="61">
        <v>274</v>
      </c>
      <c r="R193" s="59">
        <f>S193-S192</f>
        <v>7</v>
      </c>
      <c r="S193" s="61">
        <v>169</v>
      </c>
      <c r="T193" s="59">
        <f>U193-U192</f>
        <v>0</v>
      </c>
      <c r="U193" s="61">
        <v>13</v>
      </c>
      <c r="V193" s="59">
        <f>W193-W192</f>
        <v>0</v>
      </c>
      <c r="W193" s="61">
        <v>10</v>
      </c>
      <c r="X193" s="59">
        <f>Y193-Y192</f>
        <v>0</v>
      </c>
      <c r="Y193" s="61">
        <v>4</v>
      </c>
      <c r="Z193" s="59">
        <f>AA193-AA192</f>
        <v>0</v>
      </c>
      <c r="AA193" s="61">
        <v>3</v>
      </c>
      <c r="AB193" s="59">
        <f>AC193-AC192</f>
        <v>0</v>
      </c>
      <c r="AC193" s="62">
        <v>4</v>
      </c>
    </row>
    <row r="194" spans="1:29" x14ac:dyDescent="0.3">
      <c r="A194" s="60">
        <v>44156</v>
      </c>
      <c r="B194" s="59"/>
      <c r="C194" s="61">
        <v>6245</v>
      </c>
      <c r="D194" s="59"/>
      <c r="E194" s="61">
        <v>2950</v>
      </c>
      <c r="F194" s="59"/>
      <c r="G194" s="61">
        <v>296</v>
      </c>
      <c r="H194" s="59"/>
      <c r="I194" s="61">
        <v>602</v>
      </c>
      <c r="J194" s="59"/>
      <c r="K194" s="61">
        <v>117</v>
      </c>
      <c r="L194" s="59"/>
      <c r="M194" s="61">
        <v>414</v>
      </c>
      <c r="N194" s="59"/>
      <c r="O194" s="61">
        <v>30</v>
      </c>
      <c r="P194" s="59"/>
      <c r="Q194" s="61">
        <v>274</v>
      </c>
      <c r="R194" s="59"/>
      <c r="S194" s="61">
        <v>169</v>
      </c>
      <c r="T194" s="59"/>
      <c r="U194" s="61">
        <v>13</v>
      </c>
      <c r="V194" s="59"/>
      <c r="W194" s="61">
        <v>10</v>
      </c>
      <c r="X194" s="59"/>
      <c r="Y194" s="61">
        <v>4</v>
      </c>
      <c r="Z194" s="59"/>
      <c r="AA194" s="61">
        <v>3</v>
      </c>
      <c r="AB194" s="59"/>
      <c r="AC194" s="62">
        <v>4</v>
      </c>
    </row>
    <row r="195" spans="1:29" x14ac:dyDescent="0.3">
      <c r="A195" s="60">
        <v>44157</v>
      </c>
      <c r="B195" s="59"/>
      <c r="C195" s="61">
        <v>6245</v>
      </c>
      <c r="D195" s="59"/>
      <c r="E195" s="61">
        <v>2950</v>
      </c>
      <c r="F195" s="59"/>
      <c r="G195" s="61">
        <v>296</v>
      </c>
      <c r="H195" s="59"/>
      <c r="I195" s="61">
        <v>602</v>
      </c>
      <c r="J195" s="59"/>
      <c r="K195" s="61">
        <v>117</v>
      </c>
      <c r="L195" s="59"/>
      <c r="M195" s="61">
        <v>414</v>
      </c>
      <c r="N195" s="59"/>
      <c r="O195" s="61">
        <v>30</v>
      </c>
      <c r="P195" s="59"/>
      <c r="Q195" s="61">
        <v>274</v>
      </c>
      <c r="R195" s="59"/>
      <c r="S195" s="61">
        <v>169</v>
      </c>
      <c r="T195" s="59"/>
      <c r="U195" s="61">
        <v>13</v>
      </c>
      <c r="V195" s="59"/>
      <c r="W195" s="61">
        <v>10</v>
      </c>
      <c r="X195" s="59"/>
      <c r="Y195" s="61">
        <v>4</v>
      </c>
      <c r="Z195" s="59"/>
      <c r="AA195" s="61">
        <v>3</v>
      </c>
      <c r="AB195" s="59"/>
      <c r="AC195" s="62">
        <v>4</v>
      </c>
    </row>
    <row r="196" spans="1:29" x14ac:dyDescent="0.3">
      <c r="A196" s="60">
        <v>44158</v>
      </c>
      <c r="B196" s="59">
        <f t="shared" ref="B196:B200" si="66">C196-C195</f>
        <v>291</v>
      </c>
      <c r="C196" s="61">
        <v>6536</v>
      </c>
      <c r="D196" s="59">
        <f t="shared" ref="D196:D200" si="67">E196-E195</f>
        <v>315</v>
      </c>
      <c r="E196" s="61">
        <v>3265</v>
      </c>
      <c r="F196" s="59">
        <f t="shared" ref="F196:F200" si="68">G196-G195</f>
        <v>0</v>
      </c>
      <c r="G196" s="61">
        <v>296</v>
      </c>
      <c r="H196" s="59">
        <f t="shared" ref="H196:H200" si="69">I196-I195</f>
        <v>96</v>
      </c>
      <c r="I196" s="61">
        <v>698</v>
      </c>
      <c r="J196" s="59">
        <f t="shared" ref="J196:J200" si="70">K196-K195</f>
        <v>5</v>
      </c>
      <c r="K196" s="61">
        <v>122</v>
      </c>
      <c r="L196" s="59">
        <f t="shared" ref="L196:L200" si="71">M196-M195</f>
        <v>83</v>
      </c>
      <c r="M196" s="61">
        <v>497</v>
      </c>
      <c r="N196" s="59">
        <f t="shared" ref="N196:N200" si="72">O196-O195</f>
        <v>0</v>
      </c>
      <c r="O196" s="61">
        <v>30</v>
      </c>
      <c r="P196" s="59">
        <f t="shared" ref="P196:P200" si="73">Q196-Q195</f>
        <v>0</v>
      </c>
      <c r="Q196" s="61">
        <v>274</v>
      </c>
      <c r="R196" s="59">
        <f t="shared" ref="R196:R200" si="74">S196-S195</f>
        <v>17</v>
      </c>
      <c r="S196" s="61">
        <v>186</v>
      </c>
      <c r="T196" s="59">
        <f t="shared" ref="T196:T200" si="75">U196-U195</f>
        <v>0</v>
      </c>
      <c r="U196" s="61">
        <v>13</v>
      </c>
      <c r="V196" s="59">
        <f t="shared" ref="V196:V200" si="76">W196-W195</f>
        <v>0</v>
      </c>
      <c r="W196" s="61">
        <v>10</v>
      </c>
      <c r="X196" s="59">
        <f>Y196-Y195</f>
        <v>0</v>
      </c>
      <c r="Y196" s="61">
        <v>4</v>
      </c>
      <c r="Z196" s="59">
        <f>AA196-AA195</f>
        <v>0</v>
      </c>
      <c r="AA196" s="61">
        <v>3</v>
      </c>
      <c r="AB196" s="59">
        <f t="shared" ref="AB196:AB200" si="77">AC196-AC195</f>
        <v>0</v>
      </c>
      <c r="AC196" s="62">
        <v>4</v>
      </c>
    </row>
    <row r="197" spans="1:29" x14ac:dyDescent="0.3">
      <c r="A197" s="60">
        <v>44159</v>
      </c>
      <c r="B197" s="59">
        <f t="shared" si="66"/>
        <v>118</v>
      </c>
      <c r="C197" s="61">
        <v>6654</v>
      </c>
      <c r="D197" s="59">
        <f t="shared" si="67"/>
        <v>100</v>
      </c>
      <c r="E197" s="61">
        <v>3365</v>
      </c>
      <c r="F197" s="59">
        <f t="shared" si="68"/>
        <v>2</v>
      </c>
      <c r="G197" s="61">
        <v>298</v>
      </c>
      <c r="H197" s="59">
        <f t="shared" si="69"/>
        <v>44</v>
      </c>
      <c r="I197" s="61">
        <v>742</v>
      </c>
      <c r="J197" s="59">
        <f t="shared" si="70"/>
        <v>0</v>
      </c>
      <c r="K197" s="61">
        <v>122</v>
      </c>
      <c r="L197" s="59">
        <f t="shared" si="71"/>
        <v>17</v>
      </c>
      <c r="M197" s="61">
        <v>514</v>
      </c>
      <c r="N197" s="59">
        <f t="shared" si="72"/>
        <v>0</v>
      </c>
      <c r="O197" s="61">
        <v>30</v>
      </c>
      <c r="P197" s="59">
        <f t="shared" si="73"/>
        <v>27</v>
      </c>
      <c r="Q197" s="61">
        <v>301</v>
      </c>
      <c r="R197" s="59">
        <f t="shared" si="74"/>
        <v>0</v>
      </c>
      <c r="S197" s="61">
        <v>186</v>
      </c>
      <c r="T197" s="59">
        <f t="shared" si="75"/>
        <v>0</v>
      </c>
      <c r="U197" s="61">
        <v>13</v>
      </c>
      <c r="V197" s="59">
        <f t="shared" si="76"/>
        <v>0</v>
      </c>
      <c r="W197" s="61">
        <v>10</v>
      </c>
      <c r="X197" s="59">
        <f>Y197-Y196</f>
        <v>0</v>
      </c>
      <c r="Y197" s="61">
        <v>4</v>
      </c>
      <c r="Z197" s="59">
        <f>AA197-AA196</f>
        <v>0</v>
      </c>
      <c r="AA197" s="61">
        <v>3</v>
      </c>
      <c r="AB197" s="59">
        <f t="shared" si="77"/>
        <v>0</v>
      </c>
      <c r="AC197" s="62">
        <v>4</v>
      </c>
    </row>
    <row r="198" spans="1:29" x14ac:dyDescent="0.3">
      <c r="A198" s="60">
        <v>44160</v>
      </c>
      <c r="B198" s="59">
        <f t="shared" si="66"/>
        <v>128</v>
      </c>
      <c r="C198" s="61">
        <v>6782</v>
      </c>
      <c r="D198" s="59">
        <f t="shared" si="67"/>
        <v>86</v>
      </c>
      <c r="E198" s="61">
        <v>3451</v>
      </c>
      <c r="F198" s="59">
        <f t="shared" si="68"/>
        <v>0</v>
      </c>
      <c r="G198" s="61">
        <v>298</v>
      </c>
      <c r="H198" s="59">
        <f t="shared" si="69"/>
        <v>103</v>
      </c>
      <c r="I198" s="61">
        <v>845</v>
      </c>
      <c r="J198" s="59">
        <f t="shared" si="70"/>
        <v>0</v>
      </c>
      <c r="K198" s="61">
        <v>122</v>
      </c>
      <c r="L198" s="59">
        <f t="shared" si="71"/>
        <v>73</v>
      </c>
      <c r="M198" s="61">
        <v>587</v>
      </c>
      <c r="N198" s="59">
        <f t="shared" si="72"/>
        <v>0</v>
      </c>
      <c r="O198" s="61">
        <v>30</v>
      </c>
      <c r="P198" s="59">
        <f t="shared" si="73"/>
        <v>10</v>
      </c>
      <c r="Q198" s="61">
        <v>311</v>
      </c>
      <c r="R198" s="59">
        <f t="shared" si="74"/>
        <v>3</v>
      </c>
      <c r="S198" s="61">
        <v>189</v>
      </c>
      <c r="T198" s="59">
        <f t="shared" si="75"/>
        <v>0</v>
      </c>
      <c r="U198" s="61">
        <v>13</v>
      </c>
      <c r="V198" s="59">
        <f t="shared" si="76"/>
        <v>0</v>
      </c>
      <c r="W198" s="61">
        <v>10</v>
      </c>
      <c r="X198" s="59">
        <f>Y198-Y197</f>
        <v>0</v>
      </c>
      <c r="Y198" s="61">
        <v>4</v>
      </c>
      <c r="Z198" s="59">
        <f>AA198-AA197</f>
        <v>0</v>
      </c>
      <c r="AA198" s="61">
        <v>3</v>
      </c>
      <c r="AB198" s="59">
        <f t="shared" si="77"/>
        <v>0</v>
      </c>
      <c r="AC198" s="62">
        <v>4</v>
      </c>
    </row>
    <row r="199" spans="1:29" x14ac:dyDescent="0.3">
      <c r="A199" s="60">
        <v>44161</v>
      </c>
      <c r="B199" s="59">
        <f t="shared" si="66"/>
        <v>236</v>
      </c>
      <c r="C199" s="61">
        <v>7018</v>
      </c>
      <c r="D199" s="59">
        <f t="shared" si="67"/>
        <v>129</v>
      </c>
      <c r="E199" s="61">
        <v>3580</v>
      </c>
      <c r="F199" s="59">
        <f t="shared" si="68"/>
        <v>1</v>
      </c>
      <c r="G199" s="61">
        <v>299</v>
      </c>
      <c r="H199" s="59">
        <f t="shared" si="69"/>
        <v>25</v>
      </c>
      <c r="I199" s="61">
        <v>870</v>
      </c>
      <c r="J199" s="59">
        <f t="shared" si="70"/>
        <v>7</v>
      </c>
      <c r="K199" s="61">
        <v>129</v>
      </c>
      <c r="L199" s="59">
        <f t="shared" si="71"/>
        <v>8</v>
      </c>
      <c r="M199" s="61">
        <v>595</v>
      </c>
      <c r="N199" s="59">
        <f t="shared" si="72"/>
        <v>0</v>
      </c>
      <c r="O199" s="61">
        <v>30</v>
      </c>
      <c r="P199" s="59">
        <f t="shared" si="73"/>
        <v>0</v>
      </c>
      <c r="Q199" s="61">
        <v>311</v>
      </c>
      <c r="R199" s="59">
        <f t="shared" si="74"/>
        <v>3</v>
      </c>
      <c r="S199" s="61">
        <v>192</v>
      </c>
      <c r="T199" s="59">
        <f t="shared" si="75"/>
        <v>2</v>
      </c>
      <c r="U199" s="61">
        <v>15</v>
      </c>
      <c r="V199" s="59">
        <f t="shared" si="76"/>
        <v>0</v>
      </c>
      <c r="W199" s="61">
        <v>10</v>
      </c>
      <c r="X199" s="59">
        <f>Y199-Y198</f>
        <v>2</v>
      </c>
      <c r="Y199" s="61">
        <v>6</v>
      </c>
      <c r="Z199" s="59">
        <f>AA199-AA198</f>
        <v>1</v>
      </c>
      <c r="AA199" s="61">
        <v>4</v>
      </c>
      <c r="AB199" s="59">
        <f t="shared" si="77"/>
        <v>0</v>
      </c>
      <c r="AC199" s="62">
        <v>4</v>
      </c>
    </row>
    <row r="200" spans="1:29" x14ac:dyDescent="0.3">
      <c r="A200" s="60">
        <v>44162</v>
      </c>
      <c r="B200" s="149">
        <f t="shared" si="66"/>
        <v>196</v>
      </c>
      <c r="C200" s="61">
        <v>7214</v>
      </c>
      <c r="D200" s="59">
        <f t="shared" si="67"/>
        <v>129</v>
      </c>
      <c r="E200" s="61">
        <v>3709</v>
      </c>
      <c r="F200" s="59">
        <f t="shared" si="68"/>
        <v>3</v>
      </c>
      <c r="G200" s="61">
        <v>302</v>
      </c>
      <c r="H200" s="59">
        <f t="shared" si="69"/>
        <v>38</v>
      </c>
      <c r="I200" s="61">
        <v>908</v>
      </c>
      <c r="J200" s="59">
        <f t="shared" si="70"/>
        <v>7</v>
      </c>
      <c r="K200" s="61">
        <v>136</v>
      </c>
      <c r="L200" s="59">
        <f t="shared" si="71"/>
        <v>9</v>
      </c>
      <c r="M200" s="61">
        <v>604</v>
      </c>
      <c r="N200" s="59">
        <f t="shared" si="72"/>
        <v>0</v>
      </c>
      <c r="O200" s="61">
        <v>30</v>
      </c>
      <c r="P200" s="59">
        <f t="shared" si="73"/>
        <v>1</v>
      </c>
      <c r="Q200" s="61">
        <v>312</v>
      </c>
      <c r="R200" s="59">
        <f t="shared" si="74"/>
        <v>4</v>
      </c>
      <c r="S200" s="61">
        <v>196</v>
      </c>
      <c r="T200" s="59">
        <f t="shared" si="75"/>
        <v>0</v>
      </c>
      <c r="U200" s="61">
        <v>15</v>
      </c>
      <c r="V200" s="59">
        <f t="shared" si="76"/>
        <v>0</v>
      </c>
      <c r="W200" s="61">
        <v>10</v>
      </c>
      <c r="X200" s="149">
        <f>Y200-Y199</f>
        <v>5</v>
      </c>
      <c r="Y200" s="61">
        <v>11</v>
      </c>
      <c r="Z200" s="59">
        <f>AA200-AA199</f>
        <v>2</v>
      </c>
      <c r="AA200" s="61">
        <v>6</v>
      </c>
      <c r="AB200" s="59">
        <f t="shared" si="77"/>
        <v>0</v>
      </c>
      <c r="AC200" s="62">
        <v>4</v>
      </c>
    </row>
    <row r="201" spans="1:29" x14ac:dyDescent="0.3">
      <c r="A201" s="60">
        <v>44163</v>
      </c>
      <c r="B201" s="149"/>
      <c r="C201" s="61">
        <v>7214</v>
      </c>
      <c r="D201" s="59"/>
      <c r="E201" s="61">
        <v>3709</v>
      </c>
      <c r="F201" s="59"/>
      <c r="G201" s="61">
        <v>302</v>
      </c>
      <c r="H201" s="59"/>
      <c r="I201" s="61">
        <v>908</v>
      </c>
      <c r="J201" s="59"/>
      <c r="K201" s="61">
        <v>136</v>
      </c>
      <c r="L201" s="59"/>
      <c r="M201" s="61">
        <v>604</v>
      </c>
      <c r="N201" s="59"/>
      <c r="O201" s="61">
        <v>30</v>
      </c>
      <c r="P201" s="59"/>
      <c r="Q201" s="61">
        <v>312</v>
      </c>
      <c r="R201" s="59"/>
      <c r="S201" s="61">
        <v>196</v>
      </c>
      <c r="T201" s="59"/>
      <c r="U201" s="61">
        <v>15</v>
      </c>
      <c r="V201" s="59"/>
      <c r="W201" s="61">
        <v>10</v>
      </c>
      <c r="X201" s="59"/>
      <c r="Y201" s="61">
        <v>11</v>
      </c>
      <c r="Z201" s="59"/>
      <c r="AA201" s="61">
        <v>6</v>
      </c>
      <c r="AB201" s="59"/>
      <c r="AC201" s="62">
        <v>4</v>
      </c>
    </row>
    <row r="202" spans="1:29" x14ac:dyDescent="0.3">
      <c r="A202" s="60">
        <v>44164</v>
      </c>
      <c r="B202" s="149"/>
      <c r="C202" s="61">
        <v>7214</v>
      </c>
      <c r="D202" s="59"/>
      <c r="E202" s="61">
        <v>3709</v>
      </c>
      <c r="F202" s="59"/>
      <c r="G202" s="61">
        <v>302</v>
      </c>
      <c r="H202" s="59"/>
      <c r="I202" s="61">
        <v>908</v>
      </c>
      <c r="J202" s="59"/>
      <c r="K202" s="61">
        <v>136</v>
      </c>
      <c r="L202" s="59"/>
      <c r="M202" s="61">
        <v>604</v>
      </c>
      <c r="N202" s="59"/>
      <c r="O202" s="61">
        <v>30</v>
      </c>
      <c r="P202" s="59"/>
      <c r="Q202" s="61">
        <v>312</v>
      </c>
      <c r="R202" s="59"/>
      <c r="S202" s="61">
        <v>196</v>
      </c>
      <c r="T202" s="59"/>
      <c r="U202" s="61">
        <v>15</v>
      </c>
      <c r="V202" s="59"/>
      <c r="W202" s="61">
        <v>10</v>
      </c>
      <c r="X202" s="59"/>
      <c r="Y202" s="61">
        <v>11</v>
      </c>
      <c r="Z202" s="59"/>
      <c r="AA202" s="61">
        <v>6</v>
      </c>
      <c r="AB202" s="59"/>
      <c r="AC202" s="62">
        <v>4</v>
      </c>
    </row>
    <row r="203" spans="1:29" x14ac:dyDescent="0.3">
      <c r="A203" s="60">
        <v>44165</v>
      </c>
      <c r="B203" s="150">
        <f>C203-C200</f>
        <v>382</v>
      </c>
      <c r="C203" s="61">
        <v>7596</v>
      </c>
      <c r="D203" s="150">
        <f>E203-E200</f>
        <v>275</v>
      </c>
      <c r="E203" s="61">
        <v>3984</v>
      </c>
      <c r="F203" s="150">
        <f>G203-G200</f>
        <v>0</v>
      </c>
      <c r="G203" s="61">
        <v>302</v>
      </c>
      <c r="H203" s="150">
        <f>I203-I200</f>
        <v>48</v>
      </c>
      <c r="I203" s="61">
        <v>956</v>
      </c>
      <c r="J203" s="150">
        <f>K203-K200</f>
        <v>0</v>
      </c>
      <c r="K203" s="61">
        <v>136</v>
      </c>
      <c r="L203" s="150">
        <f>M203-M200</f>
        <v>0</v>
      </c>
      <c r="M203" s="61">
        <v>604</v>
      </c>
      <c r="N203" s="150">
        <f>O203-O200</f>
        <v>0</v>
      </c>
      <c r="O203" s="61">
        <v>30</v>
      </c>
      <c r="P203" s="150">
        <f>Q203-Q200</f>
        <v>44</v>
      </c>
      <c r="Q203" s="61">
        <v>356</v>
      </c>
      <c r="R203" s="150">
        <f>S203-S200</f>
        <v>5</v>
      </c>
      <c r="S203" s="61">
        <v>201</v>
      </c>
      <c r="T203" s="150">
        <f>U203-U200</f>
        <v>0</v>
      </c>
      <c r="U203" s="61">
        <v>15</v>
      </c>
      <c r="V203" s="150">
        <f>W203-W200</f>
        <v>0</v>
      </c>
      <c r="W203" s="61">
        <v>10</v>
      </c>
      <c r="X203" s="150">
        <f>Y203-Y200</f>
        <v>0</v>
      </c>
      <c r="Y203" s="61">
        <v>11</v>
      </c>
      <c r="Z203" s="150">
        <f>AA203-AA200</f>
        <v>0</v>
      </c>
      <c r="AA203" s="61">
        <v>6</v>
      </c>
      <c r="AB203" s="150">
        <f>AC203-AC200</f>
        <v>0</v>
      </c>
      <c r="AC203" s="62">
        <v>4</v>
      </c>
    </row>
    <row r="204" spans="1:29" x14ac:dyDescent="0.3">
      <c r="A204" s="60">
        <v>44166</v>
      </c>
      <c r="B204" s="150">
        <f>C204-C203</f>
        <v>14</v>
      </c>
      <c r="C204" s="61">
        <v>7610</v>
      </c>
      <c r="D204" s="150">
        <f>E204-E203</f>
        <v>168</v>
      </c>
      <c r="E204" s="61">
        <v>4152</v>
      </c>
      <c r="F204" s="150">
        <f>G204-G201</f>
        <v>0</v>
      </c>
      <c r="G204" s="61">
        <v>302</v>
      </c>
      <c r="H204" s="150">
        <f>I204-I203</f>
        <v>22</v>
      </c>
      <c r="I204" s="61">
        <v>978</v>
      </c>
      <c r="J204" s="150">
        <f>K204-K203</f>
        <v>0</v>
      </c>
      <c r="K204" s="61">
        <v>136</v>
      </c>
      <c r="L204" s="150">
        <f>M204-M203</f>
        <v>50</v>
      </c>
      <c r="M204" s="61">
        <v>654</v>
      </c>
      <c r="N204" s="150">
        <f>O204-O203</f>
        <v>0</v>
      </c>
      <c r="O204" s="61">
        <v>30</v>
      </c>
      <c r="P204" s="150">
        <f>Q204-Q203</f>
        <v>22</v>
      </c>
      <c r="Q204" s="61">
        <v>378</v>
      </c>
      <c r="R204" s="150">
        <f>S204-S203</f>
        <v>4</v>
      </c>
      <c r="S204" s="61">
        <v>205</v>
      </c>
      <c r="T204" s="150">
        <f>U204-U203</f>
        <v>0</v>
      </c>
      <c r="U204" s="61">
        <v>15</v>
      </c>
      <c r="V204" s="150">
        <f>W204-W203</f>
        <v>0</v>
      </c>
      <c r="W204" s="61">
        <v>10</v>
      </c>
      <c r="X204" s="150">
        <f>Y204-Y203</f>
        <v>4</v>
      </c>
      <c r="Y204" s="61">
        <v>15</v>
      </c>
      <c r="Z204" s="150">
        <f>AA204-AA203</f>
        <v>0</v>
      </c>
      <c r="AA204" s="61">
        <v>6</v>
      </c>
      <c r="AB204" s="150">
        <f>AC204-AC203</f>
        <v>0</v>
      </c>
      <c r="AC204" s="62">
        <v>4</v>
      </c>
    </row>
    <row r="205" spans="1:29" x14ac:dyDescent="0.3">
      <c r="A205" s="60">
        <v>44167</v>
      </c>
      <c r="B205" s="150">
        <f>C205-C204</f>
        <v>300</v>
      </c>
      <c r="C205" s="61">
        <v>7910</v>
      </c>
      <c r="D205" s="150">
        <f>E205-E204</f>
        <v>100</v>
      </c>
      <c r="E205" s="61">
        <v>4252</v>
      </c>
      <c r="F205" s="150">
        <f>G205-G202</f>
        <v>0</v>
      </c>
      <c r="G205" s="61">
        <v>302</v>
      </c>
      <c r="H205" s="150">
        <f>I205-I204</f>
        <v>34</v>
      </c>
      <c r="I205" s="61">
        <v>1012</v>
      </c>
      <c r="J205" s="150">
        <f>K205-K204</f>
        <v>0</v>
      </c>
      <c r="K205" s="61">
        <v>136</v>
      </c>
      <c r="L205" s="150">
        <f>M205-M204</f>
        <v>2</v>
      </c>
      <c r="M205" s="61">
        <v>656</v>
      </c>
      <c r="N205" s="150">
        <f>O205-O204</f>
        <v>0</v>
      </c>
      <c r="O205" s="61">
        <v>30</v>
      </c>
      <c r="P205" s="150">
        <f>Q205-Q204</f>
        <v>0</v>
      </c>
      <c r="Q205" s="61">
        <v>378</v>
      </c>
      <c r="R205" s="150">
        <f>S205-S204</f>
        <v>0</v>
      </c>
      <c r="S205" s="61">
        <v>205</v>
      </c>
      <c r="T205" s="150">
        <f>U205-U204</f>
        <v>0</v>
      </c>
      <c r="U205" s="61">
        <v>15</v>
      </c>
      <c r="V205" s="150">
        <f>W205-W204</f>
        <v>0</v>
      </c>
      <c r="W205" s="61">
        <v>10</v>
      </c>
      <c r="X205" s="150">
        <f>Y205-Y204</f>
        <v>0</v>
      </c>
      <c r="Y205" s="61">
        <v>15</v>
      </c>
      <c r="Z205" s="150">
        <f>AA205-AA204</f>
        <v>0</v>
      </c>
      <c r="AA205" s="61">
        <v>6</v>
      </c>
      <c r="AB205" s="150">
        <f>AC205-AC204</f>
        <v>0</v>
      </c>
      <c r="AC205" s="62">
        <v>4</v>
      </c>
    </row>
    <row r="206" spans="1:29" x14ac:dyDescent="0.3">
      <c r="A206" s="60">
        <v>44168</v>
      </c>
      <c r="B206" s="150">
        <f>C206-C205</f>
        <v>115</v>
      </c>
      <c r="C206" s="61">
        <v>8025</v>
      </c>
      <c r="D206" s="150">
        <f>E206-E205</f>
        <v>74</v>
      </c>
      <c r="E206" s="61">
        <v>4326</v>
      </c>
      <c r="F206" s="150">
        <f>G206-G203</f>
        <v>0</v>
      </c>
      <c r="G206" s="61">
        <v>302</v>
      </c>
      <c r="H206" s="150">
        <f>I206-I205</f>
        <v>66</v>
      </c>
      <c r="I206" s="61">
        <v>1078</v>
      </c>
      <c r="J206" s="150">
        <f>K206-K205</f>
        <v>0</v>
      </c>
      <c r="K206" s="61">
        <v>136</v>
      </c>
      <c r="L206" s="150">
        <f>M206-M205</f>
        <v>27</v>
      </c>
      <c r="M206" s="61">
        <v>683</v>
      </c>
      <c r="N206" s="150">
        <f>O206-O205</f>
        <v>0</v>
      </c>
      <c r="O206" s="61">
        <v>30</v>
      </c>
      <c r="P206" s="150">
        <f>Q206-Q205</f>
        <v>3</v>
      </c>
      <c r="Q206" s="61">
        <v>381</v>
      </c>
      <c r="R206" s="150">
        <f>S206-S205</f>
        <v>0</v>
      </c>
      <c r="S206" s="61">
        <v>205</v>
      </c>
      <c r="T206" s="150">
        <f>U206-U205</f>
        <v>0</v>
      </c>
      <c r="U206" s="61">
        <v>15</v>
      </c>
      <c r="V206" s="150">
        <f>W206-W205</f>
        <v>0</v>
      </c>
      <c r="W206" s="61">
        <v>10</v>
      </c>
      <c r="X206" s="150">
        <f>Y206-Y205</f>
        <v>0</v>
      </c>
      <c r="Y206" s="61">
        <v>15</v>
      </c>
      <c r="Z206" s="150">
        <f>AA206-AA205</f>
        <v>0</v>
      </c>
      <c r="AA206" s="61">
        <v>6</v>
      </c>
      <c r="AB206" s="150">
        <f>AC206-AC205</f>
        <v>0</v>
      </c>
      <c r="AC206" s="62">
        <v>4</v>
      </c>
    </row>
    <row r="207" spans="1:29" x14ac:dyDescent="0.3">
      <c r="A207" s="60">
        <v>44169</v>
      </c>
      <c r="B207" s="149">
        <f>C207-C206</f>
        <v>138</v>
      </c>
      <c r="C207" s="152">
        <v>8163</v>
      </c>
      <c r="D207" s="149">
        <f>E207-E206</f>
        <v>161</v>
      </c>
      <c r="E207" s="152">
        <v>4487</v>
      </c>
      <c r="F207" s="150">
        <f>G207-G204</f>
        <v>0</v>
      </c>
      <c r="G207" s="61">
        <v>302</v>
      </c>
      <c r="H207" s="150">
        <f>I207-I206</f>
        <v>78</v>
      </c>
      <c r="I207" s="61">
        <v>1156</v>
      </c>
      <c r="J207" s="150">
        <f>K207-K206</f>
        <v>0</v>
      </c>
      <c r="K207" s="61">
        <v>136</v>
      </c>
      <c r="L207" s="149">
        <f>M207-M206</f>
        <v>18</v>
      </c>
      <c r="M207" s="152">
        <v>701</v>
      </c>
      <c r="N207" s="150">
        <f>O207-O206</f>
        <v>0</v>
      </c>
      <c r="O207" s="61">
        <v>30</v>
      </c>
      <c r="P207" s="150">
        <f>Q207-Q206</f>
        <v>8</v>
      </c>
      <c r="Q207" s="61">
        <v>389</v>
      </c>
      <c r="R207" s="149">
        <f>S207-S206</f>
        <v>4</v>
      </c>
      <c r="S207" s="152">
        <v>209</v>
      </c>
      <c r="T207" s="150">
        <f>U207-U206</f>
        <v>0</v>
      </c>
      <c r="U207" s="61">
        <v>15</v>
      </c>
      <c r="V207" s="150">
        <f>W207-W206</f>
        <v>0</v>
      </c>
      <c r="W207" s="61">
        <v>10</v>
      </c>
      <c r="X207" s="149">
        <f>Y207-Y206</f>
        <v>1</v>
      </c>
      <c r="Y207" s="152">
        <v>16</v>
      </c>
      <c r="Z207" s="150">
        <f>AA207-AA206</f>
        <v>0</v>
      </c>
      <c r="AA207" s="61">
        <v>6</v>
      </c>
      <c r="AB207" s="150">
        <f>AC207-AC206</f>
        <v>0</v>
      </c>
      <c r="AC207" s="62">
        <v>4</v>
      </c>
    </row>
    <row r="208" spans="1:29" s="153" customFormat="1" x14ac:dyDescent="0.3">
      <c r="A208" s="60">
        <v>44170</v>
      </c>
      <c r="B208" s="149"/>
      <c r="C208" s="61">
        <v>8163</v>
      </c>
      <c r="D208" s="59"/>
      <c r="E208" s="61">
        <v>4487</v>
      </c>
      <c r="F208" s="59"/>
      <c r="G208" s="61">
        <v>302</v>
      </c>
      <c r="H208" s="59"/>
      <c r="I208" s="61">
        <v>1156</v>
      </c>
      <c r="J208" s="59"/>
      <c r="K208" s="61">
        <v>136</v>
      </c>
      <c r="L208" s="59"/>
      <c r="M208" s="61">
        <v>701</v>
      </c>
      <c r="N208" s="59"/>
      <c r="O208" s="61">
        <v>30</v>
      </c>
      <c r="P208" s="59"/>
      <c r="Q208" s="61">
        <v>389</v>
      </c>
      <c r="R208" s="59"/>
      <c r="S208" s="61">
        <v>209</v>
      </c>
      <c r="T208" s="59"/>
      <c r="U208" s="61">
        <v>15</v>
      </c>
      <c r="V208" s="59"/>
      <c r="W208" s="61">
        <v>10</v>
      </c>
      <c r="X208" s="59"/>
      <c r="Y208" s="61">
        <v>16</v>
      </c>
      <c r="Z208" s="59"/>
      <c r="AA208" s="61">
        <v>6</v>
      </c>
      <c r="AB208" s="59"/>
      <c r="AC208" s="62">
        <v>4</v>
      </c>
    </row>
    <row r="209" spans="1:29" s="153" customFormat="1" x14ac:dyDescent="0.3">
      <c r="A209" s="60">
        <v>44171</v>
      </c>
      <c r="B209" s="149"/>
      <c r="C209" s="61">
        <v>8163</v>
      </c>
      <c r="D209" s="59"/>
      <c r="E209" s="61">
        <v>4487</v>
      </c>
      <c r="F209" s="59"/>
      <c r="G209" s="61">
        <v>302</v>
      </c>
      <c r="H209" s="59"/>
      <c r="I209" s="61">
        <v>1156</v>
      </c>
      <c r="J209" s="59"/>
      <c r="K209" s="61">
        <v>136</v>
      </c>
      <c r="L209" s="59"/>
      <c r="M209" s="61">
        <v>701</v>
      </c>
      <c r="N209" s="59"/>
      <c r="O209" s="61">
        <v>30</v>
      </c>
      <c r="P209" s="59"/>
      <c r="Q209" s="61">
        <v>389</v>
      </c>
      <c r="R209" s="59"/>
      <c r="S209" s="61">
        <v>209</v>
      </c>
      <c r="T209" s="59"/>
      <c r="U209" s="61">
        <v>15</v>
      </c>
      <c r="V209" s="59"/>
      <c r="W209" s="61">
        <v>10</v>
      </c>
      <c r="X209" s="59"/>
      <c r="Y209" s="61">
        <v>16</v>
      </c>
      <c r="Z209" s="59"/>
      <c r="AA209" s="61">
        <v>6</v>
      </c>
      <c r="AB209" s="59"/>
      <c r="AC209" s="62">
        <v>4</v>
      </c>
    </row>
    <row r="210" spans="1:29" x14ac:dyDescent="0.3">
      <c r="A210" s="60">
        <v>44172</v>
      </c>
      <c r="B210" s="59">
        <f>C210-C209</f>
        <v>378</v>
      </c>
      <c r="C210" s="61">
        <v>8541</v>
      </c>
      <c r="D210" s="59">
        <f>E210-E209</f>
        <v>127</v>
      </c>
      <c r="E210" s="61">
        <v>4614</v>
      </c>
      <c r="F210" s="59">
        <f>G210-G209</f>
        <v>0</v>
      </c>
      <c r="G210" s="61">
        <v>302</v>
      </c>
      <c r="H210" s="59">
        <f>I210-I209</f>
        <v>150</v>
      </c>
      <c r="I210" s="61">
        <v>1306</v>
      </c>
      <c r="J210" s="59">
        <f>K210-K209</f>
        <v>3</v>
      </c>
      <c r="K210" s="61">
        <v>139</v>
      </c>
      <c r="L210" s="59">
        <f>M210-M209</f>
        <v>12</v>
      </c>
      <c r="M210" s="61">
        <v>713</v>
      </c>
      <c r="N210" s="59">
        <f>O210-O209</f>
        <v>0</v>
      </c>
      <c r="O210" s="61">
        <v>30</v>
      </c>
      <c r="P210" s="59">
        <f>Q210-Q209</f>
        <v>13</v>
      </c>
      <c r="Q210" s="61">
        <v>402</v>
      </c>
      <c r="R210" s="59">
        <f>S210-S209</f>
        <v>3</v>
      </c>
      <c r="S210" s="61">
        <v>212</v>
      </c>
      <c r="T210" s="59">
        <f>U210-U209</f>
        <v>0</v>
      </c>
      <c r="U210" s="61">
        <v>15</v>
      </c>
      <c r="V210" s="59">
        <f>W210-W209</f>
        <v>0</v>
      </c>
      <c r="W210" s="61">
        <v>10</v>
      </c>
      <c r="X210" s="59">
        <f>Y210-Y209</f>
        <v>0</v>
      </c>
      <c r="Y210" s="61">
        <v>16</v>
      </c>
      <c r="Z210" s="59">
        <f>AA210-AA209</f>
        <v>0</v>
      </c>
      <c r="AA210" s="61">
        <v>6</v>
      </c>
      <c r="AB210" s="59">
        <f>AC210-AC209</f>
        <v>0</v>
      </c>
      <c r="AC210" s="62">
        <v>4</v>
      </c>
    </row>
    <row r="211" spans="1:29" x14ac:dyDescent="0.3">
      <c r="A211" s="60">
        <v>44173</v>
      </c>
      <c r="B211" s="59">
        <f>C211-C210</f>
        <v>104</v>
      </c>
      <c r="C211" s="61">
        <v>8645</v>
      </c>
      <c r="D211" s="59">
        <f>E211-E210</f>
        <v>87</v>
      </c>
      <c r="E211" s="61">
        <v>4701</v>
      </c>
      <c r="F211" s="59">
        <f>G211-G210</f>
        <v>0</v>
      </c>
      <c r="G211" s="61">
        <v>302</v>
      </c>
      <c r="H211" s="59">
        <f>I211-I210</f>
        <v>83</v>
      </c>
      <c r="I211" s="61">
        <v>1389</v>
      </c>
      <c r="J211" s="59">
        <f>K211-K210</f>
        <v>0</v>
      </c>
      <c r="K211" s="61">
        <v>139</v>
      </c>
      <c r="L211" s="59">
        <f>M211-M210</f>
        <v>13</v>
      </c>
      <c r="M211" s="61">
        <v>726</v>
      </c>
      <c r="N211" s="59">
        <f>O211-O210</f>
        <v>0</v>
      </c>
      <c r="O211" s="61">
        <v>30</v>
      </c>
      <c r="P211" s="59">
        <f>Q211-Q210</f>
        <v>7</v>
      </c>
      <c r="Q211" s="61">
        <v>409</v>
      </c>
      <c r="R211" s="59">
        <f>S211-S210</f>
        <v>1</v>
      </c>
      <c r="S211" s="61">
        <v>213</v>
      </c>
      <c r="T211" s="59">
        <f>U211-U210</f>
        <v>0</v>
      </c>
      <c r="U211" s="61">
        <v>15</v>
      </c>
      <c r="V211" s="59">
        <f>W211-W210</f>
        <v>0</v>
      </c>
      <c r="W211" s="61">
        <v>10</v>
      </c>
      <c r="X211" s="59">
        <f>Y211-Y210</f>
        <v>0</v>
      </c>
      <c r="Y211" s="61">
        <v>16</v>
      </c>
      <c r="Z211" s="59">
        <f>AA211-AA210</f>
        <v>0</v>
      </c>
      <c r="AA211" s="61">
        <v>6</v>
      </c>
      <c r="AB211" s="59">
        <f>AC211-AC210</f>
        <v>0</v>
      </c>
      <c r="AC211" s="62">
        <v>4</v>
      </c>
    </row>
    <row r="212" spans="1:29" x14ac:dyDescent="0.3">
      <c r="A212" s="60">
        <v>44174</v>
      </c>
      <c r="B212" s="59">
        <f>C212-C211</f>
        <v>128</v>
      </c>
      <c r="C212" s="61">
        <v>8773</v>
      </c>
      <c r="D212" s="59">
        <f>E212-E211</f>
        <v>102</v>
      </c>
      <c r="E212" s="61">
        <v>4803</v>
      </c>
      <c r="F212" s="59">
        <f>G212-G211</f>
        <v>1</v>
      </c>
      <c r="G212" s="61">
        <v>303</v>
      </c>
      <c r="H212" s="59">
        <f>I212-I211</f>
        <v>98</v>
      </c>
      <c r="I212" s="61">
        <v>1487</v>
      </c>
      <c r="J212" s="59">
        <f>K212-K211</f>
        <v>2</v>
      </c>
      <c r="K212" s="61">
        <v>141</v>
      </c>
      <c r="L212" s="59">
        <f>M212-M211</f>
        <v>23</v>
      </c>
      <c r="M212" s="61">
        <v>749</v>
      </c>
      <c r="N212" s="59">
        <f>O212-O211</f>
        <v>0</v>
      </c>
      <c r="O212" s="61">
        <v>30</v>
      </c>
      <c r="P212" s="59">
        <f>Q212-Q211</f>
        <v>6</v>
      </c>
      <c r="Q212" s="61">
        <v>415</v>
      </c>
      <c r="R212" s="59">
        <f>S212-S211</f>
        <v>3</v>
      </c>
      <c r="S212" s="61">
        <v>216</v>
      </c>
      <c r="T212" s="59">
        <f>U212-U211</f>
        <v>0</v>
      </c>
      <c r="U212" s="61">
        <v>15</v>
      </c>
      <c r="V212" s="59">
        <f>W212-W211</f>
        <v>0</v>
      </c>
      <c r="W212" s="61">
        <v>10</v>
      </c>
      <c r="X212" s="59">
        <f>Y212-Y211</f>
        <v>0</v>
      </c>
      <c r="Y212" s="61">
        <v>16</v>
      </c>
      <c r="Z212" s="59">
        <f>AA212-AA211</f>
        <v>0</v>
      </c>
      <c r="AA212" s="61">
        <v>6</v>
      </c>
      <c r="AB212" s="59">
        <f>AC212-AC211</f>
        <v>0</v>
      </c>
      <c r="AC212" s="62">
        <v>4</v>
      </c>
    </row>
    <row r="213" spans="1:29" x14ac:dyDescent="0.3">
      <c r="A213" s="60">
        <v>44175</v>
      </c>
      <c r="B213" s="59">
        <f>C213-C212</f>
        <v>65</v>
      </c>
      <c r="C213" s="61">
        <v>8838</v>
      </c>
      <c r="D213" s="59">
        <f>E213-E212</f>
        <v>184</v>
      </c>
      <c r="E213" s="61">
        <v>4987</v>
      </c>
      <c r="F213" s="59">
        <f>G213-G212</f>
        <v>0</v>
      </c>
      <c r="G213" s="61">
        <v>303</v>
      </c>
      <c r="H213" s="59">
        <f>I213-I212</f>
        <v>45</v>
      </c>
      <c r="I213" s="61">
        <v>1532</v>
      </c>
      <c r="J213" s="59">
        <f>K213-K212</f>
        <v>0</v>
      </c>
      <c r="K213" s="61">
        <v>141</v>
      </c>
      <c r="L213" s="59">
        <f>M213-M212</f>
        <v>40</v>
      </c>
      <c r="M213" s="61">
        <v>789</v>
      </c>
      <c r="N213" s="59">
        <f>O213-O212</f>
        <v>0</v>
      </c>
      <c r="O213" s="61">
        <v>30</v>
      </c>
      <c r="P213" s="59">
        <f>Q213-Q212</f>
        <v>24</v>
      </c>
      <c r="Q213" s="61">
        <v>439</v>
      </c>
      <c r="R213" s="59">
        <f>S213-S212</f>
        <v>2</v>
      </c>
      <c r="S213" s="61">
        <v>218</v>
      </c>
      <c r="T213" s="59">
        <f>U213-U212</f>
        <v>0</v>
      </c>
      <c r="U213" s="61">
        <v>15</v>
      </c>
      <c r="V213" s="59">
        <f>W213-W212</f>
        <v>0</v>
      </c>
      <c r="W213" s="61">
        <v>10</v>
      </c>
      <c r="X213" s="59">
        <f>Y213-Y212</f>
        <v>0</v>
      </c>
      <c r="Y213" s="61">
        <v>16</v>
      </c>
      <c r="Z213" s="59">
        <f>AA213-AA212</f>
        <v>0</v>
      </c>
      <c r="AA213" s="61">
        <v>6</v>
      </c>
      <c r="AB213" s="59">
        <f>AC213-AC212</f>
        <v>0</v>
      </c>
      <c r="AC213" s="62">
        <v>4</v>
      </c>
    </row>
    <row r="214" spans="1:29" x14ac:dyDescent="0.3">
      <c r="A214" s="60">
        <v>44176</v>
      </c>
      <c r="B214" s="59">
        <f>C214-C213</f>
        <v>149</v>
      </c>
      <c r="C214" s="61">
        <v>8987</v>
      </c>
      <c r="D214" s="59">
        <f>E214-E213</f>
        <v>136</v>
      </c>
      <c r="E214" s="61">
        <v>5123</v>
      </c>
      <c r="F214" s="59">
        <f>G214-G213</f>
        <v>0</v>
      </c>
      <c r="G214" s="61">
        <v>303</v>
      </c>
      <c r="H214" s="59">
        <f>I214-I213</f>
        <v>117</v>
      </c>
      <c r="I214" s="61">
        <v>1649</v>
      </c>
      <c r="J214" s="59">
        <f>K214-K213</f>
        <v>4</v>
      </c>
      <c r="K214" s="61">
        <v>145</v>
      </c>
      <c r="L214" s="59">
        <f>M214-M213</f>
        <v>6</v>
      </c>
      <c r="M214" s="61">
        <v>795</v>
      </c>
      <c r="N214" s="59">
        <f>O214-O213</f>
        <v>0</v>
      </c>
      <c r="O214" s="61">
        <v>30</v>
      </c>
      <c r="P214" s="59">
        <f>Q214-Q213</f>
        <v>2</v>
      </c>
      <c r="Q214" s="61">
        <v>441</v>
      </c>
      <c r="R214" s="59">
        <f>S214-S213</f>
        <v>2</v>
      </c>
      <c r="S214" s="61">
        <v>220</v>
      </c>
      <c r="T214" s="59">
        <f>U214-U213</f>
        <v>0</v>
      </c>
      <c r="U214" s="61">
        <v>15</v>
      </c>
      <c r="V214" s="59">
        <f>W214-W213</f>
        <v>0</v>
      </c>
      <c r="W214" s="61">
        <v>10</v>
      </c>
      <c r="X214" s="59">
        <f>Y214-Y213</f>
        <v>0</v>
      </c>
      <c r="Y214" s="61">
        <v>16</v>
      </c>
      <c r="Z214" s="59">
        <f>AA214-AA213</f>
        <v>0</v>
      </c>
      <c r="AA214" s="61">
        <v>6</v>
      </c>
      <c r="AB214" s="59">
        <f>AC214-AC213</f>
        <v>0</v>
      </c>
      <c r="AC214" s="62">
        <v>4</v>
      </c>
    </row>
    <row r="215" spans="1:29" x14ac:dyDescent="0.3">
      <c r="A215" s="60">
        <v>44177</v>
      </c>
      <c r="B215" s="59"/>
      <c r="C215" s="61"/>
      <c r="D215" s="59"/>
      <c r="E215" s="61"/>
      <c r="F215" s="59"/>
      <c r="G215" s="61"/>
      <c r="H215" s="59"/>
      <c r="I215" s="61"/>
      <c r="J215" s="59"/>
      <c r="K215" s="61"/>
      <c r="L215" s="59"/>
      <c r="M215" s="61"/>
      <c r="N215" s="59"/>
      <c r="O215" s="61"/>
      <c r="P215" s="59"/>
      <c r="Q215" s="61"/>
      <c r="R215" s="59"/>
      <c r="S215" s="61"/>
      <c r="T215" s="59"/>
      <c r="U215" s="61"/>
      <c r="V215" s="59"/>
      <c r="W215" s="61"/>
      <c r="X215" s="59"/>
      <c r="Y215" s="61"/>
      <c r="Z215" s="59"/>
      <c r="AA215" s="61"/>
      <c r="AB215" s="59"/>
      <c r="AC215" s="62"/>
    </row>
    <row r="216" spans="1:29" x14ac:dyDescent="0.3">
      <c r="A216" s="60">
        <v>44178</v>
      </c>
      <c r="B216" s="59"/>
      <c r="C216" s="61"/>
      <c r="D216" s="59"/>
      <c r="E216" s="61"/>
      <c r="F216" s="59"/>
      <c r="G216" s="61"/>
      <c r="H216" s="59"/>
      <c r="I216" s="61"/>
      <c r="J216" s="59"/>
      <c r="K216" s="61"/>
      <c r="L216" s="59"/>
      <c r="M216" s="61"/>
      <c r="N216" s="59"/>
      <c r="O216" s="61"/>
      <c r="P216" s="59"/>
      <c r="Q216" s="61"/>
      <c r="R216" s="59"/>
      <c r="S216" s="61"/>
      <c r="T216" s="59"/>
      <c r="U216" s="61"/>
      <c r="V216" s="59"/>
      <c r="W216" s="61"/>
      <c r="X216" s="59"/>
      <c r="Y216" s="61"/>
      <c r="Z216" s="59"/>
      <c r="AA216" s="61"/>
      <c r="AB216" s="59"/>
      <c r="AC216" s="62"/>
    </row>
    <row r="217" spans="1:29" x14ac:dyDescent="0.3">
      <c r="A217" s="60">
        <v>44179</v>
      </c>
      <c r="B217" s="59">
        <f>C217-C214</f>
        <v>425</v>
      </c>
      <c r="C217" s="61">
        <v>9412</v>
      </c>
      <c r="D217" s="59">
        <f>E217-E214</f>
        <v>244</v>
      </c>
      <c r="E217" s="61">
        <v>5367</v>
      </c>
      <c r="F217" s="59">
        <f>G217-G214</f>
        <v>2</v>
      </c>
      <c r="G217" s="61">
        <v>305</v>
      </c>
      <c r="H217" s="59">
        <f>I217-I214</f>
        <v>133</v>
      </c>
      <c r="I217" s="61">
        <v>1782</v>
      </c>
      <c r="J217" s="59">
        <f>K217-K214</f>
        <v>2</v>
      </c>
      <c r="K217" s="61">
        <v>147</v>
      </c>
      <c r="L217" s="59">
        <f>M217-M214</f>
        <v>68</v>
      </c>
      <c r="M217" s="61">
        <v>863</v>
      </c>
      <c r="N217" s="59">
        <f>O217-O214</f>
        <v>0</v>
      </c>
      <c r="O217" s="61">
        <v>30</v>
      </c>
      <c r="P217" s="59">
        <f>Q217-Q214</f>
        <v>57</v>
      </c>
      <c r="Q217" s="61">
        <v>498</v>
      </c>
      <c r="R217" s="59">
        <f>S217-S214</f>
        <v>8</v>
      </c>
      <c r="S217" s="61">
        <v>228</v>
      </c>
      <c r="T217" s="59">
        <f>U217-U214</f>
        <v>0</v>
      </c>
      <c r="U217" s="61">
        <v>15</v>
      </c>
      <c r="V217" s="59">
        <f>W217-W214</f>
        <v>0</v>
      </c>
      <c r="W217" s="61">
        <v>10</v>
      </c>
      <c r="X217" s="59">
        <f>Y217-Y214</f>
        <v>1</v>
      </c>
      <c r="Y217" s="61">
        <v>17</v>
      </c>
      <c r="Z217" s="59">
        <f>AA217-AA214</f>
        <v>0</v>
      </c>
      <c r="AA217" s="61">
        <v>6</v>
      </c>
      <c r="AB217" s="59">
        <f>AC217-AC214</f>
        <v>0</v>
      </c>
      <c r="AC217" s="62">
        <v>4</v>
      </c>
    </row>
    <row r="218" spans="1:29" x14ac:dyDescent="0.3">
      <c r="A218" s="60">
        <v>44180</v>
      </c>
      <c r="B218" s="59">
        <f>C218-C217</f>
        <v>50</v>
      </c>
      <c r="C218" s="61">
        <v>9462</v>
      </c>
      <c r="D218" s="59">
        <f>E218-E217</f>
        <v>112</v>
      </c>
      <c r="E218" s="61">
        <v>5479</v>
      </c>
      <c r="F218" s="59">
        <f>G218-G217</f>
        <v>2</v>
      </c>
      <c r="G218" s="61">
        <v>307</v>
      </c>
      <c r="H218" s="59">
        <f>I218-I217</f>
        <v>33</v>
      </c>
      <c r="I218" s="61">
        <v>1815</v>
      </c>
      <c r="J218" s="59">
        <f>K218-K217</f>
        <v>0</v>
      </c>
      <c r="K218" s="61">
        <v>147</v>
      </c>
      <c r="L218" s="59">
        <f>M218-M217</f>
        <v>39</v>
      </c>
      <c r="M218" s="61">
        <v>902</v>
      </c>
      <c r="N218" s="59">
        <f>O218-O217</f>
        <v>0</v>
      </c>
      <c r="O218" s="61">
        <v>30</v>
      </c>
      <c r="P218" s="59">
        <f>Q218-Q217</f>
        <v>5</v>
      </c>
      <c r="Q218" s="61">
        <v>503</v>
      </c>
      <c r="R218" s="59">
        <f>S218-S217</f>
        <v>2</v>
      </c>
      <c r="S218" s="61">
        <v>230</v>
      </c>
      <c r="T218" s="59">
        <f>U218-U217</f>
        <v>0</v>
      </c>
      <c r="U218" s="61">
        <v>15</v>
      </c>
      <c r="V218" s="59">
        <f>W218-W217</f>
        <v>0</v>
      </c>
      <c r="W218" s="61">
        <v>10</v>
      </c>
      <c r="X218" s="59">
        <f>Y218-Y217</f>
        <v>1</v>
      </c>
      <c r="Y218" s="61">
        <v>18</v>
      </c>
      <c r="Z218" s="59">
        <f>AA218-AA217</f>
        <v>0</v>
      </c>
      <c r="AA218" s="61">
        <v>6</v>
      </c>
      <c r="AB218" s="59">
        <f>AC218-AC217</f>
        <v>0</v>
      </c>
      <c r="AC218" s="62">
        <v>4</v>
      </c>
    </row>
    <row r="219" spans="1:29" x14ac:dyDescent="0.3">
      <c r="A219" s="60">
        <v>44181</v>
      </c>
      <c r="B219" s="59">
        <f>C219-C218</f>
        <v>305</v>
      </c>
      <c r="C219" s="61">
        <v>9767</v>
      </c>
      <c r="D219" s="59">
        <f>E219-E218</f>
        <v>65</v>
      </c>
      <c r="E219" s="61">
        <v>5544</v>
      </c>
      <c r="F219" s="59">
        <f>G219-G218</f>
        <v>0</v>
      </c>
      <c r="G219" s="61">
        <v>307</v>
      </c>
      <c r="H219" s="59">
        <f>I219-I218</f>
        <v>0</v>
      </c>
      <c r="I219" s="61">
        <v>1815</v>
      </c>
      <c r="J219" s="59">
        <f>K219-K218</f>
        <v>0</v>
      </c>
      <c r="K219" s="61">
        <v>147</v>
      </c>
      <c r="L219" s="59">
        <f>M219-M218</f>
        <v>50</v>
      </c>
      <c r="M219" s="61">
        <v>952</v>
      </c>
      <c r="N219" s="59">
        <f>O219-O218</f>
        <v>0</v>
      </c>
      <c r="O219" s="61">
        <v>30</v>
      </c>
      <c r="P219" s="59">
        <f>Q219-Q218</f>
        <v>0</v>
      </c>
      <c r="Q219" s="61">
        <v>503</v>
      </c>
      <c r="R219" s="59">
        <f>S219-S218</f>
        <v>0</v>
      </c>
      <c r="S219" s="61">
        <v>230</v>
      </c>
      <c r="T219" s="59">
        <f>U219-U218</f>
        <v>0</v>
      </c>
      <c r="U219" s="61">
        <v>15</v>
      </c>
      <c r="V219" s="59">
        <f>W219-W218</f>
        <v>0</v>
      </c>
      <c r="W219" s="61">
        <v>10</v>
      </c>
      <c r="X219" s="59">
        <f>Y219-Y218</f>
        <v>0</v>
      </c>
      <c r="Y219" s="61">
        <v>18</v>
      </c>
      <c r="Z219" s="59">
        <f>AA219-AA218</f>
        <v>0</v>
      </c>
      <c r="AA219" s="61">
        <v>6</v>
      </c>
      <c r="AB219" s="59">
        <f>AC219-AC218</f>
        <v>0</v>
      </c>
      <c r="AC219" s="62">
        <v>4</v>
      </c>
    </row>
    <row r="220" spans="1:29" x14ac:dyDescent="0.3">
      <c r="A220" s="60">
        <v>44182</v>
      </c>
      <c r="B220" s="59">
        <f>C220-C219</f>
        <v>303</v>
      </c>
      <c r="C220" s="61">
        <v>10070</v>
      </c>
      <c r="D220" s="59">
        <f>E220-E219</f>
        <v>45</v>
      </c>
      <c r="E220" s="61">
        <v>5589</v>
      </c>
      <c r="F220" s="59">
        <f>G220-G219</f>
        <v>0</v>
      </c>
      <c r="G220" s="61">
        <v>307</v>
      </c>
      <c r="H220" s="59">
        <f>I220-I219</f>
        <v>0</v>
      </c>
      <c r="I220" s="61">
        <v>1815</v>
      </c>
      <c r="J220" s="59">
        <f>K220-K219</f>
        <v>0</v>
      </c>
      <c r="K220" s="61">
        <v>147</v>
      </c>
      <c r="L220" s="59">
        <f>M220-M219</f>
        <v>17</v>
      </c>
      <c r="M220" s="61">
        <v>969</v>
      </c>
      <c r="N220" s="59">
        <f>O220-O219</f>
        <v>0</v>
      </c>
      <c r="O220" s="61">
        <v>30</v>
      </c>
      <c r="P220" s="59">
        <f>Q220-Q219</f>
        <v>0</v>
      </c>
      <c r="Q220" s="61">
        <v>503</v>
      </c>
      <c r="R220" s="59">
        <f>S220-S219</f>
        <v>0</v>
      </c>
      <c r="S220" s="61">
        <v>230</v>
      </c>
      <c r="T220" s="59">
        <f>U220-U219</f>
        <v>0</v>
      </c>
      <c r="U220" s="61">
        <v>15</v>
      </c>
      <c r="V220" s="59">
        <f t="shared" ref="V220:V221" si="78">W220-W219</f>
        <v>0</v>
      </c>
      <c r="W220" s="61">
        <v>10</v>
      </c>
      <c r="X220" s="59">
        <f>Y220-Y219</f>
        <v>0</v>
      </c>
      <c r="Y220" s="61">
        <v>18</v>
      </c>
      <c r="Z220" s="59">
        <f>AA220-AA219</f>
        <v>0</v>
      </c>
      <c r="AA220" s="61">
        <v>6</v>
      </c>
      <c r="AB220" s="59">
        <f>AC220-AC219</f>
        <v>0</v>
      </c>
      <c r="AC220" s="62">
        <v>4</v>
      </c>
    </row>
    <row r="221" spans="1:29" x14ac:dyDescent="0.3">
      <c r="A221" s="60">
        <v>44183</v>
      </c>
      <c r="B221" s="59">
        <f>C221-C220</f>
        <v>283</v>
      </c>
      <c r="C221" s="61">
        <v>10353</v>
      </c>
      <c r="D221" s="59">
        <f>E221-E220</f>
        <v>112</v>
      </c>
      <c r="E221" s="61">
        <v>5701</v>
      </c>
      <c r="F221" s="59">
        <f>G221-G220</f>
        <v>0</v>
      </c>
      <c r="G221" s="61">
        <v>307</v>
      </c>
      <c r="H221" s="59">
        <f>I221-I220</f>
        <v>0</v>
      </c>
      <c r="I221" s="61">
        <v>1815</v>
      </c>
      <c r="J221" s="59">
        <f>K221-K220</f>
        <v>0</v>
      </c>
      <c r="K221" s="61">
        <v>147</v>
      </c>
      <c r="L221" s="59">
        <f>M221-M220</f>
        <v>0</v>
      </c>
      <c r="M221" s="61">
        <v>969</v>
      </c>
      <c r="N221" s="59">
        <f>O221-O220</f>
        <v>0</v>
      </c>
      <c r="O221" s="61">
        <v>30</v>
      </c>
      <c r="P221" s="59">
        <f>Q221-Q220</f>
        <v>0</v>
      </c>
      <c r="Q221" s="61">
        <v>503</v>
      </c>
      <c r="R221" s="59">
        <f>S221-S220</f>
        <v>0</v>
      </c>
      <c r="S221" s="61">
        <v>230</v>
      </c>
      <c r="T221" s="59">
        <f>U221-U220</f>
        <v>0</v>
      </c>
      <c r="U221" s="61">
        <v>15</v>
      </c>
      <c r="V221" s="59">
        <f t="shared" si="78"/>
        <v>0</v>
      </c>
      <c r="W221" s="61">
        <v>10</v>
      </c>
      <c r="X221" s="59">
        <f>Y221-Y220</f>
        <v>0</v>
      </c>
      <c r="Y221" s="61">
        <v>18</v>
      </c>
      <c r="Z221" s="59">
        <f>AA221-AA220</f>
        <v>0</v>
      </c>
      <c r="AA221" s="61">
        <v>6</v>
      </c>
      <c r="AB221" s="59">
        <f>AC221-AC220</f>
        <v>0</v>
      </c>
      <c r="AC221" s="62">
        <v>4</v>
      </c>
    </row>
    <row r="222" spans="1:29" x14ac:dyDescent="0.3">
      <c r="A222" s="60">
        <v>44184</v>
      </c>
      <c r="B222" s="59"/>
      <c r="C222" s="61"/>
      <c r="D222" s="59"/>
      <c r="E222" s="61"/>
      <c r="F222" s="59"/>
      <c r="G222" s="61"/>
      <c r="H222" s="59"/>
      <c r="I222" s="61"/>
      <c r="J222" s="59"/>
      <c r="K222" s="61"/>
      <c r="L222" s="59"/>
      <c r="M222" s="61"/>
      <c r="N222" s="59"/>
      <c r="O222" s="61"/>
      <c r="P222" s="59"/>
      <c r="Q222" s="61"/>
      <c r="R222" s="59"/>
      <c r="S222" s="61"/>
      <c r="T222" s="59"/>
      <c r="U222" s="61"/>
      <c r="V222" s="59"/>
      <c r="W222" s="61"/>
      <c r="X222" s="59"/>
      <c r="Y222" s="61"/>
      <c r="Z222" s="59"/>
      <c r="AA222" s="61"/>
      <c r="AB222" s="59"/>
      <c r="AC222" s="62"/>
    </row>
    <row r="223" spans="1:29" x14ac:dyDescent="0.3">
      <c r="A223" s="60">
        <v>44185</v>
      </c>
      <c r="B223" s="59"/>
      <c r="C223" s="61"/>
      <c r="D223" s="59"/>
      <c r="E223" s="61"/>
      <c r="F223" s="59"/>
      <c r="G223" s="61"/>
      <c r="H223" s="59"/>
      <c r="I223" s="61"/>
      <c r="J223" s="59"/>
      <c r="K223" s="61"/>
      <c r="L223" s="59"/>
      <c r="M223" s="61"/>
      <c r="N223" s="59"/>
      <c r="O223" s="61"/>
      <c r="P223" s="59"/>
      <c r="Q223" s="61"/>
      <c r="R223" s="59"/>
      <c r="S223" s="61"/>
      <c r="T223" s="59"/>
      <c r="U223" s="61"/>
      <c r="V223" s="59"/>
      <c r="W223" s="61"/>
      <c r="X223" s="59"/>
      <c r="Y223" s="61"/>
      <c r="Z223" s="59"/>
      <c r="AA223" s="61"/>
      <c r="AB223" s="59"/>
      <c r="AC223" s="62"/>
    </row>
    <row r="224" spans="1:29" x14ac:dyDescent="0.3">
      <c r="A224" s="60">
        <v>44186</v>
      </c>
      <c r="B224" s="59">
        <f>C224-C221</f>
        <v>250</v>
      </c>
      <c r="C224" s="61">
        <v>10603</v>
      </c>
      <c r="D224" s="59">
        <f>E224-E221</f>
        <v>36</v>
      </c>
      <c r="E224" s="61">
        <v>5737</v>
      </c>
      <c r="F224" s="59">
        <f>G224-G221</f>
        <v>0</v>
      </c>
      <c r="G224" s="61">
        <v>307</v>
      </c>
      <c r="H224" s="59">
        <f>I224-I221</f>
        <v>0</v>
      </c>
      <c r="I224" s="61">
        <v>1815</v>
      </c>
      <c r="J224" s="59">
        <f>K224-K221</f>
        <v>0</v>
      </c>
      <c r="K224" s="61">
        <v>147</v>
      </c>
      <c r="L224" s="59">
        <f>M224-M221</f>
        <v>0</v>
      </c>
      <c r="M224" s="61">
        <v>969</v>
      </c>
      <c r="N224" s="59">
        <f>O224-O221</f>
        <v>0</v>
      </c>
      <c r="O224" s="61">
        <v>30</v>
      </c>
      <c r="P224" s="59">
        <f>Q224-Q221</f>
        <v>0</v>
      </c>
      <c r="Q224" s="61">
        <v>503</v>
      </c>
      <c r="R224" s="59">
        <f>S224-S221</f>
        <v>0</v>
      </c>
      <c r="S224" s="61">
        <v>230</v>
      </c>
      <c r="T224" s="59">
        <f>U224-U221</f>
        <v>0</v>
      </c>
      <c r="U224" s="61">
        <v>15</v>
      </c>
      <c r="V224" s="59">
        <f>W224-W221</f>
        <v>0</v>
      </c>
      <c r="W224" s="61">
        <v>10</v>
      </c>
      <c r="X224" s="59">
        <f>Y224-Y221</f>
        <v>0</v>
      </c>
      <c r="Y224" s="61">
        <v>18</v>
      </c>
      <c r="Z224" s="59">
        <f>AA224-AA221</f>
        <v>0</v>
      </c>
      <c r="AA224" s="61">
        <v>6</v>
      </c>
      <c r="AB224" s="59">
        <f>AC224-AC221</f>
        <v>0</v>
      </c>
      <c r="AC224" s="62">
        <v>4</v>
      </c>
    </row>
    <row r="225" spans="1:29" x14ac:dyDescent="0.3">
      <c r="A225" s="60">
        <v>44187</v>
      </c>
      <c r="B225" s="59">
        <f t="shared" ref="B225:B228" si="79">C225-C224</f>
        <v>97</v>
      </c>
      <c r="C225" s="61">
        <v>10700</v>
      </c>
      <c r="D225" s="59">
        <f t="shared" ref="D225:D228" si="80">E225-E224</f>
        <v>104</v>
      </c>
      <c r="E225" s="61">
        <v>5841</v>
      </c>
      <c r="F225" s="59">
        <f t="shared" ref="F225:F228" si="81">G225-G224</f>
        <v>8</v>
      </c>
      <c r="G225" s="61">
        <v>315</v>
      </c>
      <c r="H225" s="59">
        <f t="shared" ref="H225:H228" si="82">I225-I224</f>
        <v>87</v>
      </c>
      <c r="I225" s="61">
        <v>1902</v>
      </c>
      <c r="J225" s="59">
        <f t="shared" ref="J225:J228" si="83">K225-K224</f>
        <v>0</v>
      </c>
      <c r="K225" s="61">
        <v>147</v>
      </c>
      <c r="L225" s="59">
        <f t="shared" ref="L225:L228" si="84">M225-M224</f>
        <v>0</v>
      </c>
      <c r="M225" s="61">
        <v>969</v>
      </c>
      <c r="N225" s="59">
        <f t="shared" ref="N225:N228" si="85">O225-O224</f>
        <v>0</v>
      </c>
      <c r="O225" s="61">
        <v>30</v>
      </c>
      <c r="P225" s="59">
        <f t="shared" ref="P225:P228" si="86">Q225-Q224</f>
        <v>6</v>
      </c>
      <c r="Q225" s="61">
        <v>509</v>
      </c>
      <c r="R225" s="59">
        <f t="shared" ref="R225:R228" si="87">S225-S224</f>
        <v>15</v>
      </c>
      <c r="S225" s="61">
        <v>245</v>
      </c>
      <c r="T225" s="59">
        <f t="shared" ref="T225:T228" si="88">U225-U224</f>
        <v>0</v>
      </c>
      <c r="U225" s="61">
        <v>15</v>
      </c>
      <c r="V225" s="59">
        <f t="shared" ref="V225:V228" si="89">W225-W224</f>
        <v>0</v>
      </c>
      <c r="W225" s="61">
        <v>10</v>
      </c>
      <c r="X225" s="59">
        <f t="shared" ref="X225:X228" si="90">Y225-Y224</f>
        <v>1</v>
      </c>
      <c r="Y225" s="61">
        <v>19</v>
      </c>
      <c r="Z225" s="59">
        <f t="shared" ref="Z225:Z228" si="91">AA225-AA224</f>
        <v>0</v>
      </c>
      <c r="AA225" s="61">
        <v>6</v>
      </c>
      <c r="AB225" s="59">
        <f t="shared" ref="AB225:AB228" si="92">AC225-AC224</f>
        <v>0</v>
      </c>
      <c r="AC225" s="62">
        <v>4</v>
      </c>
    </row>
    <row r="226" spans="1:29" x14ac:dyDescent="0.3">
      <c r="A226" s="60">
        <v>44188</v>
      </c>
      <c r="B226" s="59">
        <f t="shared" si="79"/>
        <v>325</v>
      </c>
      <c r="C226" s="61">
        <v>11025</v>
      </c>
      <c r="D226" s="59">
        <f t="shared" si="80"/>
        <v>50</v>
      </c>
      <c r="E226" s="61">
        <v>5891</v>
      </c>
      <c r="F226" s="59">
        <f t="shared" si="81"/>
        <v>0</v>
      </c>
      <c r="G226" s="61">
        <v>315</v>
      </c>
      <c r="H226" s="59">
        <f t="shared" si="82"/>
        <v>0</v>
      </c>
      <c r="I226" s="61">
        <v>1902</v>
      </c>
      <c r="J226" s="59">
        <f t="shared" si="83"/>
        <v>0</v>
      </c>
      <c r="K226" s="61">
        <v>147</v>
      </c>
      <c r="L226" s="59">
        <f t="shared" si="84"/>
        <v>0</v>
      </c>
      <c r="M226" s="61">
        <v>969</v>
      </c>
      <c r="N226" s="59">
        <f t="shared" si="85"/>
        <v>0</v>
      </c>
      <c r="O226" s="61">
        <v>30</v>
      </c>
      <c r="P226" s="59">
        <f t="shared" si="86"/>
        <v>0</v>
      </c>
      <c r="Q226" s="61">
        <v>509</v>
      </c>
      <c r="R226" s="59">
        <f t="shared" si="87"/>
        <v>0</v>
      </c>
      <c r="S226" s="61">
        <v>245</v>
      </c>
      <c r="T226" s="59">
        <f t="shared" si="88"/>
        <v>0</v>
      </c>
      <c r="U226" s="61">
        <v>15</v>
      </c>
      <c r="V226" s="59">
        <f t="shared" si="89"/>
        <v>0</v>
      </c>
      <c r="W226" s="61">
        <v>10</v>
      </c>
      <c r="X226" s="59">
        <f t="shared" si="90"/>
        <v>0</v>
      </c>
      <c r="Y226" s="61">
        <v>19</v>
      </c>
      <c r="Z226" s="59">
        <f t="shared" si="91"/>
        <v>0</v>
      </c>
      <c r="AA226" s="61">
        <v>6</v>
      </c>
      <c r="AB226" s="59">
        <f t="shared" si="92"/>
        <v>0</v>
      </c>
      <c r="AC226" s="62">
        <v>4</v>
      </c>
    </row>
    <row r="227" spans="1:29" x14ac:dyDescent="0.3">
      <c r="A227" s="60">
        <v>44189</v>
      </c>
      <c r="B227" s="59">
        <f t="shared" si="79"/>
        <v>250</v>
      </c>
      <c r="C227" s="61">
        <v>11275</v>
      </c>
      <c r="D227" s="59">
        <f t="shared" si="80"/>
        <v>25</v>
      </c>
      <c r="E227" s="61">
        <v>5916</v>
      </c>
      <c r="F227" s="59">
        <f t="shared" si="81"/>
        <v>0</v>
      </c>
      <c r="G227" s="61">
        <v>315</v>
      </c>
      <c r="H227" s="59">
        <f t="shared" si="82"/>
        <v>0</v>
      </c>
      <c r="I227" s="61">
        <v>1902</v>
      </c>
      <c r="J227" s="59">
        <f t="shared" si="83"/>
        <v>0</v>
      </c>
      <c r="K227" s="61">
        <v>147</v>
      </c>
      <c r="L227" s="59">
        <f t="shared" si="84"/>
        <v>0</v>
      </c>
      <c r="M227" s="61">
        <v>969</v>
      </c>
      <c r="N227" s="59">
        <f t="shared" si="85"/>
        <v>0</v>
      </c>
      <c r="O227" s="61">
        <v>30</v>
      </c>
      <c r="P227" s="59">
        <f t="shared" si="86"/>
        <v>0</v>
      </c>
      <c r="Q227" s="61">
        <v>509</v>
      </c>
      <c r="R227" s="59">
        <f t="shared" si="87"/>
        <v>0</v>
      </c>
      <c r="S227" s="61">
        <v>245</v>
      </c>
      <c r="T227" s="59">
        <f t="shared" si="88"/>
        <v>0</v>
      </c>
      <c r="U227" s="61">
        <v>15</v>
      </c>
      <c r="V227" s="59">
        <f t="shared" si="89"/>
        <v>0</v>
      </c>
      <c r="W227" s="61">
        <v>10</v>
      </c>
      <c r="X227" s="59">
        <f t="shared" si="90"/>
        <v>0</v>
      </c>
      <c r="Y227" s="61">
        <v>19</v>
      </c>
      <c r="Z227" s="59">
        <f t="shared" si="91"/>
        <v>0</v>
      </c>
      <c r="AA227" s="61">
        <v>6</v>
      </c>
      <c r="AB227" s="59">
        <f t="shared" si="92"/>
        <v>0</v>
      </c>
      <c r="AC227" s="62">
        <v>4</v>
      </c>
    </row>
    <row r="228" spans="1:29" x14ac:dyDescent="0.3">
      <c r="A228" s="60">
        <v>44190</v>
      </c>
      <c r="B228" s="59">
        <f t="shared" si="79"/>
        <v>139</v>
      </c>
      <c r="C228" s="61">
        <v>11414</v>
      </c>
      <c r="D228" s="59">
        <f t="shared" si="80"/>
        <v>297</v>
      </c>
      <c r="E228" s="61">
        <v>6213</v>
      </c>
      <c r="F228" s="59">
        <f t="shared" si="81"/>
        <v>20</v>
      </c>
      <c r="G228" s="61">
        <v>335</v>
      </c>
      <c r="H228" s="59">
        <f t="shared" si="82"/>
        <v>43</v>
      </c>
      <c r="I228" s="61">
        <v>1945</v>
      </c>
      <c r="J228" s="59">
        <f t="shared" si="83"/>
        <v>0</v>
      </c>
      <c r="K228" s="61">
        <v>147</v>
      </c>
      <c r="L228" s="59">
        <f t="shared" si="84"/>
        <v>32</v>
      </c>
      <c r="M228" s="61">
        <v>1001</v>
      </c>
      <c r="N228" s="59">
        <f t="shared" si="85"/>
        <v>0</v>
      </c>
      <c r="O228" s="61">
        <v>30</v>
      </c>
      <c r="P228" s="59">
        <f t="shared" si="86"/>
        <v>11</v>
      </c>
      <c r="Q228" s="61">
        <v>520</v>
      </c>
      <c r="R228" s="59">
        <f t="shared" si="87"/>
        <v>5</v>
      </c>
      <c r="S228" s="61">
        <v>250</v>
      </c>
      <c r="T228" s="59">
        <f t="shared" si="88"/>
        <v>0</v>
      </c>
      <c r="U228" s="61">
        <v>15</v>
      </c>
      <c r="V228" s="59">
        <f t="shared" si="89"/>
        <v>0</v>
      </c>
      <c r="W228" s="61">
        <v>10</v>
      </c>
      <c r="X228" s="59">
        <f t="shared" si="90"/>
        <v>1</v>
      </c>
      <c r="Y228" s="61">
        <v>20</v>
      </c>
      <c r="Z228" s="59">
        <f t="shared" si="91"/>
        <v>0</v>
      </c>
      <c r="AA228" s="61">
        <v>6</v>
      </c>
      <c r="AB228" s="59">
        <f t="shared" si="92"/>
        <v>0</v>
      </c>
      <c r="AC228" s="62">
        <v>4</v>
      </c>
    </row>
    <row r="229" spans="1:29" x14ac:dyDescent="0.3">
      <c r="A229" s="60">
        <v>44191</v>
      </c>
      <c r="B229" s="59"/>
      <c r="C229" s="61"/>
      <c r="D229" s="59"/>
      <c r="E229" s="61"/>
      <c r="F229" s="59"/>
      <c r="G229" s="61"/>
      <c r="H229" s="59"/>
      <c r="I229" s="61"/>
      <c r="J229" s="59"/>
      <c r="K229" s="61"/>
      <c r="L229" s="59"/>
      <c r="M229" s="61"/>
      <c r="N229" s="59"/>
      <c r="O229" s="61"/>
      <c r="P229" s="59"/>
      <c r="Q229" s="61"/>
      <c r="R229" s="59"/>
      <c r="S229" s="61"/>
      <c r="T229" s="59"/>
      <c r="U229" s="61"/>
      <c r="V229" s="59"/>
      <c r="W229" s="61"/>
      <c r="X229" s="59"/>
      <c r="Y229" s="61"/>
      <c r="Z229" s="59"/>
      <c r="AA229" s="61"/>
      <c r="AB229" s="59"/>
      <c r="AC229" s="62"/>
    </row>
    <row r="230" spans="1:29" x14ac:dyDescent="0.3">
      <c r="A230" s="60">
        <v>44192</v>
      </c>
      <c r="B230" s="59"/>
      <c r="C230" s="61"/>
      <c r="D230" s="59"/>
      <c r="E230" s="61"/>
      <c r="F230" s="59"/>
      <c r="G230" s="61"/>
      <c r="H230" s="59"/>
      <c r="I230" s="61"/>
      <c r="J230" s="59"/>
      <c r="K230" s="61"/>
      <c r="L230" s="59"/>
      <c r="M230" s="61"/>
      <c r="N230" s="59"/>
      <c r="O230" s="61"/>
      <c r="P230" s="59"/>
      <c r="Q230" s="61"/>
      <c r="R230" s="59"/>
      <c r="S230" s="61"/>
      <c r="T230" s="59"/>
      <c r="U230" s="61"/>
      <c r="V230" s="59"/>
      <c r="W230" s="61"/>
      <c r="X230" s="59"/>
      <c r="Y230" s="61"/>
      <c r="Z230" s="59"/>
      <c r="AA230" s="61"/>
      <c r="AB230" s="59"/>
      <c r="AC230" s="62"/>
    </row>
    <row r="231" spans="1:29" x14ac:dyDescent="0.3">
      <c r="A231" s="60">
        <v>44193</v>
      </c>
      <c r="B231" s="59">
        <f>C231-C228</f>
        <v>610</v>
      </c>
      <c r="C231" s="61">
        <v>12024</v>
      </c>
      <c r="D231" s="59">
        <f>E231-E228</f>
        <v>20</v>
      </c>
      <c r="E231" s="61">
        <v>6233</v>
      </c>
      <c r="F231" s="59">
        <f>G231-G228</f>
        <v>0</v>
      </c>
      <c r="G231" s="61">
        <v>335</v>
      </c>
      <c r="H231" s="59">
        <f>I231-I228</f>
        <v>0</v>
      </c>
      <c r="I231" s="61">
        <v>1945</v>
      </c>
      <c r="J231" s="59">
        <f>K231-K228</f>
        <v>0</v>
      </c>
      <c r="K231" s="61">
        <v>147</v>
      </c>
      <c r="L231" s="59">
        <f>M231-M228</f>
        <v>0</v>
      </c>
      <c r="M231" s="61">
        <v>1001</v>
      </c>
      <c r="N231" s="59">
        <f>O231-O228</f>
        <v>0</v>
      </c>
      <c r="O231" s="61">
        <v>30</v>
      </c>
      <c r="P231" s="59">
        <f>Q231-Q228</f>
        <v>7</v>
      </c>
      <c r="Q231" s="61">
        <v>527</v>
      </c>
      <c r="R231" s="59">
        <f>S231-S228</f>
        <v>0</v>
      </c>
      <c r="S231" s="61">
        <v>250</v>
      </c>
      <c r="T231" s="59">
        <f>U231-U228</f>
        <v>0</v>
      </c>
      <c r="U231" s="61">
        <v>15</v>
      </c>
      <c r="V231" s="59">
        <f>W231-W228</f>
        <v>0</v>
      </c>
      <c r="W231" s="61">
        <v>10</v>
      </c>
      <c r="X231" s="59">
        <f>Y231-Y228</f>
        <v>0</v>
      </c>
      <c r="Y231" s="61">
        <v>20</v>
      </c>
      <c r="Z231" s="59">
        <f>AA231-AA228</f>
        <v>0</v>
      </c>
      <c r="AA231" s="61">
        <v>6</v>
      </c>
      <c r="AB231" s="59">
        <f>AC231-AC228</f>
        <v>0</v>
      </c>
      <c r="AC231" s="62">
        <v>4</v>
      </c>
    </row>
    <row r="232" spans="1:29" x14ac:dyDescent="0.3">
      <c r="A232" s="60">
        <v>44194</v>
      </c>
      <c r="B232" s="59">
        <f>C232-C231</f>
        <v>55</v>
      </c>
      <c r="C232" s="61">
        <v>12079</v>
      </c>
      <c r="D232" s="59">
        <f>E232-E231</f>
        <v>112</v>
      </c>
      <c r="E232" s="61">
        <v>6345</v>
      </c>
      <c r="F232" s="59">
        <f>G232-G231</f>
        <v>1</v>
      </c>
      <c r="G232" s="61">
        <v>336</v>
      </c>
      <c r="H232" s="59">
        <f>I232-I231</f>
        <v>61</v>
      </c>
      <c r="I232" s="61">
        <v>2006</v>
      </c>
      <c r="J232" s="59">
        <f>K232-K231</f>
        <v>0</v>
      </c>
      <c r="K232" s="61">
        <v>147</v>
      </c>
      <c r="L232" s="59">
        <f>M232-M231</f>
        <v>101</v>
      </c>
      <c r="M232" s="61">
        <v>1102</v>
      </c>
      <c r="N232" s="59">
        <f>O232-O231</f>
        <v>0</v>
      </c>
      <c r="O232" s="61">
        <v>30</v>
      </c>
      <c r="P232" s="59">
        <f>Q232-Q231</f>
        <v>8</v>
      </c>
      <c r="Q232" s="61">
        <v>535</v>
      </c>
      <c r="R232" s="59">
        <f>S232-S231</f>
        <v>4</v>
      </c>
      <c r="S232" s="61">
        <v>254</v>
      </c>
      <c r="T232" s="59">
        <f>U232-U231</f>
        <v>0</v>
      </c>
      <c r="U232" s="61">
        <v>15</v>
      </c>
      <c r="V232" s="59">
        <f>W232-W231</f>
        <v>0</v>
      </c>
      <c r="W232" s="61">
        <v>10</v>
      </c>
      <c r="X232" s="59">
        <f>Y232-Y231</f>
        <v>1</v>
      </c>
      <c r="Y232" s="61">
        <v>21</v>
      </c>
      <c r="Z232" s="59">
        <f>AA232-AA231</f>
        <v>0</v>
      </c>
      <c r="AA232" s="61">
        <v>6</v>
      </c>
      <c r="AB232" s="59">
        <f>AC232-AC231</f>
        <v>0</v>
      </c>
      <c r="AC232" s="62">
        <v>4</v>
      </c>
    </row>
    <row r="233" spans="1:29" x14ac:dyDescent="0.3">
      <c r="A233" s="60">
        <v>44195</v>
      </c>
      <c r="B233" s="59">
        <f>C233-C232</f>
        <v>141</v>
      </c>
      <c r="C233" s="61">
        <v>12220</v>
      </c>
      <c r="D233" s="59">
        <f>E233-E232</f>
        <v>84</v>
      </c>
      <c r="E233" s="61">
        <v>6429</v>
      </c>
      <c r="F233" s="59">
        <f>G233-G232</f>
        <v>2</v>
      </c>
      <c r="G233" s="61">
        <v>338</v>
      </c>
      <c r="H233" s="59">
        <f>I233-I232</f>
        <v>78</v>
      </c>
      <c r="I233" s="61">
        <v>2084</v>
      </c>
      <c r="J233" s="59">
        <f>K233-K232</f>
        <v>2</v>
      </c>
      <c r="K233" s="61">
        <v>149</v>
      </c>
      <c r="L233" s="59">
        <f>M233-M232</f>
        <v>13</v>
      </c>
      <c r="M233" s="61">
        <v>1115</v>
      </c>
      <c r="N233" s="59">
        <f>O233-O232</f>
        <v>0</v>
      </c>
      <c r="O233" s="61">
        <v>30</v>
      </c>
      <c r="P233" s="59">
        <f>Q233-Q232</f>
        <v>10</v>
      </c>
      <c r="Q233" s="61">
        <v>545</v>
      </c>
      <c r="R233" s="59">
        <f>S233-S232</f>
        <v>7</v>
      </c>
      <c r="S233" s="61">
        <v>261</v>
      </c>
      <c r="T233" s="59">
        <f>U233-U232</f>
        <v>0</v>
      </c>
      <c r="U233" s="61">
        <v>15</v>
      </c>
      <c r="V233" s="59">
        <f>W233-W232</f>
        <v>1</v>
      </c>
      <c r="W233" s="61">
        <v>11</v>
      </c>
      <c r="X233" s="59">
        <f>Y233-Y232</f>
        <v>2</v>
      </c>
      <c r="Y233" s="61">
        <v>23</v>
      </c>
      <c r="Z233" s="59">
        <f>AA233-AA232</f>
        <v>0</v>
      </c>
      <c r="AA233" s="61">
        <v>6</v>
      </c>
      <c r="AB233" s="59">
        <f>AC233-AC232</f>
        <v>0</v>
      </c>
      <c r="AC233" s="62">
        <v>4</v>
      </c>
    </row>
    <row r="234" spans="1:29" x14ac:dyDescent="0.3">
      <c r="A234" s="60">
        <v>44196</v>
      </c>
      <c r="B234" s="59">
        <f>C234-C233</f>
        <v>52</v>
      </c>
      <c r="C234" s="61">
        <v>12272</v>
      </c>
      <c r="D234" s="59">
        <f>E234-E233</f>
        <v>202</v>
      </c>
      <c r="E234" s="61">
        <v>6631</v>
      </c>
      <c r="F234" s="59">
        <f>G234-G233</f>
        <v>1</v>
      </c>
      <c r="G234" s="61">
        <v>339</v>
      </c>
      <c r="H234" s="59">
        <f>I234-I233</f>
        <v>36</v>
      </c>
      <c r="I234" s="61">
        <v>2120</v>
      </c>
      <c r="J234" s="59">
        <f>K234-K233</f>
        <v>0</v>
      </c>
      <c r="K234" s="61">
        <v>149</v>
      </c>
      <c r="L234" s="59">
        <f>M234-M233</f>
        <v>22</v>
      </c>
      <c r="M234" s="61">
        <v>1137</v>
      </c>
      <c r="N234" s="59">
        <f>O234-O233</f>
        <v>0</v>
      </c>
      <c r="O234" s="61">
        <v>30</v>
      </c>
      <c r="P234" s="59">
        <f>Q234-Q233</f>
        <v>3</v>
      </c>
      <c r="Q234" s="61">
        <v>548</v>
      </c>
      <c r="R234" s="59">
        <f>S234-S233</f>
        <v>2</v>
      </c>
      <c r="S234" s="61">
        <v>263</v>
      </c>
      <c r="T234" s="59">
        <f>U234-U233</f>
        <v>0</v>
      </c>
      <c r="U234" s="61">
        <v>15</v>
      </c>
      <c r="V234" s="59">
        <f>W234-W233</f>
        <v>0</v>
      </c>
      <c r="W234" s="61">
        <v>11</v>
      </c>
      <c r="X234" s="59">
        <f>Y234-Y233</f>
        <v>1</v>
      </c>
      <c r="Y234" s="61">
        <v>24</v>
      </c>
      <c r="Z234" s="59">
        <f>AA234-AA233</f>
        <v>0</v>
      </c>
      <c r="AA234" s="61">
        <v>6</v>
      </c>
      <c r="AB234" s="59">
        <f>AC234-AC233</f>
        <v>0</v>
      </c>
      <c r="AC234" s="62">
        <v>4</v>
      </c>
    </row>
    <row r="235" spans="1:29" x14ac:dyDescent="0.3">
      <c r="A235" s="60">
        <v>44197</v>
      </c>
      <c r="B235" s="59">
        <f>C235-C234</f>
        <v>156</v>
      </c>
      <c r="C235" s="61">
        <v>12428</v>
      </c>
      <c r="D235" s="59">
        <f>E235-E234</f>
        <v>111</v>
      </c>
      <c r="E235" s="61">
        <v>6742</v>
      </c>
      <c r="F235" s="59">
        <f>G235-G234</f>
        <v>1</v>
      </c>
      <c r="G235" s="61">
        <v>340</v>
      </c>
      <c r="H235" s="59">
        <f>I235-I234</f>
        <v>25</v>
      </c>
      <c r="I235" s="61">
        <v>2145</v>
      </c>
      <c r="J235" s="59">
        <f>K235-K234</f>
        <v>0</v>
      </c>
      <c r="K235" s="61">
        <v>149</v>
      </c>
      <c r="L235" s="59">
        <f>M235-M234</f>
        <v>8</v>
      </c>
      <c r="M235" s="61">
        <v>1145</v>
      </c>
      <c r="N235" s="59">
        <f>O235-O234</f>
        <v>0</v>
      </c>
      <c r="O235" s="61">
        <v>30</v>
      </c>
      <c r="P235" s="59">
        <f>Q235-Q234</f>
        <v>10</v>
      </c>
      <c r="Q235" s="61">
        <v>558</v>
      </c>
      <c r="R235" s="59">
        <f>S235-S234</f>
        <v>5</v>
      </c>
      <c r="S235" s="61">
        <v>268</v>
      </c>
      <c r="T235" s="59">
        <f>U235-U234</f>
        <v>0</v>
      </c>
      <c r="U235" s="61">
        <v>15</v>
      </c>
      <c r="V235" s="59">
        <f>W235-W234</f>
        <v>0</v>
      </c>
      <c r="W235" s="61">
        <v>11</v>
      </c>
      <c r="X235" s="59">
        <f>Y235-Y234</f>
        <v>1</v>
      </c>
      <c r="Y235" s="61">
        <v>25</v>
      </c>
      <c r="Z235" s="59">
        <f>AA235-AA234</f>
        <v>0</v>
      </c>
      <c r="AA235" s="61">
        <v>6</v>
      </c>
      <c r="AB235" s="59">
        <f>AC235-AC234</f>
        <v>0</v>
      </c>
      <c r="AC235" s="62">
        <v>4</v>
      </c>
    </row>
    <row r="236" spans="1:29" x14ac:dyDescent="0.3">
      <c r="A236" s="60">
        <v>44198</v>
      </c>
      <c r="B236" s="59"/>
      <c r="C236" s="61"/>
      <c r="D236" s="59"/>
      <c r="E236" s="61"/>
      <c r="F236" s="59"/>
      <c r="G236" s="61"/>
      <c r="H236" s="59"/>
      <c r="I236" s="61"/>
      <c r="J236" s="59"/>
      <c r="K236" s="61"/>
      <c r="L236" s="59"/>
      <c r="M236" s="61"/>
      <c r="N236" s="59"/>
      <c r="O236" s="61"/>
      <c r="P236" s="59"/>
      <c r="Q236" s="61"/>
      <c r="R236" s="59"/>
      <c r="S236" s="61"/>
      <c r="T236" s="59"/>
      <c r="U236" s="61"/>
      <c r="V236" s="59"/>
      <c r="W236" s="61"/>
      <c r="X236" s="59"/>
      <c r="Y236" s="61"/>
      <c r="Z236" s="59"/>
      <c r="AA236" s="61"/>
      <c r="AB236" s="59"/>
      <c r="AC236" s="62"/>
    </row>
    <row r="237" spans="1:29" x14ac:dyDescent="0.3">
      <c r="A237" s="60">
        <v>44199</v>
      </c>
      <c r="B237" s="59"/>
      <c r="C237" s="61"/>
      <c r="D237" s="59"/>
      <c r="E237" s="61"/>
      <c r="F237" s="59"/>
      <c r="G237" s="61"/>
      <c r="H237" s="59"/>
      <c r="I237" s="61"/>
      <c r="J237" s="59"/>
      <c r="K237" s="61"/>
      <c r="L237" s="59"/>
      <c r="M237" s="61"/>
      <c r="N237" s="59"/>
      <c r="O237" s="61"/>
      <c r="P237" s="59"/>
      <c r="Q237" s="61"/>
      <c r="R237" s="59"/>
      <c r="S237" s="61"/>
      <c r="T237" s="59"/>
      <c r="U237" s="61"/>
      <c r="V237" s="59"/>
      <c r="W237" s="61"/>
      <c r="X237" s="59"/>
      <c r="Y237" s="61"/>
      <c r="Z237" s="59"/>
      <c r="AA237" s="61"/>
      <c r="AB237" s="59"/>
      <c r="AC237" s="62"/>
    </row>
    <row r="238" spans="1:29" x14ac:dyDescent="0.3">
      <c r="A238" s="60">
        <v>44200</v>
      </c>
      <c r="B238" s="59">
        <f>C238-C235</f>
        <v>357</v>
      </c>
      <c r="C238" s="61">
        <v>12785</v>
      </c>
      <c r="D238" s="59">
        <f>E238-E235</f>
        <v>203</v>
      </c>
      <c r="E238" s="61">
        <v>6945</v>
      </c>
      <c r="F238" s="59">
        <f>G238-G235</f>
        <v>2</v>
      </c>
      <c r="G238" s="61">
        <v>342</v>
      </c>
      <c r="H238" s="59">
        <f>I238-I235</f>
        <v>58</v>
      </c>
      <c r="I238" s="61">
        <v>2203</v>
      </c>
      <c r="J238" s="59">
        <f>K238-K235</f>
        <v>0</v>
      </c>
      <c r="K238" s="61">
        <v>149</v>
      </c>
      <c r="L238" s="59">
        <f>M238-M235</f>
        <v>129</v>
      </c>
      <c r="M238" s="61">
        <v>1274</v>
      </c>
      <c r="N238" s="59">
        <f>O238-O235</f>
        <v>0</v>
      </c>
      <c r="O238" s="61">
        <v>30</v>
      </c>
      <c r="P238" s="59">
        <f>Q238-Q235</f>
        <v>19</v>
      </c>
      <c r="Q238" s="61">
        <v>577</v>
      </c>
      <c r="R238" s="59">
        <f>S238-S235</f>
        <v>3</v>
      </c>
      <c r="S238" s="61">
        <v>271</v>
      </c>
      <c r="T238" s="59">
        <f>U238-U235</f>
        <v>0</v>
      </c>
      <c r="U238" s="61">
        <v>15</v>
      </c>
      <c r="V238" s="59">
        <f>W238-W235</f>
        <v>0</v>
      </c>
      <c r="W238" s="61">
        <v>11</v>
      </c>
      <c r="X238" s="59">
        <f>Y238-Y235</f>
        <v>1</v>
      </c>
      <c r="Y238" s="61">
        <v>26</v>
      </c>
      <c r="Z238" s="59">
        <f>AA238-AA235</f>
        <v>0</v>
      </c>
      <c r="AA238" s="61">
        <v>6</v>
      </c>
      <c r="AB238" s="59">
        <f>AC238-AC235</f>
        <v>0</v>
      </c>
      <c r="AC238" s="62">
        <v>4</v>
      </c>
    </row>
    <row r="239" spans="1:29" x14ac:dyDescent="0.3">
      <c r="A239" s="60">
        <v>44201</v>
      </c>
      <c r="B239" s="59">
        <f>C239-C238</f>
        <v>29</v>
      </c>
      <c r="C239" s="61">
        <v>12814</v>
      </c>
      <c r="D239" s="59">
        <f>E239-E238</f>
        <v>69</v>
      </c>
      <c r="E239" s="61">
        <v>7014</v>
      </c>
      <c r="F239" s="59">
        <f>G239-G238</f>
        <v>3</v>
      </c>
      <c r="G239" s="61">
        <v>345</v>
      </c>
      <c r="H239" s="59">
        <f>I239-I238</f>
        <v>84</v>
      </c>
      <c r="I239" s="61">
        <v>2287</v>
      </c>
      <c r="J239" s="59">
        <f>K239-K238</f>
        <v>0</v>
      </c>
      <c r="K239" s="61">
        <v>149</v>
      </c>
      <c r="L239" s="59">
        <f>M239-M238</f>
        <v>71</v>
      </c>
      <c r="M239" s="61">
        <v>1345</v>
      </c>
      <c r="N239" s="59">
        <f>O239-O238</f>
        <v>0</v>
      </c>
      <c r="O239" s="61">
        <v>30</v>
      </c>
      <c r="P239" s="59">
        <f>Q239-Q238</f>
        <v>3</v>
      </c>
      <c r="Q239" s="61">
        <v>580</v>
      </c>
      <c r="R239" s="59">
        <f>S239-S238</f>
        <v>4</v>
      </c>
      <c r="S239" s="61">
        <v>275</v>
      </c>
      <c r="T239" s="59">
        <f>U239-U238</f>
        <v>0</v>
      </c>
      <c r="U239" s="61">
        <v>15</v>
      </c>
      <c r="V239" s="59">
        <f>W239-W238</f>
        <v>0</v>
      </c>
      <c r="W239" s="61">
        <v>11</v>
      </c>
      <c r="X239" s="59">
        <f>Y239-Y238</f>
        <v>1</v>
      </c>
      <c r="Y239" s="61">
        <v>27</v>
      </c>
      <c r="Z239" s="59">
        <f>AA239-AA238</f>
        <v>0</v>
      </c>
      <c r="AA239" s="61">
        <v>6</v>
      </c>
      <c r="AB239" s="59">
        <f>AC239-AC238</f>
        <v>0</v>
      </c>
      <c r="AC239" s="62">
        <v>4</v>
      </c>
    </row>
    <row r="240" spans="1:29" x14ac:dyDescent="0.3">
      <c r="A240" s="60">
        <v>44202</v>
      </c>
      <c r="B240" s="59">
        <f>C240-C239</f>
        <v>374</v>
      </c>
      <c r="C240" s="61">
        <v>13188</v>
      </c>
      <c r="D240" s="59">
        <f>E240-E239</f>
        <v>46</v>
      </c>
      <c r="E240" s="61">
        <v>7060</v>
      </c>
      <c r="F240" s="59">
        <f>G240-G239</f>
        <v>0</v>
      </c>
      <c r="G240" s="61">
        <v>345</v>
      </c>
      <c r="H240" s="59">
        <f>I240-I239</f>
        <v>0</v>
      </c>
      <c r="I240" s="61">
        <v>2287</v>
      </c>
      <c r="J240" s="59">
        <f>K240-K239</f>
        <v>0</v>
      </c>
      <c r="K240" s="61">
        <v>149</v>
      </c>
      <c r="L240" s="59">
        <f>M240-M239</f>
        <v>0</v>
      </c>
      <c r="M240" s="61">
        <v>1345</v>
      </c>
      <c r="N240" s="59">
        <f>O240-O239</f>
        <v>0</v>
      </c>
      <c r="O240" s="61">
        <v>30</v>
      </c>
      <c r="P240" s="59">
        <f>Q240-Q239</f>
        <v>0</v>
      </c>
      <c r="Q240" s="61">
        <v>580</v>
      </c>
      <c r="R240" s="59">
        <f>S240-S239</f>
        <v>0</v>
      </c>
      <c r="S240" s="61">
        <v>275</v>
      </c>
      <c r="T240" s="59">
        <f>U240-U239</f>
        <v>0</v>
      </c>
      <c r="U240" s="61">
        <v>15</v>
      </c>
      <c r="V240" s="59">
        <f>W240-W239</f>
        <v>0</v>
      </c>
      <c r="W240" s="61">
        <v>11</v>
      </c>
      <c r="X240" s="59">
        <f>Y240-Y239</f>
        <v>0</v>
      </c>
      <c r="Y240" s="61">
        <v>27</v>
      </c>
      <c r="Z240" s="59">
        <f>AA240-AA239</f>
        <v>0</v>
      </c>
      <c r="AA240" s="61">
        <v>6</v>
      </c>
      <c r="AB240" s="59">
        <f>AC240-AC239</f>
        <v>0</v>
      </c>
      <c r="AC240" s="62">
        <v>4</v>
      </c>
    </row>
    <row r="241" spans="1:29" x14ac:dyDescent="0.3">
      <c r="A241" s="60">
        <v>44203</v>
      </c>
      <c r="B241" s="59"/>
      <c r="C241" s="61"/>
      <c r="D241" s="59"/>
      <c r="E241" s="61"/>
      <c r="F241" s="59"/>
      <c r="G241" s="61"/>
      <c r="H241" s="59"/>
      <c r="I241" s="61"/>
      <c r="J241" s="59"/>
      <c r="K241" s="61"/>
      <c r="L241" s="59"/>
      <c r="M241" s="61"/>
      <c r="N241" s="59"/>
      <c r="O241" s="61"/>
      <c r="P241" s="59"/>
      <c r="Q241" s="61"/>
      <c r="R241" s="59"/>
      <c r="S241" s="61"/>
      <c r="T241" s="59"/>
      <c r="U241" s="61"/>
      <c r="V241" s="59"/>
      <c r="W241" s="61"/>
      <c r="X241" s="59"/>
      <c r="Y241" s="61"/>
      <c r="Z241" s="59"/>
      <c r="AA241" s="61"/>
      <c r="AB241" s="59"/>
      <c r="AC241" s="62"/>
    </row>
    <row r="242" spans="1:29" x14ac:dyDescent="0.3">
      <c r="A242" s="60">
        <v>44204</v>
      </c>
      <c r="B242" s="59"/>
      <c r="C242" s="61"/>
      <c r="D242" s="59"/>
      <c r="E242" s="61"/>
      <c r="F242" s="59"/>
      <c r="G242" s="61"/>
      <c r="H242" s="59"/>
      <c r="I242" s="61"/>
      <c r="J242" s="59"/>
      <c r="K242" s="61"/>
      <c r="L242" s="59"/>
      <c r="M242" s="61"/>
      <c r="N242" s="59"/>
      <c r="O242" s="61"/>
      <c r="P242" s="59"/>
      <c r="Q242" s="61"/>
      <c r="R242" s="59"/>
      <c r="S242" s="61"/>
      <c r="T242" s="59"/>
      <c r="U242" s="61"/>
      <c r="V242" s="59"/>
      <c r="W242" s="61"/>
      <c r="X242" s="59"/>
      <c r="Y242" s="61"/>
      <c r="Z242" s="59"/>
      <c r="AA242" s="61"/>
      <c r="AB242" s="59"/>
      <c r="AC242" s="62"/>
    </row>
    <row r="243" spans="1:29" x14ac:dyDescent="0.3">
      <c r="A243" s="60">
        <v>44205</v>
      </c>
      <c r="B243" s="59"/>
      <c r="C243" s="61"/>
      <c r="D243" s="59"/>
      <c r="E243" s="61"/>
      <c r="F243" s="59"/>
      <c r="G243" s="61"/>
      <c r="H243" s="59"/>
      <c r="I243" s="61"/>
      <c r="J243" s="59"/>
      <c r="K243" s="61"/>
      <c r="L243" s="59"/>
      <c r="M243" s="61"/>
      <c r="N243" s="59"/>
      <c r="O243" s="61"/>
      <c r="P243" s="59"/>
      <c r="Q243" s="61"/>
      <c r="R243" s="59"/>
      <c r="S243" s="61"/>
      <c r="T243" s="59"/>
      <c r="U243" s="61"/>
      <c r="V243" s="59"/>
      <c r="W243" s="61"/>
      <c r="X243" s="59"/>
      <c r="Y243" s="61"/>
      <c r="Z243" s="59"/>
      <c r="AA243" s="61"/>
      <c r="AB243" s="59"/>
      <c r="AC243" s="62"/>
    </row>
    <row r="244" spans="1:29" x14ac:dyDescent="0.3">
      <c r="A244" s="60">
        <v>44206</v>
      </c>
      <c r="B244" s="59"/>
      <c r="C244" s="61"/>
      <c r="D244" s="59"/>
      <c r="E244" s="61"/>
      <c r="F244" s="59"/>
      <c r="G244" s="61"/>
      <c r="H244" s="59"/>
      <c r="I244" s="61"/>
      <c r="J244" s="59"/>
      <c r="K244" s="61"/>
      <c r="L244" s="59"/>
      <c r="M244" s="61"/>
      <c r="N244" s="59"/>
      <c r="O244" s="61"/>
      <c r="P244" s="59"/>
      <c r="Q244" s="61"/>
      <c r="R244" s="59"/>
      <c r="S244" s="61"/>
      <c r="T244" s="59"/>
      <c r="U244" s="61"/>
      <c r="V244" s="59"/>
      <c r="W244" s="61"/>
      <c r="X244" s="59"/>
      <c r="Y244" s="61"/>
      <c r="Z244" s="59"/>
      <c r="AA244" s="61"/>
      <c r="AB244" s="59"/>
      <c r="AC244" s="62"/>
    </row>
    <row r="245" spans="1:29" x14ac:dyDescent="0.3">
      <c r="A245" s="60"/>
      <c r="B245" s="59"/>
      <c r="C245" s="61"/>
      <c r="D245" s="59"/>
      <c r="E245" s="61"/>
      <c r="F245" s="59"/>
      <c r="G245" s="61"/>
      <c r="H245" s="59"/>
      <c r="I245" s="61"/>
      <c r="J245" s="59"/>
      <c r="K245" s="61"/>
      <c r="L245" s="59"/>
      <c r="M245" s="61"/>
      <c r="N245" s="59"/>
      <c r="O245" s="61"/>
      <c r="P245" s="59"/>
      <c r="Q245" s="61"/>
      <c r="R245" s="59"/>
      <c r="S245" s="61"/>
      <c r="T245" s="59"/>
      <c r="U245" s="61"/>
      <c r="V245" s="59"/>
      <c r="W245" s="61"/>
      <c r="X245" s="59"/>
      <c r="Y245" s="61"/>
      <c r="Z245" s="59"/>
      <c r="AA245" s="61"/>
      <c r="AB245" s="59"/>
      <c r="AC245" s="62"/>
    </row>
    <row r="246" spans="1:29" x14ac:dyDescent="0.3">
      <c r="A246" s="55"/>
      <c r="B246" s="237" t="s">
        <v>11</v>
      </c>
      <c r="C246" s="238"/>
      <c r="D246" s="237" t="s">
        <v>12</v>
      </c>
      <c r="E246" s="238"/>
      <c r="F246" s="237" t="s">
        <v>16</v>
      </c>
      <c r="G246" s="238"/>
      <c r="H246" s="237" t="s">
        <v>52</v>
      </c>
      <c r="I246" s="238"/>
      <c r="J246" s="237" t="s">
        <v>53</v>
      </c>
      <c r="K246" s="238"/>
      <c r="L246" s="237" t="s">
        <v>13</v>
      </c>
      <c r="M246" s="238"/>
      <c r="N246" s="237" t="s">
        <v>15</v>
      </c>
      <c r="O246" s="238"/>
      <c r="P246" s="237" t="s">
        <v>17</v>
      </c>
      <c r="Q246" s="238"/>
      <c r="R246" s="237" t="s">
        <v>20</v>
      </c>
      <c r="S246" s="238"/>
      <c r="T246" s="237" t="s">
        <v>14</v>
      </c>
      <c r="U246" s="238"/>
      <c r="V246" s="237" t="s">
        <v>18</v>
      </c>
      <c r="W246" s="238"/>
      <c r="X246" s="237" t="s">
        <v>19</v>
      </c>
      <c r="Y246" s="238"/>
      <c r="Z246" s="237" t="s">
        <v>74</v>
      </c>
      <c r="AA246" s="238"/>
      <c r="AB246" s="237" t="s">
        <v>131</v>
      </c>
      <c r="AC246" s="241"/>
    </row>
    <row r="247" spans="1:29" ht="14.5" thickBot="1" x14ac:dyDescent="0.35">
      <c r="A247" s="64" t="s">
        <v>87</v>
      </c>
      <c r="B247" s="236">
        <f>SUM(B4:B245)</f>
        <v>13188</v>
      </c>
      <c r="C247" s="236"/>
      <c r="D247" s="236">
        <f t="shared" ref="D247" si="93">SUM(D4:D246)</f>
        <v>7060</v>
      </c>
      <c r="E247" s="236"/>
      <c r="F247" s="236">
        <f t="shared" ref="F247" si="94">SUM(F4:F246)</f>
        <v>345</v>
      </c>
      <c r="G247" s="236"/>
      <c r="H247" s="236">
        <f t="shared" ref="H247" si="95">SUM(H4:H246)</f>
        <v>2287</v>
      </c>
      <c r="I247" s="236"/>
      <c r="J247" s="236">
        <f t="shared" ref="J247" si="96">SUM(J4:J246)</f>
        <v>149</v>
      </c>
      <c r="K247" s="236"/>
      <c r="L247" s="236">
        <f t="shared" ref="L247" si="97">SUM(L4:L246)</f>
        <v>1345</v>
      </c>
      <c r="M247" s="236"/>
      <c r="N247" s="236">
        <f t="shared" ref="N247" si="98">SUM(N4:N246)</f>
        <v>30</v>
      </c>
      <c r="O247" s="236"/>
      <c r="P247" s="236">
        <f t="shared" ref="P247" si="99">SUM(P4:P246)</f>
        <v>580</v>
      </c>
      <c r="Q247" s="236"/>
      <c r="R247" s="236">
        <f t="shared" ref="R247" si="100">SUM(R4:R246)</f>
        <v>275</v>
      </c>
      <c r="S247" s="236"/>
      <c r="T247" s="236">
        <f t="shared" ref="T247" si="101">SUM(T4:T246)</f>
        <v>15</v>
      </c>
      <c r="U247" s="236"/>
      <c r="V247" s="236">
        <f t="shared" ref="V247" si="102">SUM(V4:V246)</f>
        <v>11</v>
      </c>
      <c r="W247" s="236"/>
      <c r="X247" s="236">
        <f t="shared" ref="X247" si="103">SUM(X4:X246)</f>
        <v>27</v>
      </c>
      <c r="Y247" s="236"/>
      <c r="Z247" s="236">
        <f t="shared" ref="Z247" si="104">SUM(Z4:Z246)</f>
        <v>6</v>
      </c>
      <c r="AA247" s="236"/>
      <c r="AB247" s="242">
        <f t="shared" ref="AB247" si="105">SUM(AB4:AB246)</f>
        <v>4</v>
      </c>
      <c r="AC247" s="243"/>
    </row>
    <row r="248" spans="1:29" ht="14.5" thickTop="1" x14ac:dyDescent="0.3">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t="s">
        <v>91</v>
      </c>
      <c r="AC248" s="42">
        <f>SUM(B247:AC247)</f>
        <v>25322</v>
      </c>
    </row>
    <row r="249" spans="1:29" x14ac:dyDescent="0.3">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1:29" x14ac:dyDescent="0.3">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1:29" x14ac:dyDescent="0.3">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1:29" x14ac:dyDescent="0.3">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1:29" x14ac:dyDescent="0.3">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1:29" x14ac:dyDescent="0.3">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1:29" x14ac:dyDescent="0.3">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1:29" x14ac:dyDescent="0.3">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3">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3">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3">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3">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3">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3">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3">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3">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3">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3">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3">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3">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3">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3">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3">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3">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3">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3">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3">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3">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3">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3">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3">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3">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3">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3">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3">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3">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3">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3">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3">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3">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3">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3">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3">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3">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3">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3">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3">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3">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3">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3">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3">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3">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3">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3">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3">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3">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3">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3">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3">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3">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3">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3">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3">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3">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3">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3">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3">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3">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3">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3">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3">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3">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3">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3">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3">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3">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3">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3">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3">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3">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3">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3">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3">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3">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3">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3">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3">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3">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3">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3">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3">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3">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3">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3">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3">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3">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3">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3">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3">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3">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3">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3">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3">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3">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row r="353" spans="2:29" x14ac:dyDescent="0.3">
      <c r="B353" s="42"/>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row>
    <row r="354" spans="2:29" x14ac:dyDescent="0.3">
      <c r="B354" s="42"/>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row>
    <row r="355" spans="2:29" x14ac:dyDescent="0.3">
      <c r="B355" s="42"/>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row>
    <row r="356" spans="2:29" x14ac:dyDescent="0.3">
      <c r="B356" s="42"/>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row>
    <row r="357" spans="2:29" x14ac:dyDescent="0.3">
      <c r="B357" s="42"/>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row>
    <row r="358" spans="2:29" x14ac:dyDescent="0.3">
      <c r="B358" s="42"/>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row>
    <row r="359" spans="2:29" x14ac:dyDescent="0.3">
      <c r="B359" s="42"/>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row>
    <row r="360" spans="2:29" x14ac:dyDescent="0.3">
      <c r="B360" s="42"/>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row>
    <row r="361" spans="2:29" x14ac:dyDescent="0.3">
      <c r="B361" s="42"/>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row>
    <row r="362" spans="2:29" x14ac:dyDescent="0.3">
      <c r="B362" s="42"/>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row>
    <row r="363" spans="2:29" x14ac:dyDescent="0.3">
      <c r="B363" s="42"/>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row>
    <row r="364" spans="2:29" x14ac:dyDescent="0.3">
      <c r="B364" s="42"/>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row>
    <row r="365" spans="2:29" x14ac:dyDescent="0.3">
      <c r="B365" s="42"/>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row>
    <row r="366" spans="2:29" x14ac:dyDescent="0.3">
      <c r="B366" s="42"/>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row>
  </sheetData>
  <mergeCells count="43">
    <mergeCell ref="AB2:AC2"/>
    <mergeCell ref="AB246:AC246"/>
    <mergeCell ref="AB247:AC247"/>
    <mergeCell ref="B1:AC1"/>
    <mergeCell ref="T2:U2"/>
    <mergeCell ref="V2:W2"/>
    <mergeCell ref="X2:Y2"/>
    <mergeCell ref="Z2:AA2"/>
    <mergeCell ref="B2:C2"/>
    <mergeCell ref="D2:E2"/>
    <mergeCell ref="F2:G2"/>
    <mergeCell ref="H2:I2"/>
    <mergeCell ref="L2:M2"/>
    <mergeCell ref="N2:O2"/>
    <mergeCell ref="P2:Q2"/>
    <mergeCell ref="R2:S2"/>
    <mergeCell ref="J2:K2"/>
    <mergeCell ref="B247:C247"/>
    <mergeCell ref="D247:E247"/>
    <mergeCell ref="F247:G247"/>
    <mergeCell ref="H247:I247"/>
    <mergeCell ref="L247:M247"/>
    <mergeCell ref="J247:K247"/>
    <mergeCell ref="B246:C246"/>
    <mergeCell ref="D246:E246"/>
    <mergeCell ref="F246:G246"/>
    <mergeCell ref="H246:I246"/>
    <mergeCell ref="L246:M246"/>
    <mergeCell ref="J246:K246"/>
    <mergeCell ref="V247:W247"/>
    <mergeCell ref="X247:Y247"/>
    <mergeCell ref="Z247:AA247"/>
    <mergeCell ref="N246:O246"/>
    <mergeCell ref="P246:Q246"/>
    <mergeCell ref="R246:S246"/>
    <mergeCell ref="T246:U246"/>
    <mergeCell ref="V246:W246"/>
    <mergeCell ref="X246:Y246"/>
    <mergeCell ref="Z246:AA246"/>
    <mergeCell ref="N247:O247"/>
    <mergeCell ref="P247:Q247"/>
    <mergeCell ref="R247:S247"/>
    <mergeCell ref="T247:U247"/>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2021-01-07T11:16:53Z</dcterms:modified>
</cp:coreProperties>
</file>