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Ansteckungsorte'!$A$1:$AC$269</definedName>
  </definedNames>
  <calcPr calcId="162913"/>
</workbook>
</file>

<file path=xl/calcChain.xml><?xml version="1.0" encoding="utf-8"?>
<calcChain xmlns="http://schemas.openxmlformats.org/spreadsheetml/2006/main">
  <c r="W12" i="22" l="1"/>
  <c r="W13" i="22"/>
  <c r="W14" i="22" s="1"/>
  <c r="U12" i="22"/>
  <c r="U13" i="22" s="1"/>
  <c r="U14" i="22" s="1"/>
  <c r="V14" i="22"/>
  <c r="V13" i="22"/>
  <c r="V12" i="22"/>
  <c r="S12" i="22"/>
  <c r="S13" i="22" s="1"/>
  <c r="S14" i="22" s="1"/>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K263" i="10" l="1"/>
  <c r="I263" i="10"/>
  <c r="G263" i="10"/>
  <c r="E263" i="10"/>
  <c r="C263" i="10"/>
  <c r="R266" i="11"/>
  <c r="H266" i="11"/>
  <c r="BE262" i="11"/>
  <c r="BD266" i="11" s="1"/>
  <c r="D263" i="9"/>
  <c r="C262" i="8" l="1"/>
  <c r="AB263" i="7"/>
  <c r="Z263" i="7"/>
  <c r="X263" i="7"/>
  <c r="V263" i="7"/>
  <c r="T263" i="7"/>
  <c r="R263" i="7"/>
  <c r="P263" i="7"/>
  <c r="N263" i="7"/>
  <c r="L263" i="7"/>
  <c r="J263" i="7"/>
  <c r="H263" i="7"/>
  <c r="F263" i="7"/>
  <c r="D263" i="7"/>
  <c r="B263" i="7"/>
  <c r="G263" i="6"/>
  <c r="D263" i="6"/>
  <c r="G343" i="1" l="1"/>
  <c r="G344" i="1"/>
  <c r="F341" i="1"/>
  <c r="F339" i="1"/>
  <c r="F340" i="1"/>
  <c r="G342" i="1"/>
  <c r="N341" i="1" l="1"/>
  <c r="N342" i="1"/>
  <c r="V342" i="1"/>
  <c r="M11" i="22" l="1"/>
  <c r="I11" i="22"/>
  <c r="L11" i="22"/>
  <c r="E11" i="22"/>
  <c r="C11" i="22"/>
  <c r="C12" i="22" s="1"/>
  <c r="C13" i="22" s="1"/>
  <c r="C14" i="22" s="1"/>
  <c r="F11" i="22"/>
  <c r="N11" i="22" s="1"/>
  <c r="K11" i="22"/>
  <c r="W11" i="22"/>
  <c r="U11" i="22"/>
  <c r="S11" i="22"/>
  <c r="Q11" i="22"/>
  <c r="V11" i="22"/>
  <c r="G11" i="22" l="1"/>
  <c r="O11" i="22" s="1"/>
  <c r="K262" i="10"/>
  <c r="I262" i="10"/>
  <c r="G262" i="10"/>
  <c r="E262" i="10"/>
  <c r="C262" i="10"/>
  <c r="D262" i="9" l="1"/>
  <c r="C261" i="8"/>
  <c r="AB262" i="7"/>
  <c r="Z262" i="7"/>
  <c r="X262" i="7"/>
  <c r="V262" i="7"/>
  <c r="T262" i="7"/>
  <c r="R262" i="7"/>
  <c r="P262" i="7"/>
  <c r="N262" i="7"/>
  <c r="L262" i="7"/>
  <c r="J262" i="7"/>
  <c r="H262" i="7"/>
  <c r="F262" i="7"/>
  <c r="D262" i="7"/>
  <c r="B262" i="7"/>
  <c r="G262" i="6"/>
  <c r="D262" i="6"/>
  <c r="V341" i="1" l="1"/>
  <c r="F338" i="1" l="1"/>
  <c r="G341" i="1"/>
  <c r="V6" i="22" l="1"/>
  <c r="V7" i="22"/>
  <c r="V8" i="22"/>
  <c r="V9" i="22"/>
  <c r="V10" i="22"/>
  <c r="E10" i="22"/>
  <c r="K10" i="22"/>
  <c r="I10" i="22"/>
  <c r="M10" i="22"/>
  <c r="Q10" i="22"/>
  <c r="S10" i="22"/>
  <c r="U10" i="22"/>
  <c r="L10" i="22"/>
  <c r="N10" i="22"/>
  <c r="F10" i="22"/>
  <c r="C33" i="17"/>
  <c r="D33" i="17" s="1"/>
  <c r="K261" i="10" l="1"/>
  <c r="I261" i="10"/>
  <c r="G261" i="10"/>
  <c r="E261" i="10"/>
  <c r="C261" i="10"/>
  <c r="D261" i="9"/>
  <c r="C260" i="8" l="1"/>
  <c r="AB261" i="7"/>
  <c r="Z261" i="7"/>
  <c r="X261" i="7"/>
  <c r="V261" i="7"/>
  <c r="T261" i="7"/>
  <c r="R261" i="7"/>
  <c r="P261" i="7"/>
  <c r="N261" i="7"/>
  <c r="L261" i="7"/>
  <c r="J261" i="7"/>
  <c r="H261" i="7"/>
  <c r="F261" i="7"/>
  <c r="D261" i="7"/>
  <c r="B261" i="7"/>
  <c r="G261" i="6"/>
  <c r="D261" i="6"/>
  <c r="V340" i="1" l="1"/>
  <c r="F337" i="1"/>
  <c r="G340" i="1"/>
  <c r="N340" i="1" l="1"/>
  <c r="G4" i="22" l="1"/>
  <c r="O4" i="22" s="1"/>
  <c r="U9" i="22"/>
  <c r="S9" i="22"/>
  <c r="Q9" i="22"/>
  <c r="K9" i="22"/>
  <c r="L9" i="22"/>
  <c r="N9" i="22"/>
  <c r="E9" i="22"/>
  <c r="F9" i="22"/>
  <c r="K260" i="10" l="1"/>
  <c r="I260" i="10"/>
  <c r="G260" i="10"/>
  <c r="E260" i="10"/>
  <c r="C260" i="10"/>
  <c r="D260" i="9" l="1"/>
  <c r="C259" i="8"/>
  <c r="AB260" i="7"/>
  <c r="Z260" i="7"/>
  <c r="X260" i="7"/>
  <c r="V260" i="7"/>
  <c r="T260" i="7"/>
  <c r="R260" i="7"/>
  <c r="P260" i="7"/>
  <c r="N260" i="7"/>
  <c r="L260" i="7"/>
  <c r="J260" i="7"/>
  <c r="H260" i="7"/>
  <c r="F260" i="7"/>
  <c r="D260" i="7"/>
  <c r="B260" i="7"/>
  <c r="G260" i="6"/>
  <c r="D260" i="6"/>
  <c r="V339" i="1" l="1"/>
  <c r="V338" i="1"/>
  <c r="F336" i="1"/>
  <c r="G339" i="1"/>
  <c r="H342" i="1" l="1"/>
  <c r="H343" i="1"/>
  <c r="J342" i="1"/>
  <c r="H344" i="1"/>
  <c r="I344" i="1"/>
  <c r="J343" i="1"/>
  <c r="J344" i="1"/>
  <c r="I342" i="1"/>
  <c r="I343" i="1"/>
  <c r="H341" i="1"/>
  <c r="I341" i="1"/>
  <c r="J341" i="1"/>
  <c r="N339" i="1"/>
  <c r="L8" i="22" l="1"/>
  <c r="K8" i="22"/>
  <c r="I8" i="22"/>
  <c r="I9" i="22" s="1"/>
  <c r="M9" i="22" s="1"/>
  <c r="F8" i="22"/>
  <c r="E8" i="22"/>
  <c r="U8" i="22"/>
  <c r="S8" i="22"/>
  <c r="Q8" i="22"/>
  <c r="M8" i="22" l="1"/>
  <c r="N8" i="22"/>
  <c r="K257" i="10"/>
  <c r="K258" i="10" s="1"/>
  <c r="K259" i="10" s="1"/>
  <c r="I257" i="10"/>
  <c r="I258" i="10" s="1"/>
  <c r="I259" i="10" s="1"/>
  <c r="G257" i="10"/>
  <c r="G258" i="10" s="1"/>
  <c r="G259" i="10" s="1"/>
  <c r="E257" i="10"/>
  <c r="E258" i="10" s="1"/>
  <c r="E259" i="10" s="1"/>
  <c r="C257" i="10"/>
  <c r="C258" i="10" s="1"/>
  <c r="C259" i="10" s="1"/>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F335" i="1"/>
  <c r="G338" i="1"/>
  <c r="N338" i="1" l="1"/>
  <c r="K5" i="22" l="1"/>
  <c r="K6" i="22" s="1"/>
  <c r="K7" i="22" s="1"/>
  <c r="E5" i="22"/>
  <c r="E6" i="22" s="1"/>
  <c r="E7" i="22" s="1"/>
  <c r="I5" i="22"/>
  <c r="C5" i="22"/>
  <c r="C6" i="22" s="1"/>
  <c r="L5" i="22"/>
  <c r="L6" i="22"/>
  <c r="L7" i="22"/>
  <c r="L4" i="22"/>
  <c r="F5" i="22"/>
  <c r="F6" i="22"/>
  <c r="F7" i="22"/>
  <c r="F4" i="22"/>
  <c r="V5" i="22"/>
  <c r="W5" i="22" s="1"/>
  <c r="V4" i="22"/>
  <c r="S5" i="22"/>
  <c r="S6" i="22" s="1"/>
  <c r="S7" i="22" s="1"/>
  <c r="U5" i="22"/>
  <c r="U6" i="22" s="1"/>
  <c r="U7" i="22" s="1"/>
  <c r="Q5" i="22"/>
  <c r="Q6" i="22" s="1"/>
  <c r="Q7" i="22" s="1"/>
  <c r="W6" i="22" l="1"/>
  <c r="W7" i="22" s="1"/>
  <c r="W8" i="22" s="1"/>
  <c r="W9" i="22" s="1"/>
  <c r="W10" i="22" s="1"/>
  <c r="M5" i="22"/>
  <c r="N4" i="22"/>
  <c r="N7" i="22"/>
  <c r="N5" i="22"/>
  <c r="N6" i="22"/>
  <c r="C7" i="22"/>
  <c r="G6" i="22"/>
  <c r="G5" i="22"/>
  <c r="I6" i="22"/>
  <c r="G7" i="22" l="1"/>
  <c r="C8" i="22"/>
  <c r="O5" i="22"/>
  <c r="I7" i="22"/>
  <c r="M7" i="22" s="1"/>
  <c r="M6" i="22"/>
  <c r="O6" i="22" s="1"/>
  <c r="O7" i="22" l="1"/>
  <c r="C9" i="22"/>
  <c r="G8" i="22"/>
  <c r="O8" i="22" s="1"/>
  <c r="K256" i="10"/>
  <c r="I256" i="10"/>
  <c r="G256" i="10"/>
  <c r="E256" i="10"/>
  <c r="C256" i="10"/>
  <c r="D256" i="9"/>
  <c r="G9" i="22" l="1"/>
  <c r="O9" i="22" s="1"/>
  <c r="C10" i="22"/>
  <c r="G10" i="22" s="1"/>
  <c r="O10" i="22" s="1"/>
  <c r="C255" i="8"/>
  <c r="AB256" i="7"/>
  <c r="Z256" i="7"/>
  <c r="X256" i="7"/>
  <c r="V256" i="7"/>
  <c r="T256" i="7"/>
  <c r="R256" i="7"/>
  <c r="P256" i="7"/>
  <c r="N256" i="7"/>
  <c r="L256" i="7"/>
  <c r="J256" i="7"/>
  <c r="H256" i="7"/>
  <c r="F256" i="7"/>
  <c r="D256" i="7"/>
  <c r="B256" i="7"/>
  <c r="G256" i="6"/>
  <c r="D256" i="6"/>
  <c r="F334" i="1" l="1"/>
  <c r="G336" i="1"/>
  <c r="G337" i="1"/>
  <c r="F332" i="1"/>
  <c r="F333" i="1"/>
  <c r="G335" i="1"/>
  <c r="H340" i="1" l="1"/>
  <c r="I339" i="1"/>
  <c r="J340" i="1"/>
  <c r="H339" i="1"/>
  <c r="J339" i="1"/>
  <c r="I340" i="1"/>
  <c r="I338" i="1"/>
  <c r="H338" i="1"/>
  <c r="J338" i="1"/>
  <c r="S332" i="1"/>
  <c r="S333" i="1"/>
  <c r="S334" i="1"/>
  <c r="S335" i="1"/>
  <c r="N335" i="1"/>
  <c r="K255" i="10" l="1"/>
  <c r="I255" i="10"/>
  <c r="G255" i="10"/>
  <c r="E255" i="10"/>
  <c r="C255" i="10"/>
  <c r="D255" i="9"/>
  <c r="C254" i="8" l="1"/>
  <c r="AB255" i="7"/>
  <c r="Z255" i="7"/>
  <c r="X255" i="7"/>
  <c r="V255" i="7"/>
  <c r="T255" i="7"/>
  <c r="R255" i="7"/>
  <c r="P255" i="7"/>
  <c r="N255" i="7"/>
  <c r="L255" i="7"/>
  <c r="J255" i="7"/>
  <c r="H255" i="7"/>
  <c r="F255" i="7"/>
  <c r="D255" i="7"/>
  <c r="B255" i="7"/>
  <c r="G255" i="6"/>
  <c r="D255" i="6"/>
  <c r="V334" i="1" l="1"/>
  <c r="F331" i="1"/>
  <c r="G334" i="1"/>
  <c r="E309" i="1" l="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D346" i="1" l="1"/>
  <c r="N334" i="1" l="1"/>
  <c r="C34" i="17" l="1"/>
  <c r="D34" i="17" s="1"/>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67"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CA235" i="1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CA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CA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CA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CA229" i="1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K228" i="10"/>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D29" i="17" s="1"/>
  <c r="K226" i="10" l="1"/>
  <c r="I226" i="10"/>
  <c r="G226" i="10"/>
  <c r="E226" i="10"/>
  <c r="C226" i="10"/>
  <c r="K225" i="10"/>
  <c r="I225" i="10"/>
  <c r="G225" i="10"/>
  <c r="E225" i="10"/>
  <c r="C225" i="10"/>
  <c r="BC225" i="1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C225" i="8"/>
  <c r="AB226" i="7"/>
  <c r="Z226" i="7"/>
  <c r="X226" i="7"/>
  <c r="V226" i="7"/>
  <c r="T226" i="7"/>
  <c r="R226" i="7"/>
  <c r="P226" i="7"/>
  <c r="N226" i="7"/>
  <c r="L226" i="7"/>
  <c r="J226" i="7"/>
  <c r="H226" i="7"/>
  <c r="F226" i="7"/>
  <c r="D226" i="7"/>
  <c r="B226" i="7"/>
  <c r="BB266" i="11" l="1"/>
  <c r="D226" i="6"/>
  <c r="V305" i="1" l="1"/>
  <c r="F302" i="1"/>
  <c r="G305" i="1"/>
  <c r="J318" i="1" l="1"/>
  <c r="I311" i="1"/>
  <c r="H311" i="1"/>
  <c r="N305" i="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FQ217" i="11"/>
  <c r="FQ218" i="11" s="1"/>
  <c r="FQ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DY217" i="11"/>
  <c r="DY218" i="11" s="1"/>
  <c r="DY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V266" i="11" l="1"/>
  <c r="GB266" i="11"/>
  <c r="DB266" i="11"/>
  <c r="V266" i="11"/>
  <c r="FP266"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8"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CP266" i="11" l="1"/>
  <c r="CH266" i="11"/>
  <c r="CF266" i="11"/>
  <c r="CN266" i="11"/>
  <c r="CJ266" i="11"/>
  <c r="CL266" i="11"/>
  <c r="D266" i="11"/>
  <c r="F266"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66"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U156" i="11"/>
  <c r="GE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E157" i="11"/>
  <c r="GE158" i="11" s="1"/>
  <c r="GE159" i="11" s="1"/>
  <c r="GE160" i="11" s="1"/>
  <c r="GE161" i="11" s="1"/>
  <c r="GE162" i="11" s="1"/>
  <c r="GE163" i="11" s="1"/>
  <c r="GE164" i="11" s="1"/>
  <c r="GE165" i="11" s="1"/>
  <c r="GE166" i="11" s="1"/>
  <c r="GE167" i="11" s="1"/>
  <c r="GE168" i="11" s="1"/>
  <c r="GE169" i="11" s="1"/>
  <c r="GE170" i="11" s="1"/>
  <c r="FU157" i="11"/>
  <c r="FU158" i="11" s="1"/>
  <c r="FU159" i="11" s="1"/>
  <c r="FU160" i="11" s="1"/>
  <c r="FU161" i="11" s="1"/>
  <c r="FU162" i="11" s="1"/>
  <c r="FU163" i="11" s="1"/>
  <c r="FU164" i="11" s="1"/>
  <c r="FU165" i="11" s="1"/>
  <c r="FU166" i="11" s="1"/>
  <c r="FU167" i="11" s="1"/>
  <c r="FU168" i="11" s="1"/>
  <c r="FU169" i="11" s="1"/>
  <c r="FU170" i="11" s="1"/>
  <c r="H242" i="1"/>
  <c r="I242" i="1"/>
  <c r="C155" i="8"/>
  <c r="DF266" i="11" l="1"/>
  <c r="GD266" i="11"/>
  <c r="DD266" i="11"/>
  <c r="FT266"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BW67" i="11"/>
  <c r="AN266" i="11" l="1"/>
  <c r="BW68" i="11"/>
  <c r="BW69" i="11" s="1"/>
  <c r="BW70" i="11" s="1"/>
  <c r="BW71" i="11" s="1"/>
  <c r="BV266"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Y84" i="11"/>
  <c r="BK97" i="11"/>
  <c r="GA67" i="11"/>
  <c r="FY85" i="11" l="1"/>
  <c r="FY86" i="11" s="1"/>
  <c r="FY87" i="11" s="1"/>
  <c r="FY88" i="11" s="1"/>
  <c r="FY89" i="11" s="1"/>
  <c r="FY90" i="11" s="1"/>
  <c r="FY91" i="11" s="1"/>
  <c r="FY92" i="11" s="1"/>
  <c r="FY93" i="11" s="1"/>
  <c r="FY94" i="11" s="1"/>
  <c r="FY95" i="11" s="1"/>
  <c r="FY96" i="11" s="1"/>
  <c r="FY97" i="11" s="1"/>
  <c r="FY98" i="11" s="1"/>
  <c r="GA68" i="11"/>
  <c r="GA69" i="11" s="1"/>
  <c r="GA70" i="11" s="1"/>
  <c r="GA71" i="11" s="1"/>
  <c r="GA72" i="11" s="1"/>
  <c r="GA73" i="11" s="1"/>
  <c r="GA74" i="11" s="1"/>
  <c r="GA75" i="11" s="1"/>
  <c r="GA76" i="11" s="1"/>
  <c r="GA77" i="11" s="1"/>
  <c r="GA78" i="11" s="1"/>
  <c r="GA79" i="11" s="1"/>
  <c r="GA80" i="11" s="1"/>
  <c r="GA81" i="11" s="1"/>
  <c r="GA82" i="11" s="1"/>
  <c r="GA83" i="11" s="1"/>
  <c r="GA84" i="11" s="1"/>
  <c r="GA85" i="11" s="1"/>
  <c r="GA86" i="11" s="1"/>
  <c r="GA87" i="11" s="1"/>
  <c r="GA88" i="11" s="1"/>
  <c r="GA89" i="11" s="1"/>
  <c r="GA90" i="11" s="1"/>
  <c r="GA91" i="11" s="1"/>
  <c r="GA92" i="11" s="1"/>
  <c r="GA93" i="11" s="1"/>
  <c r="GA94" i="11" s="1"/>
  <c r="GA95" i="11" s="1"/>
  <c r="GA96" i="11" s="1"/>
  <c r="GA97" i="11" s="1"/>
  <c r="GA98" i="11" s="1"/>
  <c r="GA99" i="11" s="1"/>
  <c r="GA100" i="11" s="1"/>
  <c r="GA101" i="11" s="1"/>
  <c r="GA102" i="11" s="1"/>
  <c r="GA103" i="11" s="1"/>
  <c r="GA104" i="11" s="1"/>
  <c r="GA105" i="11" s="1"/>
  <c r="GA216" i="11" s="1"/>
  <c r="GA217" i="11" s="1"/>
  <c r="GA218" i="11" s="1"/>
  <c r="GA219" i="11" s="1"/>
  <c r="GA220" i="11" s="1"/>
  <c r="GA221" i="11" s="1"/>
  <c r="GA222" i="11" s="1"/>
  <c r="GA223" i="11" s="1"/>
  <c r="GA224" i="11" s="1"/>
  <c r="GA225" i="11" s="1"/>
  <c r="GA226" i="11" s="1"/>
  <c r="GA227" i="11" s="1"/>
  <c r="GA228" i="11" s="1"/>
  <c r="GA229" i="11" s="1"/>
  <c r="GA230" i="11" s="1"/>
  <c r="GA231" i="11" s="1"/>
  <c r="GA232" i="11" s="1"/>
  <c r="GA233" i="11" s="1"/>
  <c r="GA234" i="11" s="1"/>
  <c r="GA235" i="11" s="1"/>
  <c r="GA236" i="11" s="1"/>
  <c r="GA237" i="11" s="1"/>
  <c r="GA238" i="11" s="1"/>
  <c r="GA239" i="11" s="1"/>
  <c r="GA240" i="11" s="1"/>
  <c r="GA241" i="11" s="1"/>
  <c r="GA242" i="11" s="1"/>
  <c r="GA243" i="11" s="1"/>
  <c r="GA244" i="11" s="1"/>
  <c r="GA245" i="11" s="1"/>
  <c r="GA246" i="11" s="1"/>
  <c r="GA247" i="11" s="1"/>
  <c r="GA248" i="11" s="1"/>
  <c r="GA249" i="11" s="1"/>
  <c r="GA250" i="11" s="1"/>
  <c r="GA251" i="11" s="1"/>
  <c r="GA252" i="11" s="1"/>
  <c r="GA253" i="11" s="1"/>
  <c r="GA254" i="11" s="1"/>
  <c r="BP266" i="11"/>
  <c r="BK98" i="11"/>
  <c r="BJ266" i="11" s="1"/>
  <c r="FX266" i="11" l="1"/>
  <c r="FZ266" i="11"/>
  <c r="FA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FA76" i="11"/>
  <c r="FA77" i="11" s="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CV266" i="11"/>
  <c r="EB266" i="11"/>
  <c r="DA100" i="11"/>
  <c r="EZ266" i="11"/>
  <c r="EF266" i="11"/>
  <c r="CX266"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66" i="11"/>
  <c r="DH266"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66"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66" i="11" l="1"/>
  <c r="EJ266" i="11"/>
  <c r="GI114" i="11"/>
  <c r="GG84" i="11"/>
  <c r="FE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I115" i="11"/>
  <c r="GG85" i="1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E99" i="1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E124" i="11" s="1"/>
  <c r="FE125" i="11" s="1"/>
  <c r="FE126" i="11" s="1"/>
  <c r="FE127" i="11" s="1"/>
  <c r="FE128" i="11" s="1"/>
  <c r="FE129" i="11" s="1"/>
  <c r="FE130" i="11" s="1"/>
  <c r="FE131" i="11" s="1"/>
  <c r="FE132" i="11" s="1"/>
  <c r="FE133" i="11" s="1"/>
  <c r="FE134" i="11" s="1"/>
  <c r="FE135" i="11" s="1"/>
  <c r="FE136" i="11" s="1"/>
  <c r="FE137" i="11" s="1"/>
  <c r="FE138" i="11" s="1"/>
  <c r="FE139" i="11" s="1"/>
  <c r="FE140" i="11" s="1"/>
  <c r="FE141" i="11" s="1"/>
  <c r="FE142" i="11" s="1"/>
  <c r="FE143" i="11" s="1"/>
  <c r="FE144" i="11" s="1"/>
  <c r="FE145" i="11" s="1"/>
  <c r="FE146" i="11" s="1"/>
  <c r="FE147" i="11" s="1"/>
  <c r="FE148" i="11" s="1"/>
  <c r="FE149" i="11" s="1"/>
  <c r="FE150" i="11" s="1"/>
  <c r="FE151" i="11" s="1"/>
  <c r="FE152" i="11" s="1"/>
  <c r="FE153" i="11" s="1"/>
  <c r="FE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I116" i="11"/>
  <c r="GI117" i="11" s="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FD266" i="11"/>
  <c r="GF266" i="11"/>
  <c r="CD266" i="11"/>
  <c r="C154" i="8"/>
  <c r="CR266" i="11" l="1"/>
  <c r="GH266" i="11"/>
  <c r="N234" i="1"/>
  <c r="F231" i="1"/>
  <c r="G234" i="1"/>
  <c r="J247" i="1" s="1"/>
  <c r="I240" i="1" l="1"/>
  <c r="H240" i="1"/>
  <c r="GK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K154" i="11"/>
  <c r="GK155" i="11" s="1"/>
  <c r="GK156" i="11" s="1"/>
  <c r="GK157" i="11" s="1"/>
  <c r="GK158" i="11" s="1"/>
  <c r="GK159" i="11" s="1"/>
  <c r="GK160" i="11" s="1"/>
  <c r="GK161" i="11" s="1"/>
  <c r="GK162" i="11" s="1"/>
  <c r="GK163" i="11" s="1"/>
  <c r="GK164" i="11" s="1"/>
  <c r="GK165" i="11" s="1"/>
  <c r="GK166" i="11" s="1"/>
  <c r="GK167" i="11" s="1"/>
  <c r="GK168" i="11" s="1"/>
  <c r="GK169" i="11" s="1"/>
  <c r="GK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66" i="11" l="1"/>
  <c r="GJ266" i="11"/>
  <c r="DZ266"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DS156" i="11"/>
  <c r="DS157" i="11" s="1"/>
  <c r="DS158" i="11" s="1"/>
  <c r="DS159" i="11" s="1"/>
  <c r="DS160" i="11" s="1"/>
  <c r="DS161" i="11" s="1"/>
  <c r="DS162" i="11" s="1"/>
  <c r="DS163" i="11" s="1"/>
  <c r="DS164" i="11" s="1"/>
  <c r="DS165" i="11" s="1"/>
  <c r="DS166" i="11" s="1"/>
  <c r="DS167" i="11" s="1"/>
  <c r="DS168" i="11" s="1"/>
  <c r="DS169" i="11" s="1"/>
  <c r="DS170" i="11" s="1"/>
  <c r="DS171" i="11" s="1"/>
  <c r="DR266" i="11" s="1"/>
  <c r="J246" i="1"/>
  <c r="H239" i="1"/>
  <c r="I239" i="1"/>
  <c r="AP266"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46"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Y336" i="1" s="1"/>
  <c r="W337"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C245" i="1"/>
  <c r="W259" i="1" s="1"/>
  <c r="I227" i="1"/>
  <c r="H227" i="1"/>
  <c r="X338" i="1" l="1"/>
  <c r="Y338" i="1" s="1"/>
  <c r="W339" i="1"/>
  <c r="C246" i="1"/>
  <c r="W260" i="1" s="1"/>
  <c r="GQ140" i="11"/>
  <c r="AS140" i="11"/>
  <c r="AK140" i="11"/>
  <c r="FK140" i="11"/>
  <c r="AE140" i="11"/>
  <c r="FG140" i="11"/>
  <c r="EY140" i="11"/>
  <c r="DW140" i="11"/>
  <c r="Q140" i="11"/>
  <c r="DU140" i="11"/>
  <c r="M140" i="11"/>
  <c r="X339" i="1" l="1"/>
  <c r="Y339" i="1" s="1"/>
  <c r="W340" i="1"/>
  <c r="AE141" i="1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GQ141" i="11"/>
  <c r="GQ142" i="11" s="1"/>
  <c r="GQ143" i="11" s="1"/>
  <c r="GQ144" i="11" s="1"/>
  <c r="GQ145" i="11" s="1"/>
  <c r="GQ146" i="11" s="1"/>
  <c r="GQ147" i="11" s="1"/>
  <c r="GQ148" i="11" s="1"/>
  <c r="GQ149" i="11" s="1"/>
  <c r="GQ150" i="11" s="1"/>
  <c r="GQ151" i="11" s="1"/>
  <c r="GQ152" i="11" s="1"/>
  <c r="GQ153" i="11" s="1"/>
  <c r="GQ154" i="11" s="1"/>
  <c r="C247" i="1"/>
  <c r="W261" i="1" s="1"/>
  <c r="FK141" i="1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FG141" i="11"/>
  <c r="FG142" i="11" s="1"/>
  <c r="FG143" i="11" s="1"/>
  <c r="FG144" i="11" s="1"/>
  <c r="FG145" i="11" s="1"/>
  <c r="FG146" i="11" s="1"/>
  <c r="FG147" i="11" s="1"/>
  <c r="FG148" i="11" s="1"/>
  <c r="FG149" i="11" s="1"/>
  <c r="FG150" i="11" s="1"/>
  <c r="FG151" i="11" s="1"/>
  <c r="FG152" i="11" s="1"/>
  <c r="FG153" i="11" s="1"/>
  <c r="FG154" i="11" s="1"/>
  <c r="FG155" i="11" s="1"/>
  <c r="FG156" i="11" s="1"/>
  <c r="FG157" i="11" s="1"/>
  <c r="FG158" i="11" s="1"/>
  <c r="FG159" i="11" s="1"/>
  <c r="FG160" i="11" s="1"/>
  <c r="FG161" i="11" s="1"/>
  <c r="FG162" i="11" s="1"/>
  <c r="FG163" i="11" s="1"/>
  <c r="FG164" i="11" s="1"/>
  <c r="FG165" i="11" s="1"/>
  <c r="FG166" i="11" s="1"/>
  <c r="FG167" i="11" s="1"/>
  <c r="FG168" i="11" s="1"/>
  <c r="FG169" i="11" s="1"/>
  <c r="FG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Y141" i="11"/>
  <c r="EY142" i="11" s="1"/>
  <c r="EY143" i="11" s="1"/>
  <c r="EY144" i="11" s="1"/>
  <c r="EY145" i="11" s="1"/>
  <c r="EY146" i="11" s="1"/>
  <c r="EY147" i="11" s="1"/>
  <c r="EY148" i="11" s="1"/>
  <c r="EY149" i="11" s="1"/>
  <c r="EY150" i="11" s="1"/>
  <c r="EY151" i="11" s="1"/>
  <c r="EY152" i="11" s="1"/>
  <c r="EY153" i="11" s="1"/>
  <c r="N220" i="1"/>
  <c r="G220" i="1"/>
  <c r="J233" i="1" s="1"/>
  <c r="F217" i="1"/>
  <c r="X340" i="1" l="1"/>
  <c r="Y340" i="1" s="1"/>
  <c r="W341" i="1"/>
  <c r="DV266" i="11"/>
  <c r="FJ266" i="11"/>
  <c r="AJ266" i="11"/>
  <c r="P266" i="11"/>
  <c r="DT266" i="11"/>
  <c r="FF266"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GQ155" i="11"/>
  <c r="GQ156" i="11" s="1"/>
  <c r="GQ157" i="11" s="1"/>
  <c r="GQ158" i="11" s="1"/>
  <c r="GQ159" i="11" s="1"/>
  <c r="GQ160" i="11" s="1"/>
  <c r="GQ161" i="11" s="1"/>
  <c r="GQ162" i="11" s="1"/>
  <c r="GQ163" i="11" s="1"/>
  <c r="GQ164" i="11" s="1"/>
  <c r="GQ165" i="11" s="1"/>
  <c r="GQ166" i="11" s="1"/>
  <c r="GQ167" i="11" s="1"/>
  <c r="GQ168" i="11" s="1"/>
  <c r="GQ169" i="11" s="1"/>
  <c r="GQ170" i="11" s="1"/>
  <c r="GQ216" i="11" s="1"/>
  <c r="GQ217" i="11" s="1"/>
  <c r="GQ218" i="11" s="1"/>
  <c r="GQ219" i="11" s="1"/>
  <c r="GQ220" i="11" s="1"/>
  <c r="GQ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EY154" i="11"/>
  <c r="EY155" i="11" s="1"/>
  <c r="EY156" i="11" s="1"/>
  <c r="EY157" i="11" s="1"/>
  <c r="EY158" i="11" s="1"/>
  <c r="EY159" i="11" s="1"/>
  <c r="EY160" i="11" s="1"/>
  <c r="EY161" i="11" s="1"/>
  <c r="EY162" i="11" s="1"/>
  <c r="EY163" i="11" s="1"/>
  <c r="EY164" i="11" s="1"/>
  <c r="EY165" i="11" s="1"/>
  <c r="EY166" i="11" s="1"/>
  <c r="EY167" i="11" s="1"/>
  <c r="EY168" i="11" s="1"/>
  <c r="EY169" i="11" s="1"/>
  <c r="EY170" i="11" s="1"/>
  <c r="H226" i="1"/>
  <c r="I226" i="1"/>
  <c r="F72" i="1"/>
  <c r="X341" i="1" l="1"/>
  <c r="W342" i="1"/>
  <c r="Y341" i="1"/>
  <c r="GP266" i="11"/>
  <c r="AR266" i="11"/>
  <c r="AD266" i="11"/>
  <c r="L266" i="11"/>
  <c r="EX266" i="11"/>
  <c r="C249" i="1"/>
  <c r="CU75" i="11"/>
  <c r="X342" i="1" l="1"/>
  <c r="Y342" i="1" s="1"/>
  <c r="W343" i="1"/>
  <c r="C250" i="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W344" i="1" l="1"/>
  <c r="X344" i="1" s="1"/>
  <c r="Y344" i="1" s="1"/>
  <c r="X343" i="1"/>
  <c r="Y343" i="1" s="1"/>
  <c r="C251" i="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CT266" i="11" l="1"/>
  <c r="C252" i="1"/>
  <c r="W265" i="1"/>
  <c r="X265" i="1" s="1"/>
  <c r="I225" i="1"/>
  <c r="H225" i="1"/>
  <c r="EU74" i="11"/>
  <c r="BY99" i="11"/>
  <c r="C253" i="1" l="1"/>
  <c r="W266" i="1"/>
  <c r="X266" i="1" s="1"/>
  <c r="Y266" i="1" s="1"/>
  <c r="BY100" i="11"/>
  <c r="EU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U76" i="11"/>
  <c r="EU77" i="11" s="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EU195" i="11" s="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EU217" i="11" s="1"/>
  <c r="EU218" i="11" s="1"/>
  <c r="EU219" i="11" s="1"/>
  <c r="EU220" i="11" s="1"/>
  <c r="EU221" i="11" s="1"/>
  <c r="EU222" i="11" s="1"/>
  <c r="EU223" i="11" s="1"/>
  <c r="EU224" i="11" s="1"/>
  <c r="EU225" i="11" s="1"/>
  <c r="EU226" i="11" s="1"/>
  <c r="EU227" i="11" s="1"/>
  <c r="EU228" i="11" s="1"/>
  <c r="EU229" i="11" s="1"/>
  <c r="EU230" i="11" s="1"/>
  <c r="EU231" i="11" s="1"/>
  <c r="EU232" i="11" s="1"/>
  <c r="EU233" i="11" s="1"/>
  <c r="EU234" i="11" s="1"/>
  <c r="EU235" i="11" s="1"/>
  <c r="EU236" i="11" s="1"/>
  <c r="EU237" i="11" s="1"/>
  <c r="EU238" i="11" s="1"/>
  <c r="EU239" i="11" s="1"/>
  <c r="EU240" i="11" s="1"/>
  <c r="EU241" i="11" s="1"/>
  <c r="EU242" i="11" s="1"/>
  <c r="EU243" i="11" s="1"/>
  <c r="EU244" i="11" s="1"/>
  <c r="EU245" i="11" s="1"/>
  <c r="EU246" i="11" s="1"/>
  <c r="EU247" i="11" s="1"/>
  <c r="EU248" i="11" s="1"/>
  <c r="EU249" i="11" s="1"/>
  <c r="EU250" i="11" s="1"/>
  <c r="EU251" i="11" s="1"/>
  <c r="EU252" i="11" s="1"/>
  <c r="EU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T266"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66"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8"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8"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8"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8"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8"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8"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S114" i="11"/>
  <c r="FM114" i="11"/>
  <c r="DK114" i="11"/>
  <c r="GS114" i="11"/>
  <c r="U114" i="11"/>
  <c r="GO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S87" i="11"/>
  <c r="AU87" i="11"/>
  <c r="EO86" i="11"/>
  <c r="EO85" i="11"/>
  <c r="BG84" i="11"/>
  <c r="FO84" i="11"/>
  <c r="EI84" i="11"/>
  <c r="BM84" i="11"/>
  <c r="GM84" i="11"/>
  <c r="DM84" i="11"/>
  <c r="EO84" i="11"/>
  <c r="AI83" i="11"/>
  <c r="AC76" i="11"/>
  <c r="EW75" i="11"/>
  <c r="EE75" i="11"/>
  <c r="O75" i="11"/>
  <c r="CC75" i="11"/>
  <c r="BU75" i="11"/>
  <c r="GL74" i="11"/>
  <c r="BO74" i="11"/>
  <c r="FC74" i="11"/>
  <c r="DQ73" i="11"/>
  <c r="BA67" i="11"/>
  <c r="FI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8"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8"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8"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8"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8"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M115" i="11"/>
  <c r="FM116" i="11" s="1"/>
  <c r="O76" i="11"/>
  <c r="BG85" i="11"/>
  <c r="Y99" i="11"/>
  <c r="Y100" i="11" s="1"/>
  <c r="Y101" i="11" s="1"/>
  <c r="Y102" i="11" s="1"/>
  <c r="EM115" i="11"/>
  <c r="EM116" i="11" s="1"/>
  <c r="ES115" i="1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FC75" i="11"/>
  <c r="DM85" i="11"/>
  <c r="BO75" i="11"/>
  <c r="BO76" i="11" s="1"/>
  <c r="GM85" i="11"/>
  <c r="GO115" i="11"/>
  <c r="GO116" i="11" s="1"/>
  <c r="K123" i="11"/>
  <c r="AC77" i="11"/>
  <c r="AC78" i="11" s="1"/>
  <c r="AC79" i="11" s="1"/>
  <c r="AC80" i="11" s="1"/>
  <c r="AC81" i="11" s="1"/>
  <c r="BM85" i="11"/>
  <c r="AU88" i="11"/>
  <c r="U115" i="11"/>
  <c r="U116" i="11" s="1"/>
  <c r="AG123" i="11"/>
  <c r="BU76" i="11"/>
  <c r="EE76" i="11"/>
  <c r="DO100" i="11"/>
  <c r="DO101" i="11" s="1"/>
  <c r="DO102" i="11" s="1"/>
  <c r="GS115" i="11"/>
  <c r="GS116" i="11" s="1"/>
  <c r="AY123" i="11"/>
  <c r="EW76" i="11"/>
  <c r="CA99" i="11"/>
  <c r="CA100" i="11" s="1"/>
  <c r="CA101" i="11" s="1"/>
  <c r="CA102" i="11" s="1"/>
  <c r="AI84" i="11"/>
  <c r="EI85" i="11"/>
  <c r="FS88" i="11"/>
  <c r="FO85" i="11"/>
  <c r="BI99" i="11"/>
  <c r="BI100" i="11" s="1"/>
  <c r="BI101" i="11" s="1"/>
  <c r="BI102" i="11" s="1"/>
  <c r="DQ74" i="11"/>
  <c r="BA68" i="11"/>
  <c r="FI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EN266" i="11" l="1"/>
  <c r="E267" i="10"/>
  <c r="Z266" i="11"/>
  <c r="K267" i="10"/>
  <c r="I267" i="10"/>
  <c r="G267" i="10"/>
  <c r="C267"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7" i="6"/>
  <c r="D267" i="9"/>
  <c r="E175" i="7"/>
  <c r="C175" i="7"/>
  <c r="X233" i="1"/>
  <c r="Y233" i="1" s="1"/>
  <c r="ES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GS117" i="11"/>
  <c r="GS118" i="11" s="1"/>
  <c r="GS119" i="11" s="1"/>
  <c r="GS120" i="11" s="1"/>
  <c r="GS121" i="11" s="1"/>
  <c r="GS122" i="11" s="1"/>
  <c r="GS123" i="11" s="1"/>
  <c r="GS124" i="11" s="1"/>
  <c r="GS125" i="11" s="1"/>
  <c r="GS126" i="11" s="1"/>
  <c r="GS127" i="11" s="1"/>
  <c r="GS128" i="11" s="1"/>
  <c r="GS129" i="11" s="1"/>
  <c r="GS130" i="11" s="1"/>
  <c r="GS131" i="11" s="1"/>
  <c r="GS132" i="11" s="1"/>
  <c r="GS133" i="11" s="1"/>
  <c r="GS134" i="11" s="1"/>
  <c r="GS135" i="11" s="1"/>
  <c r="GS136" i="11" s="1"/>
  <c r="GS137" i="11" s="1"/>
  <c r="GS138" i="11" s="1"/>
  <c r="GS139" i="11" s="1"/>
  <c r="GS140" i="11" s="1"/>
  <c r="GS141" i="11" s="1"/>
  <c r="GS142" i="11" s="1"/>
  <c r="GS143" i="11" s="1"/>
  <c r="GS144" i="11" s="1"/>
  <c r="GS145" i="11" s="1"/>
  <c r="GS146" i="11" s="1"/>
  <c r="GS147" i="11" s="1"/>
  <c r="GS148" i="11" s="1"/>
  <c r="GS149" i="11" s="1"/>
  <c r="GS150" i="11" s="1"/>
  <c r="GS151" i="11" s="1"/>
  <c r="GS152" i="11" s="1"/>
  <c r="GS153" i="11" s="1"/>
  <c r="GS154" i="11" s="1"/>
  <c r="GS155" i="11" s="1"/>
  <c r="GS156" i="11" s="1"/>
  <c r="GS157" i="11" s="1"/>
  <c r="GS158" i="11" s="1"/>
  <c r="GS159" i="11" s="1"/>
  <c r="GS160" i="11" s="1"/>
  <c r="GS161" i="11" s="1"/>
  <c r="GS162" i="11" s="1"/>
  <c r="GS163" i="11" s="1"/>
  <c r="GS164" i="11" s="1"/>
  <c r="GS165" i="11" s="1"/>
  <c r="GS166" i="11" s="1"/>
  <c r="GS167" i="11" s="1"/>
  <c r="GS168" i="11" s="1"/>
  <c r="GS169" i="11" s="1"/>
  <c r="GS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M117" i="1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C103" i="11"/>
  <c r="BS143" i="11"/>
  <c r="BS144" i="11" s="1"/>
  <c r="BS145" i="11" s="1"/>
  <c r="BS146" i="11" s="1"/>
  <c r="BS147" i="11" s="1"/>
  <c r="BS148" i="11" s="1"/>
  <c r="BS149" i="11" s="1"/>
  <c r="BS150" i="11" s="1"/>
  <c r="BS151" i="11" s="1"/>
  <c r="BS152" i="11" s="1"/>
  <c r="BS153" i="11" s="1"/>
  <c r="FO86" i="1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FO156" i="11" s="1"/>
  <c r="FO157" i="11" s="1"/>
  <c r="FO158" i="11" s="1"/>
  <c r="FO159" i="11" s="1"/>
  <c r="FO160" i="11" s="1"/>
  <c r="FO161" i="11" s="1"/>
  <c r="FO162" i="11" s="1"/>
  <c r="FO163" i="11" s="1"/>
  <c r="FO164" i="11" s="1"/>
  <c r="FO165" i="11" s="1"/>
  <c r="FO166" i="11" s="1"/>
  <c r="FO167" i="11" s="1"/>
  <c r="FO168" i="11" s="1"/>
  <c r="FO169" i="11" s="1"/>
  <c r="FO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S89" i="1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C76" i="11"/>
  <c r="GO117" i="11"/>
  <c r="GO118" i="11" s="1"/>
  <c r="GO119" i="11" s="1"/>
  <c r="GO120" i="11" s="1"/>
  <c r="GO121" i="11" s="1"/>
  <c r="GO122" i="11" s="1"/>
  <c r="GO123" i="11" s="1"/>
  <c r="GO124" i="11" s="1"/>
  <c r="GO125" i="11" s="1"/>
  <c r="GO126" i="11" s="1"/>
  <c r="GO127" i="11" s="1"/>
  <c r="GO128" i="11" s="1"/>
  <c r="GO129" i="11" s="1"/>
  <c r="GO130" i="11" s="1"/>
  <c r="GO131" i="11" s="1"/>
  <c r="GO132" i="11" s="1"/>
  <c r="GO133" i="11" s="1"/>
  <c r="GO134" i="11" s="1"/>
  <c r="GO135" i="11" s="1"/>
  <c r="GO136" i="11" s="1"/>
  <c r="GO137" i="11" s="1"/>
  <c r="GO138" i="11" s="1"/>
  <c r="GO139" i="11" s="1"/>
  <c r="GO140" i="11" s="1"/>
  <c r="GO141" i="11" s="1"/>
  <c r="GO142" i="11" s="1"/>
  <c r="GO143" i="11" s="1"/>
  <c r="GO144" i="11" s="1"/>
  <c r="GO145" i="11" s="1"/>
  <c r="GO146" i="11" s="1"/>
  <c r="GO147" i="11" s="1"/>
  <c r="GO148" i="11" s="1"/>
  <c r="GO149" i="11" s="1"/>
  <c r="GO150" i="11" s="1"/>
  <c r="GO151" i="11" s="1"/>
  <c r="GO152" i="11" s="1"/>
  <c r="GO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M86" i="11"/>
  <c r="GM87" i="11" s="1"/>
  <c r="GM88" i="11" s="1"/>
  <c r="GM89" i="11" s="1"/>
  <c r="GM90" i="11" s="1"/>
  <c r="GM91" i="11" s="1"/>
  <c r="GM92" i="11" s="1"/>
  <c r="GM93" i="11" s="1"/>
  <c r="GM94" i="11" s="1"/>
  <c r="GM95" i="11" s="1"/>
  <c r="GM96" i="11" s="1"/>
  <c r="GM97" i="11" s="1"/>
  <c r="GM98" i="11" s="1"/>
  <c r="GM99" i="11" s="1"/>
  <c r="GM100" i="11" s="1"/>
  <c r="GM101" i="11" s="1"/>
  <c r="GM102" i="11" s="1"/>
  <c r="GM103" i="11" s="1"/>
  <c r="GM104" i="11" s="1"/>
  <c r="GM105" i="11" s="1"/>
  <c r="GM106" i="11" s="1"/>
  <c r="GM107" i="11" s="1"/>
  <c r="GM108" i="11" s="1"/>
  <c r="GM109" i="11" s="1"/>
  <c r="GM110" i="11" s="1"/>
  <c r="GM111" i="11" s="1"/>
  <c r="GM112" i="11" s="1"/>
  <c r="GM113" i="11" s="1"/>
  <c r="GM114" i="11" s="1"/>
  <c r="GM115" i="11" s="1"/>
  <c r="GM116" i="11" s="1"/>
  <c r="GM117" i="11" s="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I69" i="11"/>
  <c r="FI70" i="11" s="1"/>
  <c r="FI71" i="11" s="1"/>
  <c r="FI72" i="11" s="1"/>
  <c r="FI73" i="11" s="1"/>
  <c r="FI74" i="11" s="1"/>
  <c r="FI75" i="11" s="1"/>
  <c r="FI76" i="11" s="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I118" i="11" s="1"/>
  <c r="FI119" i="11" s="1"/>
  <c r="FI120" i="11" s="1"/>
  <c r="FI121" i="11" s="1"/>
  <c r="FI122" i="11" s="1"/>
  <c r="FI123" i="11" s="1"/>
  <c r="FI124" i="11" s="1"/>
  <c r="FI125" i="11" s="1"/>
  <c r="FI126" i="11" s="1"/>
  <c r="FI127" i="11" s="1"/>
  <c r="FI128" i="11" s="1"/>
  <c r="FI129" i="11" s="1"/>
  <c r="FI130" i="11" s="1"/>
  <c r="FI131" i="11" s="1"/>
  <c r="FI132" i="11" s="1"/>
  <c r="FI133" i="11" s="1"/>
  <c r="FI134" i="11" s="1"/>
  <c r="FI135" i="11" s="1"/>
  <c r="FI136" i="11" s="1"/>
  <c r="FI137" i="11" s="1"/>
  <c r="FI138" i="11" s="1"/>
  <c r="FI139" i="11" s="1"/>
  <c r="FI140" i="11" s="1"/>
  <c r="FI141" i="11" s="1"/>
  <c r="FI142" i="11" s="1"/>
  <c r="FI143" i="11" s="1"/>
  <c r="FI144" i="11" s="1"/>
  <c r="FI145" i="11" s="1"/>
  <c r="FI146" i="11" s="1"/>
  <c r="FI147" i="11" s="1"/>
  <c r="FI148" i="11" s="1"/>
  <c r="FI149" i="11" s="1"/>
  <c r="FI150" i="11" s="1"/>
  <c r="FI151" i="11" s="1"/>
  <c r="FI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W77" i="1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46"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Z266" i="11" l="1"/>
  <c r="EH266" i="11"/>
  <c r="BH266"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R266" i="11"/>
  <c r="FN266" i="11"/>
  <c r="AT266" i="11"/>
  <c r="DP266"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66" i="11"/>
  <c r="N266" i="11"/>
  <c r="ED266"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C77" i="1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FL266" i="11"/>
  <c r="EV266" i="11"/>
  <c r="BL266" i="11"/>
  <c r="K269" i="10"/>
  <c r="C269" i="1"/>
  <c r="W282" i="1"/>
  <c r="X282" i="1" s="1"/>
  <c r="Y282" i="1" s="1"/>
  <c r="B176" i="7"/>
  <c r="C176" i="7" s="1"/>
  <c r="E176" i="7"/>
  <c r="ES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S154" i="11"/>
  <c r="AI154" i="11"/>
  <c r="K154" i="11"/>
  <c r="DM154" i="11"/>
  <c r="AC154" i="11"/>
  <c r="BU154" i="11"/>
  <c r="GO154" i="11"/>
  <c r="DO154" i="11"/>
  <c r="CA154" i="11"/>
  <c r="DK154" i="11"/>
  <c r="Y154" i="11"/>
  <c r="AY154" i="11"/>
  <c r="GM154" i="11"/>
  <c r="FI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U135" i="11" l="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BR266" i="11"/>
  <c r="EL266" i="11"/>
  <c r="C270" i="1"/>
  <c r="W283" i="1"/>
  <c r="X283" i="1" s="1"/>
  <c r="Y283" i="1" s="1"/>
  <c r="B177" i="7"/>
  <c r="C177" i="7" s="1"/>
  <c r="E177" i="7"/>
  <c r="E178" i="7" s="1"/>
  <c r="E179" i="7" s="1"/>
  <c r="ES156" i="11"/>
  <c r="ES157" i="11" s="1"/>
  <c r="ES158" i="11" s="1"/>
  <c r="ES159" i="11" s="1"/>
  <c r="ES160" i="11" s="1"/>
  <c r="ES161" i="11" s="1"/>
  <c r="ES162" i="11" s="1"/>
  <c r="ES163" i="11" s="1"/>
  <c r="ES164" i="11" s="1"/>
  <c r="ES165" i="11" s="1"/>
  <c r="ES166" i="11" s="1"/>
  <c r="ES167" i="11" s="1"/>
  <c r="ES168" i="11" s="1"/>
  <c r="ES169" i="11" s="1"/>
  <c r="ES170" i="11" s="1"/>
  <c r="ER266" i="11" s="1"/>
  <c r="DO155" i="11"/>
  <c r="DO156" i="11" s="1"/>
  <c r="DO157" i="11" s="1"/>
  <c r="DO158" i="11" s="1"/>
  <c r="DO159" i="11" s="1"/>
  <c r="DO160" i="11" s="1"/>
  <c r="DO161" i="11" s="1"/>
  <c r="DO162" i="11" s="1"/>
  <c r="DO163" i="11" s="1"/>
  <c r="DO164" i="11" s="1"/>
  <c r="DO165" i="11" s="1"/>
  <c r="DO166" i="11" s="1"/>
  <c r="DO167" i="11" s="1"/>
  <c r="DO168" i="11" s="1"/>
  <c r="DO169" i="11" s="1"/>
  <c r="DO170" i="11" s="1"/>
  <c r="DN266" i="11" s="1"/>
  <c r="FC155" i="11"/>
  <c r="FC156" i="11" s="1"/>
  <c r="FC157" i="11" s="1"/>
  <c r="FC158" i="11" s="1"/>
  <c r="FC159" i="11" s="1"/>
  <c r="FC160" i="11" s="1"/>
  <c r="FC161" i="11" s="1"/>
  <c r="FC162" i="11" s="1"/>
  <c r="FC163" i="11" s="1"/>
  <c r="FC164" i="11" s="1"/>
  <c r="FC165" i="11" s="1"/>
  <c r="FC166" i="11" s="1"/>
  <c r="FC167" i="11" s="1"/>
  <c r="FC168" i="11" s="1"/>
  <c r="FC169" i="11" s="1"/>
  <c r="FC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M155" i="11"/>
  <c r="GM156" i="11" s="1"/>
  <c r="GM157" i="11" s="1"/>
  <c r="GM158" i="11" s="1"/>
  <c r="GM159" i="11" s="1"/>
  <c r="GM160" i="11" s="1"/>
  <c r="GM161" i="11" s="1"/>
  <c r="GM162" i="11" s="1"/>
  <c r="GM163" i="11" s="1"/>
  <c r="GM164" i="11" s="1"/>
  <c r="GM165" i="11" s="1"/>
  <c r="GM166" i="11" s="1"/>
  <c r="GM167" i="11" s="1"/>
  <c r="GM168" i="11" s="1"/>
  <c r="GM169" i="11" s="1"/>
  <c r="GM170" i="11" s="1"/>
  <c r="GL266" i="11" s="1"/>
  <c r="GO155" i="11"/>
  <c r="GO156" i="11" s="1"/>
  <c r="GO157" i="11" s="1"/>
  <c r="GO158" i="11" s="1"/>
  <c r="GO159" i="11" s="1"/>
  <c r="GO160" i="11" s="1"/>
  <c r="GO161" i="11" s="1"/>
  <c r="GO162" i="11" s="1"/>
  <c r="GO163" i="11" s="1"/>
  <c r="GO164" i="11" s="1"/>
  <c r="GO165" i="11" s="1"/>
  <c r="GO166" i="11" s="1"/>
  <c r="GO167" i="11" s="1"/>
  <c r="GO168" i="11" s="1"/>
  <c r="GO169" i="11" s="1"/>
  <c r="GO170" i="11" s="1"/>
  <c r="GN266" i="11" s="1"/>
  <c r="FS155" i="11"/>
  <c r="FS156" i="11" s="1"/>
  <c r="FS157" i="11" s="1"/>
  <c r="FS158" i="11" s="1"/>
  <c r="FS159" i="11" s="1"/>
  <c r="FS160" i="11" s="1"/>
  <c r="FS161" i="11" s="1"/>
  <c r="FS162" i="11" s="1"/>
  <c r="FS163" i="11" s="1"/>
  <c r="FS164" i="11" s="1"/>
  <c r="FS165" i="11" s="1"/>
  <c r="FS166" i="11" s="1"/>
  <c r="FS167" i="11" s="1"/>
  <c r="FS168" i="11" s="1"/>
  <c r="FS169" i="11" s="1"/>
  <c r="FS170" i="11" s="1"/>
  <c r="FR266"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66"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66"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66" i="11" s="1"/>
  <c r="X235" i="1"/>
  <c r="Y235" i="1" s="1"/>
  <c r="FI154" i="11"/>
  <c r="W128" i="1"/>
  <c r="X128" i="1" s="1"/>
  <c r="Y128" i="1" s="1"/>
  <c r="T266" i="11" l="1"/>
  <c r="X266" i="11"/>
  <c r="Y262" i="11"/>
  <c r="AI251" i="11"/>
  <c r="AI252" i="11" s="1"/>
  <c r="AI253" i="11" s="1"/>
  <c r="AI254" i="11" s="1"/>
  <c r="AI255" i="11" s="1"/>
  <c r="AI256" i="11" s="1"/>
  <c r="AI257" i="11" s="1"/>
  <c r="AI258" i="11" s="1"/>
  <c r="AI259" i="11" s="1"/>
  <c r="AI260" i="11" s="1"/>
  <c r="AI261" i="11" s="1"/>
  <c r="AI262" i="11" s="1"/>
  <c r="CA228" i="11"/>
  <c r="BZ266" i="11" s="1"/>
  <c r="B266" i="11"/>
  <c r="FB266"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68"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66"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I155" i="11"/>
  <c r="FI156" i="11" s="1"/>
  <c r="FI157" i="11" s="1"/>
  <c r="FI158" i="11" s="1"/>
  <c r="FI159" i="11" s="1"/>
  <c r="FI160" i="11" s="1"/>
  <c r="FI161" i="11" s="1"/>
  <c r="FI162" i="11" s="1"/>
  <c r="FI163" i="11" s="1"/>
  <c r="FI164" i="11" s="1"/>
  <c r="FI165" i="11" s="1"/>
  <c r="FI166" i="11" s="1"/>
  <c r="FI167" i="11" s="1"/>
  <c r="FI168" i="11" s="1"/>
  <c r="FI169" i="11" s="1"/>
  <c r="FI170" i="11" s="1"/>
  <c r="FI171" i="11" s="1"/>
  <c r="FI216" i="11" s="1"/>
  <c r="X236" i="1"/>
  <c r="Y236" i="1" s="1"/>
  <c r="W129" i="1"/>
  <c r="X129" i="1" s="1"/>
  <c r="Y129" i="1" s="1"/>
  <c r="AH266"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FI217" i="11"/>
  <c r="FI218" i="11" s="1"/>
  <c r="FI219" i="11" s="1"/>
  <c r="FH266" i="11" s="1"/>
  <c r="AG217" i="11"/>
  <c r="AG218" i="11" s="1"/>
  <c r="AG219" i="11" s="1"/>
  <c r="AG262"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F266" i="11"/>
  <c r="AB266"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66"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38" i="11"/>
  <c r="K240" i="11" s="1"/>
  <c r="K242" i="11" s="1"/>
  <c r="K244" i="11" s="1"/>
  <c r="K246" i="11" s="1"/>
  <c r="K248" i="11" s="1"/>
  <c r="K250" i="11" s="1"/>
  <c r="K252" i="11" s="1"/>
  <c r="K254" i="11" s="1"/>
  <c r="K256" i="11" s="1"/>
  <c r="K258" i="11" s="1"/>
  <c r="K260" i="11" s="1"/>
  <c r="K262" i="11" s="1"/>
  <c r="BF266" i="11"/>
  <c r="Y287" i="1"/>
  <c r="Y288" i="1"/>
  <c r="C275" i="1"/>
  <c r="X240" i="1"/>
  <c r="Y240" i="1" s="1"/>
  <c r="W133" i="1"/>
  <c r="X133" i="1" s="1"/>
  <c r="Y133" i="1" s="1"/>
  <c r="J266" i="11" l="1"/>
  <c r="GS268"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8" i="7" l="1"/>
  <c r="AC269"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<sst xmlns="http://schemas.openxmlformats.org/spreadsheetml/2006/main" count="701" uniqueCount="243">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</sst>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302">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38" xfId="9" applyNumberFormat="1" applyFon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0" fontId="30" fillId="0" borderId="1" xfId="0" applyFont="1" applyFill="1" applyBorder="1"/>
    <xf numFmtId="1" fontId="14"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14" fillId="0" borderId="47" xfId="2" applyNumberFormat="1" applyFill="1" applyBorder="1"/>
    <xf numFmtId="0" fontId="0" fillId="0" borderId="28" xfId="0" applyFill="1" applyBorder="1"/>
    <xf numFmtId="1" fontId="0" fillId="0" borderId="28" xfId="0" applyNumberFormat="1" applyFill="1" applyBorder="1"/>
    <xf numFmtId="165" fontId="0" fillId="0" borderId="48" xfId="0" applyNumberFormat="1" applyFill="1" applyBorder="1"/>
    <xf numFmtId="1" fontId="0" fillId="0" borderId="1" xfId="0" applyNumberFormat="1" applyFill="1" applyBorder="1" applyAlignment="1">
      <alignment horizontal="right"/>
    </xf>
    <xf numFmtId="1" fontId="28" fillId="0" borderId="1" xfId="0" applyNumberFormat="1" applyFont="1" applyFill="1" applyBorder="1" applyAlignment="1">
      <alignment horizontal="right"/>
    </xf>
    <xf numFmtId="3" fontId="16" fillId="0" borderId="0" xfId="5" applyNumberFormat="1" applyFont="1" applyFill="1" applyBorder="1"/>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4" xfId="4"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1"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Covid-19-Daten'!$A$317:$A$344</c15:sqref>
                  </c15:fullRef>
                </c:ext>
              </c:extLst>
              <c:f>'1. Covid-19-Daten'!$A$318:$A$344</c:f>
              <c:numCache>
                <c:formatCode>[$-F800]dddd\,\ mmmm\ dd\,\ yyyy\,\ hh:mm:ss</c:formatCode>
                <c:ptCount val="27"/>
                <c:pt idx="0">
                  <c:v>44201.333333333336</c:v>
                </c:pt>
                <c:pt idx="1">
                  <c:v>44202.333333333336</c:v>
                </c:pt>
                <c:pt idx="2">
                  <c:v>44203.333333333336</c:v>
                </c:pt>
                <c:pt idx="3">
                  <c:v>44204.333333333336</c:v>
                </c:pt>
                <c:pt idx="4">
                  <c:v>44205.333333333336</c:v>
                </c:pt>
                <c:pt idx="5">
                  <c:v>44206.333333333336</c:v>
                </c:pt>
                <c:pt idx="6">
                  <c:v>44207.333333333336</c:v>
                </c:pt>
                <c:pt idx="7">
                  <c:v>44208.333333333336</c:v>
                </c:pt>
                <c:pt idx="8">
                  <c:v>44209.333333333336</c:v>
                </c:pt>
                <c:pt idx="9">
                  <c:v>44210.333333333336</c:v>
                </c:pt>
                <c:pt idx="10">
                  <c:v>44211.333333333336</c:v>
                </c:pt>
                <c:pt idx="11">
                  <c:v>44212.333333333336</c:v>
                </c:pt>
                <c:pt idx="12">
                  <c:v>44213.333333333336</c:v>
                </c:pt>
                <c:pt idx="13">
                  <c:v>44214.333333333336</c:v>
                </c:pt>
                <c:pt idx="14">
                  <c:v>44215.333333333336</c:v>
                </c:pt>
                <c:pt idx="15">
                  <c:v>44216.333333333336</c:v>
                </c:pt>
                <c:pt idx="16">
                  <c:v>44217.333333333336</c:v>
                </c:pt>
                <c:pt idx="17">
                  <c:v>44218.333333333336</c:v>
                </c:pt>
                <c:pt idx="18">
                  <c:v>44219.333333333336</c:v>
                </c:pt>
                <c:pt idx="19">
                  <c:v>44220.333333333336</c:v>
                </c:pt>
                <c:pt idx="20">
                  <c:v>44221.333333333336</c:v>
                </c:pt>
                <c:pt idx="21">
                  <c:v>44222.333333333336</c:v>
                </c:pt>
                <c:pt idx="22">
                  <c:v>44223.333333333336</c:v>
                </c:pt>
                <c:pt idx="23">
                  <c:v>44224.333333333336</c:v>
                </c:pt>
                <c:pt idx="24">
                  <c:v>44225.333333333336</c:v>
                </c:pt>
                <c:pt idx="25">
                  <c:v>44226.333333333336</c:v>
                </c:pt>
                <c:pt idx="26">
                  <c:v>44227.333333333336</c:v>
                </c:pt>
              </c:numCache>
            </c:numRef>
          </c:cat>
          <c:val>
            <c:numRef>
              <c:extLst>
                <c:ext xmlns:c15="http://schemas.microsoft.com/office/drawing/2012/chart" uri="{02D57815-91ED-43cb-92C2-25804820EDAC}">
                  <c15:fullRef>
                    <c15:sqref>'1. Covid-19-Daten'!$I$317:$I$344</c15:sqref>
                  </c15:fullRef>
                </c:ext>
              </c:extLst>
              <c:f>'1. Covid-19-Daten'!$I$318:$I$344</c:f>
              <c:numCache>
                <c:formatCode>0.0</c:formatCode>
                <c:ptCount val="27"/>
                <c:pt idx="0">
                  <c:v>290.44117647058823</c:v>
                </c:pt>
                <c:pt idx="1">
                  <c:v>282.35294117647061</c:v>
                </c:pt>
                <c:pt idx="2">
                  <c:v>263.08823529411768</c:v>
                </c:pt>
                <c:pt idx="3">
                  <c:v>279.70588235294122</c:v>
                </c:pt>
                <c:pt idx="4">
                  <c:v>272.79411764705884</c:v>
                </c:pt>
                <c:pt idx="5">
                  <c:v>272.05882352941177</c:v>
                </c:pt>
                <c:pt idx="6">
                  <c:v>256.76470588235298</c:v>
                </c:pt>
                <c:pt idx="7">
                  <c:v>238.38235294117649</c:v>
                </c:pt>
                <c:pt idx="8">
                  <c:v>215.58823529411765</c:v>
                </c:pt>
                <c:pt idx="9">
                  <c:v>218.23529411764704</c:v>
                </c:pt>
                <c:pt idx="10">
                  <c:v>206.02941176470588</c:v>
                </c:pt>
                <c:pt idx="11">
                  <c:v>199.41176470588235</c:v>
                </c:pt>
                <c:pt idx="12">
                  <c:v>192.64705882352939</c:v>
                </c:pt>
                <c:pt idx="13">
                  <c:v>188.23529411764704</c:v>
                </c:pt>
                <c:pt idx="14">
                  <c:v>180.29411764705884</c:v>
                </c:pt>
                <c:pt idx="15">
                  <c:v>182.35294117647058</c:v>
                </c:pt>
                <c:pt idx="16">
                  <c:v>173.97058823529412</c:v>
                </c:pt>
                <c:pt idx="17">
                  <c:v>176.91176470588235</c:v>
                </c:pt>
                <c:pt idx="18">
                  <c:v>177.05882352941177</c:v>
                </c:pt>
                <c:pt idx="19">
                  <c:v>172.64705882352942</c:v>
                </c:pt>
                <c:pt idx="20">
                  <c:v>166.32352941176472</c:v>
                </c:pt>
                <c:pt idx="21">
                  <c:v>160</c:v>
                </c:pt>
                <c:pt idx="22">
                  <c:v>151.47058823529412</c:v>
                </c:pt>
                <c:pt idx="23">
                  <c:v>143.6764705882353</c:v>
                </c:pt>
                <c:pt idx="24">
                  <c:v>139.55882352941177</c:v>
                </c:pt>
                <c:pt idx="25">
                  <c:v>132.05882352941177</c:v>
                </c:pt>
                <c:pt idx="26">
                  <c:v>133.6764705882353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Covid-19-Daten'!$A$317:$A$344</c:f>
              <c:numCache>
                <c:formatCode>[$-F800]dddd\,\ mmmm\ dd\,\ yyyy\,\ hh:mm:ss</c:formatCode>
                <c:ptCount val="28"/>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pt idx="26">
                  <c:v>44226.333333333336</c:v>
                </c:pt>
                <c:pt idx="27">
                  <c:v>44227.333333333336</c:v>
                </c:pt>
              </c:numCache>
            </c:numRef>
          </c:cat>
          <c:val>
            <c:numRef>
              <c:f>'1. Covid-19-Daten'!$B$317:$B$344</c:f>
              <c:numCache>
                <c:formatCode>0</c:formatCode>
                <c:ptCount val="28"/>
                <c:pt idx="0">
                  <c:v>307</c:v>
                </c:pt>
                <c:pt idx="1">
                  <c:v>401</c:v>
                </c:pt>
                <c:pt idx="2">
                  <c:v>338</c:v>
                </c:pt>
                <c:pt idx="3">
                  <c:v>243</c:v>
                </c:pt>
                <c:pt idx="4">
                  <c:v>240</c:v>
                </c:pt>
                <c:pt idx="5">
                  <c:v>204</c:v>
                </c:pt>
                <c:pt idx="6">
                  <c:v>117</c:v>
                </c:pt>
                <c:pt idx="7">
                  <c:v>203</c:v>
                </c:pt>
                <c:pt idx="8">
                  <c:v>276</c:v>
                </c:pt>
                <c:pt idx="9">
                  <c:v>183</c:v>
                </c:pt>
                <c:pt idx="10">
                  <c:v>261</c:v>
                </c:pt>
                <c:pt idx="11">
                  <c:v>157</c:v>
                </c:pt>
                <c:pt idx="12">
                  <c:v>159</c:v>
                </c:pt>
                <c:pt idx="13">
                  <c:v>71</c:v>
                </c:pt>
                <c:pt idx="14">
                  <c:v>173</c:v>
                </c:pt>
                <c:pt idx="15">
                  <c:v>222</c:v>
                </c:pt>
                <c:pt idx="16">
                  <c:v>197</c:v>
                </c:pt>
                <c:pt idx="17">
                  <c:v>204</c:v>
                </c:pt>
                <c:pt idx="18">
                  <c:v>177</c:v>
                </c:pt>
                <c:pt idx="19">
                  <c:v>160</c:v>
                </c:pt>
                <c:pt idx="20">
                  <c:v>41</c:v>
                </c:pt>
                <c:pt idx="21">
                  <c:v>130</c:v>
                </c:pt>
                <c:pt idx="22">
                  <c:v>179</c:v>
                </c:pt>
                <c:pt idx="23">
                  <c:v>139</c:v>
                </c:pt>
                <c:pt idx="24">
                  <c:v>151</c:v>
                </c:pt>
                <c:pt idx="25">
                  <c:v>149</c:v>
                </c:pt>
                <c:pt idx="26">
                  <c:v>109</c:v>
                </c:pt>
                <c:pt idx="27">
                  <c:v>52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Covid-19-Daten'!$A$317:$AC$344</c:f>
              <c:multiLvlStrCache>
                <c:ptCount val="28"/>
                <c:lvl>
                  <c:pt idx="0">
                    <c:v>24'435</c:v>
                  </c:pt>
                  <c:pt idx="1">
                    <c:v>25'025</c:v>
                  </c:pt>
                  <c:pt idx="2">
                    <c:v>25'505</c:v>
                  </c:pt>
                  <c:pt idx="3">
                    <c:v>25'965</c:v>
                  </c:pt>
                  <c:pt idx="4">
                    <c:v>26'130</c:v>
                  </c:pt>
                  <c:pt idx="5">
                    <c:v>26'330</c:v>
                  </c:pt>
                  <c:pt idx="6">
                    <c:v>26'490</c:v>
                  </c:pt>
                  <c:pt idx="7">
                    <c:v>26'855</c:v>
                  </c:pt>
                  <c:pt idx="8">
                    <c:v>27'325</c:v>
                  </c:pt>
                  <c:pt idx="9">
                    <c:v>27'725</c:v>
                  </c:pt>
                  <c:pt idx="10">
                    <c:v>28'105</c:v>
                  </c:pt>
                  <c:pt idx="11">
                    <c:v>28'230</c:v>
                  </c:pt>
                  <c:pt idx="12">
                    <c:v>28'485</c:v>
                  </c:pt>
                  <c:pt idx="13">
                    <c:v>28'605</c:v>
                  </c:pt>
                  <c:pt idx="14">
                    <c:v>28'910</c:v>
                  </c:pt>
                  <c:pt idx="15">
                    <c:v>29'300</c:v>
                  </c:pt>
                  <c:pt idx="16">
                    <c:v>29'655</c:v>
                  </c:pt>
                  <c:pt idx="17">
                    <c:v>29'900</c:v>
                  </c:pt>
                  <c:pt idx="18">
                    <c:v>30'140</c:v>
                  </c:pt>
                  <c:pt idx="19">
                    <c:v>30'345</c:v>
                  </c:pt>
                  <c:pt idx="20">
                    <c:v>30'450</c:v>
                  </c:pt>
                  <c:pt idx="21">
                    <c:v>30'565</c:v>
                  </c:pt>
                  <c:pt idx="22">
                    <c:v>30'675</c:v>
                  </c:pt>
                  <c:pt idx="23">
                    <c:v>30'760</c:v>
                  </c:pt>
                  <c:pt idx="24">
                    <c:v>30'850</c:v>
                  </c:pt>
                  <c:pt idx="25">
                    <c:v>30'925</c:v>
                  </c:pt>
                  <c:pt idx="26">
                    <c:v>30'995</c:v>
                  </c:pt>
                  <c:pt idx="27">
                    <c:v>31'065</c:v>
                  </c:pt>
                </c:lvl>
                <c:lvl>
                  <c:pt idx="0">
                    <c:v>24'435</c:v>
                  </c:pt>
                  <c:pt idx="1">
                    <c:v>25'025</c:v>
                  </c:pt>
                  <c:pt idx="2">
                    <c:v>25'505</c:v>
                  </c:pt>
                  <c:pt idx="3">
                    <c:v>25'965</c:v>
                  </c:pt>
                  <c:pt idx="4">
                    <c:v>26'130</c:v>
                  </c:pt>
                  <c:pt idx="5">
                    <c:v>26'330</c:v>
                  </c:pt>
                  <c:pt idx="6">
                    <c:v>26'490</c:v>
                  </c:pt>
                  <c:pt idx="7">
                    <c:v>26'855</c:v>
                  </c:pt>
                  <c:pt idx="8">
                    <c:v>27'325</c:v>
                  </c:pt>
                  <c:pt idx="9">
                    <c:v>27'725</c:v>
                  </c:pt>
                  <c:pt idx="10">
                    <c:v>28'105</c:v>
                  </c:pt>
                  <c:pt idx="11">
                    <c:v>28'230</c:v>
                  </c:pt>
                  <c:pt idx="12">
                    <c:v>28'485</c:v>
                  </c:pt>
                  <c:pt idx="13">
                    <c:v>28'605</c:v>
                  </c:pt>
                  <c:pt idx="14">
                    <c:v>28'910</c:v>
                  </c:pt>
                  <c:pt idx="15">
                    <c:v>29'300</c:v>
                  </c:pt>
                  <c:pt idx="16">
                    <c:v>29'655</c:v>
                  </c:pt>
                  <c:pt idx="17">
                    <c:v>29'900</c:v>
                  </c:pt>
                  <c:pt idx="18">
                    <c:v>30'140</c:v>
                  </c:pt>
                  <c:pt idx="19">
                    <c:v>30'345</c:v>
                  </c:pt>
                  <c:pt idx="20">
                    <c:v>30'450</c:v>
                  </c:pt>
                  <c:pt idx="21">
                    <c:v>30'565</c:v>
                  </c:pt>
                  <c:pt idx="22">
                    <c:v>30'675</c:v>
                  </c:pt>
                  <c:pt idx="23">
                    <c:v>30'760</c:v>
                  </c:pt>
                  <c:pt idx="24">
                    <c:v>30'850</c:v>
                  </c:pt>
                  <c:pt idx="25">
                    <c:v>30'925</c:v>
                  </c:pt>
                  <c:pt idx="26">
                    <c:v>30'995</c:v>
                  </c:pt>
                  <c:pt idx="27">
                    <c:v>31'065</c:v>
                  </c:pt>
                </c:lvl>
                <c:lvl>
                  <c:pt idx="0">
                    <c:v>24'437</c:v>
                  </c:pt>
                  <c:pt idx="1">
                    <c:v>25'026</c:v>
                  </c:pt>
                  <c:pt idx="2">
                    <c:v>25'506</c:v>
                  </c:pt>
                  <c:pt idx="3">
                    <c:v>25'965</c:v>
                  </c:pt>
                  <c:pt idx="4">
                    <c:v>26'128</c:v>
                  </c:pt>
                  <c:pt idx="5">
                    <c:v>26'330</c:v>
                  </c:pt>
                  <c:pt idx="6">
                    <c:v>26'489</c:v>
                  </c:pt>
                  <c:pt idx="7">
                    <c:v>26'853</c:v>
                  </c:pt>
                  <c:pt idx="8">
                    <c:v>27'325</c:v>
                  </c:pt>
                  <c:pt idx="9">
                    <c:v>27'726</c:v>
                  </c:pt>
                  <c:pt idx="10">
                    <c:v>28'104</c:v>
                  </c:pt>
                  <c:pt idx="11">
                    <c:v>28'232</c:v>
                  </c:pt>
                  <c:pt idx="12">
                    <c:v>28'483</c:v>
                  </c:pt>
                  <c:pt idx="13">
                    <c:v>28'605</c:v>
                  </c:pt>
                  <c:pt idx="14">
                    <c:v>28'911</c:v>
                  </c:pt>
                  <c:pt idx="15">
                    <c:v>29'300</c:v>
                  </c:pt>
                  <c:pt idx="16">
                    <c:v>29'656</c:v>
                  </c:pt>
                  <c:pt idx="17">
                    <c:v>29'899</c:v>
                  </c:pt>
                  <c:pt idx="18">
                    <c:v>30'140</c:v>
                  </c:pt>
                  <c:pt idx="19">
                    <c:v>30'344</c:v>
                  </c:pt>
                  <c:pt idx="20">
                    <c:v>30'450</c:v>
                  </c:pt>
                  <c:pt idx="21">
                    <c:v>30'565</c:v>
                  </c:pt>
                  <c:pt idx="22">
                    <c:v>30'674</c:v>
                  </c:pt>
                  <c:pt idx="23">
                    <c:v>30'762</c:v>
                  </c:pt>
                  <c:pt idx="24">
                    <c:v>30'851</c:v>
                  </c:pt>
                  <c:pt idx="25">
                    <c:v>30'923</c:v>
                  </c:pt>
                  <c:pt idx="26">
                    <c:v>30'995</c:v>
                  </c:pt>
                  <c:pt idx="27">
                    <c:v>31'067</c:v>
                  </c:pt>
                </c:lvl>
                <c:lvl>
                  <c:pt idx="0">
                    <c:v>181</c:v>
                  </c:pt>
                  <c:pt idx="1">
                    <c:v>167</c:v>
                  </c:pt>
                  <c:pt idx="2">
                    <c:v>152</c:v>
                  </c:pt>
                  <c:pt idx="3">
                    <c:v>159</c:v>
                  </c:pt>
                  <c:pt idx="4">
                    <c:v>152</c:v>
                  </c:pt>
                  <c:pt idx="5">
                    <c:v>152</c:v>
                  </c:pt>
                  <c:pt idx="6">
                    <c:v>152</c:v>
                  </c:pt>
                  <c:pt idx="7">
                    <c:v>129</c:v>
                  </c:pt>
                  <c:pt idx="8">
                    <c:v>125</c:v>
                  </c:pt>
                  <c:pt idx="9">
                    <c:v>117</c:v>
                  </c:pt>
                  <c:pt idx="10">
                    <c:v>113</c:v>
                  </c:pt>
                  <c:pt idx="11">
                    <c:v>112</c:v>
                  </c:pt>
                  <c:pt idx="12">
                    <c:v>112</c:v>
                  </c:pt>
                  <c:pt idx="13">
                    <c:v>112</c:v>
                  </c:pt>
                  <c:pt idx="14">
                    <c:v>113</c:v>
                  </c:pt>
                  <c:pt idx="15">
                    <c:v>125</c:v>
                  </c:pt>
                  <c:pt idx="16">
                    <c:v>107</c:v>
                  </c:pt>
                  <c:pt idx="17">
                    <c:v>107</c:v>
                  </c:pt>
                  <c:pt idx="18">
                    <c:v>106</c:v>
                  </c:pt>
                  <c:pt idx="19">
                    <c:v>106</c:v>
                  </c:pt>
                  <c:pt idx="20">
                    <c:v>106</c:v>
                  </c:pt>
                  <c:pt idx="21">
                    <c:v>115</c:v>
                  </c:pt>
                  <c:pt idx="22">
                    <c:v>109</c:v>
                  </c:pt>
                  <c:pt idx="23">
                    <c:v>88</c:v>
                  </c:pt>
                  <c:pt idx="24">
                    <c:v>89</c:v>
                  </c:pt>
                  <c:pt idx="25">
                    <c:v>72</c:v>
                  </c:pt>
                  <c:pt idx="26">
                    <c:v>72</c:v>
                  </c:pt>
                  <c:pt idx="27">
                    <c:v>72</c:v>
                  </c:pt>
                </c:lvl>
                <c:lvl>
                  <c:pt idx="0">
                    <c:v>490</c:v>
                  </c:pt>
                  <c:pt idx="1">
                    <c:v>496</c:v>
                  </c:pt>
                  <c:pt idx="2">
                    <c:v>502</c:v>
                  </c:pt>
                  <c:pt idx="3">
                    <c:v>510</c:v>
                  </c:pt>
                  <c:pt idx="4">
                    <c:v>514</c:v>
                  </c:pt>
                  <c:pt idx="5">
                    <c:v>520</c:v>
                  </c:pt>
                  <c:pt idx="6">
                    <c:v>529</c:v>
                  </c:pt>
                  <c:pt idx="7">
                    <c:v>532</c:v>
                  </c:pt>
                  <c:pt idx="8">
                    <c:v>537</c:v>
                  </c:pt>
                  <c:pt idx="9">
                    <c:v>540</c:v>
                  </c:pt>
                  <c:pt idx="10">
                    <c:v>543</c:v>
                  </c:pt>
                  <c:pt idx="11">
                    <c:v>548</c:v>
                  </c:pt>
                  <c:pt idx="12">
                    <c:v>553</c:v>
                  </c:pt>
                  <c:pt idx="13">
                    <c:v>555</c:v>
                  </c:pt>
                  <c:pt idx="14">
                    <c:v>558</c:v>
                  </c:pt>
                  <c:pt idx="15">
                    <c:v>562</c:v>
                  </c:pt>
                  <c:pt idx="16">
                    <c:v>566</c:v>
                  </c:pt>
                  <c:pt idx="17">
                    <c:v>571</c:v>
                  </c:pt>
                  <c:pt idx="18">
                    <c:v>574</c:v>
                  </c:pt>
                  <c:pt idx="19">
                    <c:v>579</c:v>
                  </c:pt>
                  <c:pt idx="20">
                    <c:v>579</c:v>
                  </c:pt>
                  <c:pt idx="21">
                    <c:v>582</c:v>
                  </c:pt>
                  <c:pt idx="22">
                    <c:v>588</c:v>
                  </c:pt>
                  <c:pt idx="23">
                    <c:v>591</c:v>
                  </c:pt>
                  <c:pt idx="24">
                    <c:v>593</c:v>
                  </c:pt>
                  <c:pt idx="25">
                    <c:v>597</c:v>
                  </c:pt>
                  <c:pt idx="26">
                    <c:v>599</c:v>
                  </c:pt>
                  <c:pt idx="27">
                    <c:v>601</c:v>
                  </c:pt>
                </c:lvl>
                <c:lvl>
                  <c:pt idx="0">
                    <c:v>1</c:v>
                  </c:pt>
                  <c:pt idx="1">
                    <c:v>6</c:v>
                  </c:pt>
                  <c:pt idx="2">
                    <c:v>6</c:v>
                  </c:pt>
                  <c:pt idx="3">
                    <c:v>8</c:v>
                  </c:pt>
                  <c:pt idx="4">
                    <c:v>4</c:v>
                  </c:pt>
                  <c:pt idx="5">
                    <c:v>6</c:v>
                  </c:pt>
                  <c:pt idx="6">
                    <c:v>9</c:v>
                  </c:pt>
                  <c:pt idx="7">
                    <c:v>3</c:v>
                  </c:pt>
                  <c:pt idx="8">
                    <c:v>5</c:v>
                  </c:pt>
                  <c:pt idx="9">
                    <c:v>3</c:v>
                  </c:pt>
                  <c:pt idx="10">
                    <c:v>3</c:v>
                  </c:pt>
                  <c:pt idx="11">
                    <c:v>5</c:v>
                  </c:pt>
                  <c:pt idx="12">
                    <c:v>5</c:v>
                  </c:pt>
                  <c:pt idx="13">
                    <c:v>2</c:v>
                  </c:pt>
                  <c:pt idx="14">
                    <c:v>3</c:v>
                  </c:pt>
                  <c:pt idx="15">
                    <c:v>4</c:v>
                  </c:pt>
                  <c:pt idx="16">
                    <c:v>4</c:v>
                  </c:pt>
                  <c:pt idx="17">
                    <c:v>5</c:v>
                  </c:pt>
                  <c:pt idx="18">
                    <c:v>3</c:v>
                  </c:pt>
                  <c:pt idx="19">
                    <c:v>5</c:v>
                  </c:pt>
                  <c:pt idx="20">
                    <c:v>0</c:v>
                  </c:pt>
                  <c:pt idx="21">
                    <c:v>3</c:v>
                  </c:pt>
                  <c:pt idx="22">
                    <c:v>6</c:v>
                  </c:pt>
                  <c:pt idx="23">
                    <c:v>3</c:v>
                  </c:pt>
                  <c:pt idx="24">
                    <c:v>2</c:v>
                  </c:pt>
                  <c:pt idx="25">
                    <c:v>4</c:v>
                  </c:pt>
                  <c:pt idx="26">
                    <c:v>2</c:v>
                  </c:pt>
                  <c:pt idx="27">
                    <c:v>2</c:v>
                  </c:pt>
                </c:lvl>
                <c:lvl>
                  <c:pt idx="0">
                    <c:v>24</c:v>
                  </c:pt>
                  <c:pt idx="1">
                    <c:v>20</c:v>
                  </c:pt>
                  <c:pt idx="2">
                    <c:v>26</c:v>
                  </c:pt>
                  <c:pt idx="3">
                    <c:v>26</c:v>
                  </c:pt>
                  <c:pt idx="4">
                    <c:v>29</c:v>
                  </c:pt>
                  <c:pt idx="7">
                    <c:v>21</c:v>
                  </c:pt>
                  <c:pt idx="8">
                    <c:v>28</c:v>
                  </c:pt>
                  <c:pt idx="9">
                    <c:v>20</c:v>
                  </c:pt>
                  <c:pt idx="10">
                    <c:v>22</c:v>
                  </c:pt>
                  <c:pt idx="11">
                    <c:v>18</c:v>
                  </c:pt>
                  <c:pt idx="14">
                    <c:v>27</c:v>
                  </c:pt>
                  <c:pt idx="15">
                    <c:v>22</c:v>
                  </c:pt>
                  <c:pt idx="16">
                    <c:v>23</c:v>
                  </c:pt>
                  <c:pt idx="17">
                    <c:v>26</c:v>
                  </c:pt>
                  <c:pt idx="18">
                    <c:v>25</c:v>
                  </c:pt>
                </c:lvl>
                <c:lvl>
                  <c:pt idx="0">
                    <c:v>14</c:v>
                  </c:pt>
                  <c:pt idx="1">
                    <c:v>13</c:v>
                  </c:pt>
                  <c:pt idx="2">
                    <c:v>15</c:v>
                  </c:pt>
                  <c:pt idx="3">
                    <c:v>18</c:v>
                  </c:pt>
                  <c:pt idx="4">
                    <c:v>21</c:v>
                  </c:pt>
                  <c:pt idx="7">
                    <c:v>11</c:v>
                  </c:pt>
                  <c:pt idx="8">
                    <c:v>12</c:v>
                  </c:pt>
                  <c:pt idx="9">
                    <c:v>8</c:v>
                  </c:pt>
                  <c:pt idx="10">
                    <c:v>10</c:v>
                  </c:pt>
                  <c:pt idx="11">
                    <c:v>10</c:v>
                  </c:pt>
                  <c:pt idx="14">
                    <c:v>18</c:v>
                  </c:pt>
                  <c:pt idx="15">
                    <c:v>13</c:v>
                  </c:pt>
                  <c:pt idx="16">
                    <c:v>13</c:v>
                  </c:pt>
                  <c:pt idx="17">
                    <c:v>16</c:v>
                  </c:pt>
                  <c:pt idx="18">
                    <c:v>14</c:v>
                  </c:pt>
                  <c:pt idx="21">
                    <c:v>8</c:v>
                  </c:pt>
                  <c:pt idx="22">
                    <c:v>9</c:v>
                  </c:pt>
                  <c:pt idx="23">
                    <c:v>16</c:v>
                  </c:pt>
                  <c:pt idx="24">
                    <c:v>14</c:v>
                  </c:pt>
                  <c:pt idx="25">
                    <c:v>15</c:v>
                  </c:pt>
                </c:lvl>
                <c:lvl>
                  <c:pt idx="0">
                    <c:v>10</c:v>
                  </c:pt>
                  <c:pt idx="1">
                    <c:v>7</c:v>
                  </c:pt>
                  <c:pt idx="2">
                    <c:v>11</c:v>
                  </c:pt>
                  <c:pt idx="3">
                    <c:v>8</c:v>
                  </c:pt>
                  <c:pt idx="4">
                    <c:v>8</c:v>
                  </c:pt>
                  <c:pt idx="7">
                    <c:v>10</c:v>
                  </c:pt>
                  <c:pt idx="8">
                    <c:v>16</c:v>
                  </c:pt>
                  <c:pt idx="9">
                    <c:v>12</c:v>
                  </c:pt>
                  <c:pt idx="10">
                    <c:v>12</c:v>
                  </c:pt>
                  <c:pt idx="11">
                    <c:v>8</c:v>
                  </c:pt>
                  <c:pt idx="14">
                    <c:v>9</c:v>
                  </c:pt>
                  <c:pt idx="15">
                    <c:v>9</c:v>
                  </c:pt>
                  <c:pt idx="16">
                    <c:v>10</c:v>
                  </c:pt>
                  <c:pt idx="17">
                    <c:v>10</c:v>
                  </c:pt>
                  <c:pt idx="18">
                    <c:v>11</c:v>
                  </c:pt>
                  <c:pt idx="21">
                    <c:v>12</c:v>
                  </c:pt>
                  <c:pt idx="22">
                    <c:v>11</c:v>
                  </c:pt>
                  <c:pt idx="23">
                    <c:v>13</c:v>
                  </c:pt>
                  <c:pt idx="24">
                    <c:v>15</c:v>
                  </c:pt>
                  <c:pt idx="25">
                    <c:v>16</c:v>
                  </c:pt>
                </c:lvl>
                <c:lvl>
                  <c:pt idx="0">
                    <c:v>8</c:v>
                  </c:pt>
                  <c:pt idx="1">
                    <c:v>6</c:v>
                  </c:pt>
                  <c:pt idx="2">
                    <c:v>11</c:v>
                  </c:pt>
                  <c:pt idx="3">
                    <c:v>8</c:v>
                  </c:pt>
                  <c:pt idx="4">
                    <c:v>8</c:v>
                  </c:pt>
                  <c:pt idx="7">
                    <c:v>10</c:v>
                  </c:pt>
                  <c:pt idx="8">
                    <c:v>16</c:v>
                  </c:pt>
                  <c:pt idx="9">
                    <c:v>12</c:v>
                  </c:pt>
                  <c:pt idx="10">
                    <c:v>12</c:v>
                  </c:pt>
                  <c:pt idx="11">
                    <c:v>8</c:v>
                  </c:pt>
                  <c:pt idx="14">
                    <c:v>8</c:v>
                  </c:pt>
                  <c:pt idx="15">
                    <c:v>9</c:v>
                  </c:pt>
                  <c:pt idx="16">
                    <c:v>9</c:v>
                  </c:pt>
                  <c:pt idx="17">
                    <c:v>10</c:v>
                  </c:pt>
                  <c:pt idx="18">
                    <c:v>11</c:v>
                  </c:pt>
                  <c:pt idx="21">
                    <c:v>11</c:v>
                  </c:pt>
                  <c:pt idx="22">
                    <c:v>11</c:v>
                  </c:pt>
                  <c:pt idx="23">
                    <c:v>13</c:v>
                  </c:pt>
                  <c:pt idx="24">
                    <c:v>14</c:v>
                  </c:pt>
                  <c:pt idx="25">
                    <c:v>14</c:v>
                  </c:pt>
                </c:lvl>
                <c:lvl>
                  <c:pt idx="0">
                    <c:v>48</c:v>
                  </c:pt>
                  <c:pt idx="1">
                    <c:v>52</c:v>
                  </c:pt>
                  <c:pt idx="2">
                    <c:v>48</c:v>
                  </c:pt>
                  <c:pt idx="3">
                    <c:v>51</c:v>
                  </c:pt>
                  <c:pt idx="4">
                    <c:v>51</c:v>
                  </c:pt>
                  <c:pt idx="7">
                    <c:v>43</c:v>
                  </c:pt>
                  <c:pt idx="8">
                    <c:v>40</c:v>
                  </c:pt>
                  <c:pt idx="9">
                    <c:v>45</c:v>
                  </c:pt>
                  <c:pt idx="10">
                    <c:v>46</c:v>
                  </c:pt>
                  <c:pt idx="11">
                    <c:v>42</c:v>
                  </c:pt>
                  <c:pt idx="14">
                    <c:v>42</c:v>
                  </c:pt>
                  <c:pt idx="15">
                    <c:v>42</c:v>
                  </c:pt>
                  <c:pt idx="16">
                    <c:v>40</c:v>
                  </c:pt>
                  <c:pt idx="17">
                    <c:v>42</c:v>
                  </c:pt>
                  <c:pt idx="18">
                    <c:v>41</c:v>
                  </c:pt>
                  <c:pt idx="21">
                    <c:v>36</c:v>
                  </c:pt>
                  <c:pt idx="22">
                    <c:v>39</c:v>
                  </c:pt>
                  <c:pt idx="23">
                    <c:v>37</c:v>
                  </c:pt>
                  <c:pt idx="24">
                    <c:v>35</c:v>
                  </c:pt>
                  <c:pt idx="25">
                    <c:v>34</c:v>
                  </c:pt>
                </c:lvl>
                <c:lvl>
                  <c:pt idx="0">
                    <c:v>32</c:v>
                  </c:pt>
                  <c:pt idx="1">
                    <c:v>35</c:v>
                  </c:pt>
                  <c:pt idx="2">
                    <c:v>33</c:v>
                  </c:pt>
                  <c:pt idx="3">
                    <c:v>40</c:v>
                  </c:pt>
                  <c:pt idx="4">
                    <c:v>36</c:v>
                  </c:pt>
                  <c:pt idx="7">
                    <c:v>32</c:v>
                  </c:pt>
                  <c:pt idx="8">
                    <c:v>30</c:v>
                  </c:pt>
                  <c:pt idx="9">
                    <c:v>31</c:v>
                  </c:pt>
                  <c:pt idx="10">
                    <c:v>27</c:v>
                  </c:pt>
                  <c:pt idx="11">
                    <c:v>21</c:v>
                  </c:pt>
                  <c:pt idx="14">
                    <c:v>23</c:v>
                  </c:pt>
                  <c:pt idx="15">
                    <c:v>25</c:v>
                  </c:pt>
                  <c:pt idx="16">
                    <c:v>21</c:v>
                  </c:pt>
                  <c:pt idx="17">
                    <c:v>20</c:v>
                  </c:pt>
                  <c:pt idx="18">
                    <c:v>19</c:v>
                  </c:pt>
                  <c:pt idx="21">
                    <c:v>20</c:v>
                  </c:pt>
                  <c:pt idx="22">
                    <c:v>17</c:v>
                  </c:pt>
                  <c:pt idx="23">
                    <c:v>16</c:v>
                  </c:pt>
                  <c:pt idx="24">
                    <c:v>17</c:v>
                  </c:pt>
                  <c:pt idx="25">
                    <c:v>16</c:v>
                  </c:pt>
                </c:lvl>
                <c:lvl>
                  <c:pt idx="0">
                    <c:v>7</c:v>
                  </c:pt>
                  <c:pt idx="1">
                    <c:v>4</c:v>
                  </c:pt>
                  <c:pt idx="2">
                    <c:v>6</c:v>
                  </c:pt>
                  <c:pt idx="3">
                    <c:v>10</c:v>
                  </c:pt>
                  <c:pt idx="4">
                    <c:v>7</c:v>
                  </c:pt>
                  <c:pt idx="7">
                    <c:v>7</c:v>
                  </c:pt>
                  <c:pt idx="8">
                    <c:v>6</c:v>
                  </c:pt>
                  <c:pt idx="9">
                    <c:v>5</c:v>
                  </c:pt>
                  <c:pt idx="10">
                    <c:v>2</c:v>
                  </c:pt>
                  <c:pt idx="11">
                    <c:v>1</c:v>
                  </c:pt>
                  <c:pt idx="14">
                    <c:v>2</c:v>
                  </c:pt>
                  <c:pt idx="15">
                    <c:v>6</c:v>
                  </c:pt>
                  <c:pt idx="16">
                    <c:v>4</c:v>
                  </c:pt>
                  <c:pt idx="17">
                    <c:v>2</c:v>
                  </c:pt>
                  <c:pt idx="18">
                    <c:v>3</c:v>
                  </c:pt>
                  <c:pt idx="21">
                    <c:v>5</c:v>
                  </c:pt>
                  <c:pt idx="22">
                    <c:v>5</c:v>
                  </c:pt>
                  <c:pt idx="23">
                    <c:v>3</c:v>
                  </c:pt>
                  <c:pt idx="24">
                    <c:v>4</c:v>
                  </c:pt>
                  <c:pt idx="25">
                    <c:v>3</c:v>
                  </c:pt>
                </c:lvl>
                <c:lvl>
                  <c:pt idx="0">
                    <c:v>25</c:v>
                  </c:pt>
                  <c:pt idx="1">
                    <c:v>31</c:v>
                  </c:pt>
                  <c:pt idx="2">
                    <c:v>27</c:v>
                  </c:pt>
                  <c:pt idx="3">
                    <c:v>30</c:v>
                  </c:pt>
                  <c:pt idx="4">
                    <c:v>29</c:v>
                  </c:pt>
                  <c:pt idx="7">
                    <c:v>25</c:v>
                  </c:pt>
                  <c:pt idx="8">
                    <c:v>24</c:v>
                  </c:pt>
                  <c:pt idx="9">
                    <c:v>26</c:v>
                  </c:pt>
                  <c:pt idx="10">
                    <c:v>25</c:v>
                  </c:pt>
                  <c:pt idx="11">
                    <c:v>20</c:v>
                  </c:pt>
                  <c:pt idx="14">
                    <c:v>21</c:v>
                  </c:pt>
                  <c:pt idx="15">
                    <c:v>19</c:v>
                  </c:pt>
                  <c:pt idx="16">
                    <c:v>17</c:v>
                  </c:pt>
                  <c:pt idx="17">
                    <c:v>18</c:v>
                  </c:pt>
                  <c:pt idx="18">
                    <c:v>16</c:v>
                  </c:pt>
                  <c:pt idx="21">
                    <c:v>15</c:v>
                  </c:pt>
                  <c:pt idx="22">
                    <c:v>12</c:v>
                  </c:pt>
                  <c:pt idx="23">
                    <c:v>13</c:v>
                  </c:pt>
                  <c:pt idx="24">
                    <c:v>13</c:v>
                  </c:pt>
                  <c:pt idx="25">
                    <c:v>13</c:v>
                  </c:pt>
                </c:lvl>
                <c:lvl>
                  <c:pt idx="0">
                    <c:v>149</c:v>
                  </c:pt>
                  <c:pt idx="1">
                    <c:v>132</c:v>
                  </c:pt>
                  <c:pt idx="2">
                    <c:v>119</c:v>
                  </c:pt>
                  <c:pt idx="3">
                    <c:v>119</c:v>
                  </c:pt>
                  <c:pt idx="4">
                    <c:v>116</c:v>
                  </c:pt>
                  <c:pt idx="7">
                    <c:v>97</c:v>
                  </c:pt>
                  <c:pt idx="8">
                    <c:v>95</c:v>
                  </c:pt>
                  <c:pt idx="9">
                    <c:v>86</c:v>
                  </c:pt>
                  <c:pt idx="10">
                    <c:v>86</c:v>
                  </c:pt>
                  <c:pt idx="11">
                    <c:v>91</c:v>
                  </c:pt>
                  <c:pt idx="14">
                    <c:v>90</c:v>
                  </c:pt>
                  <c:pt idx="15">
                    <c:v>100</c:v>
                  </c:pt>
                  <c:pt idx="16">
                    <c:v>86</c:v>
                  </c:pt>
                  <c:pt idx="17">
                    <c:v>87</c:v>
                  </c:pt>
                  <c:pt idx="18">
                    <c:v>87</c:v>
                  </c:pt>
                  <c:pt idx="21">
                    <c:v>95</c:v>
                  </c:pt>
                  <c:pt idx="22">
                    <c:v>92</c:v>
                  </c:pt>
                  <c:pt idx="23">
                    <c:v>72</c:v>
                  </c:pt>
                  <c:pt idx="24">
                    <c:v>72</c:v>
                  </c:pt>
                  <c:pt idx="25">
                    <c:v>56</c:v>
                  </c:pt>
                </c:lvl>
                <c:lvl>
                  <c:pt idx="0">
                    <c:v>647.9</c:v>
                  </c:pt>
                  <c:pt idx="1">
                    <c:v>622.4</c:v>
                  </c:pt>
                  <c:pt idx="2">
                    <c:v>603.7</c:v>
                  </c:pt>
                  <c:pt idx="3">
                    <c:v>570.9</c:v>
                  </c:pt>
                  <c:pt idx="4">
                    <c:v>583.2</c:v>
                  </c:pt>
                  <c:pt idx="5">
                    <c:v>583.5</c:v>
                  </c:pt>
                  <c:pt idx="6">
                    <c:v>577.4</c:v>
                  </c:pt>
                  <c:pt idx="7">
                    <c:v>557.1</c:v>
                  </c:pt>
                  <c:pt idx="8">
                    <c:v>528.8</c:v>
                  </c:pt>
                  <c:pt idx="9">
                    <c:v>497.9</c:v>
                  </c:pt>
                  <c:pt idx="10">
                    <c:v>481.3</c:v>
                  </c:pt>
                  <c:pt idx="11">
                    <c:v>485.7</c:v>
                  </c:pt>
                  <c:pt idx="12">
                    <c:v>472.2</c:v>
                  </c:pt>
                  <c:pt idx="13">
                    <c:v>464.7</c:v>
                  </c:pt>
                  <c:pt idx="14">
                    <c:v>445.0</c:v>
                  </c:pt>
                  <c:pt idx="15">
                    <c:v>418.7</c:v>
                  </c:pt>
                  <c:pt idx="16">
                    <c:v>397.9</c:v>
                  </c:pt>
                  <c:pt idx="17">
                    <c:v>392.2</c:v>
                  </c:pt>
                  <c:pt idx="18">
                    <c:v>382.9</c:v>
                  </c:pt>
                  <c:pt idx="19">
                    <c:v>376.5</c:v>
                  </c:pt>
                  <c:pt idx="20">
                    <c:v>365.3</c:v>
                  </c:pt>
                  <c:pt idx="21">
                    <c:v>354.6</c:v>
                  </c:pt>
                  <c:pt idx="22">
                    <c:v>340.3</c:v>
                  </c:pt>
                  <c:pt idx="23">
                    <c:v>333.8</c:v>
                  </c:pt>
                  <c:pt idx="24">
                    <c:v>317.6</c:v>
                  </c:pt>
                  <c:pt idx="25">
                    <c:v>316.5</c:v>
                  </c:pt>
                  <c:pt idx="26">
                    <c:v>309.1</c:v>
                  </c:pt>
                  <c:pt idx="27">
                    <c:v>306.3</c:v>
                  </c:pt>
                </c:lvl>
                <c:lvl>
                  <c:pt idx="0">
                    <c:v>300.3</c:v>
                  </c:pt>
                  <c:pt idx="1">
                    <c:v>290.4</c:v>
                  </c:pt>
                  <c:pt idx="2">
                    <c:v>282.4</c:v>
                  </c:pt>
                  <c:pt idx="3">
                    <c:v>263.1</c:v>
                  </c:pt>
                  <c:pt idx="4">
                    <c:v>279.7</c:v>
                  </c:pt>
                  <c:pt idx="5">
                    <c:v>272.8</c:v>
                  </c:pt>
                  <c:pt idx="6">
                    <c:v>272.1</c:v>
                  </c:pt>
                  <c:pt idx="7">
                    <c:v>256.8</c:v>
                  </c:pt>
                  <c:pt idx="8">
                    <c:v>238.4</c:v>
                  </c:pt>
                  <c:pt idx="9">
                    <c:v>215.6</c:v>
                  </c:pt>
                  <c:pt idx="10">
                    <c:v>218.2</c:v>
                  </c:pt>
                  <c:pt idx="11">
                    <c:v>206.0</c:v>
                  </c:pt>
                  <c:pt idx="12">
                    <c:v>199.4</c:v>
                  </c:pt>
                  <c:pt idx="13">
                    <c:v>192.6</c:v>
                  </c:pt>
                  <c:pt idx="14">
                    <c:v>188.2</c:v>
                  </c:pt>
                  <c:pt idx="15">
                    <c:v>180.3</c:v>
                  </c:pt>
                  <c:pt idx="16">
                    <c:v>182.4</c:v>
                  </c:pt>
                  <c:pt idx="17">
                    <c:v>174.0</c:v>
                  </c:pt>
                  <c:pt idx="18">
                    <c:v>176.9</c:v>
                  </c:pt>
                  <c:pt idx="19">
                    <c:v>177.1</c:v>
                  </c:pt>
                  <c:pt idx="20">
                    <c:v>172.6</c:v>
                  </c:pt>
                  <c:pt idx="21">
                    <c:v>166.3</c:v>
                  </c:pt>
                  <c:pt idx="22">
                    <c:v>160.0</c:v>
                  </c:pt>
                  <c:pt idx="23">
                    <c:v>151.5</c:v>
                  </c:pt>
                  <c:pt idx="24">
                    <c:v>143.7</c:v>
                  </c:pt>
                  <c:pt idx="25">
                    <c:v>139.6</c:v>
                  </c:pt>
                  <c:pt idx="26">
                    <c:v>132.1</c:v>
                  </c:pt>
                  <c:pt idx="27">
                    <c:v>133.7</c:v>
                  </c:pt>
                </c:lvl>
                <c:lvl>
                  <c:pt idx="0">
                    <c:v>42.9</c:v>
                  </c:pt>
                  <c:pt idx="1">
                    <c:v>41.5</c:v>
                  </c:pt>
                  <c:pt idx="2">
                    <c:v>40.3</c:v>
                  </c:pt>
                  <c:pt idx="3">
                    <c:v>37.6</c:v>
                  </c:pt>
                  <c:pt idx="4">
                    <c:v>40.0</c:v>
                  </c:pt>
                  <c:pt idx="5">
                    <c:v>39.0</c:v>
                  </c:pt>
                  <c:pt idx="6">
                    <c:v>38.9</c:v>
                  </c:pt>
                  <c:pt idx="7">
                    <c:v>36.7</c:v>
                  </c:pt>
                  <c:pt idx="8">
                    <c:v>34.1</c:v>
                  </c:pt>
                  <c:pt idx="9">
                    <c:v>30.8</c:v>
                  </c:pt>
                  <c:pt idx="10">
                    <c:v>31.2</c:v>
                  </c:pt>
                  <c:pt idx="11">
                    <c:v>29.4</c:v>
                  </c:pt>
                  <c:pt idx="12">
                    <c:v>28.5</c:v>
                  </c:pt>
                  <c:pt idx="13">
                    <c:v>27.5</c:v>
                  </c:pt>
                  <c:pt idx="14">
                    <c:v>26.9</c:v>
                  </c:pt>
                  <c:pt idx="15">
                    <c:v>25.8</c:v>
                  </c:pt>
                  <c:pt idx="16">
                    <c:v>26.1</c:v>
                  </c:pt>
                  <c:pt idx="17">
                    <c:v>24.9</c:v>
                  </c:pt>
                  <c:pt idx="18">
                    <c:v>25.3</c:v>
                  </c:pt>
                  <c:pt idx="19">
                    <c:v>25.3</c:v>
                  </c:pt>
                  <c:pt idx="20">
                    <c:v>24.7</c:v>
                  </c:pt>
                  <c:pt idx="21">
                    <c:v>23.8</c:v>
                  </c:pt>
                  <c:pt idx="22">
                    <c:v>22.9</c:v>
                  </c:pt>
                  <c:pt idx="23">
                    <c:v>21.6</c:v>
                  </c:pt>
                  <c:pt idx="24">
                    <c:v>20.5</c:v>
                  </c:pt>
                  <c:pt idx="25">
                    <c:v>19.9</c:v>
                  </c:pt>
                  <c:pt idx="26">
                    <c:v>18.9</c:v>
                  </c:pt>
                  <c:pt idx="27">
                    <c:v>19.1</c:v>
                  </c:pt>
                </c:lvl>
                <c:lvl>
                  <c:pt idx="0">
                    <c:v>45.1</c:v>
                  </c:pt>
                  <c:pt idx="1">
                    <c:v>59.0</c:v>
                  </c:pt>
                  <c:pt idx="2">
                    <c:v>49.7</c:v>
                  </c:pt>
                  <c:pt idx="3">
                    <c:v>35.7</c:v>
                  </c:pt>
                  <c:pt idx="4">
                    <c:v>35.3</c:v>
                  </c:pt>
                  <c:pt idx="5">
                    <c:v>30.0</c:v>
                  </c:pt>
                  <c:pt idx="6">
                    <c:v>17.2</c:v>
                  </c:pt>
                  <c:pt idx="7">
                    <c:v>29.9</c:v>
                  </c:pt>
                  <c:pt idx="8">
                    <c:v>40.6</c:v>
                  </c:pt>
                  <c:pt idx="9">
                    <c:v>26.9</c:v>
                  </c:pt>
                  <c:pt idx="10">
                    <c:v>38.4</c:v>
                  </c:pt>
                  <c:pt idx="11">
                    <c:v>23.1</c:v>
                  </c:pt>
                  <c:pt idx="12">
                    <c:v>23.4</c:v>
                  </c:pt>
                  <c:pt idx="13">
                    <c:v>10.4</c:v>
                  </c:pt>
                  <c:pt idx="14">
                    <c:v>25.4</c:v>
                  </c:pt>
                  <c:pt idx="15">
                    <c:v>32.6</c:v>
                  </c:pt>
                  <c:pt idx="16">
                    <c:v>29.0</c:v>
                  </c:pt>
                  <c:pt idx="17">
                    <c:v>30.0</c:v>
                  </c:pt>
                  <c:pt idx="18">
                    <c:v>26.0</c:v>
                  </c:pt>
                  <c:pt idx="19">
                    <c:v>23.5</c:v>
                  </c:pt>
                  <c:pt idx="20">
                    <c:v>6.0</c:v>
                  </c:pt>
                  <c:pt idx="21">
                    <c:v>19.1</c:v>
                  </c:pt>
                  <c:pt idx="22">
                    <c:v>26.3</c:v>
                  </c:pt>
                  <c:pt idx="23">
                    <c:v>20.4</c:v>
                  </c:pt>
                  <c:pt idx="24">
                    <c:v>22.2</c:v>
                  </c:pt>
                  <c:pt idx="25">
                    <c:v>21.9</c:v>
                  </c:pt>
                  <c:pt idx="26">
                    <c:v>16.0</c:v>
                  </c:pt>
                  <c:pt idx="27">
                    <c:v>7.6</c:v>
                  </c:pt>
                </c:lvl>
                <c:lvl>
                  <c:pt idx="0">
                    <c:v>255.6</c:v>
                  </c:pt>
                  <c:pt idx="1">
                    <c:v>271.7</c:v>
                  </c:pt>
                  <c:pt idx="2">
                    <c:v>265.0</c:v>
                  </c:pt>
                  <c:pt idx="3">
                    <c:v>264.3</c:v>
                  </c:pt>
                  <c:pt idx="4">
                    <c:v>249.4</c:v>
                  </c:pt>
                  <c:pt idx="5">
                    <c:v>231.6</c:v>
                  </c:pt>
                  <c:pt idx="6">
                    <c:v>209.4</c:v>
                  </c:pt>
                  <c:pt idx="7">
                    <c:v>212.0</c:v>
                  </c:pt>
                  <c:pt idx="8">
                    <c:v>200.1</c:v>
                  </c:pt>
                  <c:pt idx="9">
                    <c:v>193.7</c:v>
                  </c:pt>
                  <c:pt idx="10">
                    <c:v>187.1</c:v>
                  </c:pt>
                  <c:pt idx="11">
                    <c:v>182.9</c:v>
                  </c:pt>
                  <c:pt idx="12">
                    <c:v>175.1</c:v>
                  </c:pt>
                  <c:pt idx="13">
                    <c:v>177.1</c:v>
                  </c:pt>
                  <c:pt idx="14">
                    <c:v>169.0</c:v>
                  </c:pt>
                  <c:pt idx="15">
                    <c:v>171.9</c:v>
                  </c:pt>
                  <c:pt idx="16">
                    <c:v>172.0</c:v>
                  </c:pt>
                  <c:pt idx="17">
                    <c:v>167.7</c:v>
                  </c:pt>
                  <c:pt idx="18">
                    <c:v>161.6</c:v>
                  </c:pt>
                  <c:pt idx="19">
                    <c:v>155.4</c:v>
                  </c:pt>
                  <c:pt idx="20">
                    <c:v>147.1</c:v>
                  </c:pt>
                  <c:pt idx="21">
                    <c:v>139.6</c:v>
                  </c:pt>
                  <c:pt idx="22">
                    <c:v>135.6</c:v>
                  </c:pt>
                  <c:pt idx="23">
                    <c:v>128.3</c:v>
                  </c:pt>
                  <c:pt idx="24">
                    <c:v>129.9</c:v>
                  </c:pt>
                </c:lvl>
                <c:lvl>
                  <c:pt idx="0">
                    <c:v>5</c:v>
                  </c:pt>
                  <c:pt idx="1">
                    <c:v>6</c:v>
                  </c:pt>
                  <c:pt idx="2">
                    <c:v>6</c:v>
                  </c:pt>
                  <c:pt idx="3">
                    <c:v>6</c:v>
                  </c:pt>
                  <c:pt idx="4">
                    <c:v>6</c:v>
                  </c:pt>
                  <c:pt idx="5">
                    <c:v>6</c:v>
                  </c:pt>
                  <c:pt idx="6">
                    <c:v>7</c:v>
                  </c:pt>
                  <c:pt idx="7">
                    <c:v>7</c:v>
                  </c:pt>
                  <c:pt idx="8">
                    <c:v>7</c:v>
                  </c:pt>
                  <c:pt idx="9">
                    <c:v>9</c:v>
                  </c:pt>
                  <c:pt idx="10">
                    <c:v>13</c:v>
                  </c:pt>
                  <c:pt idx="11">
                    <c:v>16</c:v>
                  </c:pt>
                  <c:pt idx="12">
                    <c:v>17</c:v>
                  </c:pt>
                  <c:pt idx="13">
                    <c:v>17</c:v>
                  </c:pt>
                  <c:pt idx="14">
                    <c:v>18</c:v>
                  </c:pt>
                  <c:pt idx="15">
                    <c:v>21</c:v>
                  </c:pt>
                  <c:pt idx="16">
                    <c:v>22</c:v>
                  </c:pt>
                  <c:pt idx="17">
                    <c:v>26</c:v>
                  </c:pt>
                  <c:pt idx="18">
                    <c:v>32</c:v>
                  </c:pt>
                  <c:pt idx="19">
                    <c:v>39</c:v>
                  </c:pt>
                  <c:pt idx="20">
                    <c:v>42</c:v>
                  </c:pt>
                  <c:pt idx="21">
                    <c:v>44</c:v>
                  </c:pt>
                  <c:pt idx="22">
                    <c:v>56</c:v>
                  </c:pt>
                  <c:pt idx="23">
                    <c:v>65</c:v>
                  </c:pt>
                  <c:pt idx="24">
                    <c:v>74</c:v>
                  </c:pt>
                  <c:pt idx="25">
                    <c:v>108</c:v>
                  </c:pt>
                  <c:pt idx="26">
                    <c:v>112</c:v>
                  </c:pt>
                  <c:pt idx="27">
                    <c:v>113</c:v>
                  </c:pt>
                </c:lvl>
                <c:lvl>
                  <c:pt idx="0">
                    <c:v>0</c:v>
                  </c:pt>
                  <c:pt idx="1">
                    <c:v>1</c:v>
                  </c:pt>
                  <c:pt idx="2">
                    <c:v>0</c:v>
                  </c:pt>
                  <c:pt idx="3">
                    <c:v>0</c:v>
                  </c:pt>
                  <c:pt idx="4">
                    <c:v>0</c:v>
                  </c:pt>
                  <c:pt idx="5">
                    <c:v>0</c:v>
                  </c:pt>
                  <c:pt idx="6">
                    <c:v>1</c:v>
                  </c:pt>
                  <c:pt idx="7">
                    <c:v>0</c:v>
                  </c:pt>
                  <c:pt idx="8">
                    <c:v>0</c:v>
                  </c:pt>
                  <c:pt idx="9">
                    <c:v>2</c:v>
                  </c:pt>
                  <c:pt idx="10">
                    <c:v>4</c:v>
                  </c:pt>
                  <c:pt idx="11">
                    <c:v>3</c:v>
                  </c:pt>
                  <c:pt idx="12">
                    <c:v>1</c:v>
                  </c:pt>
                  <c:pt idx="13">
                    <c:v>0</c:v>
                  </c:pt>
                  <c:pt idx="14">
                    <c:v>1</c:v>
                  </c:pt>
                  <c:pt idx="15">
                    <c:v>3</c:v>
                  </c:pt>
                  <c:pt idx="16">
                    <c:v>1</c:v>
                  </c:pt>
                  <c:pt idx="17">
                    <c:v>4</c:v>
                  </c:pt>
                  <c:pt idx="18">
                    <c:v>6</c:v>
                  </c:pt>
                  <c:pt idx="19">
                    <c:v>7</c:v>
                  </c:pt>
                  <c:pt idx="20">
                    <c:v>3</c:v>
                  </c:pt>
                  <c:pt idx="21">
                    <c:v>2</c:v>
                  </c:pt>
                  <c:pt idx="22">
                    <c:v>12</c:v>
                  </c:pt>
                  <c:pt idx="23">
                    <c:v>9</c:v>
                  </c:pt>
                  <c:pt idx="24">
                    <c:v>9</c:v>
                  </c:pt>
                  <c:pt idx="25">
                    <c:v>34</c:v>
                  </c:pt>
                  <c:pt idx="26">
                    <c:v>4</c:v>
                  </c:pt>
                  <c:pt idx="27">
                    <c:v>1</c:v>
                  </c:pt>
                </c:lvl>
                <c:lvl>
                  <c:pt idx="0">
                    <c:v>29'625</c:v>
                  </c:pt>
                  <c:pt idx="1">
                    <c:v>30'026</c:v>
                  </c:pt>
                  <c:pt idx="2">
                    <c:v>30'364</c:v>
                  </c:pt>
                  <c:pt idx="3">
                    <c:v>30'607</c:v>
                  </c:pt>
                  <c:pt idx="4">
                    <c:v>30'847</c:v>
                  </c:pt>
                  <c:pt idx="5">
                    <c:v>31'051</c:v>
                  </c:pt>
                  <c:pt idx="6">
                    <c:v>31'168</c:v>
                  </c:pt>
                  <c:pt idx="7">
                    <c:v>31'371</c:v>
                  </c:pt>
                  <c:pt idx="8">
                    <c:v>31'647</c:v>
                  </c:pt>
                  <c:pt idx="9">
                    <c:v>31'830</c:v>
                  </c:pt>
                  <c:pt idx="10">
                    <c:v>32'091</c:v>
                  </c:pt>
                  <c:pt idx="11">
                    <c:v>32'248</c:v>
                  </c:pt>
                  <c:pt idx="12">
                    <c:v>32'407</c:v>
                  </c:pt>
                  <c:pt idx="13">
                    <c:v>32'478</c:v>
                  </c:pt>
                  <c:pt idx="14">
                    <c:v>32'651</c:v>
                  </c:pt>
                  <c:pt idx="15">
                    <c:v>32'873</c:v>
                  </c:pt>
                  <c:pt idx="16">
                    <c:v>33'070</c:v>
                  </c:pt>
                  <c:pt idx="17">
                    <c:v>33'274</c:v>
                  </c:pt>
                  <c:pt idx="18">
                    <c:v>33'451</c:v>
                  </c:pt>
                  <c:pt idx="19">
                    <c:v>33'611</c:v>
                  </c:pt>
                  <c:pt idx="20">
                    <c:v>33'652</c:v>
                  </c:pt>
                  <c:pt idx="21">
                    <c:v>33'782</c:v>
                  </c:pt>
                  <c:pt idx="22">
                    <c:v>33'961</c:v>
                  </c:pt>
                  <c:pt idx="23">
                    <c:v>34'100</c:v>
                  </c:pt>
                  <c:pt idx="24">
                    <c:v>34'251</c:v>
                  </c:pt>
                  <c:pt idx="25">
                    <c:v>34'400</c:v>
                  </c:pt>
                  <c:pt idx="26">
                    <c:v>34'509</c:v>
                  </c:pt>
                  <c:pt idx="27">
                    <c:v>34'561</c:v>
                  </c:pt>
                </c:lvl>
                <c:lvl>
                  <c:pt idx="0">
                    <c:v>307</c:v>
                  </c:pt>
                  <c:pt idx="1">
                    <c:v>401</c:v>
                  </c:pt>
                  <c:pt idx="2">
                    <c:v>338</c:v>
                  </c:pt>
                  <c:pt idx="3">
                    <c:v>243</c:v>
                  </c:pt>
                  <c:pt idx="4">
                    <c:v>240</c:v>
                  </c:pt>
                  <c:pt idx="5">
                    <c:v>204</c:v>
                  </c:pt>
                  <c:pt idx="6">
                    <c:v>117</c:v>
                  </c:pt>
                  <c:pt idx="7">
                    <c:v>203</c:v>
                  </c:pt>
                  <c:pt idx="8">
                    <c:v>276</c:v>
                  </c:pt>
                  <c:pt idx="9">
                    <c:v>183</c:v>
                  </c:pt>
                  <c:pt idx="10">
                    <c:v>261</c:v>
                  </c:pt>
                  <c:pt idx="11">
                    <c:v>157</c:v>
                  </c:pt>
                  <c:pt idx="12">
                    <c:v>159</c:v>
                  </c:pt>
                  <c:pt idx="13">
                    <c:v>71</c:v>
                  </c:pt>
                  <c:pt idx="14">
                    <c:v>173</c:v>
                  </c:pt>
                  <c:pt idx="15">
                    <c:v>222</c:v>
                  </c:pt>
                  <c:pt idx="16">
                    <c:v>197</c:v>
                  </c:pt>
                  <c:pt idx="17">
                    <c:v>204</c:v>
                  </c:pt>
                  <c:pt idx="18">
                    <c:v>177</c:v>
                  </c:pt>
                  <c:pt idx="19">
                    <c:v>160</c:v>
                  </c:pt>
                  <c:pt idx="20">
                    <c:v>41</c:v>
                  </c:pt>
                  <c:pt idx="21">
                    <c:v>130</c:v>
                  </c:pt>
                  <c:pt idx="22">
                    <c:v>179</c:v>
                  </c:pt>
                  <c:pt idx="23">
                    <c:v>139</c:v>
                  </c:pt>
                  <c:pt idx="24">
                    <c:v>151</c:v>
                  </c:pt>
                  <c:pt idx="25">
                    <c:v>149</c:v>
                  </c:pt>
                  <c:pt idx="26">
                    <c:v>109</c:v>
                  </c:pt>
                  <c:pt idx="27">
                    <c:v>52</c:v>
                  </c:pt>
                </c:lvl>
                <c:lvl>
                  <c:pt idx="0">
                    <c:v>Montag, 4. Januar 2021</c:v>
                  </c:pt>
                  <c:pt idx="1">
                    <c:v>Dienstag, 5. Januar 2021</c:v>
                  </c:pt>
                  <c:pt idx="2">
                    <c:v>Mittwoch, 6. Januar 2021</c:v>
                  </c:pt>
                  <c:pt idx="3">
                    <c:v>Donnerstag, 7. Januar 2021</c:v>
                  </c:pt>
                  <c:pt idx="4">
                    <c:v>Freitag, 8. Januar 2021</c:v>
                  </c:pt>
                  <c:pt idx="5">
                    <c:v>Samstag, 9. Januar 2021</c:v>
                  </c:pt>
                  <c:pt idx="6">
                    <c:v>Sonntag, 10. Januar 2021</c:v>
                  </c:pt>
                  <c:pt idx="7">
                    <c:v>Montag, 11. Januar 2021</c:v>
                  </c:pt>
                  <c:pt idx="8">
                    <c:v>Dienstag, 12. Januar 2021</c:v>
                  </c:pt>
                  <c:pt idx="9">
                    <c:v>Mittwoch, 13. Januar 2021</c:v>
                  </c:pt>
                  <c:pt idx="10">
                    <c:v>Donnerstag, 14. Januar 2021</c:v>
                  </c:pt>
                  <c:pt idx="11">
                    <c:v>Freitag, 15. Januar 2021</c:v>
                  </c:pt>
                  <c:pt idx="12">
                    <c:v>Samstag, 16. Januar 2021</c:v>
                  </c:pt>
                  <c:pt idx="13">
                    <c:v>Sonntag, 17. Januar 2021</c:v>
                  </c:pt>
                  <c:pt idx="14">
                    <c:v>Montag, 18. Januar 2021</c:v>
                  </c:pt>
                  <c:pt idx="15">
                    <c:v>Dienstag, 19. Januar 2021</c:v>
                  </c:pt>
                  <c:pt idx="16">
                    <c:v>Mittwoch, 20. Januar 2021</c:v>
                  </c:pt>
                  <c:pt idx="17">
                    <c:v>Donnerstag, 21. Januar 2021</c:v>
                  </c:pt>
                  <c:pt idx="18">
                    <c:v>Freitag, 22. Januar 2021</c:v>
                  </c:pt>
                  <c:pt idx="19">
                    <c:v>Samstag, 23. Januar 2021</c:v>
                  </c:pt>
                  <c:pt idx="20">
                    <c:v>Sonntag, 24. Januar 2021</c:v>
                  </c:pt>
                  <c:pt idx="21">
                    <c:v>Montag, 25. Januar 2021</c:v>
                  </c:pt>
                  <c:pt idx="22">
                    <c:v>Dienstag, 26. Januar 2021</c:v>
                  </c:pt>
                  <c:pt idx="23">
                    <c:v>Mittwoch, 27. Januar 2021</c:v>
                  </c:pt>
                  <c:pt idx="24">
                    <c:v>Donnerstag, 28. Januar 2021</c:v>
                  </c:pt>
                  <c:pt idx="25">
                    <c:v>Freitag, 29. Januar 2021</c:v>
                  </c:pt>
                  <c:pt idx="26">
                    <c:v>Samstag, 30. Januar 2021</c:v>
                  </c:pt>
                  <c:pt idx="27">
                    <c:v>Sonntag, 31. Januar 2021</c:v>
                  </c:pt>
                </c:lvl>
              </c:multiLvlStrCache>
            </c:multiLvlStrRef>
          </c:cat>
          <c:val>
            <c:numRef>
              <c:f>'1. Covid-19-Daten'!$F$317:$F$344</c:f>
              <c:numCache>
                <c:formatCode>0.0</c:formatCode>
                <c:ptCount val="28"/>
                <c:pt idx="0">
                  <c:v>255.57142857142858</c:v>
                </c:pt>
                <c:pt idx="1">
                  <c:v>271.71428571428572</c:v>
                </c:pt>
                <c:pt idx="2">
                  <c:v>265</c:v>
                </c:pt>
                <c:pt idx="3">
                  <c:v>264.28571428571428</c:v>
                </c:pt>
                <c:pt idx="4">
                  <c:v>249.42857142857142</c:v>
                </c:pt>
                <c:pt idx="5">
                  <c:v>231.57142857142858</c:v>
                </c:pt>
                <c:pt idx="6">
                  <c:v>209.42857142857142</c:v>
                </c:pt>
                <c:pt idx="7">
                  <c:v>212</c:v>
                </c:pt>
                <c:pt idx="8">
                  <c:v>200.14285714285714</c:v>
                </c:pt>
                <c:pt idx="9">
                  <c:v>193.71428571428572</c:v>
                </c:pt>
                <c:pt idx="10">
                  <c:v>187.14285714285714</c:v>
                </c:pt>
                <c:pt idx="11">
                  <c:v>182.85714285714286</c:v>
                </c:pt>
                <c:pt idx="12">
                  <c:v>175.14285714285714</c:v>
                </c:pt>
                <c:pt idx="13">
                  <c:v>177.14285714285714</c:v>
                </c:pt>
                <c:pt idx="14">
                  <c:v>169</c:v>
                </c:pt>
                <c:pt idx="15">
                  <c:v>171.85714285714286</c:v>
                </c:pt>
                <c:pt idx="16">
                  <c:v>172</c:v>
                </c:pt>
                <c:pt idx="17">
                  <c:v>167.71428571428572</c:v>
                </c:pt>
                <c:pt idx="18">
                  <c:v>161.57142857142858</c:v>
                </c:pt>
                <c:pt idx="19">
                  <c:v>155.42857142857142</c:v>
                </c:pt>
                <c:pt idx="20">
                  <c:v>147.14285714285714</c:v>
                </c:pt>
                <c:pt idx="21">
                  <c:v>139.57142857142858</c:v>
                </c:pt>
                <c:pt idx="22">
                  <c:v>135.57142857142858</c:v>
                </c:pt>
                <c:pt idx="23">
                  <c:v>128.28571428571428</c:v>
                </c:pt>
                <c:pt idx="24">
                  <c:v>129.85714285714286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Covid-19-Daten'!$A$317:$A$344</c:f>
              <c:numCache>
                <c:formatCode>[$-F800]dddd\,\ mmmm\ dd\,\ yyyy\,\ hh:mm:ss</c:formatCode>
                <c:ptCount val="28"/>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pt idx="26">
                  <c:v>44226.333333333336</c:v>
                </c:pt>
                <c:pt idx="27">
                  <c:v>44227.333333333336</c:v>
                </c:pt>
              </c:numCache>
            </c:numRef>
          </c:cat>
          <c:val>
            <c:numRef>
              <c:f>'1. Covid-19-Daten'!$J$317:$J$344</c:f>
              <c:numCache>
                <c:formatCode>0.0</c:formatCode>
                <c:ptCount val="28"/>
                <c:pt idx="0">
                  <c:v>647.94117647058818</c:v>
                </c:pt>
                <c:pt idx="1">
                  <c:v>622.35294117647072</c:v>
                </c:pt>
                <c:pt idx="2">
                  <c:v>603.67647058823536</c:v>
                </c:pt>
                <c:pt idx="3">
                  <c:v>570.88235294117658</c:v>
                </c:pt>
                <c:pt idx="4">
                  <c:v>583.23529411764707</c:v>
                </c:pt>
                <c:pt idx="5">
                  <c:v>583.52941176470586</c:v>
                </c:pt>
                <c:pt idx="6">
                  <c:v>577.35294117647061</c:v>
                </c:pt>
                <c:pt idx="7">
                  <c:v>557.05882352941182</c:v>
                </c:pt>
                <c:pt idx="8">
                  <c:v>528.82352941176475</c:v>
                </c:pt>
                <c:pt idx="9">
                  <c:v>497.94117647058829</c:v>
                </c:pt>
                <c:pt idx="10">
                  <c:v>481.32352941176475</c:v>
                </c:pt>
                <c:pt idx="11">
                  <c:v>485.73529411764707</c:v>
                </c:pt>
                <c:pt idx="12">
                  <c:v>472.20588235294116</c:v>
                </c:pt>
                <c:pt idx="13">
                  <c:v>464.70588235294116</c:v>
                </c:pt>
                <c:pt idx="14">
                  <c:v>445</c:v>
                </c:pt>
                <c:pt idx="15">
                  <c:v>418.67647058823525</c:v>
                </c:pt>
                <c:pt idx="16">
                  <c:v>397.94117647058823</c:v>
                </c:pt>
                <c:pt idx="17">
                  <c:v>392.20588235294116</c:v>
                </c:pt>
                <c:pt idx="18">
                  <c:v>382.94117647058829</c:v>
                </c:pt>
                <c:pt idx="19">
                  <c:v>376.47058823529414</c:v>
                </c:pt>
                <c:pt idx="20">
                  <c:v>365.29411764705878</c:v>
                </c:pt>
                <c:pt idx="21">
                  <c:v>354.55882352941171</c:v>
                </c:pt>
                <c:pt idx="22">
                  <c:v>340.29411764705884</c:v>
                </c:pt>
                <c:pt idx="23">
                  <c:v>333.82352941176464</c:v>
                </c:pt>
                <c:pt idx="24">
                  <c:v>317.64705882352939</c:v>
                </c:pt>
                <c:pt idx="25">
                  <c:v>316.47058823529414</c:v>
                </c:pt>
                <c:pt idx="26">
                  <c:v>309.11764705882354</c:v>
                </c:pt>
                <c:pt idx="27">
                  <c:v>306.32352941176475</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Covid-19-Daten'!$A$317:$A$344</c:f>
              <c:numCache>
                <c:formatCode>[$-F800]dddd\,\ mmmm\ dd\,\ yyyy\,\ hh:mm:ss</c:formatCode>
                <c:ptCount val="28"/>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pt idx="26">
                  <c:v>44226.333333333336</c:v>
                </c:pt>
                <c:pt idx="27">
                  <c:v>44227.333333333336</c:v>
                </c:pt>
              </c:numCache>
            </c:numRef>
          </c:cat>
          <c:val>
            <c:numRef>
              <c:f>'1. Covid-19-Daten'!$H$317:$H$344</c:f>
              <c:numCache>
                <c:formatCode>0.0</c:formatCode>
                <c:ptCount val="28"/>
                <c:pt idx="0">
                  <c:v>42.899159663865547</c:v>
                </c:pt>
                <c:pt idx="1">
                  <c:v>41.491596638655459</c:v>
                </c:pt>
                <c:pt idx="2">
                  <c:v>40.336134453781519</c:v>
                </c:pt>
                <c:pt idx="3">
                  <c:v>37.584033613445385</c:v>
                </c:pt>
                <c:pt idx="4">
                  <c:v>39.957983193277315</c:v>
                </c:pt>
                <c:pt idx="5">
                  <c:v>38.970588235294123</c:v>
                </c:pt>
                <c:pt idx="6">
                  <c:v>38.865546218487395</c:v>
                </c:pt>
                <c:pt idx="7">
                  <c:v>36.680672268907571</c:v>
                </c:pt>
                <c:pt idx="8">
                  <c:v>34.054621848739501</c:v>
                </c:pt>
                <c:pt idx="9">
                  <c:v>30.798319327731093</c:v>
                </c:pt>
                <c:pt idx="10">
                  <c:v>31.176470588235293</c:v>
                </c:pt>
                <c:pt idx="11">
                  <c:v>29.432773109243698</c:v>
                </c:pt>
                <c:pt idx="12">
                  <c:v>28.487394957983192</c:v>
                </c:pt>
                <c:pt idx="13">
                  <c:v>27.521008403361343</c:v>
                </c:pt>
                <c:pt idx="14">
                  <c:v>26.890756302521005</c:v>
                </c:pt>
                <c:pt idx="15">
                  <c:v>25.756302521008404</c:v>
                </c:pt>
                <c:pt idx="16">
                  <c:v>26.050420168067227</c:v>
                </c:pt>
                <c:pt idx="17">
                  <c:v>24.852941176470587</c:v>
                </c:pt>
                <c:pt idx="18">
                  <c:v>25.27310924369748</c:v>
                </c:pt>
                <c:pt idx="19">
                  <c:v>25.294117647058822</c:v>
                </c:pt>
                <c:pt idx="20">
                  <c:v>24.663865546218489</c:v>
                </c:pt>
                <c:pt idx="21">
                  <c:v>23.760504201680675</c:v>
                </c:pt>
                <c:pt idx="22">
                  <c:v>22.857142857142858</c:v>
                </c:pt>
                <c:pt idx="23">
                  <c:v>21.638655462184875</c:v>
                </c:pt>
                <c:pt idx="24">
                  <c:v>20.525210084033613</c:v>
                </c:pt>
                <c:pt idx="25">
                  <c:v>19.936974789915968</c:v>
                </c:pt>
                <c:pt idx="26">
                  <c:v>18.865546218487395</c:v>
                </c:pt>
                <c:pt idx="27">
                  <c:v>19.096638655462186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lineChart>
        <c:grouping val="standard"/>
        <c:varyColors val="0"/>
        <c:ser>
          <c:idx val="0"/>
          <c:order val="0"/>
          <c:tx>
            <c:strRef>
              <c:f>'1. Covid-19-Daten'!$D$3</c:f>
              <c:strCache>
                <c:ptCount val="1"/>
                <c:pt idx="0">
                  <c:v>Variants of Concern (laborbestätigt)</c:v>
                </c:pt>
              </c:strCache>
            </c:strRef>
          </c:tx>
          <c:spPr>
            <a:ln w="28575" cap="rnd">
              <a:solidFill>
                <a:schemeClr val="accent1"/>
              </a:solidFill>
              <a:round/>
            </a:ln>
            <a:effectLst/>
          </c:spPr>
          <c:marker>
            <c:symbol val="none"/>
          </c:marker>
          <c:cat>
            <c:numRef>
              <c:f>'1. Covid-19-Daten'!$A$309:$A$344</c:f>
              <c:numCache>
                <c:formatCode>[$-F800]dddd\,\ mmmm\ dd\,\ yyyy\,\ hh:mm:ss</c:formatCode>
                <c:ptCount val="36"/>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numCache>
            </c:numRef>
          </c:cat>
          <c:val>
            <c:numRef>
              <c:f>'1. Covid-19-Daten'!$D$309:$D$344</c:f>
              <c:numCache>
                <c:formatCode>0</c:formatCode>
                <c:ptCount val="36"/>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1</c:v>
                </c:pt>
                <c:pt idx="25">
                  <c:v>4</c:v>
                </c:pt>
                <c:pt idx="26">
                  <c:v>6</c:v>
                </c:pt>
                <c:pt idx="27">
                  <c:v>7</c:v>
                </c:pt>
                <c:pt idx="28">
                  <c:v>3</c:v>
                </c:pt>
                <c:pt idx="29">
                  <c:v>2</c:v>
                </c:pt>
                <c:pt idx="30">
                  <c:v>12</c:v>
                </c:pt>
                <c:pt idx="31">
                  <c:v>9</c:v>
                </c:pt>
                <c:pt idx="32">
                  <c:v>9</c:v>
                </c:pt>
                <c:pt idx="33">
                  <c:v>34</c:v>
                </c:pt>
                <c:pt idx="34">
                  <c:v>4</c:v>
                </c:pt>
                <c:pt idx="35">
                  <c:v>1</c:v>
                </c:pt>
              </c:numCache>
            </c:numRef>
          </c:val>
          <c:smooth val="0"/>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smooth val="0"/>
        <c:axId val="617479744"/>
        <c:axId val="617486960"/>
      </c:line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Covid-19-Daten'!$K$317:$K$344</c15:sqref>
                  </c15:fullRef>
                </c:ext>
              </c:extLst>
              <c:f>'1. Covid-19-Daten'!$K$317:$K$342</c:f>
              <c:numCache>
                <c:formatCode>General</c:formatCode>
                <c:ptCount val="26"/>
                <c:pt idx="0">
                  <c:v>149</c:v>
                </c:pt>
                <c:pt idx="1">
                  <c:v>132</c:v>
                </c:pt>
                <c:pt idx="2">
                  <c:v>119</c:v>
                </c:pt>
                <c:pt idx="3">
                  <c:v>119</c:v>
                </c:pt>
                <c:pt idx="4">
                  <c:v>116</c:v>
                </c:pt>
                <c:pt idx="7">
                  <c:v>97</c:v>
                </c:pt>
                <c:pt idx="8">
                  <c:v>95</c:v>
                </c:pt>
                <c:pt idx="9">
                  <c:v>86</c:v>
                </c:pt>
                <c:pt idx="10">
                  <c:v>86</c:v>
                </c:pt>
                <c:pt idx="11">
                  <c:v>91</c:v>
                </c:pt>
                <c:pt idx="14">
                  <c:v>90</c:v>
                </c:pt>
                <c:pt idx="15">
                  <c:v>100</c:v>
                </c:pt>
                <c:pt idx="16">
                  <c:v>86</c:v>
                </c:pt>
                <c:pt idx="17">
                  <c:v>87</c:v>
                </c:pt>
                <c:pt idx="18">
                  <c:v>87</c:v>
                </c:pt>
                <c:pt idx="21">
                  <c:v>95</c:v>
                </c:pt>
                <c:pt idx="22">
                  <c:v>92</c:v>
                </c:pt>
                <c:pt idx="23">
                  <c:v>72</c:v>
                </c:pt>
                <c:pt idx="24">
                  <c:v>72</c:v>
                </c:pt>
                <c:pt idx="25">
                  <c:v>56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Covid-19-Daten'!$L$317:$L$344</c15:sqref>
                  </c15:fullRef>
                </c:ext>
              </c:extLst>
              <c:f>'1. Covid-19-Daten'!$L$317:$L$342</c:f>
              <c:numCache>
                <c:formatCode>General</c:formatCode>
                <c:ptCount val="26"/>
                <c:pt idx="0">
                  <c:v>25</c:v>
                </c:pt>
                <c:pt idx="1">
                  <c:v>31</c:v>
                </c:pt>
                <c:pt idx="2">
                  <c:v>27</c:v>
                </c:pt>
                <c:pt idx="3">
                  <c:v>30</c:v>
                </c:pt>
                <c:pt idx="4">
                  <c:v>29</c:v>
                </c:pt>
                <c:pt idx="7">
                  <c:v>25</c:v>
                </c:pt>
                <c:pt idx="8">
                  <c:v>24</c:v>
                </c:pt>
                <c:pt idx="9">
                  <c:v>26</c:v>
                </c:pt>
                <c:pt idx="10">
                  <c:v>25</c:v>
                </c:pt>
                <c:pt idx="11">
                  <c:v>20</c:v>
                </c:pt>
                <c:pt idx="14">
                  <c:v>21</c:v>
                </c:pt>
                <c:pt idx="15">
                  <c:v>19</c:v>
                </c:pt>
                <c:pt idx="16">
                  <c:v>17</c:v>
                </c:pt>
                <c:pt idx="17">
                  <c:v>18</c:v>
                </c:pt>
                <c:pt idx="18">
                  <c:v>16</c:v>
                </c:pt>
                <c:pt idx="21">
                  <c:v>15</c:v>
                </c:pt>
                <c:pt idx="22">
                  <c:v>12</c:v>
                </c:pt>
                <c:pt idx="23">
                  <c:v>13</c:v>
                </c:pt>
                <c:pt idx="24">
                  <c:v>13</c:v>
                </c:pt>
                <c:pt idx="25">
                  <c:v>13</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Covid-19-Daten'!$P$317:$P$344</c15:sqref>
                  </c15:fullRef>
                </c:ext>
              </c:extLst>
              <c:f>'1. Covid-19-Daten'!$P$317:$P$342</c:f>
              <c:numCache>
                <c:formatCode>General</c:formatCode>
                <c:ptCount val="26"/>
                <c:pt idx="0">
                  <c:v>8</c:v>
                </c:pt>
                <c:pt idx="1">
                  <c:v>6</c:v>
                </c:pt>
                <c:pt idx="2">
                  <c:v>11</c:v>
                </c:pt>
                <c:pt idx="3">
                  <c:v>8</c:v>
                </c:pt>
                <c:pt idx="4">
                  <c:v>8</c:v>
                </c:pt>
                <c:pt idx="7">
                  <c:v>10</c:v>
                </c:pt>
                <c:pt idx="8">
                  <c:v>16</c:v>
                </c:pt>
                <c:pt idx="9">
                  <c:v>12</c:v>
                </c:pt>
                <c:pt idx="10">
                  <c:v>12</c:v>
                </c:pt>
                <c:pt idx="11">
                  <c:v>8</c:v>
                </c:pt>
                <c:pt idx="14">
                  <c:v>8</c:v>
                </c:pt>
                <c:pt idx="15">
                  <c:v>9</c:v>
                </c:pt>
                <c:pt idx="16">
                  <c:v>9</c:v>
                </c:pt>
                <c:pt idx="17">
                  <c:v>10</c:v>
                </c:pt>
                <c:pt idx="18">
                  <c:v>11</c:v>
                </c:pt>
                <c:pt idx="21">
                  <c:v>11</c:v>
                </c:pt>
                <c:pt idx="22">
                  <c:v>11</c:v>
                </c:pt>
                <c:pt idx="23">
                  <c:v>13</c:v>
                </c:pt>
                <c:pt idx="24">
                  <c:v>14</c:v>
                </c:pt>
                <c:pt idx="25">
                  <c:v>14</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Covid-19-Daten'!$Q$317:$Q$344</c15:sqref>
                  </c15:fullRef>
                </c:ext>
              </c:extLst>
              <c:f>'1. Covid-19-Daten'!$Q$317:$Q$342</c:f>
              <c:numCache>
                <c:formatCode>General</c:formatCode>
                <c:ptCount val="26"/>
                <c:pt idx="0">
                  <c:v>10</c:v>
                </c:pt>
                <c:pt idx="1">
                  <c:v>7</c:v>
                </c:pt>
                <c:pt idx="2">
                  <c:v>11</c:v>
                </c:pt>
                <c:pt idx="3">
                  <c:v>8</c:v>
                </c:pt>
                <c:pt idx="4">
                  <c:v>8</c:v>
                </c:pt>
                <c:pt idx="7">
                  <c:v>10</c:v>
                </c:pt>
                <c:pt idx="8">
                  <c:v>16</c:v>
                </c:pt>
                <c:pt idx="9">
                  <c:v>12</c:v>
                </c:pt>
                <c:pt idx="10">
                  <c:v>12</c:v>
                </c:pt>
                <c:pt idx="11">
                  <c:v>8</c:v>
                </c:pt>
                <c:pt idx="14">
                  <c:v>9</c:v>
                </c:pt>
                <c:pt idx="15">
                  <c:v>9</c:v>
                </c:pt>
                <c:pt idx="16">
                  <c:v>10</c:v>
                </c:pt>
                <c:pt idx="17">
                  <c:v>10</c:v>
                </c:pt>
                <c:pt idx="18">
                  <c:v>11</c:v>
                </c:pt>
                <c:pt idx="21">
                  <c:v>12</c:v>
                </c:pt>
                <c:pt idx="22">
                  <c:v>11</c:v>
                </c:pt>
                <c:pt idx="23">
                  <c:v>13</c:v>
                </c:pt>
                <c:pt idx="24">
                  <c:v>15</c:v>
                </c:pt>
                <c:pt idx="25">
                  <c:v>16</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Covid-19-Daten'!$K$317:$K$344</c15:sqref>
                  </c15:fullRef>
                </c:ext>
              </c:extLst>
              <c:f>'1. Covid-19-Daten'!$K$317:$K$342</c:f>
              <c:numCache>
                <c:formatCode>General</c:formatCode>
                <c:ptCount val="26"/>
                <c:pt idx="0">
                  <c:v>149</c:v>
                </c:pt>
                <c:pt idx="1">
                  <c:v>132</c:v>
                </c:pt>
                <c:pt idx="2">
                  <c:v>119</c:v>
                </c:pt>
                <c:pt idx="3">
                  <c:v>119</c:v>
                </c:pt>
                <c:pt idx="4">
                  <c:v>116</c:v>
                </c:pt>
                <c:pt idx="7">
                  <c:v>97</c:v>
                </c:pt>
                <c:pt idx="8">
                  <c:v>95</c:v>
                </c:pt>
                <c:pt idx="9">
                  <c:v>86</c:v>
                </c:pt>
                <c:pt idx="10">
                  <c:v>86</c:v>
                </c:pt>
                <c:pt idx="11">
                  <c:v>91</c:v>
                </c:pt>
                <c:pt idx="14">
                  <c:v>90</c:v>
                </c:pt>
                <c:pt idx="15">
                  <c:v>100</c:v>
                </c:pt>
                <c:pt idx="16">
                  <c:v>86</c:v>
                </c:pt>
                <c:pt idx="17">
                  <c:v>87</c:v>
                </c:pt>
                <c:pt idx="18">
                  <c:v>87</c:v>
                </c:pt>
                <c:pt idx="21">
                  <c:v>95</c:v>
                </c:pt>
                <c:pt idx="22">
                  <c:v>92</c:v>
                </c:pt>
                <c:pt idx="23">
                  <c:v>72</c:v>
                </c:pt>
                <c:pt idx="24">
                  <c:v>72</c:v>
                </c:pt>
                <c:pt idx="25">
                  <c:v>56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Covid-19-Daten'!$L$317:$L$344</c15:sqref>
                  </c15:fullRef>
                </c:ext>
              </c:extLst>
              <c:f>'1. Covid-19-Daten'!$L$317:$L$342</c:f>
              <c:numCache>
                <c:formatCode>General</c:formatCode>
                <c:ptCount val="26"/>
                <c:pt idx="0">
                  <c:v>25</c:v>
                </c:pt>
                <c:pt idx="1">
                  <c:v>31</c:v>
                </c:pt>
                <c:pt idx="2">
                  <c:v>27</c:v>
                </c:pt>
                <c:pt idx="3">
                  <c:v>30</c:v>
                </c:pt>
                <c:pt idx="4">
                  <c:v>29</c:v>
                </c:pt>
                <c:pt idx="7">
                  <c:v>25</c:v>
                </c:pt>
                <c:pt idx="8">
                  <c:v>24</c:v>
                </c:pt>
                <c:pt idx="9">
                  <c:v>26</c:v>
                </c:pt>
                <c:pt idx="10">
                  <c:v>25</c:v>
                </c:pt>
                <c:pt idx="11">
                  <c:v>20</c:v>
                </c:pt>
                <c:pt idx="14">
                  <c:v>21</c:v>
                </c:pt>
                <c:pt idx="15">
                  <c:v>19</c:v>
                </c:pt>
                <c:pt idx="16">
                  <c:v>17</c:v>
                </c:pt>
                <c:pt idx="17">
                  <c:v>18</c:v>
                </c:pt>
                <c:pt idx="18">
                  <c:v>16</c:v>
                </c:pt>
                <c:pt idx="21">
                  <c:v>15</c:v>
                </c:pt>
                <c:pt idx="22">
                  <c:v>12</c:v>
                </c:pt>
                <c:pt idx="23">
                  <c:v>13</c:v>
                </c:pt>
                <c:pt idx="24">
                  <c:v>13</c:v>
                </c:pt>
                <c:pt idx="25">
                  <c:v>13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Covid-19-Daten'!$A$317:$A$344</c15:sqref>
                  </c15:fullRef>
                </c:ext>
              </c:extLst>
              <c:f>'1. Covid-19-Daten'!$A$317:$A$342</c:f>
              <c:numCache>
                <c:formatCode>[$-F800]dddd\,\ mmmm\ dd\,\ yyyy\,\ hh:mm:ss</c:formatCode>
                <c:ptCount val="26"/>
                <c:pt idx="0">
                  <c:v>44200.333333333336</c:v>
                </c:pt>
                <c:pt idx="1">
                  <c:v>44201.333333333336</c:v>
                </c:pt>
                <c:pt idx="2">
                  <c:v>44202.333333333336</c:v>
                </c:pt>
                <c:pt idx="3">
                  <c:v>44203.333333333336</c:v>
                </c:pt>
                <c:pt idx="4">
                  <c:v>44204.333333333336</c:v>
                </c:pt>
                <c:pt idx="5">
                  <c:v>44205.333333333336</c:v>
                </c:pt>
                <c:pt idx="6">
                  <c:v>44206.333333333336</c:v>
                </c:pt>
                <c:pt idx="7">
                  <c:v>44207.333333333336</c:v>
                </c:pt>
                <c:pt idx="8">
                  <c:v>44208.333333333336</c:v>
                </c:pt>
                <c:pt idx="9">
                  <c:v>44209.333333333336</c:v>
                </c:pt>
                <c:pt idx="10">
                  <c:v>44210.333333333336</c:v>
                </c:pt>
                <c:pt idx="11">
                  <c:v>44211.333333333336</c:v>
                </c:pt>
                <c:pt idx="12">
                  <c:v>44212.333333333336</c:v>
                </c:pt>
                <c:pt idx="13">
                  <c:v>44213.333333333336</c:v>
                </c:pt>
                <c:pt idx="14">
                  <c:v>44214.333333333336</c:v>
                </c:pt>
                <c:pt idx="15">
                  <c:v>44215.333333333336</c:v>
                </c:pt>
                <c:pt idx="16">
                  <c:v>44216.333333333336</c:v>
                </c:pt>
                <c:pt idx="17">
                  <c:v>44217.333333333336</c:v>
                </c:pt>
                <c:pt idx="18">
                  <c:v>44218.333333333336</c:v>
                </c:pt>
                <c:pt idx="19">
                  <c:v>44219.333333333336</c:v>
                </c:pt>
                <c:pt idx="20">
                  <c:v>44220.333333333336</c:v>
                </c:pt>
                <c:pt idx="21">
                  <c:v>44221.333333333336</c:v>
                </c:pt>
                <c:pt idx="22">
                  <c:v>44222.333333333336</c:v>
                </c:pt>
                <c:pt idx="23">
                  <c:v>44223.333333333336</c:v>
                </c:pt>
                <c:pt idx="24">
                  <c:v>44224.333333333336</c:v>
                </c:pt>
                <c:pt idx="25">
                  <c:v>44225.333333333336</c:v>
                </c:pt>
              </c:numCache>
            </c:numRef>
          </c:cat>
          <c:val>
            <c:numRef>
              <c:extLst>
                <c:ext xmlns:c15="http://schemas.microsoft.com/office/drawing/2012/chart" uri="{02D57815-91ED-43cb-92C2-25804820EDAC}">
                  <c15:fullRef>
                    <c15:sqref>'1. Covid-19-Daten'!$M$317:$M$344</c15:sqref>
                  </c15:fullRef>
                </c:ext>
              </c:extLst>
              <c:f>'1. Covid-19-Daten'!$M$317:$M$342</c:f>
              <c:numCache>
                <c:formatCode>General</c:formatCode>
                <c:ptCount val="26"/>
                <c:pt idx="0">
                  <c:v>7</c:v>
                </c:pt>
                <c:pt idx="1">
                  <c:v>4</c:v>
                </c:pt>
                <c:pt idx="2">
                  <c:v>6</c:v>
                </c:pt>
                <c:pt idx="3">
                  <c:v>10</c:v>
                </c:pt>
                <c:pt idx="4">
                  <c:v>7</c:v>
                </c:pt>
                <c:pt idx="7">
                  <c:v>7</c:v>
                </c:pt>
                <c:pt idx="8">
                  <c:v>6</c:v>
                </c:pt>
                <c:pt idx="9">
                  <c:v>5</c:v>
                </c:pt>
                <c:pt idx="10">
                  <c:v>2</c:v>
                </c:pt>
                <c:pt idx="11">
                  <c:v>1</c:v>
                </c:pt>
                <c:pt idx="14">
                  <c:v>2</c:v>
                </c:pt>
                <c:pt idx="15">
                  <c:v>6</c:v>
                </c:pt>
                <c:pt idx="16">
                  <c:v>4</c:v>
                </c:pt>
                <c:pt idx="17">
                  <c:v>2</c:v>
                </c:pt>
                <c:pt idx="18">
                  <c:v>3</c:v>
                </c:pt>
                <c:pt idx="21">
                  <c:v>5</c:v>
                </c:pt>
                <c:pt idx="22">
                  <c:v>5</c:v>
                </c:pt>
                <c:pt idx="23">
                  <c:v>3</c:v>
                </c:pt>
                <c:pt idx="24">
                  <c:v>4</c:v>
                </c:pt>
                <c:pt idx="25">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Covid-19-Daten'!$K$30:$K$350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Covid-19-Daten'!$O$30:$O$350</c:f>
              <c:numCache>
                <c:formatCode>General</c:formatCode>
                <c:ptCount val="321"/>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Covid-19-Daten'!$A$30:$A$342</c15:sqref>
                        </c15:formulaRef>
                      </c:ext>
                    </c:extLst>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extLst>
                      <c:ext uri="{02D57815-91ED-43cb-92C2-25804820EDAC}">
                        <c15:formulaRef>
                          <c15:sqref>'1. Covid-19-Daten'!$P$30:$P$357</c15:sqref>
                        </c15:formulaRef>
                      </c:ext>
                    </c:extLst>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Covid-19-Daten'!$A$30:$A$342</c15:sqref>
                        </c15:formulaRef>
                      </c:ext>
                    </c:extLst>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extLst xmlns:c15="http://schemas.microsoft.com/office/drawing/2012/chart">
                      <c:ext xmlns:c15="http://schemas.microsoft.com/office/drawing/2012/chart" uri="{02D57815-91ED-43cb-92C2-25804820EDAC}">
                        <c15:formulaRef>
                          <c15:sqref>'1. Covid-19-Daten'!$Q$4:$Q$357</c15:sqref>
                        </c15:formulaRef>
                      </c:ext>
                    </c:extLst>
                    <c:numCache>
                      <c:formatCode>General</c:formatCode>
                      <c:ptCount val="354"/>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Covid-19-Daten'!$K$30:$K$350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Covid-19-Daten'!$M$30:$M$350</c:f>
              <c:numCache>
                <c:formatCode>General</c:formatCode>
                <c:ptCount val="3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Covid-19-Daten'!$K$30:$K$350</c:f>
              <c:numCache>
                <c:formatCode>General</c:formatCode>
                <c:ptCount val="3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Covid-19-Daten'!$P$30:$P$350</c:f>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Covid-19-Daten'!$A$30:$A$342</c:f>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f>'1. Covid-19-Daten'!$Q$30:$Q$350</c:f>
              <c:numCache>
                <c:formatCode>General</c:formatCode>
                <c:ptCount val="321"/>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Covid-19-Daten'!$A$30:$A$342</c15:sqref>
                        </c15:formulaRef>
                      </c:ext>
                    </c:extLst>
                    <c:numCache>
                      <c:formatCode>[$-F800]dddd\,\ mmmm\ dd\,\ yyyy\,\ hh:mm:ss</c:formatCode>
                      <c:ptCount val="3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Labortests'!$C$3:$C$34</c:f>
              <c:numCache>
                <c:formatCode>0</c:formatCode>
                <c:ptCount val="3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1273.69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Labortests'!$D$3:$D$34</c:f>
              <c:numCache>
                <c:formatCode>0</c:formatCode>
                <c:ptCount val="3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10305.31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Labortests'!$E$3:$E$34</c:f>
              <c:numCache>
                <c:formatCode>#,##0.0</c:formatCode>
                <c:ptCount val="3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Covid-19-Daten'!$A$4:$A$344</c15:sqref>
                  </c15:fullRef>
                </c:ext>
              </c:extLst>
              <c:f>'1. Covid-19-Daten'!$A$23:$A$344</c:f>
              <c:numCache>
                <c:formatCode>[$-F800]dddd\,\ mmmm\ dd\,\ yyyy\,\ hh:mm:ss</c:formatCode>
                <c:ptCount val="32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numCache>
            </c:numRef>
          </c:cat>
          <c:val>
            <c:numRef>
              <c:extLst>
                <c:ext xmlns:c15="http://schemas.microsoft.com/office/drawing/2012/chart" uri="{02D57815-91ED-43cb-92C2-25804820EDAC}">
                  <c15:fullRef>
                    <c15:sqref>'1. Covid-19-Daten'!$T$4:$T$344</c15:sqref>
                  </c15:fullRef>
                </c:ext>
              </c:extLst>
              <c:f>'1. Covid-19-Daten'!$T$23:$T$344</c:f>
              <c:numCache>
                <c:formatCode>0</c:formatCode>
                <c:ptCount val="32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5</c:v>
                </c:pt>
                <c:pt idx="312">
                  <c:v>3</c:v>
                </c:pt>
                <c:pt idx="313">
                  <c:v>5</c:v>
                </c:pt>
                <c:pt idx="314">
                  <c:v>0</c:v>
                </c:pt>
                <c:pt idx="315">
                  <c:v>3</c:v>
                </c:pt>
                <c:pt idx="316">
                  <c:v>6</c:v>
                </c:pt>
                <c:pt idx="317">
                  <c:v>3</c:v>
                </c:pt>
                <c:pt idx="318">
                  <c:v>2</c:v>
                </c:pt>
                <c:pt idx="319">
                  <c:v>4</c:v>
                </c:pt>
                <c:pt idx="320">
                  <c:v>2</c:v>
                </c:pt>
                <c:pt idx="321">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Ansteckungsorte'!$B$267:$AC$267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Ansteckungsorte'!$B$267:$AC$267</c15:sqref>
                  </c15:fullRef>
                </c:ext>
              </c:extLst>
              <c:f>('3. Ansteckungsorte'!$B$267,'3. Ansteckungsorte'!$D$267,'3. Ansteckungsorte'!$F$267,'3. Ansteckungsorte'!$H$267,'3. Ansteckungsorte'!$J$267,'3. Ansteckungsorte'!$L$267,'3. Ansteckungsorte'!$N$267,'3. Ansteckungsorte'!$P$267,'3. Ansteckungsorte'!$R$267,'3. Ansteckungsorte'!$T$267,'3. Ansteckungsorte'!$V$267,'3. Ansteckungsorte'!$X$267,'3. Ansteckungsorte'!$Z$267,'3. Ansteckungsorte'!$AB$267:$AC$267)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Ansteckungsorte'!$B$268:$AC$268</c15:sqref>
                  </c15:fullRef>
                </c:ext>
              </c:extLst>
              <c:f>('3. Ansteckungsorte'!$B$268,'3. Ansteckungsorte'!$D$268,'3. Ansteckungsorte'!$F$268,'3. Ansteckungsorte'!$H$268,'3. Ansteckungsorte'!$J$268,'3. Ansteckungsorte'!$L$268,'3. Ansteckungsorte'!$N$268,'3. Ansteckungsorte'!$P$268,'3. Ansteckungsorte'!$R$268,'3. Ansteckungsorte'!$T$268,'3. Ansteckungsorte'!$V$268,'3. Ansteckungsorte'!$X$268,'3. Ansteckungsorte'!$Z$268,'3. Ansteckungsorte'!$AB$268:$AC$268)</c:f>
              <c:numCache>
                <c:formatCode>#,##0</c:formatCode>
                <c:ptCount val="15"/>
                <c:pt idx="0">
                  <c:v>15231</c:v>
                </c:pt>
                <c:pt idx="1">
                  <c:v>8251</c:v>
                </c:pt>
                <c:pt idx="2">
                  <c:v>361</c:v>
                </c:pt>
                <c:pt idx="3">
                  <c:v>2724</c:v>
                </c:pt>
                <c:pt idx="4">
                  <c:v>254</c:v>
                </c:pt>
                <c:pt idx="5">
                  <c:v>1571</c:v>
                </c:pt>
                <c:pt idx="6">
                  <c:v>30</c:v>
                </c:pt>
                <c:pt idx="7">
                  <c:v>593</c:v>
                </c:pt>
                <c:pt idx="8">
                  <c:v>667</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538505</xdr:colOff>
      <xdr:row>61</xdr:row>
      <xdr:rowOff>69056</xdr:rowOff>
    </xdr:from>
    <xdr:to>
      <xdr:col>16</xdr:col>
      <xdr:colOff>277246</xdr:colOff>
      <xdr:row>63</xdr:row>
      <xdr:rowOff>96271</xdr:rowOff>
    </xdr:to>
    <xdr:sp macro="" textlink="">
      <xdr:nvSpPr>
        <xdr:cNvPr id="6" name="Textfeld 5"/>
        <xdr:cNvSpPr txBox="1"/>
      </xdr:nvSpPr>
      <xdr:spPr>
        <a:xfrm>
          <a:off x="10539755" y="1096327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37</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65"/>
  <sheetViews>
    <sheetView tabSelected="1" zoomScale="110" zoomScaleNormal="110" workbookViewId="0">
      <pane xSplit="1" ySplit="3" topLeftCell="K327" activePane="bottomRight" state="frozen"/>
      <selection pane="topRight" activeCell="B1" sqref="B1"/>
      <selection pane="bottomLeft" activeCell="A4" sqref="A4"/>
      <selection pane="bottomRight" activeCell="T336" sqref="T336"/>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0" t="s">
        <v>92</v>
      </c>
      <c r="B1" s="221"/>
      <c r="C1" s="221"/>
      <c r="D1" s="221"/>
      <c r="E1" s="221"/>
      <c r="F1" s="221"/>
      <c r="G1" s="221"/>
      <c r="H1" s="221"/>
      <c r="I1" s="221"/>
      <c r="J1" s="221"/>
      <c r="K1" s="221"/>
      <c r="L1" s="221"/>
      <c r="M1" s="221"/>
      <c r="N1" s="221"/>
      <c r="O1" s="221"/>
      <c r="P1" s="221"/>
      <c r="Q1" s="221"/>
      <c r="R1" s="221"/>
      <c r="S1" s="221"/>
      <c r="T1" s="221"/>
      <c r="U1" s="221"/>
      <c r="V1" s="221"/>
      <c r="W1" s="221"/>
      <c r="X1" s="221"/>
      <c r="Y1" s="222"/>
    </row>
    <row r="2" spans="1:27" ht="41.1" customHeight="1" x14ac:dyDescent="0.2">
      <c r="A2" s="12"/>
      <c r="B2" s="226" t="s">
        <v>0</v>
      </c>
      <c r="C2" s="227"/>
      <c r="D2" s="227"/>
      <c r="E2" s="227"/>
      <c r="F2" s="227"/>
      <c r="G2" s="227"/>
      <c r="H2" s="227"/>
      <c r="I2" s="227"/>
      <c r="J2" s="228"/>
      <c r="K2" s="223" t="s">
        <v>84</v>
      </c>
      <c r="L2" s="224"/>
      <c r="M2" s="224"/>
      <c r="N2" s="224"/>
      <c r="O2" s="224"/>
      <c r="P2" s="224"/>
      <c r="Q2" s="224"/>
      <c r="R2" s="224"/>
      <c r="S2" s="225"/>
      <c r="T2" s="219" t="s">
        <v>1</v>
      </c>
      <c r="U2" s="219"/>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SUM(C69,-V83,-$T$346)</f>
        <v>511</v>
      </c>
      <c r="X83" s="24">
        <f>MROUND(W83,5)</f>
        <v>510</v>
      </c>
      <c r="Y83" s="203">
        <f t="shared" ref="Y83:Y146" si="18">IF(X83&gt;X82,X83,X82)</f>
        <v>510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516</v>
      </c>
      <c r="X84" s="24">
        <f t="shared" ref="X84:X147" si="19">MROUND(W84,5)</f>
        <v>515</v>
      </c>
      <c r="Y84" s="203">
        <f t="shared" si="18"/>
        <v>515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520</v>
      </c>
      <c r="X85" s="24">
        <f t="shared" si="19"/>
        <v>520</v>
      </c>
      <c r="Y85" s="203">
        <f t="shared" si="18"/>
        <v>520</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527</v>
      </c>
      <c r="X86" s="24">
        <f t="shared" si="19"/>
        <v>525</v>
      </c>
      <c r="Y86" s="203">
        <f t="shared" si="18"/>
        <v>525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530</v>
      </c>
      <c r="X87" s="24">
        <f t="shared" si="19"/>
        <v>530</v>
      </c>
      <c r="Y87" s="203">
        <f t="shared" si="18"/>
        <v>530</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533</v>
      </c>
      <c r="X88" s="24">
        <f t="shared" si="19"/>
        <v>535</v>
      </c>
      <c r="Y88" s="203">
        <f t="shared" si="18"/>
        <v>535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537</v>
      </c>
      <c r="X89" s="24">
        <f t="shared" si="19"/>
        <v>535</v>
      </c>
      <c r="Y89" s="203">
        <f t="shared" si="18"/>
        <v>535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543</v>
      </c>
      <c r="X90" s="24">
        <f t="shared" si="19"/>
        <v>545</v>
      </c>
      <c r="Y90" s="203">
        <f t="shared" si="18"/>
        <v>545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545</v>
      </c>
      <c r="X91" s="24">
        <f t="shared" si="19"/>
        <v>545</v>
      </c>
      <c r="Y91" s="203">
        <f t="shared" si="18"/>
        <v>545</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552</v>
      </c>
      <c r="X92" s="24">
        <f t="shared" si="19"/>
        <v>550</v>
      </c>
      <c r="Y92" s="203">
        <f t="shared" si="18"/>
        <v>550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559</v>
      </c>
      <c r="X93" s="24">
        <f t="shared" si="19"/>
        <v>560</v>
      </c>
      <c r="Y93" s="203">
        <f t="shared" si="18"/>
        <v>560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562</v>
      </c>
      <c r="X94" s="24">
        <f t="shared" si="19"/>
        <v>560</v>
      </c>
      <c r="Y94" s="203">
        <f t="shared" si="18"/>
        <v>560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567</v>
      </c>
      <c r="X95" s="24">
        <f t="shared" si="19"/>
        <v>565</v>
      </c>
      <c r="Y95" s="203">
        <f t="shared" si="18"/>
        <v>565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570</v>
      </c>
      <c r="X96" s="24">
        <f t="shared" si="19"/>
        <v>570</v>
      </c>
      <c r="Y96" s="203">
        <f t="shared" si="18"/>
        <v>570</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576</v>
      </c>
      <c r="X97" s="24">
        <f t="shared" si="19"/>
        <v>575</v>
      </c>
      <c r="Y97" s="203">
        <f t="shared" si="18"/>
        <v>575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578</v>
      </c>
      <c r="X98" s="24">
        <f t="shared" si="19"/>
        <v>580</v>
      </c>
      <c r="Y98" s="203">
        <f t="shared" si="18"/>
        <v>580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581</v>
      </c>
      <c r="X99" s="24">
        <f t="shared" si="19"/>
        <v>580</v>
      </c>
      <c r="Y99" s="203">
        <f t="shared" si="18"/>
        <v>580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583</v>
      </c>
      <c r="X100" s="24">
        <f t="shared" si="19"/>
        <v>585</v>
      </c>
      <c r="Y100" s="203">
        <f t="shared" si="18"/>
        <v>585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590</v>
      </c>
      <c r="X101" s="24">
        <f t="shared" si="19"/>
        <v>590</v>
      </c>
      <c r="Y101" s="203">
        <f t="shared" si="18"/>
        <v>590</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593</v>
      </c>
      <c r="X102" s="24">
        <f t="shared" si="19"/>
        <v>595</v>
      </c>
      <c r="Y102" s="203">
        <f t="shared" si="18"/>
        <v>595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592</v>
      </c>
      <c r="X103" s="24">
        <f t="shared" si="19"/>
        <v>590</v>
      </c>
      <c r="Y103" s="203">
        <f>IF(X103&gt;X102,X103,X102)</f>
        <v>595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595</v>
      </c>
      <c r="X104" s="24">
        <f t="shared" si="19"/>
        <v>595</v>
      </c>
      <c r="Y104" s="203">
        <f t="shared" si="18"/>
        <v>595</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596</v>
      </c>
      <c r="X105" s="24">
        <f t="shared" si="19"/>
        <v>595</v>
      </c>
      <c r="Y105" s="203">
        <f t="shared" si="18"/>
        <v>595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596</v>
      </c>
      <c r="X106" s="24">
        <f t="shared" si="19"/>
        <v>595</v>
      </c>
      <c r="Y106" s="203">
        <f t="shared" si="18"/>
        <v>595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594</v>
      </c>
      <c r="X107" s="24">
        <f t="shared" si="19"/>
        <v>595</v>
      </c>
      <c r="Y107" s="203">
        <f t="shared" si="18"/>
        <v>595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597</v>
      </c>
      <c r="X108" s="24">
        <f t="shared" si="19"/>
        <v>595</v>
      </c>
      <c r="Y108" s="203">
        <f t="shared" si="18"/>
        <v>595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599</v>
      </c>
      <c r="X109" s="24">
        <f t="shared" si="19"/>
        <v>600</v>
      </c>
      <c r="Y109" s="203">
        <f t="shared" si="18"/>
        <v>600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600</v>
      </c>
      <c r="X110" s="24">
        <f t="shared" si="19"/>
        <v>600</v>
      </c>
      <c r="Y110" s="203">
        <f t="shared" si="18"/>
        <v>600</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608</v>
      </c>
      <c r="X111" s="24">
        <f t="shared" si="19"/>
        <v>610</v>
      </c>
      <c r="Y111" s="203">
        <f t="shared" si="18"/>
        <v>610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608</v>
      </c>
      <c r="X112" s="24">
        <f t="shared" si="19"/>
        <v>610</v>
      </c>
      <c r="Y112" s="203">
        <f t="shared" si="18"/>
        <v>610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611</v>
      </c>
      <c r="X113" s="24">
        <f t="shared" si="19"/>
        <v>610</v>
      </c>
      <c r="Y113" s="203">
        <f t="shared" si="18"/>
        <v>610</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611</v>
      </c>
      <c r="X114" s="24">
        <f t="shared" si="19"/>
        <v>610</v>
      </c>
      <c r="Y114" s="203">
        <f t="shared" si="18"/>
        <v>610</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611</v>
      </c>
      <c r="X115" s="24">
        <f t="shared" si="19"/>
        <v>610</v>
      </c>
      <c r="Y115" s="203">
        <f t="shared" si="18"/>
        <v>610</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612</v>
      </c>
      <c r="X116" s="24">
        <f t="shared" si="19"/>
        <v>610</v>
      </c>
      <c r="Y116" s="203">
        <f t="shared" si="18"/>
        <v>610</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614</v>
      </c>
      <c r="X117" s="24">
        <f t="shared" si="19"/>
        <v>615</v>
      </c>
      <c r="Y117" s="203">
        <f t="shared" si="18"/>
        <v>615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613</v>
      </c>
      <c r="X118" s="24">
        <f t="shared" si="19"/>
        <v>615</v>
      </c>
      <c r="Y118" s="203">
        <f t="shared" si="18"/>
        <v>615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615</v>
      </c>
      <c r="X119" s="24">
        <f t="shared" si="19"/>
        <v>615</v>
      </c>
      <c r="Y119" s="203">
        <f t="shared" si="18"/>
        <v>615</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615</v>
      </c>
      <c r="X120" s="24">
        <f t="shared" si="19"/>
        <v>615</v>
      </c>
      <c r="Y120" s="203">
        <f t="shared" si="18"/>
        <v>615</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615</v>
      </c>
      <c r="X121" s="24">
        <f t="shared" si="19"/>
        <v>615</v>
      </c>
      <c r="Y121" s="203">
        <f t="shared" si="18"/>
        <v>615</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618</v>
      </c>
      <c r="X122" s="24">
        <f t="shared" si="19"/>
        <v>620</v>
      </c>
      <c r="Y122" s="203">
        <f t="shared" si="18"/>
        <v>620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618</v>
      </c>
      <c r="X123" s="24">
        <f t="shared" si="19"/>
        <v>620</v>
      </c>
      <c r="Y123" s="203">
        <f t="shared" si="18"/>
        <v>620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621</v>
      </c>
      <c r="X124" s="24">
        <f t="shared" si="19"/>
        <v>620</v>
      </c>
      <c r="Y124" s="203">
        <f t="shared" si="18"/>
        <v>620</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624</v>
      </c>
      <c r="X125" s="24">
        <f t="shared" si="19"/>
        <v>625</v>
      </c>
      <c r="Y125" s="203">
        <f t="shared" si="18"/>
        <v>625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625</v>
      </c>
      <c r="X126" s="24">
        <f t="shared" si="19"/>
        <v>625</v>
      </c>
      <c r="Y126" s="203">
        <f t="shared" si="18"/>
        <v>625</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627</v>
      </c>
      <c r="X127" s="24">
        <f t="shared" si="19"/>
        <v>625</v>
      </c>
      <c r="Y127" s="203">
        <f t="shared" si="18"/>
        <v>625</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627</v>
      </c>
      <c r="X128" s="24">
        <f t="shared" si="19"/>
        <v>625</v>
      </c>
      <c r="Y128" s="203">
        <f t="shared" si="18"/>
        <v>625</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628</v>
      </c>
      <c r="X129" s="24">
        <f t="shared" si="19"/>
        <v>630</v>
      </c>
      <c r="Y129" s="203">
        <f t="shared" si="18"/>
        <v>630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628</v>
      </c>
      <c r="X130" s="24">
        <f t="shared" si="19"/>
        <v>630</v>
      </c>
      <c r="Y130" s="203">
        <f t="shared" si="18"/>
        <v>630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630</v>
      </c>
      <c r="X131" s="24">
        <f t="shared" si="19"/>
        <v>630</v>
      </c>
      <c r="Y131" s="203">
        <f t="shared" si="18"/>
        <v>630</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633</v>
      </c>
      <c r="X132" s="24">
        <f t="shared" si="19"/>
        <v>635</v>
      </c>
      <c r="Y132" s="203">
        <f t="shared" si="18"/>
        <v>635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636</v>
      </c>
      <c r="X133" s="24">
        <f t="shared" si="19"/>
        <v>635</v>
      </c>
      <c r="Y133" s="203">
        <f t="shared" si="18"/>
        <v>635</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636</v>
      </c>
      <c r="X134" s="24">
        <f t="shared" si="19"/>
        <v>635</v>
      </c>
      <c r="Y134" s="203">
        <f t="shared" si="18"/>
        <v>635</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636</v>
      </c>
      <c r="X135" s="24">
        <f t="shared" si="19"/>
        <v>635</v>
      </c>
      <c r="Y135" s="203">
        <f t="shared" si="18"/>
        <v>635</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635</v>
      </c>
      <c r="X136" s="24">
        <f t="shared" si="19"/>
        <v>635</v>
      </c>
      <c r="Y136" s="203">
        <f t="shared" si="18"/>
        <v>635</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642</v>
      </c>
      <c r="X137" s="24">
        <f t="shared" si="19"/>
        <v>640</v>
      </c>
      <c r="Y137" s="203">
        <f t="shared" si="18"/>
        <v>640</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649</v>
      </c>
      <c r="X138" s="24">
        <f t="shared" si="19"/>
        <v>650</v>
      </c>
      <c r="Y138" s="203">
        <f t="shared" si="18"/>
        <v>650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661</v>
      </c>
      <c r="X139" s="24">
        <f t="shared" si="19"/>
        <v>660</v>
      </c>
      <c r="Y139" s="203">
        <f t="shared" si="18"/>
        <v>660</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666</v>
      </c>
      <c r="X140" s="24">
        <f t="shared" si="19"/>
        <v>665</v>
      </c>
      <c r="Y140" s="203">
        <f t="shared" si="18"/>
        <v>665</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670</v>
      </c>
      <c r="X141" s="24">
        <f t="shared" si="19"/>
        <v>670</v>
      </c>
      <c r="Y141" s="203">
        <f t="shared" si="18"/>
        <v>670</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674</v>
      </c>
      <c r="X142" s="24">
        <f t="shared" si="19"/>
        <v>675</v>
      </c>
      <c r="Y142" s="203">
        <f t="shared" si="18"/>
        <v>675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696</v>
      </c>
      <c r="X143" s="24">
        <f t="shared" si="19"/>
        <v>695</v>
      </c>
      <c r="Y143" s="203">
        <f t="shared" si="18"/>
        <v>695</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708</v>
      </c>
      <c r="X144" s="24">
        <f t="shared" si="19"/>
        <v>710</v>
      </c>
      <c r="Y144" s="203">
        <f t="shared" si="18"/>
        <v>710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722</v>
      </c>
      <c r="X145" s="24">
        <f t="shared" si="19"/>
        <v>720</v>
      </c>
      <c r="Y145" s="203">
        <f t="shared" si="18"/>
        <v>720</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728</v>
      </c>
      <c r="X146" s="24">
        <f t="shared" si="19"/>
        <v>730</v>
      </c>
      <c r="Y146" s="203">
        <f t="shared" si="18"/>
        <v>730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SUM(C133,-V147,-$T$346)</f>
        <v>731</v>
      </c>
      <c r="X147" s="24">
        <f t="shared" si="19"/>
        <v>730</v>
      </c>
      <c r="Y147" s="203">
        <f t="shared" ref="Y147:Y210" si="29">IF(X147&gt;X146,X147,X146)</f>
        <v>730</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733</v>
      </c>
      <c r="X148" s="24">
        <f t="shared" ref="X148:X211" si="30">MROUND(W148,5)</f>
        <v>735</v>
      </c>
      <c r="Y148" s="203">
        <f t="shared" si="29"/>
        <v>735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740</v>
      </c>
      <c r="X149" s="24">
        <f t="shared" si="30"/>
        <v>740</v>
      </c>
      <c r="Y149" s="203">
        <f t="shared" si="29"/>
        <v>740</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747</v>
      </c>
      <c r="X150" s="24">
        <f t="shared" si="30"/>
        <v>745</v>
      </c>
      <c r="Y150" s="203">
        <f t="shared" si="29"/>
        <v>745</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754</v>
      </c>
      <c r="X151" s="24">
        <f t="shared" si="30"/>
        <v>755</v>
      </c>
      <c r="Y151" s="203">
        <f t="shared" si="29"/>
        <v>755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756</v>
      </c>
      <c r="X152" s="24">
        <f t="shared" si="30"/>
        <v>755</v>
      </c>
      <c r="Y152" s="203">
        <f t="shared" si="29"/>
        <v>755</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772</v>
      </c>
      <c r="X153" s="24">
        <f t="shared" si="30"/>
        <v>770</v>
      </c>
      <c r="Y153" s="203">
        <f t="shared" si="29"/>
        <v>770</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786</v>
      </c>
      <c r="X154" s="24">
        <f t="shared" si="30"/>
        <v>785</v>
      </c>
      <c r="Y154" s="203">
        <f t="shared" si="29"/>
        <v>785</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789</v>
      </c>
      <c r="X155" s="24">
        <f t="shared" si="30"/>
        <v>790</v>
      </c>
      <c r="Y155" s="203">
        <f t="shared" si="29"/>
        <v>790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789</v>
      </c>
      <c r="X156" s="24">
        <f t="shared" si="30"/>
        <v>790</v>
      </c>
      <c r="Y156" s="203">
        <f t="shared" si="29"/>
        <v>790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806</v>
      </c>
      <c r="X157" s="24">
        <f t="shared" si="30"/>
        <v>805</v>
      </c>
      <c r="Y157" s="203">
        <f t="shared" si="29"/>
        <v>805</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820</v>
      </c>
      <c r="X158" s="24">
        <f t="shared" si="30"/>
        <v>820</v>
      </c>
      <c r="Y158" s="203">
        <f t="shared" si="29"/>
        <v>820</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827</v>
      </c>
      <c r="X159" s="24">
        <f t="shared" si="30"/>
        <v>825</v>
      </c>
      <c r="Y159" s="203">
        <f t="shared" si="29"/>
        <v>825</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840</v>
      </c>
      <c r="X160" s="24">
        <f t="shared" si="30"/>
        <v>840</v>
      </c>
      <c r="Y160" s="203">
        <f t="shared" si="29"/>
        <v>840</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847</v>
      </c>
      <c r="X161" s="24">
        <f t="shared" si="30"/>
        <v>845</v>
      </c>
      <c r="Y161" s="203">
        <f t="shared" si="29"/>
        <v>845</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849</v>
      </c>
      <c r="X162" s="24">
        <f t="shared" si="30"/>
        <v>850</v>
      </c>
      <c r="Y162" s="203">
        <f t="shared" si="29"/>
        <v>850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857</v>
      </c>
      <c r="X163" s="24">
        <f t="shared" si="30"/>
        <v>855</v>
      </c>
      <c r="Y163" s="203">
        <f t="shared" si="29"/>
        <v>855</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872</v>
      </c>
      <c r="X164" s="24">
        <f t="shared" si="30"/>
        <v>870</v>
      </c>
      <c r="Y164" s="203">
        <f t="shared" si="29"/>
        <v>870</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886</v>
      </c>
      <c r="X165" s="24">
        <f t="shared" si="30"/>
        <v>885</v>
      </c>
      <c r="Y165" s="203">
        <f t="shared" si="29"/>
        <v>885</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901</v>
      </c>
      <c r="X166" s="24">
        <f t="shared" si="30"/>
        <v>900</v>
      </c>
      <c r="Y166" s="203">
        <f t="shared" si="29"/>
        <v>900</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917</v>
      </c>
      <c r="X167" s="24">
        <f t="shared" si="30"/>
        <v>915</v>
      </c>
      <c r="Y167" s="203">
        <f t="shared" si="29"/>
        <v>915</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923</v>
      </c>
      <c r="X168" s="24">
        <f t="shared" si="30"/>
        <v>925</v>
      </c>
      <c r="Y168" s="203">
        <f t="shared" si="29"/>
        <v>925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925</v>
      </c>
      <c r="X169" s="24">
        <f t="shared" si="30"/>
        <v>925</v>
      </c>
      <c r="Y169" s="203">
        <f t="shared" si="29"/>
        <v>925</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930</v>
      </c>
      <c r="X170" s="24">
        <f t="shared" si="30"/>
        <v>930</v>
      </c>
      <c r="Y170" s="203">
        <f t="shared" si="29"/>
        <v>930</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944</v>
      </c>
      <c r="X171" s="24">
        <f t="shared" si="30"/>
        <v>945</v>
      </c>
      <c r="Y171" s="203">
        <f t="shared" si="29"/>
        <v>945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952</v>
      </c>
      <c r="X172" s="24">
        <f t="shared" si="30"/>
        <v>950</v>
      </c>
      <c r="Y172" s="203">
        <f t="shared" si="29"/>
        <v>950</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978</v>
      </c>
      <c r="X173" s="24">
        <f t="shared" si="30"/>
        <v>980</v>
      </c>
      <c r="Y173" s="203">
        <f t="shared" si="29"/>
        <v>980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987</v>
      </c>
      <c r="X174" s="24">
        <f t="shared" si="30"/>
        <v>985</v>
      </c>
      <c r="Y174" s="203">
        <f t="shared" si="29"/>
        <v>985</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1003</v>
      </c>
      <c r="X175" s="24">
        <f t="shared" si="30"/>
        <v>1005</v>
      </c>
      <c r="Y175" s="203">
        <f t="shared" si="29"/>
        <v>1005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1005</v>
      </c>
      <c r="X176" s="24">
        <f t="shared" si="30"/>
        <v>1005</v>
      </c>
      <c r="Y176" s="203">
        <f t="shared" si="29"/>
        <v>1005</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1007</v>
      </c>
      <c r="X177" s="24">
        <f t="shared" si="30"/>
        <v>1005</v>
      </c>
      <c r="Y177" s="203">
        <f t="shared" si="29"/>
        <v>1005</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1023</v>
      </c>
      <c r="X178" s="24">
        <f t="shared" si="30"/>
        <v>1025</v>
      </c>
      <c r="Y178" s="203">
        <f t="shared" si="29"/>
        <v>1025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1040</v>
      </c>
      <c r="X179" s="24">
        <f t="shared" si="30"/>
        <v>1040</v>
      </c>
      <c r="Y179" s="203">
        <f t="shared" si="29"/>
        <v>1040</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1061</v>
      </c>
      <c r="X180" s="24">
        <f t="shared" si="30"/>
        <v>1060</v>
      </c>
      <c r="Y180" s="203">
        <f t="shared" si="29"/>
        <v>1060</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1071</v>
      </c>
      <c r="X181" s="24">
        <f t="shared" si="30"/>
        <v>1070</v>
      </c>
      <c r="Y181" s="203">
        <f t="shared" si="29"/>
        <v>1070</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1079</v>
      </c>
      <c r="X182" s="24">
        <f t="shared" si="30"/>
        <v>1080</v>
      </c>
      <c r="Y182" s="203">
        <f t="shared" si="29"/>
        <v>1080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1082</v>
      </c>
      <c r="X183" s="24">
        <f t="shared" si="30"/>
        <v>1080</v>
      </c>
      <c r="Y183" s="203">
        <f t="shared" si="29"/>
        <v>1080</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1090</v>
      </c>
      <c r="X184" s="24">
        <f t="shared" si="30"/>
        <v>1090</v>
      </c>
      <c r="Y184" s="203">
        <f t="shared" si="29"/>
        <v>1090</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1119</v>
      </c>
      <c r="X185" s="24">
        <f t="shared" si="30"/>
        <v>1120</v>
      </c>
      <c r="Y185" s="203">
        <f t="shared" si="29"/>
        <v>1120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1143</v>
      </c>
      <c r="X186" s="24">
        <f t="shared" si="30"/>
        <v>1145</v>
      </c>
      <c r="Y186" s="203">
        <f t="shared" si="29"/>
        <v>1145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1165</v>
      </c>
      <c r="X187" s="24">
        <f t="shared" si="30"/>
        <v>1165</v>
      </c>
      <c r="Y187" s="203">
        <f t="shared" si="29"/>
        <v>1165</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1178</v>
      </c>
      <c r="X188" s="24">
        <f t="shared" si="30"/>
        <v>1180</v>
      </c>
      <c r="Y188" s="203">
        <f t="shared" si="29"/>
        <v>1180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1197</v>
      </c>
      <c r="X189" s="24">
        <f t="shared" si="30"/>
        <v>1195</v>
      </c>
      <c r="Y189" s="203">
        <f t="shared" si="29"/>
        <v>1195</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1208</v>
      </c>
      <c r="X190" s="24">
        <f t="shared" si="30"/>
        <v>1210</v>
      </c>
      <c r="Y190" s="203">
        <f t="shared" si="29"/>
        <v>1210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1218</v>
      </c>
      <c r="X191" s="24">
        <f t="shared" si="30"/>
        <v>1220</v>
      </c>
      <c r="Y191" s="203">
        <f t="shared" si="29"/>
        <v>1220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1245</v>
      </c>
      <c r="X192" s="24">
        <f t="shared" si="30"/>
        <v>1245</v>
      </c>
      <c r="Y192" s="203">
        <f t="shared" si="29"/>
        <v>1245</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1274</v>
      </c>
      <c r="X193" s="24">
        <f t="shared" si="30"/>
        <v>1275</v>
      </c>
      <c r="Y193" s="203">
        <f t="shared" si="29"/>
        <v>1275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1289</v>
      </c>
      <c r="X194" s="24">
        <f t="shared" si="30"/>
        <v>1290</v>
      </c>
      <c r="Y194" s="203">
        <f t="shared" si="29"/>
        <v>1290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1306</v>
      </c>
      <c r="X195" s="24">
        <f t="shared" si="30"/>
        <v>1305</v>
      </c>
      <c r="Y195" s="203">
        <f t="shared" si="29"/>
        <v>1305</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1325</v>
      </c>
      <c r="X196" s="24">
        <f t="shared" si="30"/>
        <v>1325</v>
      </c>
      <c r="Y196" s="203">
        <f t="shared" si="29"/>
        <v>1325</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1340</v>
      </c>
      <c r="X197" s="24">
        <f>MROUND(W197,5)</f>
        <v>1340</v>
      </c>
      <c r="Y197" s="203">
        <f t="shared" si="29"/>
        <v>1340</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1347</v>
      </c>
      <c r="X198" s="24">
        <f t="shared" si="30"/>
        <v>1345</v>
      </c>
      <c r="Y198" s="203">
        <f t="shared" si="29"/>
        <v>1345</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1377</v>
      </c>
      <c r="X199" s="24">
        <f t="shared" si="30"/>
        <v>1375</v>
      </c>
      <c r="Y199" s="203">
        <f t="shared" si="29"/>
        <v>1375</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1412</v>
      </c>
      <c r="X200" s="24">
        <f t="shared" si="30"/>
        <v>1410</v>
      </c>
      <c r="Y200" s="203">
        <f t="shared" si="29"/>
        <v>1410</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1437</v>
      </c>
      <c r="X201" s="24">
        <f t="shared" si="30"/>
        <v>1435</v>
      </c>
      <c r="Y201" s="203">
        <f t="shared" si="29"/>
        <v>1435</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1461</v>
      </c>
      <c r="X202" s="24">
        <f t="shared" si="30"/>
        <v>1460</v>
      </c>
      <c r="Y202" s="203">
        <f t="shared" si="29"/>
        <v>1460</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1484</v>
      </c>
      <c r="X203" s="24">
        <f t="shared" si="30"/>
        <v>1485</v>
      </c>
      <c r="Y203" s="203">
        <f t="shared" si="29"/>
        <v>1485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1493</v>
      </c>
      <c r="X204" s="24">
        <f t="shared" si="30"/>
        <v>1495</v>
      </c>
      <c r="Y204" s="203">
        <f t="shared" si="29"/>
        <v>1495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1496</v>
      </c>
      <c r="X205" s="24">
        <f t="shared" si="30"/>
        <v>1495</v>
      </c>
      <c r="Y205" s="203">
        <f t="shared" si="29"/>
        <v>1495</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1513</v>
      </c>
      <c r="X206" s="24">
        <f t="shared" si="30"/>
        <v>1515</v>
      </c>
      <c r="Y206" s="203">
        <f t="shared" si="29"/>
        <v>1515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1540</v>
      </c>
      <c r="X207" s="24">
        <f t="shared" si="30"/>
        <v>1540</v>
      </c>
      <c r="Y207" s="203">
        <f t="shared" si="29"/>
        <v>1540</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1565</v>
      </c>
      <c r="X208" s="24">
        <f t="shared" si="30"/>
        <v>1565</v>
      </c>
      <c r="Y208" s="203">
        <f t="shared" si="29"/>
        <v>1565</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1592</v>
      </c>
      <c r="X209" s="24">
        <f t="shared" si="30"/>
        <v>1590</v>
      </c>
      <c r="Y209" s="203">
        <f t="shared" si="29"/>
        <v>1590</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1612</v>
      </c>
      <c r="X210" s="24">
        <f>MROUND(W210,5)</f>
        <v>1610</v>
      </c>
      <c r="Y210" s="203">
        <f t="shared" si="29"/>
        <v>1610</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SUM(C197,-V211,-$T$346)</f>
        <v>1617</v>
      </c>
      <c r="X211" s="24">
        <f t="shared" si="30"/>
        <v>1615</v>
      </c>
      <c r="Y211" s="203">
        <f t="shared" ref="Y211:Y273" si="40">IF(X211&gt;X210,X211,X210)</f>
        <v>1615</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1631</v>
      </c>
      <c r="X212" s="24">
        <f t="shared" ref="X212:X279" si="41">MROUND(W212,5)</f>
        <v>1630</v>
      </c>
      <c r="Y212" s="203">
        <f t="shared" si="40"/>
        <v>1630</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1649</v>
      </c>
      <c r="X213" s="24">
        <f t="shared" si="41"/>
        <v>1650</v>
      </c>
      <c r="Y213" s="203">
        <f t="shared" si="40"/>
        <v>1650</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1667</v>
      </c>
      <c r="X214" s="24">
        <f t="shared" si="41"/>
        <v>1665</v>
      </c>
      <c r="Y214" s="203">
        <f t="shared" si="40"/>
        <v>1665</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1699</v>
      </c>
      <c r="X215" s="24">
        <f t="shared" si="41"/>
        <v>1700</v>
      </c>
      <c r="Y215" s="203">
        <f t="shared" si="40"/>
        <v>1700</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1714</v>
      </c>
      <c r="X216" s="24">
        <f t="shared" si="41"/>
        <v>1715</v>
      </c>
      <c r="Y216" s="203">
        <f t="shared" si="40"/>
        <v>1715</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1737</v>
      </c>
      <c r="X217" s="24">
        <f t="shared" si="41"/>
        <v>1735</v>
      </c>
      <c r="Y217" s="203">
        <f t="shared" si="40"/>
        <v>1735</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1750</v>
      </c>
      <c r="X218" s="24">
        <f t="shared" si="41"/>
        <v>1750</v>
      </c>
      <c r="Y218" s="203">
        <f t="shared" si="40"/>
        <v>1750</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1756</v>
      </c>
      <c r="X219" s="24">
        <f t="shared" si="41"/>
        <v>1755</v>
      </c>
      <c r="Y219" s="203">
        <f t="shared" si="40"/>
        <v>1755</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1788</v>
      </c>
      <c r="X220" s="24">
        <f t="shared" si="41"/>
        <v>1790</v>
      </c>
      <c r="Y220" s="203">
        <f t="shared" si="40"/>
        <v>1790</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1827</v>
      </c>
      <c r="X221" s="24">
        <f t="shared" si="41"/>
        <v>1825</v>
      </c>
      <c r="Y221" s="203">
        <f t="shared" si="40"/>
        <v>1825</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1846</v>
      </c>
      <c r="X222" s="24">
        <f t="shared" si="41"/>
        <v>1845</v>
      </c>
      <c r="Y222" s="203">
        <f t="shared" si="40"/>
        <v>1845</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1874</v>
      </c>
      <c r="X223" s="24">
        <f t="shared" si="41"/>
        <v>1875</v>
      </c>
      <c r="Y223" s="203">
        <f t="shared" si="40"/>
        <v>1875</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1886</v>
      </c>
      <c r="X224" s="24">
        <f t="shared" si="41"/>
        <v>1885</v>
      </c>
      <c r="Y224" s="203">
        <f t="shared" si="40"/>
        <v>1885</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1900</v>
      </c>
      <c r="X225" s="24">
        <f t="shared" si="41"/>
        <v>1900</v>
      </c>
      <c r="Y225" s="203">
        <f t="shared" si="40"/>
        <v>1900</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1912</v>
      </c>
      <c r="X226" s="24">
        <f t="shared" si="41"/>
        <v>1910</v>
      </c>
      <c r="Y226" s="203">
        <f t="shared" si="40"/>
        <v>1910</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1935</v>
      </c>
      <c r="X227" s="24">
        <f t="shared" si="41"/>
        <v>1935</v>
      </c>
      <c r="Y227" s="203">
        <f t="shared" si="40"/>
        <v>1935</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1949</v>
      </c>
      <c r="X228" s="24">
        <f t="shared" si="41"/>
        <v>1950</v>
      </c>
      <c r="Y228" s="203">
        <f t="shared" si="40"/>
        <v>1950</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1961</v>
      </c>
      <c r="X229" s="24">
        <f t="shared" si="41"/>
        <v>1960</v>
      </c>
      <c r="Y229" s="203">
        <f t="shared" si="40"/>
        <v>1960</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1974</v>
      </c>
      <c r="X230" s="24">
        <f t="shared" si="41"/>
        <v>1975</v>
      </c>
      <c r="Y230" s="203">
        <f t="shared" si="40"/>
        <v>1975</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1980</v>
      </c>
      <c r="X231" s="24">
        <f t="shared" si="41"/>
        <v>1980</v>
      </c>
      <c r="Y231" s="203">
        <f t="shared" si="40"/>
        <v>1980</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1985</v>
      </c>
      <c r="X232" s="24">
        <f t="shared" si="41"/>
        <v>1985</v>
      </c>
      <c r="Y232" s="203">
        <f t="shared" si="40"/>
        <v>1985</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1985</v>
      </c>
      <c r="X233" s="24">
        <f t="shared" si="41"/>
        <v>1985</v>
      </c>
      <c r="Y233" s="203">
        <f t="shared" si="40"/>
        <v>1985</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1993</v>
      </c>
      <c r="X234" s="24">
        <f t="shared" si="41"/>
        <v>1995</v>
      </c>
      <c r="Y234" s="204">
        <f t="shared" si="40"/>
        <v>1995</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2006</v>
      </c>
      <c r="X235" s="24">
        <f t="shared" si="41"/>
        <v>2005</v>
      </c>
      <c r="Y235" s="204">
        <f t="shared" si="40"/>
        <v>2005</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2021</v>
      </c>
      <c r="X236" s="24">
        <f t="shared" si="41"/>
        <v>2020</v>
      </c>
      <c r="Y236" s="204">
        <f t="shared" si="40"/>
        <v>2020</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2037</v>
      </c>
      <c r="X237" s="24">
        <f t="shared" si="41"/>
        <v>2035</v>
      </c>
      <c r="Y237" s="204">
        <f t="shared" si="40"/>
        <v>2035</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2061</v>
      </c>
      <c r="X238" s="24">
        <f t="shared" si="41"/>
        <v>2060</v>
      </c>
      <c r="Y238" s="204">
        <f t="shared" si="40"/>
        <v>2060</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2071</v>
      </c>
      <c r="X239" s="24">
        <f t="shared" si="41"/>
        <v>2070</v>
      </c>
      <c r="Y239" s="204">
        <f t="shared" si="40"/>
        <v>2070</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2076</v>
      </c>
      <c r="X240" s="24">
        <f t="shared" si="41"/>
        <v>2075</v>
      </c>
      <c r="Y240" s="204">
        <f t="shared" si="40"/>
        <v>2075</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2110</v>
      </c>
      <c r="X241" s="24">
        <f t="shared" si="41"/>
        <v>2110</v>
      </c>
      <c r="Y241" s="204">
        <f t="shared" si="40"/>
        <v>2110</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2174</v>
      </c>
      <c r="X242" s="24">
        <f t="shared" si="41"/>
        <v>2175</v>
      </c>
      <c r="Y242" s="204">
        <f t="shared" si="40"/>
        <v>2175</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2229</v>
      </c>
      <c r="X243" s="24">
        <f t="shared" si="41"/>
        <v>2230</v>
      </c>
      <c r="Y243" s="204">
        <f t="shared" si="40"/>
        <v>2230</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2284</v>
      </c>
      <c r="X244" s="24">
        <f t="shared" si="41"/>
        <v>2285</v>
      </c>
      <c r="Y244" s="204">
        <f t="shared" si="40"/>
        <v>2285</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2347</v>
      </c>
      <c r="X245" s="24">
        <f t="shared" si="41"/>
        <v>2345</v>
      </c>
      <c r="Y245" s="204">
        <f t="shared" si="40"/>
        <v>2345</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2371</v>
      </c>
      <c r="X246" s="24">
        <f t="shared" si="41"/>
        <v>2370</v>
      </c>
      <c r="Y246" s="204">
        <f t="shared" si="40"/>
        <v>2370</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2395</v>
      </c>
      <c r="X247" s="24">
        <f t="shared" si="41"/>
        <v>2395</v>
      </c>
      <c r="Y247" s="204">
        <f t="shared" si="40"/>
        <v>2395</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2514</v>
      </c>
      <c r="X248" s="24">
        <f t="shared" si="41"/>
        <v>2515</v>
      </c>
      <c r="Y248" s="204">
        <f t="shared" si="40"/>
        <v>2515</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2658</v>
      </c>
      <c r="X249" s="24">
        <f t="shared" si="41"/>
        <v>2660</v>
      </c>
      <c r="Y249" s="204">
        <f t="shared" si="40"/>
        <v>2660</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2798</v>
      </c>
      <c r="X250" s="24">
        <f t="shared" si="41"/>
        <v>2800</v>
      </c>
      <c r="Y250" s="204">
        <f t="shared" si="40"/>
        <v>2800</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2958</v>
      </c>
      <c r="X251" s="24">
        <f t="shared" si="41"/>
        <v>2960</v>
      </c>
      <c r="Y251" s="204">
        <f t="shared" si="40"/>
        <v>2960</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3081</v>
      </c>
      <c r="X252" s="24">
        <f t="shared" si="41"/>
        <v>3080</v>
      </c>
      <c r="Y252" s="204">
        <f t="shared" si="40"/>
        <v>3080</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3170</v>
      </c>
      <c r="X253" s="24">
        <f t="shared" si="41"/>
        <v>3170</v>
      </c>
      <c r="Y253" s="204">
        <f t="shared" si="40"/>
        <v>3170</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3222</v>
      </c>
      <c r="X254" s="24">
        <f t="shared" si="41"/>
        <v>3220</v>
      </c>
      <c r="Y254" s="204">
        <f t="shared" si="40"/>
        <v>3220</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3465</v>
      </c>
      <c r="X255" s="24">
        <f t="shared" si="41"/>
        <v>3465</v>
      </c>
      <c r="Y255" s="204">
        <f t="shared" si="40"/>
        <v>3465</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3738</v>
      </c>
      <c r="X256" s="24">
        <f t="shared" si="41"/>
        <v>3740</v>
      </c>
      <c r="Y256" s="204">
        <f t="shared" si="40"/>
        <v>3740</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4008</v>
      </c>
      <c r="X257" s="24">
        <f t="shared" si="41"/>
        <v>4010</v>
      </c>
      <c r="Y257" s="204">
        <f t="shared" si="40"/>
        <v>4010</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4273</v>
      </c>
      <c r="X258" s="24">
        <f t="shared" si="41"/>
        <v>4275</v>
      </c>
      <c r="Y258" s="204">
        <f t="shared" si="40"/>
        <v>4275</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4597</v>
      </c>
      <c r="X259" s="24">
        <f t="shared" si="41"/>
        <v>4595</v>
      </c>
      <c r="Y259" s="204">
        <f t="shared" si="40"/>
        <v>4595</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4754</v>
      </c>
      <c r="X260" s="24">
        <f t="shared" si="41"/>
        <v>4755</v>
      </c>
      <c r="Y260" s="204">
        <f t="shared" si="40"/>
        <v>4755</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5025</v>
      </c>
      <c r="X261" s="24">
        <f t="shared" si="41"/>
        <v>5025</v>
      </c>
      <c r="Y261" s="204">
        <f t="shared" si="40"/>
        <v>5025</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5459</v>
      </c>
      <c r="X262" s="24">
        <f t="shared" si="41"/>
        <v>5460</v>
      </c>
      <c r="Y262" s="204">
        <f t="shared" si="40"/>
        <v>5460</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5927</v>
      </c>
      <c r="X263" s="24">
        <f t="shared" si="41"/>
        <v>5925</v>
      </c>
      <c r="Y263" s="204">
        <f t="shared" si="40"/>
        <v>5925</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6322</v>
      </c>
      <c r="X264" s="24">
        <f t="shared" si="41"/>
        <v>6320</v>
      </c>
      <c r="Y264" s="204">
        <f t="shared" si="40"/>
        <v>6320</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6703</v>
      </c>
      <c r="X265" s="24">
        <f t="shared" si="41"/>
        <v>6705</v>
      </c>
      <c r="Y265" s="204">
        <f t="shared" si="40"/>
        <v>6705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7070</v>
      </c>
      <c r="X266" s="24">
        <f t="shared" si="41"/>
        <v>7070</v>
      </c>
      <c r="Y266" s="204">
        <f t="shared" si="40"/>
        <v>7070</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7355</v>
      </c>
      <c r="X267" s="24">
        <f t="shared" si="41"/>
        <v>7355</v>
      </c>
      <c r="Y267" s="204">
        <f t="shared" si="40"/>
        <v>7355</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7586</v>
      </c>
      <c r="X268" s="24">
        <f t="shared" si="41"/>
        <v>7585</v>
      </c>
      <c r="Y268" s="205">
        <f t="shared" si="40"/>
        <v>7585</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8036</v>
      </c>
      <c r="X269" s="24">
        <f t="shared" si="41"/>
        <v>8035</v>
      </c>
      <c r="Y269" s="205">
        <f t="shared" si="40"/>
        <v>8035</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8536</v>
      </c>
      <c r="X270" s="24">
        <f t="shared" si="41"/>
        <v>8535</v>
      </c>
      <c r="Y270" s="205">
        <f t="shared" si="40"/>
        <v>8535</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9001</v>
      </c>
      <c r="X271" s="24">
        <f t="shared" si="41"/>
        <v>9000</v>
      </c>
      <c r="Y271" s="205">
        <f t="shared" si="40"/>
        <v>9000</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9406</v>
      </c>
      <c r="X272" s="24">
        <f t="shared" si="41"/>
        <v>9405</v>
      </c>
      <c r="Y272" s="205">
        <f t="shared" si="40"/>
        <v>9405</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9769</v>
      </c>
      <c r="X273" s="24">
        <f t="shared" si="41"/>
        <v>9770</v>
      </c>
      <c r="Y273" s="205">
        <f t="shared" si="40"/>
        <v>9770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9899</v>
      </c>
      <c r="X274" s="24">
        <f t="shared" si="41"/>
        <v>9900</v>
      </c>
      <c r="Y274" s="205">
        <f>IF(X274&gt;X273,X274,X273)</f>
        <v>9900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SUM(C261,-V275,-$T$346)</f>
        <v>10080</v>
      </c>
      <c r="X275" s="24">
        <f t="shared" si="41"/>
        <v>10080</v>
      </c>
      <c r="Y275" s="205">
        <f>IF(X275&gt;X274,X275,X274)</f>
        <v>10080</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10527</v>
      </c>
      <c r="X276" s="24">
        <f t="shared" si="41"/>
        <v>10525</v>
      </c>
      <c r="Y276" s="205">
        <f>IF(X276&gt;X275,X276,X275)</f>
        <v>10525</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10862</v>
      </c>
      <c r="X277" s="24">
        <f t="shared" si="41"/>
        <v>10860</v>
      </c>
      <c r="Y277" s="205">
        <f>IF(X277&gt;X276,X277,X276)</f>
        <v>10860</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11190</v>
      </c>
      <c r="X278" s="24">
        <f t="shared" si="41"/>
        <v>11190</v>
      </c>
      <c r="Y278" s="205">
        <f>IF(X278&gt;X277,X278,X277)</f>
        <v>11190</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11528</v>
      </c>
      <c r="X279" s="24">
        <f t="shared" si="41"/>
        <v>11530</v>
      </c>
      <c r="Y279" s="205">
        <f t="shared" ref="Y279:Y342" si="54">IF(X279&gt;X278,X279,X278)</f>
        <v>11530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11792</v>
      </c>
      <c r="X280" s="24">
        <f t="shared" ref="X280:X343" si="55">MROUND(W280,5)</f>
        <v>11790</v>
      </c>
      <c r="Y280" s="205">
        <f t="shared" si="54"/>
        <v>11790</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11895</v>
      </c>
      <c r="X281" s="24">
        <f t="shared" si="55"/>
        <v>11895</v>
      </c>
      <c r="Y281" s="205">
        <f t="shared" si="54"/>
        <v>11895</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12099</v>
      </c>
      <c r="X282" s="24">
        <f t="shared" si="55"/>
        <v>12100</v>
      </c>
      <c r="Y282" s="205">
        <f t="shared" si="54"/>
        <v>12100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12519</v>
      </c>
      <c r="X283" s="24">
        <f t="shared" si="55"/>
        <v>12520</v>
      </c>
      <c r="Y283" s="205">
        <f t="shared" si="54"/>
        <v>12520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12866</v>
      </c>
      <c r="X284" s="24">
        <f t="shared" si="55"/>
        <v>12865</v>
      </c>
      <c r="Y284" s="205">
        <f t="shared" si="54"/>
        <v>12865</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13251</v>
      </c>
      <c r="X285" s="24">
        <f t="shared" si="55"/>
        <v>13250</v>
      </c>
      <c r="Y285" s="205">
        <f t="shared" si="54"/>
        <v>13250</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13708</v>
      </c>
      <c r="X286" s="24">
        <f t="shared" si="55"/>
        <v>13710</v>
      </c>
      <c r="Y286" s="205">
        <f t="shared" si="54"/>
        <v>13710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13999</v>
      </c>
      <c r="X287" s="24">
        <f t="shared" si="55"/>
        <v>14000</v>
      </c>
      <c r="Y287" s="205">
        <f t="shared" si="54"/>
        <v>14000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14089</v>
      </c>
      <c r="X288" s="24">
        <f t="shared" si="55"/>
        <v>14090</v>
      </c>
      <c r="Y288" s="205">
        <f t="shared" si="54"/>
        <v>14090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14321</v>
      </c>
      <c r="X289" s="24">
        <f t="shared" si="55"/>
        <v>14320</v>
      </c>
      <c r="Y289" s="205">
        <f t="shared" si="54"/>
        <v>14320</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14737</v>
      </c>
      <c r="X290" s="24">
        <f t="shared" si="55"/>
        <v>14735</v>
      </c>
      <c r="Y290" s="205">
        <f t="shared" si="54"/>
        <v>14735</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15216</v>
      </c>
      <c r="X291" s="24">
        <f t="shared" si="55"/>
        <v>15215</v>
      </c>
      <c r="Y291" s="205">
        <f t="shared" si="54"/>
        <v>15215</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15505</v>
      </c>
      <c r="X292" s="24">
        <f t="shared" si="55"/>
        <v>15505</v>
      </c>
      <c r="Y292" s="205">
        <f t="shared" si="54"/>
        <v>15505</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15846</v>
      </c>
      <c r="X293" s="24">
        <f t="shared" si="55"/>
        <v>15845</v>
      </c>
      <c r="Y293" s="205">
        <f t="shared" si="54"/>
        <v>15845</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16105</v>
      </c>
      <c r="X294" s="24">
        <f t="shared" si="55"/>
        <v>16105</v>
      </c>
      <c r="Y294" s="205">
        <f t="shared" si="54"/>
        <v>16105</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16227</v>
      </c>
      <c r="X295" s="24">
        <f t="shared" si="55"/>
        <v>16225</v>
      </c>
      <c r="Y295" s="205">
        <f t="shared" si="54"/>
        <v>16225</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16525</v>
      </c>
      <c r="X296" s="24">
        <f t="shared" si="55"/>
        <v>16525</v>
      </c>
      <c r="Y296" s="205">
        <f t="shared" si="54"/>
        <v>16525</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16935</v>
      </c>
      <c r="X297" s="24">
        <f t="shared" si="55"/>
        <v>16935</v>
      </c>
      <c r="Y297" s="205">
        <f t="shared" si="54"/>
        <v>16935</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17301</v>
      </c>
      <c r="X298" s="24">
        <f t="shared" si="55"/>
        <v>17300</v>
      </c>
      <c r="Y298" s="205">
        <f t="shared" si="54"/>
        <v>17300</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17674</v>
      </c>
      <c r="X299" s="24">
        <f t="shared" si="55"/>
        <v>17675</v>
      </c>
      <c r="Y299" s="205">
        <f t="shared" si="54"/>
        <v>17675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18051</v>
      </c>
      <c r="X300" s="24">
        <f t="shared" si="55"/>
        <v>18050</v>
      </c>
      <c r="Y300" s="205">
        <f t="shared" si="54"/>
        <v>18050</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18386</v>
      </c>
      <c r="X301" s="24">
        <f t="shared" si="55"/>
        <v>18385</v>
      </c>
      <c r="Y301" s="205">
        <f t="shared" si="54"/>
        <v>18385</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18511</v>
      </c>
      <c r="X302" s="24">
        <f t="shared" si="55"/>
        <v>18510</v>
      </c>
      <c r="Y302" s="205">
        <f t="shared" si="54"/>
        <v>18510</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18819</v>
      </c>
      <c r="X303" s="24">
        <f t="shared" si="55"/>
        <v>18820</v>
      </c>
      <c r="Y303" s="205">
        <f t="shared" si="54"/>
        <v>18820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19276</v>
      </c>
      <c r="X304" s="24">
        <f t="shared" si="55"/>
        <v>19275</v>
      </c>
      <c r="Y304" s="205">
        <f t="shared" si="54"/>
        <v>19275</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19812</v>
      </c>
      <c r="X305" s="24">
        <f t="shared" si="55"/>
        <v>19810</v>
      </c>
      <c r="Y305" s="205">
        <f t="shared" si="54"/>
        <v>19810</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20301</v>
      </c>
      <c r="X306" s="24">
        <f t="shared" si="55"/>
        <v>20300</v>
      </c>
      <c r="Y306" s="205">
        <f t="shared" si="54"/>
        <v>20300</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20718</v>
      </c>
      <c r="X307" s="24">
        <f t="shared" si="55"/>
        <v>20720</v>
      </c>
      <c r="Y307" s="205">
        <f t="shared" si="54"/>
        <v>20720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4"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21097</v>
      </c>
      <c r="X308" s="24">
        <f t="shared" si="55"/>
        <v>21095</v>
      </c>
      <c r="Y308" s="205">
        <f t="shared" si="54"/>
        <v>21095</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21295</v>
      </c>
      <c r="X309" s="24">
        <f t="shared" si="55"/>
        <v>21295</v>
      </c>
      <c r="Y309" s="205">
        <f t="shared" si="54"/>
        <v>21295</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21591</v>
      </c>
      <c r="X310" s="24">
        <f t="shared" si="55"/>
        <v>21590</v>
      </c>
      <c r="Y310" s="205">
        <f t="shared" si="54"/>
        <v>21590</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22142</v>
      </c>
      <c r="X311" s="24">
        <f t="shared" si="55"/>
        <v>22140</v>
      </c>
      <c r="Y311" s="205">
        <f t="shared" si="54"/>
        <v>22140</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22673</v>
      </c>
      <c r="X312" s="24">
        <f t="shared" si="55"/>
        <v>22675</v>
      </c>
      <c r="Y312" s="205">
        <f t="shared" si="54"/>
        <v>22675</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23185</v>
      </c>
      <c r="X313" s="24">
        <f t="shared" si="55"/>
        <v>23185</v>
      </c>
      <c r="Y313" s="205">
        <f t="shared" si="54"/>
        <v>23185</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23652</v>
      </c>
      <c r="X314" s="24">
        <f t="shared" si="55"/>
        <v>23650</v>
      </c>
      <c r="Y314" s="205">
        <f t="shared" si="54"/>
        <v>23650</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23964</v>
      </c>
      <c r="X315" s="24">
        <f t="shared" si="55"/>
        <v>23965</v>
      </c>
      <c r="Y315" s="205">
        <f t="shared" si="54"/>
        <v>23965</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24139</v>
      </c>
      <c r="X316" s="24">
        <f t="shared" si="55"/>
        <v>24140</v>
      </c>
      <c r="Y316" s="205">
        <f t="shared" si="54"/>
        <v>24140</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24437</v>
      </c>
      <c r="X317" s="24">
        <f t="shared" si="55"/>
        <v>24435</v>
      </c>
      <c r="Y317" s="205">
        <f t="shared" si="54"/>
        <v>24435</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25026</v>
      </c>
      <c r="X318" s="24">
        <f t="shared" si="55"/>
        <v>25025</v>
      </c>
      <c r="Y318" s="205">
        <f t="shared" si="54"/>
        <v>25025</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25506</v>
      </c>
      <c r="X319" s="24">
        <f t="shared" si="55"/>
        <v>25505</v>
      </c>
      <c r="Y319" s="205">
        <f t="shared" si="54"/>
        <v>25505</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25965</v>
      </c>
      <c r="X320" s="24">
        <f t="shared" si="55"/>
        <v>25965</v>
      </c>
      <c r="Y320" s="205">
        <f t="shared" si="54"/>
        <v>25965</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26128</v>
      </c>
      <c r="X321" s="24">
        <f t="shared" si="55"/>
        <v>26130</v>
      </c>
      <c r="Y321" s="205">
        <f t="shared" si="54"/>
        <v>26130</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26330</v>
      </c>
      <c r="X322" s="24">
        <f t="shared" si="55"/>
        <v>26330</v>
      </c>
      <c r="Y322" s="205">
        <f t="shared" si="54"/>
        <v>26330</v>
      </c>
    </row>
    <row r="323" spans="1:25" ht="14.25" x14ac:dyDescent="0.2">
      <c r="A323" s="20">
        <v>44206.333333333336</v>
      </c>
      <c r="B323" s="23">
        <v>117</v>
      </c>
      <c r="C323" s="14">
        <f t="shared" si="48"/>
        <v>31168</v>
      </c>
      <c r="D323" s="217">
        <v>1</v>
      </c>
      <c r="E323" s="14">
        <f t="shared" si="48"/>
        <v>7</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26489</v>
      </c>
      <c r="X323" s="24">
        <f t="shared" si="55"/>
        <v>26490</v>
      </c>
      <c r="Y323" s="205">
        <f t="shared" si="54"/>
        <v>26490</v>
      </c>
    </row>
    <row r="324" spans="1:25" ht="14.25" x14ac:dyDescent="0.2">
      <c r="A324" s="20">
        <v>44207.333333333336</v>
      </c>
      <c r="B324" s="30">
        <v>203</v>
      </c>
      <c r="C324" s="14">
        <f t="shared" si="48"/>
        <v>31371</v>
      </c>
      <c r="D324" s="216">
        <v>0</v>
      </c>
      <c r="E324" s="14">
        <f t="shared" si="48"/>
        <v>7</v>
      </c>
      <c r="F324" s="21">
        <f t="shared" si="49"/>
        <v>212</v>
      </c>
      <c r="G324" s="21">
        <f t="shared" ref="G324:G344"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26853</v>
      </c>
      <c r="X324" s="24">
        <f t="shared" si="55"/>
        <v>26855</v>
      </c>
      <c r="Y324" s="205">
        <f t="shared" si="54"/>
        <v>26855</v>
      </c>
    </row>
    <row r="325" spans="1:25" ht="14.25" x14ac:dyDescent="0.2">
      <c r="A325" s="20">
        <v>44208.333333333336</v>
      </c>
      <c r="B325" s="30">
        <v>276</v>
      </c>
      <c r="C325" s="14">
        <f t="shared" ref="C325:C344" si="63">SUM(C324,B325)</f>
        <v>31647</v>
      </c>
      <c r="D325" s="216">
        <v>0</v>
      </c>
      <c r="E325" s="14">
        <f t="shared" ref="E325:E344" si="64">SUM(E324,D325)</f>
        <v>7</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27325</v>
      </c>
      <c r="X325" s="24">
        <f t="shared" si="55"/>
        <v>27325</v>
      </c>
      <c r="Y325" s="205">
        <f t="shared" si="54"/>
        <v>27325</v>
      </c>
    </row>
    <row r="326" spans="1:25" ht="14.25" x14ac:dyDescent="0.2">
      <c r="A326" s="20">
        <v>44209.333333333336</v>
      </c>
      <c r="B326" s="23">
        <v>183</v>
      </c>
      <c r="C326" s="14">
        <f t="shared" si="63"/>
        <v>31830</v>
      </c>
      <c r="D326" s="216">
        <v>2</v>
      </c>
      <c r="E326" s="14">
        <f t="shared" si="64"/>
        <v>9</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27726</v>
      </c>
      <c r="X326" s="24">
        <f t="shared" si="55"/>
        <v>27725</v>
      </c>
      <c r="Y326" s="205">
        <f t="shared" si="54"/>
        <v>27725</v>
      </c>
    </row>
    <row r="327" spans="1:25" ht="14.25" x14ac:dyDescent="0.2">
      <c r="A327" s="20">
        <v>44210.333333333336</v>
      </c>
      <c r="B327" s="30">
        <v>261</v>
      </c>
      <c r="C327" s="14">
        <f t="shared" si="63"/>
        <v>32091</v>
      </c>
      <c r="D327" s="217">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28104</v>
      </c>
      <c r="X327" s="24">
        <f t="shared" si="55"/>
        <v>28105</v>
      </c>
      <c r="Y327" s="205">
        <f t="shared" si="54"/>
        <v>28105</v>
      </c>
    </row>
    <row r="328" spans="1:25" ht="14.25" x14ac:dyDescent="0.2">
      <c r="A328" s="20">
        <v>44211.333333333336</v>
      </c>
      <c r="B328" s="23">
        <v>157</v>
      </c>
      <c r="C328" s="14">
        <f t="shared" si="63"/>
        <v>32248</v>
      </c>
      <c r="D328" s="217">
        <v>3</v>
      </c>
      <c r="E328" s="14">
        <f t="shared" si="64"/>
        <v>16</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5</v>
      </c>
      <c r="U328" s="13">
        <f t="shared" si="50"/>
        <v>548</v>
      </c>
      <c r="V328" s="23">
        <f>SUM(K328:M328)</f>
        <v>112</v>
      </c>
      <c r="W328" s="24">
        <f t="shared" si="53"/>
        <v>28232</v>
      </c>
      <c r="X328" s="24">
        <f t="shared" si="55"/>
        <v>28230</v>
      </c>
      <c r="Y328" s="205">
        <f t="shared" si="54"/>
        <v>28230</v>
      </c>
    </row>
    <row r="329" spans="1:25" ht="14.25" x14ac:dyDescent="0.2">
      <c r="A329" s="20">
        <v>44212.333333333336</v>
      </c>
      <c r="B329" s="23">
        <v>159</v>
      </c>
      <c r="C329" s="14">
        <f t="shared" si="63"/>
        <v>32407</v>
      </c>
      <c r="D329" s="216">
        <v>1</v>
      </c>
      <c r="E329" s="14">
        <f t="shared" si="64"/>
        <v>17</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553</v>
      </c>
      <c r="V329" s="23">
        <v>112</v>
      </c>
      <c r="W329" s="24">
        <f t="shared" si="53"/>
        <v>28483</v>
      </c>
      <c r="X329" s="24">
        <f t="shared" si="55"/>
        <v>28485</v>
      </c>
      <c r="Y329" s="205">
        <f t="shared" si="54"/>
        <v>28485</v>
      </c>
    </row>
    <row r="330" spans="1:25" ht="14.25" x14ac:dyDescent="0.2">
      <c r="A330" s="20">
        <v>44213.333333333336</v>
      </c>
      <c r="B330" s="30">
        <v>71</v>
      </c>
      <c r="C330" s="14">
        <f t="shared" si="63"/>
        <v>32478</v>
      </c>
      <c r="D330" s="216">
        <v>0</v>
      </c>
      <c r="E330" s="14">
        <f t="shared" si="64"/>
        <v>17</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4" si="67">SUM(U329,T330)</f>
        <v>555</v>
      </c>
      <c r="V330" s="23">
        <v>112</v>
      </c>
      <c r="W330" s="24">
        <f t="shared" si="53"/>
        <v>28605</v>
      </c>
      <c r="X330" s="24">
        <f t="shared" si="55"/>
        <v>28605</v>
      </c>
      <c r="Y330" s="205">
        <f t="shared" si="54"/>
        <v>28605</v>
      </c>
    </row>
    <row r="331" spans="1:25" ht="14.25" x14ac:dyDescent="0.2">
      <c r="A331" s="20">
        <v>44214.333333333336</v>
      </c>
      <c r="B331" s="30">
        <v>173</v>
      </c>
      <c r="C331" s="14">
        <f t="shared" si="63"/>
        <v>32651</v>
      </c>
      <c r="D331" s="217">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558</v>
      </c>
      <c r="V331" s="23">
        <f>SUM(K331:M331)</f>
        <v>113</v>
      </c>
      <c r="W331" s="24">
        <f t="shared" si="53"/>
        <v>28911</v>
      </c>
      <c r="X331" s="24">
        <f t="shared" si="55"/>
        <v>28910</v>
      </c>
      <c r="Y331" s="205">
        <f t="shared" si="54"/>
        <v>28910</v>
      </c>
    </row>
    <row r="332" spans="1:25" ht="14.25" x14ac:dyDescent="0.2">
      <c r="A332" s="20">
        <v>44215.333333333336</v>
      </c>
      <c r="B332" s="23">
        <v>222</v>
      </c>
      <c r="C332" s="14">
        <f t="shared" si="63"/>
        <v>32873</v>
      </c>
      <c r="D332" s="217">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562</v>
      </c>
      <c r="V332" s="23">
        <f>SUM(K332:M332)</f>
        <v>125</v>
      </c>
      <c r="W332" s="24">
        <f t="shared" si="53"/>
        <v>29300</v>
      </c>
      <c r="X332" s="24">
        <f t="shared" si="55"/>
        <v>29300</v>
      </c>
      <c r="Y332" s="205">
        <f t="shared" si="54"/>
        <v>29300</v>
      </c>
    </row>
    <row r="333" spans="1:25" ht="14.25" x14ac:dyDescent="0.2">
      <c r="A333" s="20">
        <v>44216.333333333336</v>
      </c>
      <c r="B333" s="30">
        <v>197</v>
      </c>
      <c r="C333" s="14">
        <f t="shared" si="63"/>
        <v>33070</v>
      </c>
      <c r="D333" s="216">
        <v>1</v>
      </c>
      <c r="E333" s="14">
        <f t="shared" si="64"/>
        <v>22</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566</v>
      </c>
      <c r="V333" s="23">
        <f>SUM(K333:M333)</f>
        <v>107</v>
      </c>
      <c r="W333" s="24">
        <f t="shared" si="53"/>
        <v>29656</v>
      </c>
      <c r="X333" s="24">
        <f t="shared" si="55"/>
        <v>29655</v>
      </c>
      <c r="Y333" s="205">
        <f t="shared" si="54"/>
        <v>29655</v>
      </c>
    </row>
    <row r="334" spans="1:25" ht="14.25" x14ac:dyDescent="0.2">
      <c r="A334" s="20">
        <v>44217.333333333336</v>
      </c>
      <c r="B334" s="30">
        <v>204</v>
      </c>
      <c r="C334" s="14">
        <f t="shared" si="63"/>
        <v>33274</v>
      </c>
      <c r="D334" s="30">
        <v>4</v>
      </c>
      <c r="E334" s="14">
        <f t="shared" si="64"/>
        <v>26</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571</v>
      </c>
      <c r="V334" s="23">
        <f>SUM(K334:M334)</f>
        <v>107</v>
      </c>
      <c r="W334" s="24">
        <f t="shared" si="53"/>
        <v>29899</v>
      </c>
      <c r="X334" s="24">
        <f t="shared" si="55"/>
        <v>29900</v>
      </c>
      <c r="Y334" s="205">
        <f t="shared" si="54"/>
        <v>29900</v>
      </c>
    </row>
    <row r="335" spans="1:25" ht="14.25" x14ac:dyDescent="0.2">
      <c r="A335" s="20">
        <v>44218.333333333336</v>
      </c>
      <c r="B335" s="23">
        <v>177</v>
      </c>
      <c r="C335" s="14">
        <f t="shared" si="63"/>
        <v>33451</v>
      </c>
      <c r="D335" s="30">
        <v>6</v>
      </c>
      <c r="E335" s="14">
        <f t="shared" si="64"/>
        <v>32</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574</v>
      </c>
      <c r="V335" s="23">
        <f>SUM(K335:M335)</f>
        <v>106</v>
      </c>
      <c r="W335" s="24">
        <f t="shared" si="53"/>
        <v>30140</v>
      </c>
      <c r="X335" s="24">
        <f t="shared" si="55"/>
        <v>30140</v>
      </c>
      <c r="Y335" s="205">
        <f t="shared" si="54"/>
        <v>30140</v>
      </c>
    </row>
    <row r="336" spans="1:25" ht="14.25" x14ac:dyDescent="0.2">
      <c r="A336" s="20">
        <v>44219.333333333336</v>
      </c>
      <c r="B336" s="30">
        <v>160</v>
      </c>
      <c r="C336" s="14">
        <f t="shared" si="63"/>
        <v>33611</v>
      </c>
      <c r="D336" s="30">
        <v>7</v>
      </c>
      <c r="E336" s="14">
        <f t="shared" si="64"/>
        <v>39</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579</v>
      </c>
      <c r="V336" s="23">
        <v>106</v>
      </c>
      <c r="W336" s="24">
        <f t="shared" si="53"/>
        <v>30344</v>
      </c>
      <c r="X336" s="24">
        <f t="shared" si="55"/>
        <v>30345</v>
      </c>
      <c r="Y336" s="205">
        <f t="shared" si="54"/>
        <v>30345</v>
      </c>
    </row>
    <row r="337" spans="1:25" ht="14.25" x14ac:dyDescent="0.2">
      <c r="A337" s="20">
        <v>44220.333333333336</v>
      </c>
      <c r="B337" s="30">
        <v>41</v>
      </c>
      <c r="C337" s="14">
        <f t="shared" si="63"/>
        <v>33652</v>
      </c>
      <c r="D337" s="30">
        <v>3</v>
      </c>
      <c r="E337" s="14">
        <f t="shared" si="64"/>
        <v>42</v>
      </c>
      <c r="F337" s="21">
        <f>AVERAGE(B334:B340)</f>
        <v>147.14285714285714</v>
      </c>
      <c r="G337" s="21">
        <f t="shared" si="62"/>
        <v>6.0294117647058822</v>
      </c>
      <c r="H337" s="21">
        <f t="shared" ref="H337:H344" si="69">(G331+G332+G333+G334+G335+G336+G337)/7</f>
        <v>24.663865546218489</v>
      </c>
      <c r="I337" s="21">
        <f t="shared" si="58"/>
        <v>172.64705882352942</v>
      </c>
      <c r="J337" s="21">
        <f t="shared" ref="J337:J344" si="70">SUM(G324:G337)</f>
        <v>365.29411764705878</v>
      </c>
      <c r="K337" s="22"/>
      <c r="L337" s="22"/>
      <c r="M337" s="22"/>
      <c r="N337" s="22"/>
      <c r="O337" s="125"/>
      <c r="P337" s="125"/>
      <c r="Q337" s="125"/>
      <c r="R337" s="22"/>
      <c r="S337" s="22"/>
      <c r="T337" s="23">
        <v>0</v>
      </c>
      <c r="U337" s="13">
        <f t="shared" si="67"/>
        <v>579</v>
      </c>
      <c r="V337" s="13">
        <v>106</v>
      </c>
      <c r="W337" s="14">
        <f t="shared" ref="W337:W344" si="71">SUM(W336,V337)</f>
        <v>30450</v>
      </c>
      <c r="X337" s="24">
        <f t="shared" si="55"/>
        <v>30450</v>
      </c>
      <c r="Y337" s="205">
        <f t="shared" si="54"/>
        <v>30450</v>
      </c>
    </row>
    <row r="338" spans="1:25" ht="14.25" x14ac:dyDescent="0.2">
      <c r="A338" s="20">
        <v>44221.333333333336</v>
      </c>
      <c r="B338" s="30">
        <v>130</v>
      </c>
      <c r="C338" s="14">
        <f t="shared" si="63"/>
        <v>33782</v>
      </c>
      <c r="D338" s="30">
        <v>2</v>
      </c>
      <c r="E338" s="14">
        <f t="shared" si="64"/>
        <v>44</v>
      </c>
      <c r="F338" s="21">
        <f>AVERAGE(B335:B341)</f>
        <v>139.57142857142858</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c r="T338" s="30">
        <v>3</v>
      </c>
      <c r="U338" s="13">
        <f t="shared" si="67"/>
        <v>582</v>
      </c>
      <c r="V338" s="23">
        <f>SUM(K338:M338)</f>
        <v>115</v>
      </c>
      <c r="W338" s="14">
        <f t="shared" si="71"/>
        <v>30565</v>
      </c>
      <c r="X338" s="24">
        <f t="shared" si="55"/>
        <v>30565</v>
      </c>
      <c r="Y338" s="205">
        <f t="shared" si="54"/>
        <v>30565</v>
      </c>
    </row>
    <row r="339" spans="1:25" ht="14.25" x14ac:dyDescent="0.2">
      <c r="A339" s="20">
        <v>44222.333333333336</v>
      </c>
      <c r="B339" s="30">
        <v>179</v>
      </c>
      <c r="C339" s="14">
        <f t="shared" si="63"/>
        <v>33961</v>
      </c>
      <c r="D339" s="30">
        <v>12</v>
      </c>
      <c r="E339" s="14">
        <f t="shared" si="64"/>
        <v>56</v>
      </c>
      <c r="F339" s="21">
        <f t="shared" ref="F339:F340" si="72">AVERAGE(B336:B342)</f>
        <v>135.57142857142858</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c r="T339" s="30">
        <v>6</v>
      </c>
      <c r="U339" s="13">
        <f t="shared" si="67"/>
        <v>588</v>
      </c>
      <c r="V339" s="23">
        <f>SUM(K339:M339)</f>
        <v>109</v>
      </c>
      <c r="W339" s="14">
        <f t="shared" si="71"/>
        <v>30674</v>
      </c>
      <c r="X339" s="24">
        <f t="shared" si="55"/>
        <v>30675</v>
      </c>
      <c r="Y339" s="205">
        <f t="shared" si="54"/>
        <v>30675</v>
      </c>
    </row>
    <row r="340" spans="1:25" ht="14.25" x14ac:dyDescent="0.2">
      <c r="A340" s="20">
        <v>44223.333333333336</v>
      </c>
      <c r="B340" s="30">
        <v>139</v>
      </c>
      <c r="C340" s="14">
        <f t="shared" si="63"/>
        <v>34100</v>
      </c>
      <c r="D340" s="30">
        <v>9</v>
      </c>
      <c r="E340" s="14">
        <f t="shared" si="64"/>
        <v>65</v>
      </c>
      <c r="F340" s="21">
        <f t="shared" si="72"/>
        <v>128.28571428571428</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c r="T340" s="30">
        <v>3</v>
      </c>
      <c r="U340" s="13">
        <f t="shared" si="67"/>
        <v>591</v>
      </c>
      <c r="V340" s="23">
        <f>SUM(K340:M340)</f>
        <v>88</v>
      </c>
      <c r="W340" s="14">
        <f t="shared" si="71"/>
        <v>30762</v>
      </c>
      <c r="X340" s="24">
        <f t="shared" si="55"/>
        <v>30760</v>
      </c>
      <c r="Y340" s="205">
        <f t="shared" si="54"/>
        <v>30760</v>
      </c>
    </row>
    <row r="341" spans="1:25" ht="14.25" x14ac:dyDescent="0.2">
      <c r="A341" s="20">
        <v>44224.333333333336</v>
      </c>
      <c r="B341" s="23">
        <v>151</v>
      </c>
      <c r="C341" s="14">
        <f t="shared" si="63"/>
        <v>34251</v>
      </c>
      <c r="D341" s="30">
        <v>9</v>
      </c>
      <c r="E341" s="14">
        <f t="shared" si="64"/>
        <v>74</v>
      </c>
      <c r="F341" s="21">
        <f>AVERAGE(B338:B344)</f>
        <v>129.85714285714286</v>
      </c>
      <c r="G341" s="21">
        <f t="shared" si="62"/>
        <v>22.205882352941178</v>
      </c>
      <c r="H341" s="21">
        <f t="shared" si="69"/>
        <v>20.525210084033613</v>
      </c>
      <c r="I341" s="21">
        <f t="shared" si="58"/>
        <v>143.6764705882353</v>
      </c>
      <c r="J341" s="21">
        <f t="shared" si="70"/>
        <v>317.64705882352939</v>
      </c>
      <c r="K341" s="22">
        <v>72</v>
      </c>
      <c r="L341" s="22">
        <v>13</v>
      </c>
      <c r="M341" s="22">
        <v>4</v>
      </c>
      <c r="N341" s="22">
        <f t="shared" ref="N341:N342" si="73">SUM(M341+L341)</f>
        <v>17</v>
      </c>
      <c r="O341" s="125">
        <v>35</v>
      </c>
      <c r="P341" s="125">
        <v>14</v>
      </c>
      <c r="Q341" s="125">
        <v>15</v>
      </c>
      <c r="R341" s="22">
        <v>14</v>
      </c>
      <c r="S341" s="22"/>
      <c r="T341" s="30">
        <v>2</v>
      </c>
      <c r="U341" s="13">
        <f t="shared" si="67"/>
        <v>593</v>
      </c>
      <c r="V341" s="23">
        <f>SUM(K341:M341)</f>
        <v>89</v>
      </c>
      <c r="W341" s="14">
        <f t="shared" si="71"/>
        <v>30851</v>
      </c>
      <c r="X341" s="24">
        <f t="shared" si="55"/>
        <v>30850</v>
      </c>
      <c r="Y341" s="205">
        <f t="shared" si="54"/>
        <v>30850</v>
      </c>
    </row>
    <row r="342" spans="1:25" ht="14.25" x14ac:dyDescent="0.2">
      <c r="A342" s="20">
        <v>44225.333333333336</v>
      </c>
      <c r="B342" s="23">
        <v>149</v>
      </c>
      <c r="C342" s="14">
        <f t="shared" si="63"/>
        <v>34400</v>
      </c>
      <c r="D342" s="23">
        <v>34</v>
      </c>
      <c r="E342" s="14">
        <f t="shared" si="64"/>
        <v>108</v>
      </c>
      <c r="F342" s="21"/>
      <c r="G342" s="21">
        <f t="shared" si="62"/>
        <v>21.911764705882355</v>
      </c>
      <c r="H342" s="21">
        <f t="shared" si="69"/>
        <v>19.936974789915968</v>
      </c>
      <c r="I342" s="21">
        <f t="shared" si="58"/>
        <v>139.55882352941177</v>
      </c>
      <c r="J342" s="21">
        <f t="shared" si="70"/>
        <v>316.47058823529414</v>
      </c>
      <c r="K342" s="22">
        <v>56</v>
      </c>
      <c r="L342" s="22">
        <v>13</v>
      </c>
      <c r="M342" s="22">
        <v>3</v>
      </c>
      <c r="N342" s="22">
        <f t="shared" si="73"/>
        <v>16</v>
      </c>
      <c r="O342" s="125">
        <v>34</v>
      </c>
      <c r="P342" s="125">
        <v>14</v>
      </c>
      <c r="Q342" s="125">
        <v>16</v>
      </c>
      <c r="R342" s="22">
        <v>15</v>
      </c>
      <c r="S342" s="22"/>
      <c r="T342" s="23">
        <v>4</v>
      </c>
      <c r="U342" s="13">
        <f t="shared" si="67"/>
        <v>597</v>
      </c>
      <c r="V342" s="23">
        <f>SUM(K342:M342)</f>
        <v>72</v>
      </c>
      <c r="W342" s="14">
        <f t="shared" si="71"/>
        <v>30923</v>
      </c>
      <c r="X342" s="24">
        <f t="shared" si="55"/>
        <v>30925</v>
      </c>
      <c r="Y342" s="205">
        <f t="shared" si="54"/>
        <v>30925</v>
      </c>
    </row>
    <row r="343" spans="1:25" ht="14.25" x14ac:dyDescent="0.2">
      <c r="A343" s="20">
        <v>44226.333333333336</v>
      </c>
      <c r="B343" s="23">
        <v>109</v>
      </c>
      <c r="C343" s="14">
        <f t="shared" si="63"/>
        <v>34509</v>
      </c>
      <c r="D343" s="23">
        <v>4</v>
      </c>
      <c r="E343" s="14">
        <f t="shared" si="64"/>
        <v>112</v>
      </c>
      <c r="F343" s="21"/>
      <c r="G343" s="21">
        <f t="shared" si="62"/>
        <v>16.029411764705884</v>
      </c>
      <c r="H343" s="21">
        <f t="shared" si="69"/>
        <v>18.865546218487395</v>
      </c>
      <c r="I343" s="21">
        <f t="shared" si="58"/>
        <v>132.05882352941177</v>
      </c>
      <c r="J343" s="21">
        <f t="shared" si="70"/>
        <v>309.11764705882354</v>
      </c>
      <c r="K343" s="22"/>
      <c r="L343" s="22"/>
      <c r="M343" s="22"/>
      <c r="N343" s="22"/>
      <c r="O343" s="125"/>
      <c r="P343" s="125"/>
      <c r="Q343" s="125"/>
      <c r="R343" s="22"/>
      <c r="S343" s="22"/>
      <c r="T343" s="23">
        <v>2</v>
      </c>
      <c r="U343" s="13">
        <f t="shared" si="67"/>
        <v>599</v>
      </c>
      <c r="V343" s="23">
        <v>72</v>
      </c>
      <c r="W343" s="14">
        <f t="shared" si="71"/>
        <v>30995</v>
      </c>
      <c r="X343" s="24">
        <f t="shared" si="55"/>
        <v>30995</v>
      </c>
      <c r="Y343" s="205">
        <f t="shared" ref="Y343:Y344" si="74">IF(X343&gt;X342,X343,X342)</f>
        <v>30995</v>
      </c>
    </row>
    <row r="344" spans="1:25" ht="14.25" x14ac:dyDescent="0.2">
      <c r="A344" s="20">
        <v>44227.333333333336</v>
      </c>
      <c r="B344" s="23">
        <v>52</v>
      </c>
      <c r="C344" s="14">
        <f t="shared" si="63"/>
        <v>34561</v>
      </c>
      <c r="D344" s="23">
        <v>1</v>
      </c>
      <c r="E344" s="14">
        <f t="shared" si="64"/>
        <v>113</v>
      </c>
      <c r="F344" s="21"/>
      <c r="G344" s="21">
        <f t="shared" si="62"/>
        <v>7.6470588235294121</v>
      </c>
      <c r="H344" s="21">
        <f t="shared" si="69"/>
        <v>19.096638655462186</v>
      </c>
      <c r="I344" s="21">
        <f t="shared" si="58"/>
        <v>133.6764705882353</v>
      </c>
      <c r="J344" s="21">
        <f t="shared" si="70"/>
        <v>306.32352941176475</v>
      </c>
      <c r="K344" s="22"/>
      <c r="L344" s="22"/>
      <c r="M344" s="22"/>
      <c r="N344" s="22"/>
      <c r="O344" s="125"/>
      <c r="P344" s="125"/>
      <c r="Q344" s="125"/>
      <c r="R344" s="22"/>
      <c r="S344" s="22"/>
      <c r="T344" s="23">
        <v>2</v>
      </c>
      <c r="U344" s="13">
        <f t="shared" si="67"/>
        <v>601</v>
      </c>
      <c r="V344" s="23">
        <v>72</v>
      </c>
      <c r="W344" s="14">
        <f t="shared" si="71"/>
        <v>31067</v>
      </c>
      <c r="X344" s="24">
        <f t="shared" ref="X344" si="75">MROUND(W344,5)</f>
        <v>31065</v>
      </c>
      <c r="Y344" s="205">
        <f t="shared" si="74"/>
        <v>31065</v>
      </c>
    </row>
    <row r="345" spans="1:25" ht="14.25" x14ac:dyDescent="0.2">
      <c r="A345" s="34"/>
      <c r="B345" s="23"/>
      <c r="C345" s="23"/>
      <c r="D345" s="21"/>
      <c r="E345" s="21"/>
      <c r="F345" s="21"/>
      <c r="G345" s="21"/>
      <c r="H345" s="21"/>
      <c r="I345" s="21"/>
      <c r="J345" s="21"/>
      <c r="K345" s="22"/>
      <c r="L345" s="22"/>
      <c r="M345" s="22"/>
      <c r="N345" s="22"/>
      <c r="O345" s="125"/>
      <c r="P345" s="125"/>
      <c r="Q345" s="125"/>
      <c r="R345" s="22"/>
      <c r="S345" s="22"/>
      <c r="T345" s="24"/>
      <c r="U345" s="24"/>
      <c r="V345" s="23"/>
      <c r="W345" s="14"/>
      <c r="X345" s="24"/>
      <c r="Y345" s="203"/>
    </row>
    <row r="346" spans="1:25" s="38" customFormat="1" ht="15" thickBot="1" x14ac:dyDescent="0.25">
      <c r="A346" s="35" t="s">
        <v>87</v>
      </c>
      <c r="B346" s="36">
        <f>SUM(C112,B113:B345)</f>
        <v>34561</v>
      </c>
      <c r="C346" s="36"/>
      <c r="D346" s="182">
        <f>SUM(D309:D345)</f>
        <v>113</v>
      </c>
      <c r="E346" s="182"/>
      <c r="F346" s="37"/>
      <c r="G346" s="37"/>
      <c r="H346" s="37"/>
      <c r="I346" s="37"/>
      <c r="J346" s="37"/>
      <c r="K346" s="37"/>
      <c r="L346" s="37"/>
      <c r="M346" s="37"/>
      <c r="N346" s="37"/>
      <c r="O346" s="126"/>
      <c r="P346" s="126"/>
      <c r="Q346" s="126"/>
      <c r="R346" s="37"/>
      <c r="S346" s="37"/>
      <c r="T346" s="36">
        <f>SUM(U112,T113:T345)</f>
        <v>601</v>
      </c>
      <c r="U346" s="36"/>
      <c r="V346" s="36"/>
      <c r="W346" s="36"/>
      <c r="X346" s="36"/>
      <c r="Y346" s="206"/>
    </row>
    <row r="347" spans="1:25" ht="12.75" thickTop="1" x14ac:dyDescent="0.2">
      <c r="B347" s="39"/>
      <c r="K347" s="32"/>
      <c r="L347" s="32"/>
      <c r="M347" s="32"/>
      <c r="N347" s="32"/>
      <c r="O347" s="32"/>
      <c r="P347" s="32"/>
      <c r="Q347" s="32"/>
      <c r="R347" s="32"/>
      <c r="S347" s="32"/>
      <c r="T347" s="39"/>
      <c r="U347" s="39"/>
      <c r="V347" s="39"/>
    </row>
    <row r="348" spans="1:25" x14ac:dyDescent="0.2">
      <c r="B348" s="39"/>
      <c r="K348" s="32"/>
      <c r="L348" s="32"/>
      <c r="M348" s="32"/>
      <c r="N348" s="32"/>
      <c r="O348" s="32"/>
      <c r="P348" s="32"/>
      <c r="Q348" s="32"/>
      <c r="R348" s="32"/>
      <c r="S348" s="32"/>
      <c r="T348" s="39"/>
      <c r="U348" s="39"/>
      <c r="V348" s="39"/>
    </row>
    <row r="349" spans="1:25" x14ac:dyDescent="0.2">
      <c r="B349" s="39"/>
      <c r="K349" s="32"/>
      <c r="L349" s="32"/>
      <c r="M349" s="32"/>
      <c r="N349" s="32"/>
      <c r="O349" s="32"/>
      <c r="P349" s="32"/>
      <c r="Q349" s="32"/>
      <c r="R349" s="32"/>
      <c r="S349" s="32"/>
      <c r="T349" s="39"/>
      <c r="U349" s="39"/>
      <c r="V349" s="39"/>
    </row>
    <row r="350" spans="1:25" x14ac:dyDescent="0.2">
      <c r="B350" s="39"/>
      <c r="K350" s="32"/>
      <c r="L350" s="32"/>
      <c r="M350" s="32"/>
      <c r="N350" s="32"/>
      <c r="O350" s="32"/>
      <c r="P350" s="32"/>
      <c r="Q350" s="32"/>
      <c r="R350" s="32"/>
      <c r="S350" s="32"/>
      <c r="T350" s="39"/>
      <c r="U350" s="39"/>
      <c r="V350" s="39"/>
    </row>
    <row r="351" spans="1:25" x14ac:dyDescent="0.2">
      <c r="B351" s="39"/>
      <c r="K351" s="32"/>
      <c r="L351" s="32"/>
      <c r="M351" s="32"/>
      <c r="N351" s="32"/>
      <c r="O351" s="32"/>
      <c r="P351" s="32"/>
      <c r="Q351" s="32"/>
      <c r="R351" s="32"/>
      <c r="S351" s="32"/>
      <c r="T351" s="39"/>
      <c r="U351" s="39"/>
      <c r="V351" s="39"/>
    </row>
    <row r="352" spans="1:25" x14ac:dyDescent="0.2">
      <c r="B352" s="39"/>
      <c r="K352" s="32"/>
      <c r="L352" s="32"/>
      <c r="M352" s="32"/>
      <c r="N352" s="32"/>
      <c r="O352" s="32"/>
      <c r="P352" s="32"/>
      <c r="Q352" s="32"/>
      <c r="R352" s="32"/>
      <c r="S352" s="32"/>
      <c r="T352" s="39"/>
      <c r="U352" s="39"/>
      <c r="V352" s="39"/>
    </row>
    <row r="353" spans="2:22" x14ac:dyDescent="0.2">
      <c r="B353" s="39"/>
      <c r="K353" s="32"/>
      <c r="L353" s="32"/>
      <c r="M353" s="32"/>
      <c r="N353" s="32"/>
      <c r="O353" s="32"/>
      <c r="P353" s="32"/>
      <c r="Q353" s="32"/>
      <c r="R353" s="32"/>
      <c r="S353" s="32"/>
      <c r="T353" s="39"/>
      <c r="U353" s="39"/>
      <c r="V353" s="39"/>
    </row>
    <row r="354" spans="2:22" x14ac:dyDescent="0.2">
      <c r="B354" s="39"/>
      <c r="K354" s="32"/>
      <c r="L354" s="32"/>
      <c r="M354" s="32"/>
      <c r="N354" s="32"/>
      <c r="O354" s="32"/>
      <c r="P354" s="32"/>
      <c r="Q354" s="32"/>
      <c r="R354" s="32"/>
      <c r="S354" s="32"/>
      <c r="T354" s="39"/>
      <c r="U354" s="39"/>
      <c r="V354" s="39"/>
    </row>
    <row r="355" spans="2:22" x14ac:dyDescent="0.2">
      <c r="B355" s="39"/>
      <c r="K355" s="32"/>
      <c r="L355" s="32"/>
      <c r="M355" s="32"/>
      <c r="N355" s="32"/>
      <c r="O355" s="32"/>
      <c r="P355" s="32"/>
      <c r="Q355" s="32"/>
      <c r="R355" s="32"/>
      <c r="S355" s="32"/>
      <c r="T355" s="39"/>
      <c r="U355" s="39"/>
      <c r="V355" s="39"/>
    </row>
    <row r="356" spans="2:22" x14ac:dyDescent="0.2">
      <c r="B356" s="39"/>
      <c r="K356" s="32"/>
      <c r="L356" s="32"/>
      <c r="M356" s="32"/>
      <c r="N356" s="32"/>
      <c r="O356" s="32"/>
      <c r="P356" s="32"/>
      <c r="Q356" s="32"/>
      <c r="R356" s="32"/>
      <c r="S356" s="32"/>
      <c r="T356" s="39"/>
      <c r="U356" s="39"/>
      <c r="V356" s="39"/>
    </row>
    <row r="357" spans="2:22" x14ac:dyDescent="0.2">
      <c r="B357" s="39"/>
      <c r="K357" s="32"/>
      <c r="L357" s="32"/>
      <c r="M357" s="32"/>
      <c r="N357" s="32"/>
      <c r="O357" s="32"/>
      <c r="P357" s="32"/>
      <c r="Q357" s="32"/>
      <c r="R357" s="32"/>
      <c r="S357" s="32"/>
      <c r="T357" s="39"/>
      <c r="U357" s="39"/>
      <c r="V357" s="39"/>
    </row>
    <row r="358" spans="2:22" x14ac:dyDescent="0.2">
      <c r="B358" s="39"/>
      <c r="K358" s="32"/>
      <c r="L358" s="32"/>
      <c r="M358" s="32"/>
      <c r="N358" s="32"/>
      <c r="O358" s="32"/>
      <c r="P358" s="32"/>
      <c r="Q358" s="32"/>
      <c r="R358" s="32"/>
      <c r="S358" s="32"/>
      <c r="T358" s="39"/>
      <c r="U358" s="39"/>
      <c r="V358" s="39"/>
    </row>
    <row r="359" spans="2:22" x14ac:dyDescent="0.2">
      <c r="B359" s="39"/>
      <c r="K359" s="32"/>
      <c r="L359" s="32"/>
      <c r="M359" s="32"/>
      <c r="N359" s="32"/>
      <c r="O359" s="32"/>
      <c r="P359" s="32"/>
      <c r="Q359" s="32"/>
      <c r="R359" s="32"/>
      <c r="S359" s="32"/>
      <c r="T359" s="39"/>
      <c r="U359" s="39"/>
      <c r="V359" s="39"/>
    </row>
    <row r="360" spans="2:22" x14ac:dyDescent="0.2">
      <c r="B360" s="39"/>
      <c r="K360" s="32"/>
      <c r="L360" s="32"/>
      <c r="M360" s="32"/>
      <c r="N360" s="32"/>
      <c r="O360" s="32"/>
      <c r="P360" s="32"/>
      <c r="Q360" s="32"/>
      <c r="R360" s="32"/>
      <c r="S360" s="32"/>
      <c r="T360" s="39"/>
      <c r="U360" s="39"/>
      <c r="V360" s="39"/>
    </row>
    <row r="361" spans="2:22" x14ac:dyDescent="0.2">
      <c r="B361" s="39"/>
      <c r="K361" s="32"/>
      <c r="L361" s="32"/>
      <c r="M361" s="32"/>
      <c r="N361" s="32"/>
      <c r="O361" s="32"/>
      <c r="P361" s="32"/>
      <c r="Q361" s="32"/>
      <c r="R361" s="32"/>
      <c r="S361" s="32"/>
      <c r="T361" s="39"/>
      <c r="U361" s="39"/>
      <c r="V361" s="39"/>
    </row>
    <row r="362" spans="2:22" x14ac:dyDescent="0.2">
      <c r="B362" s="39"/>
      <c r="K362" s="32"/>
      <c r="L362" s="32"/>
      <c r="M362" s="32"/>
      <c r="N362" s="32"/>
      <c r="O362" s="32"/>
      <c r="P362" s="32"/>
      <c r="Q362" s="32"/>
      <c r="R362" s="32"/>
      <c r="S362" s="32"/>
      <c r="T362" s="39"/>
      <c r="U362" s="39"/>
      <c r="V362" s="39"/>
    </row>
    <row r="363" spans="2:22" x14ac:dyDescent="0.2">
      <c r="B363" s="39"/>
      <c r="K363" s="32"/>
      <c r="L363" s="32"/>
      <c r="M363" s="32"/>
      <c r="N363" s="32"/>
      <c r="O363" s="32"/>
      <c r="P363" s="32"/>
      <c r="Q363" s="32"/>
      <c r="R363" s="32"/>
      <c r="S363" s="32"/>
      <c r="T363" s="39"/>
      <c r="U363" s="39"/>
      <c r="V363" s="39"/>
    </row>
    <row r="364" spans="2:22" x14ac:dyDescent="0.2">
      <c r="B364" s="39"/>
      <c r="K364" s="32"/>
      <c r="L364" s="32"/>
      <c r="M364" s="32"/>
      <c r="N364" s="32"/>
      <c r="O364" s="32"/>
      <c r="P364" s="32"/>
      <c r="Q364" s="32"/>
      <c r="R364" s="32"/>
      <c r="S364" s="32"/>
      <c r="T364" s="39"/>
      <c r="U364" s="39"/>
      <c r="V364" s="39"/>
    </row>
    <row r="365" spans="2:22" x14ac:dyDescent="0.2">
      <c r="B365" s="39"/>
      <c r="K365" s="32"/>
      <c r="L365" s="32"/>
      <c r="M365" s="32"/>
      <c r="N365" s="32"/>
      <c r="O365" s="32"/>
      <c r="P365" s="32"/>
      <c r="Q365" s="32"/>
      <c r="R365" s="32"/>
      <c r="S365" s="32"/>
      <c r="T365" s="39"/>
      <c r="U365" s="39"/>
      <c r="V365" s="39"/>
    </row>
    <row r="366" spans="2:22" x14ac:dyDescent="0.2">
      <c r="B366" s="39"/>
      <c r="K366" s="32"/>
      <c r="L366" s="32"/>
      <c r="M366" s="32"/>
      <c r="N366" s="32"/>
      <c r="O366" s="32"/>
      <c r="P366" s="32"/>
      <c r="Q366" s="32"/>
      <c r="R366" s="32"/>
      <c r="S366" s="32"/>
      <c r="T366" s="39"/>
      <c r="U366" s="39"/>
      <c r="V366" s="39"/>
    </row>
    <row r="367" spans="2:22" x14ac:dyDescent="0.2">
      <c r="B367" s="39"/>
      <c r="K367" s="32"/>
      <c r="L367" s="32"/>
      <c r="M367" s="32"/>
      <c r="N367" s="32"/>
      <c r="O367" s="32"/>
      <c r="P367" s="32"/>
      <c r="Q367" s="32"/>
      <c r="R367" s="32"/>
      <c r="S367" s="32"/>
      <c r="T367" s="39"/>
      <c r="U367" s="39"/>
      <c r="V367" s="39"/>
    </row>
    <row r="368" spans="2:22"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T392" s="39"/>
      <c r="U392" s="39"/>
      <c r="V392" s="39"/>
    </row>
    <row r="393" spans="2:22" x14ac:dyDescent="0.2">
      <c r="B393" s="39"/>
      <c r="T393" s="39"/>
      <c r="U393" s="39"/>
      <c r="V393" s="39"/>
    </row>
    <row r="394" spans="2:22" x14ac:dyDescent="0.2">
      <c r="B394" s="39"/>
      <c r="T394" s="39"/>
      <c r="U394" s="39"/>
      <c r="V394" s="39"/>
    </row>
    <row r="395" spans="2:22" x14ac:dyDescent="0.2">
      <c r="B395" s="39"/>
      <c r="T395" s="39"/>
      <c r="U395" s="39"/>
      <c r="V395" s="39"/>
    </row>
    <row r="396" spans="2:22" x14ac:dyDescent="0.2">
      <c r="B396" s="39"/>
      <c r="T396" s="39"/>
      <c r="U396" s="39"/>
      <c r="V396" s="39"/>
    </row>
    <row r="397" spans="2:22" x14ac:dyDescent="0.2">
      <c r="B397" s="39"/>
      <c r="T397" s="39"/>
      <c r="U397" s="39"/>
      <c r="V397" s="39"/>
    </row>
    <row r="398" spans="2:22" x14ac:dyDescent="0.2">
      <c r="B398" s="39"/>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100" zoomScale="70" zoomScaleNormal="70" workbookViewId="0">
      <selection activeCell="AD103" sqref="AD103"/>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S69" sqref="S6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zoomScale="80" zoomScaleNormal="80" workbookViewId="0">
      <selection activeCell="AA56" sqref="AA56"/>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5"/>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29" t="s">
        <v>173</v>
      </c>
      <c r="B1" s="230"/>
      <c r="C1" s="230"/>
      <c r="D1" s="230"/>
      <c r="E1" s="231"/>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ht="15" thickBot="1" x14ac:dyDescent="0.25">
      <c r="A34" s="212">
        <v>3</v>
      </c>
      <c r="B34" s="213">
        <v>11579</v>
      </c>
      <c r="C34" s="214">
        <f>B34*E34/100</f>
        <v>1273.69</v>
      </c>
      <c r="D34" s="214">
        <f>SUM(B34,-C34)</f>
        <v>10305.31</v>
      </c>
      <c r="E34" s="215">
        <v>11</v>
      </c>
    </row>
    <row r="35" spans="1:5" x14ac:dyDescent="0.2">
      <c r="A35" s="208"/>
      <c r="B35" s="209"/>
      <c r="C35" s="210"/>
      <c r="D35" s="210"/>
      <c r="E35"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V15" sqref="V15"/>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2" t="s">
        <v>178</v>
      </c>
      <c r="B1" s="232"/>
      <c r="C1" s="232"/>
      <c r="D1" s="232"/>
      <c r="E1" s="232" t="s">
        <v>169</v>
      </c>
      <c r="F1" s="232"/>
      <c r="G1" s="232"/>
      <c r="H1" s="232"/>
      <c r="I1" s="232"/>
      <c r="J1" s="232"/>
      <c r="K1" s="232"/>
      <c r="L1" s="232"/>
    </row>
    <row r="2" spans="1:12" x14ac:dyDescent="0.2">
      <c r="A2" s="232"/>
      <c r="B2" s="232"/>
      <c r="C2" s="232"/>
      <c r="D2" s="232"/>
      <c r="E2" s="232"/>
      <c r="F2" s="232"/>
      <c r="G2" s="232"/>
      <c r="H2" s="232"/>
      <c r="I2" s="232"/>
      <c r="J2" s="232"/>
      <c r="K2" s="232"/>
      <c r="L2" s="232"/>
    </row>
    <row r="3" spans="1:12" ht="14.1" customHeight="1" x14ac:dyDescent="0.25">
      <c r="A3" s="111" t="s">
        <v>163</v>
      </c>
      <c r="B3" s="112" t="s">
        <v>171</v>
      </c>
      <c r="C3" s="102" t="s">
        <v>165</v>
      </c>
      <c r="D3" s="112" t="s">
        <v>171</v>
      </c>
      <c r="E3" s="233" t="s">
        <v>166</v>
      </c>
      <c r="F3" s="233"/>
      <c r="G3" s="233"/>
      <c r="H3" s="233"/>
      <c r="I3" s="233" t="s">
        <v>167</v>
      </c>
      <c r="J3" s="233"/>
      <c r="K3" s="233"/>
      <c r="L3" s="233"/>
    </row>
    <row r="4" spans="1:12" ht="14.1" customHeight="1" x14ac:dyDescent="0.2">
      <c r="A4" s="241" t="s">
        <v>180</v>
      </c>
      <c r="B4" s="241">
        <v>9</v>
      </c>
      <c r="C4" s="241" t="s">
        <v>166</v>
      </c>
      <c r="D4" s="241">
        <v>252</v>
      </c>
      <c r="E4" s="243" t="s">
        <v>170</v>
      </c>
      <c r="F4" s="243"/>
      <c r="G4" s="243" t="s">
        <v>171</v>
      </c>
      <c r="H4" s="243"/>
      <c r="I4" s="243" t="s">
        <v>170</v>
      </c>
      <c r="J4" s="243"/>
      <c r="K4" s="243" t="s">
        <v>171</v>
      </c>
      <c r="L4" s="243"/>
    </row>
    <row r="5" spans="1:12" ht="14.25" customHeight="1" x14ac:dyDescent="0.2">
      <c r="A5" s="241"/>
      <c r="B5" s="241"/>
      <c r="C5" s="241"/>
      <c r="D5" s="241"/>
      <c r="E5" s="243"/>
      <c r="F5" s="243"/>
      <c r="G5" s="243"/>
      <c r="H5" s="243"/>
      <c r="I5" s="243"/>
      <c r="J5" s="243"/>
      <c r="K5" s="243"/>
      <c r="L5" s="243"/>
    </row>
    <row r="6" spans="1:12" x14ac:dyDescent="0.2">
      <c r="A6" s="241" t="s">
        <v>181</v>
      </c>
      <c r="B6" s="241">
        <v>43</v>
      </c>
      <c r="C6" s="241" t="s">
        <v>167</v>
      </c>
      <c r="D6" s="241">
        <v>280</v>
      </c>
      <c r="E6" s="242">
        <v>0</v>
      </c>
      <c r="F6" s="242"/>
      <c r="G6" s="242">
        <v>7</v>
      </c>
      <c r="H6" s="242"/>
      <c r="I6" s="242">
        <v>0</v>
      </c>
      <c r="J6" s="242"/>
      <c r="K6" s="237">
        <v>15</v>
      </c>
      <c r="L6" s="238"/>
    </row>
    <row r="7" spans="1:12" x14ac:dyDescent="0.2">
      <c r="A7" s="241"/>
      <c r="B7" s="241"/>
      <c r="C7" s="241"/>
      <c r="D7" s="241"/>
      <c r="E7" s="242"/>
      <c r="F7" s="242"/>
      <c r="G7" s="242"/>
      <c r="H7" s="242"/>
      <c r="I7" s="242"/>
      <c r="J7" s="242"/>
      <c r="K7" s="239"/>
      <c r="L7" s="240"/>
    </row>
    <row r="8" spans="1:12" x14ac:dyDescent="0.2">
      <c r="A8" s="241" t="s">
        <v>182</v>
      </c>
      <c r="B8" s="241">
        <v>116</v>
      </c>
      <c r="C8" s="241" t="s">
        <v>168</v>
      </c>
      <c r="D8" s="241">
        <v>12</v>
      </c>
      <c r="E8" s="242">
        <v>1</v>
      </c>
      <c r="F8" s="242"/>
      <c r="G8" s="242">
        <v>50</v>
      </c>
      <c r="H8" s="242"/>
      <c r="I8" s="242">
        <v>1</v>
      </c>
      <c r="J8" s="242"/>
      <c r="K8" s="237">
        <v>72</v>
      </c>
      <c r="L8" s="238"/>
    </row>
    <row r="9" spans="1:12" x14ac:dyDescent="0.2">
      <c r="A9" s="241"/>
      <c r="B9" s="241"/>
      <c r="C9" s="241"/>
      <c r="D9" s="241"/>
      <c r="E9" s="242"/>
      <c r="F9" s="242"/>
      <c r="G9" s="242"/>
      <c r="H9" s="242"/>
      <c r="I9" s="242"/>
      <c r="J9" s="242"/>
      <c r="K9" s="239"/>
      <c r="L9" s="240"/>
    </row>
    <row r="10" spans="1:12" x14ac:dyDescent="0.2">
      <c r="A10" s="241" t="s">
        <v>183</v>
      </c>
      <c r="B10" s="241">
        <v>222</v>
      </c>
      <c r="C10" s="242" t="s">
        <v>177</v>
      </c>
      <c r="D10" s="241">
        <v>2</v>
      </c>
      <c r="E10" s="242">
        <v>2</v>
      </c>
      <c r="F10" s="242"/>
      <c r="G10" s="242">
        <v>72</v>
      </c>
      <c r="H10" s="242"/>
      <c r="I10" s="242">
        <v>2</v>
      </c>
      <c r="J10" s="242"/>
      <c r="K10" s="237">
        <v>92</v>
      </c>
      <c r="L10" s="238"/>
    </row>
    <row r="11" spans="1:12" x14ac:dyDescent="0.2">
      <c r="A11" s="241"/>
      <c r="B11" s="241"/>
      <c r="C11" s="242"/>
      <c r="D11" s="241"/>
      <c r="E11" s="242"/>
      <c r="F11" s="242"/>
      <c r="G11" s="242"/>
      <c r="H11" s="242"/>
      <c r="I11" s="242"/>
      <c r="J11" s="242"/>
      <c r="K11" s="239"/>
      <c r="L11" s="240"/>
    </row>
    <row r="12" spans="1:12" x14ac:dyDescent="0.2">
      <c r="A12" s="244" t="s">
        <v>184</v>
      </c>
      <c r="B12" s="244">
        <v>156</v>
      </c>
      <c r="C12" s="253"/>
      <c r="D12" s="234"/>
      <c r="E12" s="237">
        <v>3</v>
      </c>
      <c r="F12" s="238"/>
      <c r="G12" s="237">
        <v>68</v>
      </c>
      <c r="H12" s="238"/>
      <c r="I12" s="237">
        <v>3</v>
      </c>
      <c r="J12" s="238"/>
      <c r="K12" s="237">
        <v>65</v>
      </c>
      <c r="L12" s="238"/>
    </row>
    <row r="13" spans="1:12" x14ac:dyDescent="0.2">
      <c r="A13" s="252"/>
      <c r="B13" s="252"/>
      <c r="C13" s="254"/>
      <c r="D13" s="235"/>
      <c r="E13" s="239"/>
      <c r="F13" s="240"/>
      <c r="G13" s="239"/>
      <c r="H13" s="240"/>
      <c r="I13" s="239"/>
      <c r="J13" s="240"/>
      <c r="K13" s="239"/>
      <c r="L13" s="240"/>
    </row>
    <row r="14" spans="1:12" x14ac:dyDescent="0.2">
      <c r="A14" s="244" t="s">
        <v>164</v>
      </c>
      <c r="B14" s="247">
        <v>81</v>
      </c>
      <c r="C14" s="254"/>
      <c r="D14" s="235"/>
      <c r="E14" s="237">
        <v>4</v>
      </c>
      <c r="F14" s="238"/>
      <c r="G14" s="237">
        <v>34</v>
      </c>
      <c r="H14" s="238"/>
      <c r="I14" s="237">
        <v>4</v>
      </c>
      <c r="J14" s="238"/>
      <c r="K14" s="237">
        <v>24</v>
      </c>
      <c r="L14" s="238"/>
    </row>
    <row r="15" spans="1:12" x14ac:dyDescent="0.2">
      <c r="A15" s="245"/>
      <c r="B15" s="248"/>
      <c r="C15" s="254"/>
      <c r="D15" s="235"/>
      <c r="E15" s="239"/>
      <c r="F15" s="240"/>
      <c r="G15" s="239"/>
      <c r="H15" s="240"/>
      <c r="I15" s="239"/>
      <c r="J15" s="240"/>
      <c r="K15" s="239"/>
      <c r="L15" s="240"/>
    </row>
    <row r="16" spans="1:12" x14ac:dyDescent="0.2">
      <c r="A16" s="245"/>
      <c r="B16" s="248"/>
      <c r="C16" s="254"/>
      <c r="D16" s="235"/>
      <c r="E16" s="237" t="s">
        <v>179</v>
      </c>
      <c r="F16" s="238"/>
      <c r="G16" s="237">
        <v>21</v>
      </c>
      <c r="H16" s="238"/>
      <c r="I16" s="237" t="s">
        <v>179</v>
      </c>
      <c r="J16" s="238"/>
      <c r="K16" s="237">
        <v>12</v>
      </c>
      <c r="L16" s="238"/>
    </row>
    <row r="17" spans="1:12" ht="15" thickBot="1" x14ac:dyDescent="0.25">
      <c r="A17" s="246"/>
      <c r="B17" s="249"/>
      <c r="C17" s="255"/>
      <c r="D17" s="236"/>
      <c r="E17" s="250"/>
      <c r="F17" s="251"/>
      <c r="G17" s="250"/>
      <c r="H17" s="251"/>
      <c r="I17" s="250"/>
      <c r="J17" s="251"/>
      <c r="K17" s="250"/>
      <c r="L17" s="251"/>
    </row>
    <row r="18" spans="1:12" x14ac:dyDescent="0.2">
      <c r="A18" s="256" t="s">
        <v>185</v>
      </c>
      <c r="B18" s="258">
        <f>SUM(B4:B13)</f>
        <v>546</v>
      </c>
      <c r="C18" s="260">
        <f>SUM(D4:D11)</f>
        <v>546</v>
      </c>
      <c r="D18" s="261"/>
      <c r="E18" s="260">
        <f>SUM(G6:H17)</f>
        <v>252</v>
      </c>
      <c r="F18" s="264"/>
      <c r="G18" s="264"/>
      <c r="H18" s="261"/>
      <c r="I18" s="260">
        <f>SUM(K6:L17)</f>
        <v>280</v>
      </c>
      <c r="J18" s="264"/>
      <c r="K18" s="264"/>
      <c r="L18" s="261"/>
    </row>
    <row r="19" spans="1:12" x14ac:dyDescent="0.2">
      <c r="A19" s="257"/>
      <c r="B19" s="259"/>
      <c r="C19" s="262"/>
      <c r="D19" s="263"/>
      <c r="E19" s="262"/>
      <c r="F19" s="265"/>
      <c r="G19" s="265"/>
      <c r="H19" s="263"/>
      <c r="I19" s="262"/>
      <c r="J19" s="265"/>
      <c r="K19" s="265"/>
      <c r="L19" s="263"/>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86"/>
  <sheetViews>
    <sheetView zoomScale="110" zoomScaleNormal="110" workbookViewId="0">
      <pane ySplit="3" topLeftCell="A239" activePane="bottomLeft" state="frozen"/>
      <selection pane="bottomLeft" activeCell="H264" sqref="H264"/>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6" t="s">
        <v>5</v>
      </c>
      <c r="C1" s="266"/>
      <c r="D1" s="266"/>
      <c r="E1" s="266"/>
      <c r="F1" s="266"/>
      <c r="G1" s="267"/>
    </row>
    <row r="2" spans="1:7" x14ac:dyDescent="0.2">
      <c r="A2" s="133"/>
      <c r="B2" s="268" t="s">
        <v>8</v>
      </c>
      <c r="C2" s="268"/>
      <c r="D2" s="268"/>
      <c r="E2" s="268" t="s">
        <v>9</v>
      </c>
      <c r="F2" s="268"/>
      <c r="G2" s="269"/>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3"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3"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60"/>
      <c r="E264" s="49"/>
      <c r="F264" s="49"/>
      <c r="G264" s="139"/>
    </row>
    <row r="265" spans="1:7" x14ac:dyDescent="0.2">
      <c r="A265" s="137">
        <v>44227</v>
      </c>
      <c r="B265" s="49"/>
      <c r="C265" s="49"/>
      <c r="D265" s="160"/>
      <c r="E265" s="49"/>
      <c r="F265" s="49"/>
      <c r="G265" s="139"/>
    </row>
    <row r="266" spans="1:7" x14ac:dyDescent="0.2">
      <c r="A266" s="142"/>
      <c r="B266" s="49"/>
      <c r="C266" s="49"/>
      <c r="D266" s="160"/>
      <c r="E266" s="49"/>
      <c r="F266" s="49"/>
      <c r="G266" s="139"/>
    </row>
    <row r="267" spans="1:7" ht="15" thickBot="1" x14ac:dyDescent="0.25">
      <c r="A267" s="143" t="s">
        <v>87</v>
      </c>
      <c r="B267" s="144">
        <f>MAX(D4:D267)</f>
        <v>29755</v>
      </c>
      <c r="C267" s="144"/>
      <c r="D267" s="144"/>
      <c r="E267" s="144">
        <f>MAX(G4:G266)</f>
        <v>12584</v>
      </c>
      <c r="F267" s="144"/>
      <c r="G267" s="145"/>
    </row>
    <row r="268" spans="1:7" x14ac:dyDescent="0.2">
      <c r="B268" s="39"/>
      <c r="C268" s="39"/>
      <c r="E268" s="39"/>
      <c r="F268" s="39"/>
      <c r="G268" s="39"/>
    </row>
    <row r="269" spans="1:7" x14ac:dyDescent="0.2">
      <c r="B269" s="39"/>
      <c r="C269" s="39"/>
      <c r="E269" s="39"/>
      <c r="F269" s="39"/>
      <c r="G269" s="39"/>
    </row>
    <row r="270" spans="1:7" x14ac:dyDescent="0.2">
      <c r="B270" s="39"/>
      <c r="C270" s="39"/>
      <c r="E270" s="39"/>
      <c r="F270" s="39"/>
      <c r="G270" s="39"/>
    </row>
    <row r="271" spans="1:7" x14ac:dyDescent="0.2">
      <c r="B271" s="39"/>
      <c r="C271" s="39"/>
      <c r="E271" s="39"/>
      <c r="F271" s="39"/>
      <c r="G271" s="39"/>
    </row>
    <row r="272" spans="1:7" x14ac:dyDescent="0.2">
      <c r="B272" s="39"/>
      <c r="C272" s="39"/>
      <c r="E272" s="39"/>
      <c r="F272" s="39"/>
      <c r="G272" s="39"/>
    </row>
    <row r="273" spans="2:7" x14ac:dyDescent="0.2">
      <c r="B273" s="39"/>
      <c r="C273" s="39"/>
      <c r="E273" s="39"/>
      <c r="F273" s="39"/>
      <c r="G273" s="39"/>
    </row>
    <row r="274" spans="2:7" x14ac:dyDescent="0.2">
      <c r="B274" s="39"/>
      <c r="C274" s="39"/>
      <c r="E274" s="39"/>
      <c r="F274" s="39"/>
      <c r="G274" s="39"/>
    </row>
    <row r="275" spans="2:7" x14ac:dyDescent="0.2">
      <c r="B275" s="39"/>
      <c r="C275" s="39"/>
      <c r="E275" s="39"/>
      <c r="F275" s="39"/>
      <c r="G275" s="39"/>
    </row>
    <row r="276" spans="2:7" x14ac:dyDescent="0.2">
      <c r="B276" s="39"/>
      <c r="C276" s="39"/>
      <c r="E276" s="39"/>
      <c r="F276" s="39"/>
      <c r="G276" s="39"/>
    </row>
    <row r="277" spans="2:7" x14ac:dyDescent="0.2">
      <c r="B277" s="39"/>
      <c r="C277" s="39"/>
      <c r="E277" s="39"/>
      <c r="F277" s="39"/>
      <c r="G277" s="39"/>
    </row>
    <row r="278" spans="2:7" x14ac:dyDescent="0.2">
      <c r="B278" s="39"/>
      <c r="C278" s="39"/>
      <c r="E278" s="39"/>
      <c r="F278" s="39"/>
      <c r="G278" s="39"/>
    </row>
    <row r="279" spans="2:7" x14ac:dyDescent="0.2">
      <c r="B279" s="39"/>
      <c r="C279" s="39"/>
      <c r="E279" s="39"/>
      <c r="F279" s="39"/>
      <c r="G279" s="39"/>
    </row>
    <row r="280" spans="2:7" x14ac:dyDescent="0.2">
      <c r="B280" s="39"/>
      <c r="C280" s="39"/>
      <c r="E280" s="39"/>
      <c r="F280" s="39"/>
      <c r="G280" s="39"/>
    </row>
    <row r="281" spans="2:7" x14ac:dyDescent="0.2">
      <c r="B281" s="39"/>
      <c r="C281" s="39"/>
      <c r="E281" s="39"/>
      <c r="F281" s="39"/>
      <c r="G281" s="39"/>
    </row>
    <row r="282" spans="2:7" x14ac:dyDescent="0.2">
      <c r="B282" s="39"/>
      <c r="C282" s="39"/>
      <c r="E282" s="39"/>
      <c r="F282" s="39"/>
      <c r="G282" s="39"/>
    </row>
    <row r="283" spans="2:7" x14ac:dyDescent="0.2">
      <c r="B283" s="39"/>
      <c r="C283" s="39"/>
      <c r="E283" s="39"/>
      <c r="F283" s="39"/>
      <c r="G283" s="39"/>
    </row>
    <row r="284" spans="2:7" x14ac:dyDescent="0.2">
      <c r="B284" s="39"/>
      <c r="C284" s="39"/>
      <c r="E284" s="39"/>
      <c r="F284" s="39"/>
      <c r="G284" s="39"/>
    </row>
    <row r="285" spans="2:7" x14ac:dyDescent="0.2">
      <c r="B285" s="39"/>
      <c r="C285" s="39"/>
      <c r="E285" s="39"/>
      <c r="F285" s="39"/>
      <c r="G285" s="39"/>
    </row>
    <row r="286" spans="2:7" x14ac:dyDescent="0.2">
      <c r="B286" s="39"/>
      <c r="C286" s="39"/>
      <c r="E286" s="39"/>
      <c r="F286" s="39"/>
      <c r="G286" s="39"/>
    </row>
    <row r="287" spans="2:7" x14ac:dyDescent="0.2">
      <c r="B287" s="39"/>
      <c r="C287" s="39"/>
      <c r="E287" s="39"/>
      <c r="F287" s="39"/>
      <c r="G287" s="39"/>
    </row>
    <row r="288" spans="2: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69"/>
  <sheetViews>
    <sheetView zoomScale="110" zoomScaleNormal="110" zoomScaleSheetLayoutView="100" workbookViewId="0">
      <pane xSplit="1" ySplit="2" topLeftCell="B237" activePane="bottomRight" state="frozen"/>
      <selection pane="topRight" activeCell="B1" sqref="B1"/>
      <selection pane="bottomLeft" activeCell="A3" sqref="A3"/>
      <selection pane="bottomRight" activeCell="AC270" sqref="AC270"/>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8" t="s">
        <v>10</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row>
    <row r="2" spans="1:29" x14ac:dyDescent="0.2">
      <c r="A2" s="51"/>
      <c r="B2" s="273" t="s">
        <v>11</v>
      </c>
      <c r="C2" s="273"/>
      <c r="D2" s="273" t="s">
        <v>12</v>
      </c>
      <c r="E2" s="273"/>
      <c r="F2" s="273" t="s">
        <v>16</v>
      </c>
      <c r="G2" s="273"/>
      <c r="H2" s="273" t="s">
        <v>52</v>
      </c>
      <c r="I2" s="273"/>
      <c r="J2" s="273" t="s">
        <v>53</v>
      </c>
      <c r="K2" s="273"/>
      <c r="L2" s="273" t="s">
        <v>13</v>
      </c>
      <c r="M2" s="273"/>
      <c r="N2" s="273" t="s">
        <v>15</v>
      </c>
      <c r="O2" s="273"/>
      <c r="P2" s="273" t="s">
        <v>17</v>
      </c>
      <c r="Q2" s="273"/>
      <c r="R2" s="273" t="s">
        <v>20</v>
      </c>
      <c r="S2" s="273"/>
      <c r="T2" s="273" t="s">
        <v>14</v>
      </c>
      <c r="U2" s="273"/>
      <c r="V2" s="273" t="s">
        <v>18</v>
      </c>
      <c r="W2" s="273"/>
      <c r="X2" s="273" t="s">
        <v>19</v>
      </c>
      <c r="Y2" s="273"/>
      <c r="Z2" s="273" t="s">
        <v>74</v>
      </c>
      <c r="AA2" s="273"/>
      <c r="AB2" s="273" t="s">
        <v>130</v>
      </c>
      <c r="AC2" s="274"/>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c r="B266" s="53"/>
      <c r="C266" s="163"/>
      <c r="D266" s="53"/>
      <c r="E266" s="163"/>
      <c r="F266" s="53"/>
      <c r="G266" s="163"/>
      <c r="H266" s="53"/>
      <c r="I266" s="163"/>
      <c r="J266" s="53"/>
      <c r="K266" s="163"/>
      <c r="L266" s="53"/>
      <c r="M266" s="163"/>
      <c r="N266" s="53"/>
      <c r="O266" s="163"/>
      <c r="P266" s="53"/>
      <c r="Q266" s="163"/>
      <c r="R266" s="53"/>
      <c r="S266" s="163"/>
      <c r="T266" s="53"/>
      <c r="U266" s="163"/>
      <c r="V266" s="53"/>
      <c r="W266" s="163"/>
      <c r="X266" s="53"/>
      <c r="Y266" s="163"/>
      <c r="Z266" s="53"/>
      <c r="AA266" s="163"/>
      <c r="AB266" s="53"/>
      <c r="AC266" s="164"/>
    </row>
    <row r="267" spans="1:29" x14ac:dyDescent="0.2">
      <c r="A267" s="51"/>
      <c r="B267" s="271" t="s">
        <v>11</v>
      </c>
      <c r="C267" s="272"/>
      <c r="D267" s="271" t="s">
        <v>12</v>
      </c>
      <c r="E267" s="272"/>
      <c r="F267" s="271" t="s">
        <v>16</v>
      </c>
      <c r="G267" s="272"/>
      <c r="H267" s="271" t="s">
        <v>52</v>
      </c>
      <c r="I267" s="272"/>
      <c r="J267" s="271" t="s">
        <v>53</v>
      </c>
      <c r="K267" s="272"/>
      <c r="L267" s="271" t="s">
        <v>13</v>
      </c>
      <c r="M267" s="272"/>
      <c r="N267" s="271" t="s">
        <v>15</v>
      </c>
      <c r="O267" s="272"/>
      <c r="P267" s="271" t="s">
        <v>17</v>
      </c>
      <c r="Q267" s="272"/>
      <c r="R267" s="271" t="s">
        <v>20</v>
      </c>
      <c r="S267" s="272"/>
      <c r="T267" s="271" t="s">
        <v>14</v>
      </c>
      <c r="U267" s="272"/>
      <c r="V267" s="271" t="s">
        <v>18</v>
      </c>
      <c r="W267" s="272"/>
      <c r="X267" s="271" t="s">
        <v>19</v>
      </c>
      <c r="Y267" s="272"/>
      <c r="Z267" s="271" t="s">
        <v>74</v>
      </c>
      <c r="AA267" s="272"/>
      <c r="AB267" s="271" t="s">
        <v>131</v>
      </c>
      <c r="AC267" s="275"/>
    </row>
    <row r="268" spans="1:29" ht="15" thickBot="1" x14ac:dyDescent="0.25">
      <c r="A268" s="55" t="s">
        <v>87</v>
      </c>
      <c r="B268" s="270">
        <f>SUM(B4:B266)</f>
        <v>15231</v>
      </c>
      <c r="C268" s="270"/>
      <c r="D268" s="270">
        <f>SUM(D4:D267)</f>
        <v>8251</v>
      </c>
      <c r="E268" s="270"/>
      <c r="F268" s="270">
        <f>SUM(F4:F267)</f>
        <v>361</v>
      </c>
      <c r="G268" s="270"/>
      <c r="H268" s="270">
        <f>SUM(H4:H267)</f>
        <v>2724</v>
      </c>
      <c r="I268" s="270"/>
      <c r="J268" s="270">
        <f>SUM(J4:J267)</f>
        <v>254</v>
      </c>
      <c r="K268" s="270"/>
      <c r="L268" s="270">
        <f>SUM(L4:L267)</f>
        <v>1571</v>
      </c>
      <c r="M268" s="270"/>
      <c r="N268" s="270">
        <f>SUM(N4:N267)</f>
        <v>30</v>
      </c>
      <c r="O268" s="270"/>
      <c r="P268" s="270">
        <f>SUM(P4:P267)</f>
        <v>593</v>
      </c>
      <c r="Q268" s="270"/>
      <c r="R268" s="270">
        <f>SUM(R4:R267)</f>
        <v>667</v>
      </c>
      <c r="S268" s="270"/>
      <c r="T268" s="270">
        <f>SUM(T4:T267)</f>
        <v>15</v>
      </c>
      <c r="U268" s="270"/>
      <c r="V268" s="270">
        <f>SUM(V4:V267)</f>
        <v>16</v>
      </c>
      <c r="W268" s="270"/>
      <c r="X268" s="270">
        <f>SUM(X4:X267)</f>
        <v>28</v>
      </c>
      <c r="Y268" s="270"/>
      <c r="Z268" s="270">
        <f>SUM(Z4:Z267)</f>
        <v>10</v>
      </c>
      <c r="AA268" s="270"/>
      <c r="AB268" s="276">
        <f>SUM(AB4:AB267)</f>
        <v>4</v>
      </c>
      <c r="AC268" s="277"/>
    </row>
    <row r="269" spans="1:29" ht="15" thickTop="1" x14ac:dyDescent="0.2">
      <c r="AB269" s="39" t="s">
        <v>91</v>
      </c>
      <c r="AC269" s="39">
        <f>SUM(B268:AC268)</f>
        <v>29755</v>
      </c>
    </row>
  </sheetData>
  <mergeCells count="43">
    <mergeCell ref="AB2:AC2"/>
    <mergeCell ref="AB267:AC267"/>
    <mergeCell ref="AB268:AC268"/>
    <mergeCell ref="B1:AC1"/>
    <mergeCell ref="T2:U2"/>
    <mergeCell ref="V2:W2"/>
    <mergeCell ref="X2:Y2"/>
    <mergeCell ref="Z2:AA2"/>
    <mergeCell ref="B2:C2"/>
    <mergeCell ref="D2:E2"/>
    <mergeCell ref="F2:G2"/>
    <mergeCell ref="H2:I2"/>
    <mergeCell ref="L2:M2"/>
    <mergeCell ref="N2:O2"/>
    <mergeCell ref="P2:Q2"/>
    <mergeCell ref="R2:S2"/>
    <mergeCell ref="J2:K2"/>
    <mergeCell ref="B268:C268"/>
    <mergeCell ref="D268:E268"/>
    <mergeCell ref="F268:G268"/>
    <mergeCell ref="H268:I268"/>
    <mergeCell ref="L268:M268"/>
    <mergeCell ref="J268:K268"/>
    <mergeCell ref="B267:C267"/>
    <mergeCell ref="D267:E267"/>
    <mergeCell ref="F267:G267"/>
    <mergeCell ref="H267:I267"/>
    <mergeCell ref="L267:M267"/>
    <mergeCell ref="J267:K267"/>
    <mergeCell ref="V268:W268"/>
    <mergeCell ref="X268:Y268"/>
    <mergeCell ref="Z268:AA268"/>
    <mergeCell ref="N267:O267"/>
    <mergeCell ref="P267:Q267"/>
    <mergeCell ref="R267:S267"/>
    <mergeCell ref="T267:U267"/>
    <mergeCell ref="V267:W267"/>
    <mergeCell ref="X267:Y267"/>
    <mergeCell ref="Z267:AA267"/>
    <mergeCell ref="N268:O268"/>
    <mergeCell ref="P268:Q268"/>
    <mergeCell ref="R268:S268"/>
    <mergeCell ref="T268:U268"/>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85"/>
  <sheetViews>
    <sheetView zoomScale="110" zoomScaleNormal="110" workbookViewId="0">
      <pane xSplit="1" ySplit="1" topLeftCell="B240" activePane="bottomRight" state="frozen"/>
      <selection pane="topRight" activeCell="B1" sqref="B1"/>
      <selection pane="bottomLeft" activeCell="A2" sqref="A2"/>
      <selection pane="bottomRight" activeCell="D262" sqref="D262"/>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0" t="s">
        <v>101</v>
      </c>
      <c r="C1" s="281"/>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2"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70"/>
    </row>
    <row r="264" spans="1:3" x14ac:dyDescent="0.2">
      <c r="A264" s="60">
        <v>44227</v>
      </c>
      <c r="B264" s="64"/>
      <c r="C264" s="170"/>
    </row>
    <row r="265" spans="1:3" x14ac:dyDescent="0.2">
      <c r="A265" s="109"/>
      <c r="B265" s="64"/>
      <c r="C265" s="170"/>
    </row>
    <row r="266" spans="1:3" ht="15" thickBot="1" x14ac:dyDescent="0.25">
      <c r="A266" s="65" t="s">
        <v>87</v>
      </c>
      <c r="B266" s="66">
        <f>MAX(C3:C266)</f>
        <v>5289</v>
      </c>
      <c r="C266" s="171"/>
    </row>
    <row r="267" spans="1:3" ht="15" thickTop="1" x14ac:dyDescent="0.2">
      <c r="B267" s="39"/>
    </row>
    <row r="268" spans="1:3" x14ac:dyDescent="0.2">
      <c r="B268" s="39"/>
    </row>
    <row r="269" spans="1:3" x14ac:dyDescent="0.2">
      <c r="B269" s="39"/>
    </row>
    <row r="270" spans="1:3" x14ac:dyDescent="0.2">
      <c r="B270" s="39"/>
    </row>
    <row r="271" spans="1:3" x14ac:dyDescent="0.2">
      <c r="B271" s="39"/>
    </row>
    <row r="272" spans="1:3" x14ac:dyDescent="0.2">
      <c r="B272" s="39"/>
    </row>
    <row r="273" spans="2:2" x14ac:dyDescent="0.2">
      <c r="B273" s="39"/>
    </row>
    <row r="274" spans="2:2" x14ac:dyDescent="0.2">
      <c r="B274" s="39"/>
    </row>
    <row r="275" spans="2:2" x14ac:dyDescent="0.2">
      <c r="B275" s="39"/>
    </row>
    <row r="276" spans="2:2" x14ac:dyDescent="0.2">
      <c r="B276" s="39"/>
    </row>
    <row r="277" spans="2:2" x14ac:dyDescent="0.2">
      <c r="B277" s="39"/>
    </row>
    <row r="278" spans="2:2" x14ac:dyDescent="0.2">
      <c r="B278" s="39"/>
    </row>
    <row r="279" spans="2:2" x14ac:dyDescent="0.2">
      <c r="B279" s="39"/>
    </row>
    <row r="280" spans="2:2" x14ac:dyDescent="0.2">
      <c r="B280" s="39"/>
    </row>
    <row r="281" spans="2:2" x14ac:dyDescent="0.2">
      <c r="B281" s="39"/>
    </row>
    <row r="282" spans="2:2" x14ac:dyDescent="0.2">
      <c r="B282" s="39"/>
    </row>
    <row r="283" spans="2:2" x14ac:dyDescent="0.2">
      <c r="B283" s="39"/>
    </row>
    <row r="284" spans="2:2" x14ac:dyDescent="0.2">
      <c r="B284" s="39"/>
    </row>
    <row r="285" spans="2:2" x14ac:dyDescent="0.2">
      <c r="B285" s="39"/>
    </row>
    <row r="286" spans="2:2" x14ac:dyDescent="0.2">
      <c r="B286" s="39"/>
    </row>
    <row r="287" spans="2:2" x14ac:dyDescent="0.2">
      <c r="B287" s="39"/>
    </row>
    <row r="288" spans="2:2"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86"/>
  <sheetViews>
    <sheetView zoomScale="120" zoomScaleNormal="120" workbookViewId="0">
      <pane ySplit="3" topLeftCell="A251" activePane="bottomLeft" state="frozen"/>
      <selection pane="bottomLeft" activeCell="D262" sqref="D262:D263"/>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2" t="s">
        <v>102</v>
      </c>
      <c r="C1" s="282"/>
      <c r="D1" s="283"/>
    </row>
    <row r="2" spans="1:4" x14ac:dyDescent="0.2">
      <c r="A2" s="68"/>
      <c r="B2" s="284"/>
      <c r="C2" s="284"/>
      <c r="D2" s="285"/>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3"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5"/>
    </row>
    <row r="265" spans="1:4" x14ac:dyDescent="0.2">
      <c r="A265" s="72">
        <v>44227</v>
      </c>
      <c r="B265" s="77"/>
      <c r="C265" s="77"/>
      <c r="D265" s="155"/>
    </row>
    <row r="266" spans="1:4" x14ac:dyDescent="0.2">
      <c r="A266" s="110"/>
      <c r="B266" s="77"/>
      <c r="C266" s="77"/>
      <c r="D266" s="155"/>
    </row>
    <row r="267" spans="1:4" ht="15" thickBot="1" x14ac:dyDescent="0.25">
      <c r="A267" s="78" t="s">
        <v>87</v>
      </c>
      <c r="B267" s="79"/>
      <c r="C267" s="79"/>
      <c r="D267" s="156">
        <f>MAX(D4:D266)</f>
        <v>13892</v>
      </c>
    </row>
    <row r="268" spans="1:4" ht="15" thickTop="1" x14ac:dyDescent="0.2">
      <c r="B268" s="39"/>
      <c r="C268" s="39"/>
    </row>
    <row r="269" spans="1:4" x14ac:dyDescent="0.2">
      <c r="B269" s="39"/>
      <c r="C269" s="39"/>
    </row>
    <row r="270" spans="1:4" x14ac:dyDescent="0.2">
      <c r="B270" s="39"/>
      <c r="C270" s="39"/>
    </row>
    <row r="271" spans="1:4" x14ac:dyDescent="0.2">
      <c r="B271" s="39"/>
      <c r="C271" s="39"/>
    </row>
    <row r="272" spans="1:4" x14ac:dyDescent="0.2">
      <c r="B272" s="39"/>
      <c r="C272" s="39"/>
    </row>
    <row r="273" spans="2:3" x14ac:dyDescent="0.2">
      <c r="B273" s="39"/>
      <c r="C273" s="39"/>
    </row>
    <row r="274" spans="2:3" x14ac:dyDescent="0.2">
      <c r="B274" s="39"/>
      <c r="C274" s="39"/>
    </row>
    <row r="275" spans="2:3" x14ac:dyDescent="0.2">
      <c r="B275" s="39"/>
      <c r="C275" s="39"/>
    </row>
    <row r="276" spans="2:3" x14ac:dyDescent="0.2">
      <c r="B276" s="39"/>
      <c r="C276" s="39"/>
    </row>
    <row r="277" spans="2:3" x14ac:dyDescent="0.2">
      <c r="B277" s="39"/>
      <c r="C277" s="39"/>
    </row>
    <row r="278" spans="2:3" x14ac:dyDescent="0.2">
      <c r="B278" s="39"/>
      <c r="C278" s="39"/>
    </row>
    <row r="279" spans="2:3" x14ac:dyDescent="0.2">
      <c r="B279" s="39"/>
      <c r="C279" s="39"/>
    </row>
    <row r="280" spans="2:3" x14ac:dyDescent="0.2">
      <c r="B280" s="39"/>
      <c r="C280" s="39"/>
    </row>
    <row r="281" spans="2:3" x14ac:dyDescent="0.2">
      <c r="B281" s="39"/>
      <c r="C281" s="39"/>
    </row>
    <row r="282" spans="2:3" x14ac:dyDescent="0.2">
      <c r="B282" s="39"/>
      <c r="C282" s="39"/>
    </row>
    <row r="283" spans="2:3" x14ac:dyDescent="0.2">
      <c r="B283" s="39"/>
      <c r="C283" s="39"/>
    </row>
    <row r="284" spans="2:3" x14ac:dyDescent="0.2">
      <c r="B284" s="39"/>
      <c r="C284" s="39"/>
    </row>
    <row r="285" spans="2:3" x14ac:dyDescent="0.2">
      <c r="B285" s="39"/>
      <c r="C285" s="39"/>
    </row>
    <row r="286" spans="2:3" x14ac:dyDescent="0.2">
      <c r="B286" s="39"/>
      <c r="C286" s="39"/>
    </row>
    <row r="287" spans="2:3" x14ac:dyDescent="0.2">
      <c r="B287" s="39"/>
      <c r="C287" s="39"/>
    </row>
    <row r="288" spans="2:3"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A268"/>
  <sheetViews>
    <sheetView zoomScaleNormal="100" workbookViewId="0">
      <pane xSplit="1" ySplit="1" topLeftCell="GJ244" activePane="bottomRight" state="frozen"/>
      <selection pane="topRight" activeCell="B1" sqref="B1"/>
      <selection pane="bottomLeft" activeCell="A3" sqref="A3"/>
      <selection pane="bottomRight" activeCell="U274" sqref="U274"/>
    </sheetView>
  </sheetViews>
  <sheetFormatPr baseColWidth="10" defaultColWidth="11" defaultRowHeight="14.25" x14ac:dyDescent="0.2"/>
  <cols>
    <col min="1" max="1" width="26" style="32" customWidth="1"/>
    <col min="2" max="145" width="11" style="129"/>
    <col min="148" max="201" width="11" style="129"/>
    <col min="202" max="203" width="11" style="173"/>
    <col min="204" max="209" width="11" style="129"/>
    <col min="210" max="16384" width="11" style="42"/>
  </cols>
  <sheetData>
    <row r="1" spans="1:209" s="81" customFormat="1" ht="29.25" customHeight="1" x14ac:dyDescent="0.2">
      <c r="A1" s="80"/>
      <c r="B1" s="290" t="s">
        <v>58</v>
      </c>
      <c r="C1" s="290"/>
      <c r="D1" s="290" t="s">
        <v>46</v>
      </c>
      <c r="E1" s="290"/>
      <c r="F1" s="288" t="s">
        <v>123</v>
      </c>
      <c r="G1" s="289"/>
      <c r="H1" s="288" t="s">
        <v>240</v>
      </c>
      <c r="I1" s="289"/>
      <c r="J1" s="290" t="s">
        <v>79</v>
      </c>
      <c r="K1" s="290"/>
      <c r="L1" s="288" t="s">
        <v>109</v>
      </c>
      <c r="M1" s="289"/>
      <c r="N1" s="290" t="s">
        <v>36</v>
      </c>
      <c r="O1" s="290"/>
      <c r="P1" s="288" t="s">
        <v>107</v>
      </c>
      <c r="Q1" s="289"/>
      <c r="R1" s="290" t="s">
        <v>241</v>
      </c>
      <c r="S1" s="290"/>
      <c r="T1" s="290" t="s">
        <v>68</v>
      </c>
      <c r="U1" s="290"/>
      <c r="V1" s="290" t="s">
        <v>188</v>
      </c>
      <c r="W1" s="290"/>
      <c r="X1" s="290" t="s">
        <v>59</v>
      </c>
      <c r="Y1" s="290"/>
      <c r="Z1" s="290" t="s">
        <v>60</v>
      </c>
      <c r="AA1" s="290"/>
      <c r="AB1" s="290" t="s">
        <v>29</v>
      </c>
      <c r="AC1" s="290"/>
      <c r="AD1" s="288" t="s">
        <v>115</v>
      </c>
      <c r="AE1" s="289"/>
      <c r="AF1" s="290" t="s">
        <v>80</v>
      </c>
      <c r="AG1" s="290"/>
      <c r="AH1" s="290" t="s">
        <v>43</v>
      </c>
      <c r="AI1" s="290"/>
      <c r="AJ1" s="288" t="s">
        <v>117</v>
      </c>
      <c r="AK1" s="289"/>
      <c r="AL1" s="288" t="s">
        <v>65</v>
      </c>
      <c r="AM1" s="289"/>
      <c r="AN1" s="288" t="s">
        <v>154</v>
      </c>
      <c r="AO1" s="289"/>
      <c r="AP1" s="288" t="s">
        <v>128</v>
      </c>
      <c r="AQ1" s="289"/>
      <c r="AR1" s="288" t="s">
        <v>118</v>
      </c>
      <c r="AS1" s="289"/>
      <c r="AT1" s="290" t="s">
        <v>55</v>
      </c>
      <c r="AU1" s="290"/>
      <c r="AV1" s="288" t="s">
        <v>141</v>
      </c>
      <c r="AW1" s="289"/>
      <c r="AX1" s="290" t="s">
        <v>73</v>
      </c>
      <c r="AY1" s="290"/>
      <c r="AZ1" s="290" t="s">
        <v>135</v>
      </c>
      <c r="BA1" s="290"/>
      <c r="BB1" s="290" t="s">
        <v>120</v>
      </c>
      <c r="BC1" s="290"/>
      <c r="BD1" s="290" t="s">
        <v>242</v>
      </c>
      <c r="BE1" s="290"/>
      <c r="BF1" s="290" t="s">
        <v>11</v>
      </c>
      <c r="BG1" s="291"/>
      <c r="BH1" s="289" t="s">
        <v>57</v>
      </c>
      <c r="BI1" s="290"/>
      <c r="BJ1" s="290" t="s">
        <v>148</v>
      </c>
      <c r="BK1" s="290"/>
      <c r="BL1" s="290" t="s">
        <v>44</v>
      </c>
      <c r="BM1" s="290"/>
      <c r="BN1" s="290" t="s">
        <v>32</v>
      </c>
      <c r="BO1" s="290"/>
      <c r="BP1" s="290" t="s">
        <v>132</v>
      </c>
      <c r="BQ1" s="290"/>
      <c r="BR1" s="290" t="s">
        <v>56</v>
      </c>
      <c r="BS1" s="290"/>
      <c r="BT1" s="290" t="s">
        <v>33</v>
      </c>
      <c r="BU1" s="290"/>
      <c r="BV1" s="288" t="s">
        <v>153</v>
      </c>
      <c r="BW1" s="289"/>
      <c r="BX1" s="290" t="s">
        <v>105</v>
      </c>
      <c r="BY1" s="290"/>
      <c r="BZ1" s="290" t="s">
        <v>63</v>
      </c>
      <c r="CA1" s="290"/>
      <c r="CB1" s="290" t="s">
        <v>34</v>
      </c>
      <c r="CC1" s="290"/>
      <c r="CD1" s="290" t="s">
        <v>45</v>
      </c>
      <c r="CE1" s="290"/>
      <c r="CF1" s="290" t="s">
        <v>27</v>
      </c>
      <c r="CG1" s="290"/>
      <c r="CH1" s="290" t="s">
        <v>133</v>
      </c>
      <c r="CI1" s="290"/>
      <c r="CJ1" s="290" t="s">
        <v>51</v>
      </c>
      <c r="CK1" s="290"/>
      <c r="CL1" s="290" t="s">
        <v>47</v>
      </c>
      <c r="CM1" s="290"/>
      <c r="CN1" s="290" t="s">
        <v>40</v>
      </c>
      <c r="CO1" s="290"/>
      <c r="CP1" s="288" t="s">
        <v>106</v>
      </c>
      <c r="CQ1" s="289"/>
      <c r="CR1" s="290" t="s">
        <v>41</v>
      </c>
      <c r="CS1" s="290"/>
      <c r="CT1" s="288" t="s">
        <v>108</v>
      </c>
      <c r="CU1" s="289"/>
      <c r="CV1" s="288" t="s">
        <v>142</v>
      </c>
      <c r="CW1" s="289"/>
      <c r="CX1" s="288" t="s">
        <v>143</v>
      </c>
      <c r="CY1" s="289"/>
      <c r="CZ1" s="288" t="s">
        <v>139</v>
      </c>
      <c r="DA1" s="289"/>
      <c r="DB1" s="290" t="s">
        <v>124</v>
      </c>
      <c r="DC1" s="290"/>
      <c r="DD1" s="288" t="s">
        <v>138</v>
      </c>
      <c r="DE1" s="289"/>
      <c r="DF1" s="288" t="s">
        <v>134</v>
      </c>
      <c r="DG1" s="289"/>
      <c r="DH1" s="288" t="s">
        <v>140</v>
      </c>
      <c r="DI1" s="289"/>
      <c r="DJ1" s="290" t="s">
        <v>70</v>
      </c>
      <c r="DK1" s="290"/>
      <c r="DL1" s="290" t="s">
        <v>42</v>
      </c>
      <c r="DM1" s="290"/>
      <c r="DN1" s="290" t="s">
        <v>62</v>
      </c>
      <c r="DO1" s="290"/>
      <c r="DP1" s="290" t="s">
        <v>35</v>
      </c>
      <c r="DQ1" s="290"/>
      <c r="DR1" s="288" t="s">
        <v>125</v>
      </c>
      <c r="DS1" s="289"/>
      <c r="DT1" s="288" t="s">
        <v>110</v>
      </c>
      <c r="DU1" s="289"/>
      <c r="DV1" s="288" t="s">
        <v>111</v>
      </c>
      <c r="DW1" s="289"/>
      <c r="DX1" s="288" t="s">
        <v>126</v>
      </c>
      <c r="DY1" s="289"/>
      <c r="DZ1" s="288" t="s">
        <v>127</v>
      </c>
      <c r="EA1" s="289"/>
      <c r="EB1" s="288" t="s">
        <v>144</v>
      </c>
      <c r="EC1" s="289"/>
      <c r="ED1" s="290" t="s">
        <v>37</v>
      </c>
      <c r="EE1" s="290"/>
      <c r="EF1" s="288" t="s">
        <v>145</v>
      </c>
      <c r="EG1" s="289"/>
      <c r="EH1" s="290" t="s">
        <v>48</v>
      </c>
      <c r="EI1" s="290"/>
      <c r="EJ1" s="288" t="s">
        <v>28</v>
      </c>
      <c r="EK1" s="289"/>
      <c r="EL1" s="290" t="s">
        <v>64</v>
      </c>
      <c r="EM1" s="290"/>
      <c r="EN1" s="290" t="s">
        <v>38</v>
      </c>
      <c r="EO1" s="290"/>
      <c r="ER1" s="290" t="s">
        <v>67</v>
      </c>
      <c r="ES1" s="290"/>
      <c r="ET1" s="288" t="s">
        <v>112</v>
      </c>
      <c r="EU1" s="289"/>
      <c r="EV1" s="290" t="s">
        <v>39</v>
      </c>
      <c r="EW1" s="290"/>
      <c r="EX1" s="288" t="s">
        <v>113</v>
      </c>
      <c r="EY1" s="289"/>
      <c r="EZ1" s="288" t="s">
        <v>146</v>
      </c>
      <c r="FA1" s="289"/>
      <c r="FB1" s="290" t="s">
        <v>31</v>
      </c>
      <c r="FC1" s="290"/>
      <c r="FD1" s="290" t="s">
        <v>61</v>
      </c>
      <c r="FE1" s="290"/>
      <c r="FF1" s="288" t="s">
        <v>114</v>
      </c>
      <c r="FG1" s="289"/>
      <c r="FH1" s="290" t="s">
        <v>30</v>
      </c>
      <c r="FI1" s="290"/>
      <c r="FJ1" s="288" t="s">
        <v>116</v>
      </c>
      <c r="FK1" s="289"/>
      <c r="FL1" s="290" t="s">
        <v>71</v>
      </c>
      <c r="FM1" s="290"/>
      <c r="FN1" s="290" t="s">
        <v>49</v>
      </c>
      <c r="FO1" s="290"/>
      <c r="FP1" s="290" t="s">
        <v>189</v>
      </c>
      <c r="FQ1" s="290"/>
      <c r="FR1" s="290" t="s">
        <v>54</v>
      </c>
      <c r="FS1" s="290"/>
      <c r="FT1" s="288" t="s">
        <v>152</v>
      </c>
      <c r="FU1" s="289"/>
      <c r="FV1" s="288" t="s">
        <v>149</v>
      </c>
      <c r="FW1" s="289"/>
      <c r="FX1" s="288" t="s">
        <v>150</v>
      </c>
      <c r="FY1" s="289"/>
      <c r="FZ1" s="288" t="s">
        <v>147</v>
      </c>
      <c r="GA1" s="289"/>
      <c r="GB1" s="288" t="s">
        <v>151</v>
      </c>
      <c r="GC1" s="289"/>
      <c r="GD1" s="288" t="s">
        <v>137</v>
      </c>
      <c r="GE1" s="289"/>
      <c r="GF1" s="290" t="s">
        <v>50</v>
      </c>
      <c r="GG1" s="290"/>
      <c r="GH1" s="290" t="s">
        <v>72</v>
      </c>
      <c r="GI1" s="290"/>
      <c r="GJ1" s="288" t="s">
        <v>129</v>
      </c>
      <c r="GK1" s="289"/>
      <c r="GL1" s="288" t="s">
        <v>136</v>
      </c>
      <c r="GM1" s="289"/>
      <c r="GN1" s="290" t="s">
        <v>66</v>
      </c>
      <c r="GO1" s="290"/>
      <c r="GP1" s="288" t="s">
        <v>119</v>
      </c>
      <c r="GQ1" s="289"/>
      <c r="GR1" s="290" t="s">
        <v>69</v>
      </c>
      <c r="GS1" s="290"/>
      <c r="GT1" s="172"/>
      <c r="GU1" s="172"/>
      <c r="GV1" s="172"/>
      <c r="GW1" s="172"/>
      <c r="GX1" s="172"/>
      <c r="GY1" s="172"/>
      <c r="GZ1" s="172"/>
      <c r="HA1" s="172"/>
    </row>
    <row r="2" spans="1:209"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c r="GR2" s="7" t="s">
        <v>3</v>
      </c>
      <c r="GS2" s="7" t="s">
        <v>2</v>
      </c>
    </row>
    <row r="3" spans="1:209"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row>
    <row r="4" spans="1:209"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row>
    <row r="5" spans="1:209"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row>
    <row r="6" spans="1:209"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row>
    <row r="7" spans="1:209"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row>
    <row r="8" spans="1:209"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row>
    <row r="9" spans="1:209"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row>
    <row r="10" spans="1:209"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row>
    <row r="11" spans="1:209"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row>
    <row r="12" spans="1:209"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row>
    <row r="13" spans="1:209"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row>
    <row r="14" spans="1:209"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row>
    <row r="15" spans="1:209"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row>
    <row r="16" spans="1:209"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row>
    <row r="17" spans="1:201"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row>
    <row r="18" spans="1:201"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row>
    <row r="19" spans="1:201"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row>
    <row r="20" spans="1:201"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row>
    <row r="21" spans="1:201"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row>
    <row r="22" spans="1:201"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row>
    <row r="23" spans="1:201"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row>
    <row r="24" spans="1:201"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row>
    <row r="25" spans="1:201"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row>
    <row r="26" spans="1:201"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row>
    <row r="27" spans="1:201"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row>
    <row r="28" spans="1:201"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row>
    <row r="29" spans="1:201"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row>
    <row r="30" spans="1:201"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row>
    <row r="31" spans="1:201"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row>
    <row r="32" spans="1:201"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row>
    <row r="33" spans="1:201"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row>
    <row r="34" spans="1:201"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row>
    <row r="35" spans="1:201"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row>
    <row r="36" spans="1:201"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row>
    <row r="37" spans="1:201"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row>
    <row r="38" spans="1:201"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row>
    <row r="39" spans="1:201"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row>
    <row r="40" spans="1:201"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row>
    <row r="41" spans="1:201"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row>
    <row r="42" spans="1:201"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row>
    <row r="43" spans="1:201"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row>
    <row r="44" spans="1:201"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row>
    <row r="45" spans="1:201"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R45" s="7"/>
      <c r="ES45" s="7"/>
      <c r="ET45" s="7"/>
      <c r="EU45" s="7"/>
      <c r="EV45" s="7"/>
      <c r="EW45" s="7"/>
      <c r="EX45" s="7"/>
      <c r="EY45" s="7"/>
      <c r="EZ45" s="9"/>
      <c r="FA45" s="9"/>
      <c r="FB45" s="7"/>
      <c r="FC45" s="7"/>
      <c r="FD45" s="7"/>
      <c r="FE45" s="7"/>
      <c r="FF45" s="7"/>
      <c r="FG45" s="7"/>
      <c r="FH45" s="7"/>
      <c r="FI45" s="7"/>
      <c r="FJ45" s="7"/>
      <c r="FK45" s="7"/>
      <c r="FL45" s="7"/>
      <c r="FM45" s="7"/>
      <c r="FN45" s="7"/>
      <c r="FO45" s="7"/>
      <c r="FP45" s="7"/>
      <c r="FQ45" s="7"/>
      <c r="FR45" s="7"/>
      <c r="FS45" s="7"/>
      <c r="FT45" s="7"/>
      <c r="FU45" s="7"/>
      <c r="FV45" s="9"/>
      <c r="FW45" s="9"/>
      <c r="FX45" s="9"/>
      <c r="FY45" s="9"/>
      <c r="FZ45" s="9"/>
      <c r="GA45" s="10"/>
      <c r="GB45" s="10"/>
      <c r="GC45" s="9"/>
      <c r="GD45" s="7"/>
      <c r="GE45" s="7"/>
      <c r="GF45" s="7"/>
      <c r="GG45" s="7"/>
      <c r="GH45" s="7"/>
      <c r="GI45" s="7"/>
      <c r="GJ45" s="7"/>
      <c r="GK45" s="7"/>
      <c r="GL45" s="7"/>
      <c r="GM45" s="7"/>
      <c r="GN45" s="7"/>
      <c r="GO45" s="7"/>
      <c r="GP45" s="7"/>
      <c r="GQ45" s="7"/>
      <c r="GR45" s="7"/>
      <c r="GS45" s="7"/>
    </row>
    <row r="46" spans="1:201"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R46" s="7"/>
      <c r="ES46" s="7"/>
      <c r="ET46" s="7"/>
      <c r="EU46" s="7"/>
      <c r="EV46" s="7"/>
      <c r="EW46" s="7"/>
      <c r="EX46" s="7"/>
      <c r="EY46" s="7"/>
      <c r="EZ46" s="9"/>
      <c r="FA46" s="9"/>
      <c r="FB46" s="7"/>
      <c r="FC46" s="7"/>
      <c r="FD46" s="7"/>
      <c r="FE46" s="7"/>
      <c r="FF46" s="7"/>
      <c r="FG46" s="7"/>
      <c r="FH46" s="7"/>
      <c r="FI46" s="7"/>
      <c r="FJ46" s="7"/>
      <c r="FK46" s="7"/>
      <c r="FL46" s="7"/>
      <c r="FM46" s="7"/>
      <c r="FN46" s="7"/>
      <c r="FO46" s="7"/>
      <c r="FP46" s="7"/>
      <c r="FQ46" s="7"/>
      <c r="FR46" s="7"/>
      <c r="FS46" s="7"/>
      <c r="FT46" s="7"/>
      <c r="FU46" s="7"/>
      <c r="FV46" s="9"/>
      <c r="FW46" s="9"/>
      <c r="FX46" s="9"/>
      <c r="FY46" s="9"/>
      <c r="FZ46" s="9"/>
      <c r="GA46" s="10"/>
      <c r="GB46" s="10"/>
      <c r="GC46" s="9"/>
      <c r="GD46" s="7"/>
      <c r="GE46" s="7"/>
      <c r="GF46" s="7"/>
      <c r="GG46" s="7"/>
      <c r="GH46" s="7"/>
      <c r="GI46" s="7"/>
      <c r="GJ46" s="7"/>
      <c r="GK46" s="7"/>
      <c r="GL46" s="7"/>
      <c r="GM46" s="7"/>
      <c r="GN46" s="7"/>
      <c r="GO46" s="7"/>
      <c r="GP46" s="7"/>
      <c r="GQ46" s="7"/>
      <c r="GR46" s="7"/>
      <c r="GS46" s="7"/>
    </row>
    <row r="47" spans="1:201"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R47" s="7"/>
      <c r="ES47" s="7"/>
      <c r="ET47" s="7"/>
      <c r="EU47" s="7"/>
      <c r="EV47" s="7"/>
      <c r="EW47" s="7"/>
      <c r="EX47" s="7"/>
      <c r="EY47" s="7"/>
      <c r="EZ47" s="9"/>
      <c r="FA47" s="9"/>
      <c r="FB47" s="7"/>
      <c r="FC47" s="7"/>
      <c r="FD47" s="7"/>
      <c r="FE47" s="7"/>
      <c r="FF47" s="7"/>
      <c r="FG47" s="7"/>
      <c r="FH47" s="7"/>
      <c r="FI47" s="7"/>
      <c r="FJ47" s="7"/>
      <c r="FK47" s="7"/>
      <c r="FL47" s="7"/>
      <c r="FM47" s="7"/>
      <c r="FN47" s="7"/>
      <c r="FO47" s="7"/>
      <c r="FP47" s="7"/>
      <c r="FQ47" s="7"/>
      <c r="FR47" s="7"/>
      <c r="FS47" s="7"/>
      <c r="FT47" s="7"/>
      <c r="FU47" s="7"/>
      <c r="FV47" s="9"/>
      <c r="FW47" s="9"/>
      <c r="FX47" s="9"/>
      <c r="FY47" s="9"/>
      <c r="FZ47" s="9"/>
      <c r="GA47" s="10"/>
      <c r="GB47" s="10"/>
      <c r="GC47" s="9"/>
      <c r="GD47" s="7"/>
      <c r="GE47" s="7"/>
      <c r="GF47" s="7"/>
      <c r="GG47" s="7"/>
      <c r="GH47" s="7"/>
      <c r="GI47" s="7"/>
      <c r="GJ47" s="7"/>
      <c r="GK47" s="7"/>
      <c r="GL47" s="7"/>
      <c r="GM47" s="7"/>
      <c r="GN47" s="7"/>
      <c r="GO47" s="7"/>
      <c r="GP47" s="7"/>
      <c r="GQ47" s="7"/>
      <c r="GR47" s="7"/>
      <c r="GS47" s="7"/>
    </row>
    <row r="48" spans="1:201"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R48" s="7"/>
      <c r="ES48" s="7"/>
      <c r="ET48" s="7"/>
      <c r="EU48" s="7"/>
      <c r="EV48" s="7"/>
      <c r="EW48" s="7"/>
      <c r="EX48" s="7"/>
      <c r="EY48" s="7"/>
      <c r="EZ48" s="9"/>
      <c r="FA48" s="9"/>
      <c r="FB48" s="7"/>
      <c r="FC48" s="7"/>
      <c r="FD48" s="7"/>
      <c r="FE48" s="7"/>
      <c r="FF48" s="7"/>
      <c r="FG48" s="7"/>
      <c r="FH48" s="7"/>
      <c r="FI48" s="7"/>
      <c r="FJ48" s="7"/>
      <c r="FK48" s="7"/>
      <c r="FL48" s="7"/>
      <c r="FM48" s="7"/>
      <c r="FN48" s="7"/>
      <c r="FO48" s="7"/>
      <c r="FP48" s="7"/>
      <c r="FQ48" s="7"/>
      <c r="FR48" s="7"/>
      <c r="FS48" s="7"/>
      <c r="FT48" s="7"/>
      <c r="FU48" s="7"/>
      <c r="FV48" s="9"/>
      <c r="FW48" s="9"/>
      <c r="FX48" s="9"/>
      <c r="FY48" s="9"/>
      <c r="FZ48" s="9"/>
      <c r="GA48" s="10"/>
      <c r="GB48" s="10"/>
      <c r="GC48" s="9"/>
      <c r="GD48" s="7"/>
      <c r="GE48" s="7"/>
      <c r="GF48" s="7"/>
      <c r="GG48" s="7"/>
      <c r="GH48" s="7"/>
      <c r="GI48" s="7"/>
      <c r="GJ48" s="7"/>
      <c r="GK48" s="7"/>
      <c r="GL48" s="7"/>
      <c r="GM48" s="7"/>
      <c r="GN48" s="7"/>
      <c r="GO48" s="7"/>
      <c r="GP48" s="7"/>
      <c r="GQ48" s="7"/>
      <c r="GR48" s="7"/>
      <c r="GS48" s="7"/>
    </row>
    <row r="49" spans="1:201"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R49" s="7"/>
      <c r="ES49" s="7"/>
      <c r="ET49" s="7"/>
      <c r="EU49" s="7"/>
      <c r="EV49" s="7"/>
      <c r="EW49" s="7"/>
      <c r="EX49" s="7"/>
      <c r="EY49" s="7"/>
      <c r="EZ49" s="9"/>
      <c r="FA49" s="9"/>
      <c r="FB49" s="7"/>
      <c r="FC49" s="7"/>
      <c r="FD49" s="7"/>
      <c r="FE49" s="7"/>
      <c r="FF49" s="7"/>
      <c r="FG49" s="7"/>
      <c r="FH49" s="7"/>
      <c r="FI49" s="7"/>
      <c r="FJ49" s="7"/>
      <c r="FK49" s="7"/>
      <c r="FL49" s="7"/>
      <c r="FM49" s="7"/>
      <c r="FN49" s="7"/>
      <c r="FO49" s="7"/>
      <c r="FP49" s="7"/>
      <c r="FQ49" s="7"/>
      <c r="FR49" s="7"/>
      <c r="FS49" s="7"/>
      <c r="FT49" s="7"/>
      <c r="FU49" s="7"/>
      <c r="FV49" s="9"/>
      <c r="FW49" s="9"/>
      <c r="FX49" s="9"/>
      <c r="FY49" s="9"/>
      <c r="FZ49" s="9"/>
      <c r="GA49" s="10"/>
      <c r="GB49" s="10"/>
      <c r="GC49" s="9"/>
      <c r="GD49" s="7"/>
      <c r="GE49" s="7"/>
      <c r="GF49" s="7"/>
      <c r="GG49" s="7"/>
      <c r="GH49" s="7"/>
      <c r="GI49" s="7"/>
      <c r="GJ49" s="7"/>
      <c r="GK49" s="7"/>
      <c r="GL49" s="7"/>
      <c r="GM49" s="7"/>
      <c r="GN49" s="7"/>
      <c r="GO49" s="7"/>
      <c r="GP49" s="7"/>
      <c r="GQ49" s="7"/>
      <c r="GR49" s="7"/>
      <c r="GS49" s="7"/>
    </row>
    <row r="50" spans="1:201"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R50" s="7"/>
      <c r="ES50" s="7"/>
      <c r="ET50" s="7"/>
      <c r="EU50" s="7"/>
      <c r="EV50" s="7"/>
      <c r="EW50" s="7"/>
      <c r="EX50" s="7"/>
      <c r="EY50" s="7"/>
      <c r="EZ50" s="9"/>
      <c r="FA50" s="9"/>
      <c r="FB50" s="7"/>
      <c r="FC50" s="7"/>
      <c r="FD50" s="7"/>
      <c r="FE50" s="7"/>
      <c r="FF50" s="7"/>
      <c r="FG50" s="7"/>
      <c r="FH50" s="7"/>
      <c r="FI50" s="7"/>
      <c r="FJ50" s="7"/>
      <c r="FK50" s="7"/>
      <c r="FL50" s="7"/>
      <c r="FM50" s="7"/>
      <c r="FN50" s="7"/>
      <c r="FO50" s="7"/>
      <c r="FP50" s="7"/>
      <c r="FQ50" s="7"/>
      <c r="FR50" s="7"/>
      <c r="FS50" s="7"/>
      <c r="FT50" s="7"/>
      <c r="FU50" s="7"/>
      <c r="FV50" s="9"/>
      <c r="FW50" s="9"/>
      <c r="FX50" s="9"/>
      <c r="FY50" s="9"/>
      <c r="FZ50" s="9"/>
      <c r="GA50" s="10"/>
      <c r="GB50" s="10"/>
      <c r="GC50" s="9"/>
      <c r="GD50" s="7"/>
      <c r="GE50" s="7"/>
      <c r="GF50" s="7"/>
      <c r="GG50" s="7"/>
      <c r="GH50" s="7"/>
      <c r="GI50" s="7"/>
      <c r="GJ50" s="7"/>
      <c r="GK50" s="7"/>
      <c r="GL50" s="7"/>
      <c r="GM50" s="7"/>
      <c r="GN50" s="7"/>
      <c r="GO50" s="7"/>
      <c r="GP50" s="7"/>
      <c r="GQ50" s="7"/>
      <c r="GR50" s="7"/>
      <c r="GS50" s="7"/>
    </row>
    <row r="51" spans="1:201"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R51" s="7"/>
      <c r="ES51" s="7"/>
      <c r="ET51" s="7"/>
      <c r="EU51" s="7"/>
      <c r="EV51" s="7"/>
      <c r="EW51" s="7"/>
      <c r="EX51" s="7"/>
      <c r="EY51" s="7"/>
      <c r="EZ51" s="9"/>
      <c r="FA51" s="9"/>
      <c r="FB51" s="7"/>
      <c r="FC51" s="7"/>
      <c r="FD51" s="7"/>
      <c r="FE51" s="7"/>
      <c r="FF51" s="7"/>
      <c r="FG51" s="7"/>
      <c r="FH51" s="7"/>
      <c r="FI51" s="7"/>
      <c r="FJ51" s="7"/>
      <c r="FK51" s="7"/>
      <c r="FL51" s="7"/>
      <c r="FM51" s="7"/>
      <c r="FN51" s="7"/>
      <c r="FO51" s="7"/>
      <c r="FP51" s="7"/>
      <c r="FQ51" s="7"/>
      <c r="FR51" s="7"/>
      <c r="FS51" s="7"/>
      <c r="FT51" s="7"/>
      <c r="FU51" s="7"/>
      <c r="FV51" s="9"/>
      <c r="FW51" s="9"/>
      <c r="FX51" s="9"/>
      <c r="FY51" s="9"/>
      <c r="FZ51" s="9"/>
      <c r="GA51" s="10"/>
      <c r="GB51" s="10"/>
      <c r="GC51" s="9"/>
      <c r="GD51" s="7"/>
      <c r="GE51" s="7"/>
      <c r="GF51" s="7"/>
      <c r="GG51" s="7"/>
      <c r="GH51" s="7"/>
      <c r="GI51" s="7"/>
      <c r="GJ51" s="7"/>
      <c r="GK51" s="7"/>
      <c r="GL51" s="7"/>
      <c r="GM51" s="7"/>
      <c r="GN51" s="7"/>
      <c r="GO51" s="7"/>
      <c r="GP51" s="7"/>
      <c r="GQ51" s="7"/>
      <c r="GR51" s="7"/>
      <c r="GS51" s="7"/>
    </row>
    <row r="52" spans="1:201"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R52" s="7"/>
      <c r="ES52" s="7"/>
      <c r="ET52" s="7"/>
      <c r="EU52" s="7"/>
      <c r="EV52" s="7"/>
      <c r="EW52" s="7"/>
      <c r="EX52" s="7"/>
      <c r="EY52" s="7"/>
      <c r="EZ52" s="9"/>
      <c r="FA52" s="9"/>
      <c r="FB52" s="7"/>
      <c r="FC52" s="7"/>
      <c r="FD52" s="7"/>
      <c r="FE52" s="7"/>
      <c r="FF52" s="7"/>
      <c r="FG52" s="7"/>
      <c r="FH52" s="7"/>
      <c r="FI52" s="7"/>
      <c r="FJ52" s="7"/>
      <c r="FK52" s="7"/>
      <c r="FL52" s="7"/>
      <c r="FM52" s="7"/>
      <c r="FN52" s="7"/>
      <c r="FO52" s="7"/>
      <c r="FP52" s="7"/>
      <c r="FQ52" s="7"/>
      <c r="FR52" s="7"/>
      <c r="FS52" s="7"/>
      <c r="FT52" s="7"/>
      <c r="FU52" s="7"/>
      <c r="FV52" s="9"/>
      <c r="FW52" s="9"/>
      <c r="FX52" s="9"/>
      <c r="FY52" s="9"/>
      <c r="FZ52" s="9"/>
      <c r="GA52" s="10"/>
      <c r="GB52" s="10"/>
      <c r="GC52" s="9"/>
      <c r="GD52" s="7"/>
      <c r="GE52" s="7"/>
      <c r="GF52" s="7"/>
      <c r="GG52" s="7"/>
      <c r="GH52" s="7"/>
      <c r="GI52" s="7"/>
      <c r="GJ52" s="7"/>
      <c r="GK52" s="7"/>
      <c r="GL52" s="7"/>
      <c r="GM52" s="7"/>
      <c r="GN52" s="7"/>
      <c r="GO52" s="7"/>
      <c r="GP52" s="7"/>
      <c r="GQ52" s="7"/>
      <c r="GR52" s="7"/>
      <c r="GS52" s="7"/>
    </row>
    <row r="53" spans="1:201"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R53" s="7"/>
      <c r="ES53" s="7"/>
      <c r="ET53" s="7"/>
      <c r="EU53" s="7"/>
      <c r="EV53" s="7"/>
      <c r="EW53" s="7"/>
      <c r="EX53" s="7"/>
      <c r="EY53" s="7"/>
      <c r="EZ53" s="9"/>
      <c r="FA53" s="9"/>
      <c r="FB53" s="7"/>
      <c r="FC53" s="7"/>
      <c r="FD53" s="7"/>
      <c r="FE53" s="7"/>
      <c r="FF53" s="7"/>
      <c r="FG53" s="7"/>
      <c r="FH53" s="7"/>
      <c r="FI53" s="7"/>
      <c r="FJ53" s="7"/>
      <c r="FK53" s="7"/>
      <c r="FL53" s="7"/>
      <c r="FM53" s="7"/>
      <c r="FN53" s="7"/>
      <c r="FO53" s="7"/>
      <c r="FP53" s="7"/>
      <c r="FQ53" s="7"/>
      <c r="FR53" s="7"/>
      <c r="FS53" s="7"/>
      <c r="FT53" s="7"/>
      <c r="FU53" s="7"/>
      <c r="FV53" s="9"/>
      <c r="FW53" s="9"/>
      <c r="FX53" s="9"/>
      <c r="FY53" s="9"/>
      <c r="FZ53" s="9"/>
      <c r="GA53" s="10"/>
      <c r="GB53" s="10"/>
      <c r="GC53" s="9"/>
      <c r="GD53" s="7"/>
      <c r="GE53" s="7"/>
      <c r="GF53" s="7"/>
      <c r="GG53" s="7"/>
      <c r="GH53" s="7"/>
      <c r="GI53" s="7"/>
      <c r="GJ53" s="7"/>
      <c r="GK53" s="7"/>
      <c r="GL53" s="7"/>
      <c r="GM53" s="7"/>
      <c r="GN53" s="7"/>
      <c r="GO53" s="7"/>
      <c r="GP53" s="7"/>
      <c r="GQ53" s="7"/>
      <c r="GR53" s="7"/>
      <c r="GS53" s="7"/>
    </row>
    <row r="54" spans="1:201"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R54" s="7"/>
      <c r="ES54" s="7"/>
      <c r="ET54" s="7"/>
      <c r="EU54" s="7"/>
      <c r="EV54" s="7"/>
      <c r="EW54" s="7"/>
      <c r="EX54" s="7"/>
      <c r="EY54" s="7"/>
      <c r="EZ54" s="9"/>
      <c r="FA54" s="9"/>
      <c r="FB54" s="7"/>
      <c r="FC54" s="7"/>
      <c r="FD54" s="7"/>
      <c r="FE54" s="7"/>
      <c r="FF54" s="7"/>
      <c r="FG54" s="7"/>
      <c r="FH54" s="7"/>
      <c r="FI54" s="7"/>
      <c r="FJ54" s="7"/>
      <c r="FK54" s="7"/>
      <c r="FL54" s="7"/>
      <c r="FM54" s="7"/>
      <c r="FN54" s="7"/>
      <c r="FO54" s="7"/>
      <c r="FP54" s="7"/>
      <c r="FQ54" s="7"/>
      <c r="FR54" s="7"/>
      <c r="FS54" s="7"/>
      <c r="FT54" s="7"/>
      <c r="FU54" s="7"/>
      <c r="FV54" s="9"/>
      <c r="FW54" s="9"/>
      <c r="FX54" s="9"/>
      <c r="FY54" s="9"/>
      <c r="FZ54" s="9"/>
      <c r="GA54" s="10"/>
      <c r="GB54" s="10"/>
      <c r="GC54" s="9"/>
      <c r="GD54" s="7"/>
      <c r="GE54" s="7"/>
      <c r="GF54" s="7"/>
      <c r="GG54" s="7"/>
      <c r="GH54" s="7"/>
      <c r="GI54" s="7"/>
      <c r="GJ54" s="7"/>
      <c r="GK54" s="7"/>
      <c r="GL54" s="7"/>
      <c r="GM54" s="7"/>
      <c r="GN54" s="7"/>
      <c r="GO54" s="7"/>
      <c r="GP54" s="7"/>
      <c r="GQ54" s="7"/>
      <c r="GR54" s="7"/>
      <c r="GS54" s="7"/>
    </row>
    <row r="55" spans="1:201"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R55" s="7"/>
      <c r="ES55" s="7"/>
      <c r="ET55" s="7"/>
      <c r="EU55" s="7"/>
      <c r="EV55" s="7"/>
      <c r="EW55" s="7"/>
      <c r="EX55" s="7"/>
      <c r="EY55" s="7"/>
      <c r="EZ55" s="9"/>
      <c r="FA55" s="9"/>
      <c r="FB55" s="7"/>
      <c r="FC55" s="7"/>
      <c r="FD55" s="7"/>
      <c r="FE55" s="7"/>
      <c r="FF55" s="7"/>
      <c r="FG55" s="7"/>
      <c r="FH55" s="7"/>
      <c r="FI55" s="7"/>
      <c r="FJ55" s="7"/>
      <c r="FK55" s="7"/>
      <c r="FL55" s="7"/>
      <c r="FM55" s="7"/>
      <c r="FN55" s="7"/>
      <c r="FO55" s="7"/>
      <c r="FP55" s="7"/>
      <c r="FQ55" s="7"/>
      <c r="FR55" s="7"/>
      <c r="FS55" s="7"/>
      <c r="FT55" s="7"/>
      <c r="FU55" s="7"/>
      <c r="FV55" s="9"/>
      <c r="FW55" s="9"/>
      <c r="FX55" s="9"/>
      <c r="FY55" s="9"/>
      <c r="FZ55" s="9"/>
      <c r="GA55" s="10"/>
      <c r="GB55" s="10"/>
      <c r="GC55" s="9"/>
      <c r="GD55" s="7"/>
      <c r="GE55" s="7"/>
      <c r="GF55" s="7"/>
      <c r="GG55" s="7"/>
      <c r="GH55" s="7"/>
      <c r="GI55" s="7"/>
      <c r="GJ55" s="7"/>
      <c r="GK55" s="7"/>
      <c r="GL55" s="7"/>
      <c r="GM55" s="7"/>
      <c r="GN55" s="7"/>
      <c r="GO55" s="7"/>
      <c r="GP55" s="7"/>
      <c r="GQ55" s="7"/>
      <c r="GR55" s="7"/>
      <c r="GS55" s="7"/>
    </row>
    <row r="56" spans="1:201"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R56" s="7"/>
      <c r="ES56" s="7"/>
      <c r="ET56" s="7"/>
      <c r="EU56" s="7"/>
      <c r="EV56" s="7"/>
      <c r="EW56" s="7"/>
      <c r="EX56" s="7"/>
      <c r="EY56" s="7"/>
      <c r="EZ56" s="9"/>
      <c r="FA56" s="9"/>
      <c r="FB56" s="7"/>
      <c r="FC56" s="7"/>
      <c r="FD56" s="7"/>
      <c r="FE56" s="7"/>
      <c r="FF56" s="7"/>
      <c r="FG56" s="7"/>
      <c r="FH56" s="7"/>
      <c r="FI56" s="7"/>
      <c r="FJ56" s="7"/>
      <c r="FK56" s="7"/>
      <c r="FL56" s="7"/>
      <c r="FM56" s="7"/>
      <c r="FN56" s="7"/>
      <c r="FO56" s="7"/>
      <c r="FP56" s="7"/>
      <c r="FQ56" s="7"/>
      <c r="FR56" s="7"/>
      <c r="FS56" s="7"/>
      <c r="FT56" s="7"/>
      <c r="FU56" s="7"/>
      <c r="FV56" s="9"/>
      <c r="FW56" s="9"/>
      <c r="FX56" s="9"/>
      <c r="FY56" s="9"/>
      <c r="FZ56" s="9"/>
      <c r="GA56" s="10"/>
      <c r="GB56" s="10"/>
      <c r="GC56" s="9"/>
      <c r="GD56" s="7"/>
      <c r="GE56" s="7"/>
      <c r="GF56" s="7"/>
      <c r="GG56" s="7"/>
      <c r="GH56" s="7"/>
      <c r="GI56" s="7"/>
      <c r="GJ56" s="7"/>
      <c r="GK56" s="7"/>
      <c r="GL56" s="7"/>
      <c r="GM56" s="7"/>
      <c r="GN56" s="7"/>
      <c r="GO56" s="7"/>
      <c r="GP56" s="7"/>
      <c r="GQ56" s="7"/>
      <c r="GR56" s="7"/>
      <c r="GS56" s="7"/>
    </row>
    <row r="57" spans="1:201"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R57" s="7"/>
      <c r="ES57" s="7"/>
      <c r="ET57" s="7"/>
      <c r="EU57" s="7"/>
      <c r="EV57" s="7"/>
      <c r="EW57" s="7"/>
      <c r="EX57" s="7"/>
      <c r="EY57" s="7"/>
      <c r="EZ57" s="9"/>
      <c r="FA57" s="9"/>
      <c r="FB57" s="7"/>
      <c r="FC57" s="7"/>
      <c r="FD57" s="7"/>
      <c r="FE57" s="7"/>
      <c r="FF57" s="7"/>
      <c r="FG57" s="7"/>
      <c r="FH57" s="7"/>
      <c r="FI57" s="7"/>
      <c r="FJ57" s="7"/>
      <c r="FK57" s="7"/>
      <c r="FL57" s="7"/>
      <c r="FM57" s="7"/>
      <c r="FN57" s="7"/>
      <c r="FO57" s="7"/>
      <c r="FP57" s="7"/>
      <c r="FQ57" s="7"/>
      <c r="FR57" s="7"/>
      <c r="FS57" s="7"/>
      <c r="FT57" s="7"/>
      <c r="FU57" s="7"/>
      <c r="FV57" s="9"/>
      <c r="FW57" s="9"/>
      <c r="FX57" s="9"/>
      <c r="FY57" s="9"/>
      <c r="FZ57" s="9"/>
      <c r="GA57" s="10"/>
      <c r="GB57" s="10"/>
      <c r="GC57" s="9"/>
      <c r="GD57" s="7"/>
      <c r="GE57" s="7"/>
      <c r="GF57" s="7"/>
      <c r="GG57" s="7"/>
      <c r="GH57" s="7"/>
      <c r="GI57" s="7"/>
      <c r="GJ57" s="7"/>
      <c r="GK57" s="7"/>
      <c r="GL57" s="7"/>
      <c r="GM57" s="7"/>
      <c r="GN57" s="7"/>
      <c r="GO57" s="7"/>
      <c r="GP57" s="7"/>
      <c r="GQ57" s="7"/>
      <c r="GR57" s="7"/>
      <c r="GS57" s="7"/>
    </row>
    <row r="58" spans="1:201"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R58" s="7"/>
      <c r="ES58" s="7"/>
      <c r="ET58" s="7"/>
      <c r="EU58" s="7"/>
      <c r="EV58" s="7"/>
      <c r="EW58" s="7"/>
      <c r="EX58" s="7"/>
      <c r="EY58" s="7"/>
      <c r="EZ58" s="9"/>
      <c r="FA58" s="9"/>
      <c r="FB58" s="7"/>
      <c r="FC58" s="7"/>
      <c r="FD58" s="7"/>
      <c r="FE58" s="7"/>
      <c r="FF58" s="7"/>
      <c r="FG58" s="7"/>
      <c r="FH58" s="7"/>
      <c r="FI58" s="7"/>
      <c r="FJ58" s="7"/>
      <c r="FK58" s="7"/>
      <c r="FL58" s="7"/>
      <c r="FM58" s="7"/>
      <c r="FN58" s="7"/>
      <c r="FO58" s="7"/>
      <c r="FP58" s="7"/>
      <c r="FQ58" s="7"/>
      <c r="FR58" s="7"/>
      <c r="FS58" s="7"/>
      <c r="FT58" s="7"/>
      <c r="FU58" s="7"/>
      <c r="FV58" s="9"/>
      <c r="FW58" s="9"/>
      <c r="FX58" s="9"/>
      <c r="FY58" s="9"/>
      <c r="FZ58" s="9"/>
      <c r="GA58" s="10"/>
      <c r="GB58" s="10"/>
      <c r="GC58" s="9"/>
      <c r="GD58" s="7"/>
      <c r="GE58" s="7"/>
      <c r="GF58" s="7"/>
      <c r="GG58" s="7"/>
      <c r="GH58" s="7"/>
      <c r="GI58" s="7"/>
      <c r="GJ58" s="7"/>
      <c r="GK58" s="7"/>
      <c r="GL58" s="7"/>
      <c r="GM58" s="7"/>
      <c r="GN58" s="7"/>
      <c r="GO58" s="7"/>
      <c r="GP58" s="7"/>
      <c r="GQ58" s="7"/>
      <c r="GR58" s="7"/>
      <c r="GS58" s="7"/>
    </row>
    <row r="59" spans="1:201"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R59" s="7"/>
      <c r="ES59" s="7"/>
      <c r="ET59" s="7"/>
      <c r="EU59" s="7"/>
      <c r="EV59" s="7"/>
      <c r="EW59" s="7"/>
      <c r="EX59" s="7"/>
      <c r="EY59" s="7"/>
      <c r="EZ59" s="9"/>
      <c r="FA59" s="9"/>
      <c r="FB59" s="7"/>
      <c r="FC59" s="7"/>
      <c r="FD59" s="7"/>
      <c r="FE59" s="7"/>
      <c r="FF59" s="7"/>
      <c r="FG59" s="7"/>
      <c r="FH59" s="7"/>
      <c r="FI59" s="7"/>
      <c r="FJ59" s="7"/>
      <c r="FK59" s="7"/>
      <c r="FL59" s="7"/>
      <c r="FM59" s="7"/>
      <c r="FN59" s="7"/>
      <c r="FO59" s="7"/>
      <c r="FP59" s="7"/>
      <c r="FQ59" s="7"/>
      <c r="FR59" s="7"/>
      <c r="FS59" s="7"/>
      <c r="FT59" s="7"/>
      <c r="FU59" s="7"/>
      <c r="FV59" s="9"/>
      <c r="FW59" s="9"/>
      <c r="FX59" s="9"/>
      <c r="FY59" s="9"/>
      <c r="FZ59" s="9"/>
      <c r="GA59" s="10"/>
      <c r="GB59" s="10"/>
      <c r="GC59" s="9"/>
      <c r="GD59" s="7"/>
      <c r="GE59" s="7"/>
      <c r="GF59" s="7"/>
      <c r="GG59" s="7"/>
      <c r="GH59" s="7"/>
      <c r="GI59" s="7"/>
      <c r="GJ59" s="7"/>
      <c r="GK59" s="7"/>
      <c r="GL59" s="7"/>
      <c r="GM59" s="7"/>
      <c r="GN59" s="7"/>
      <c r="GO59" s="7"/>
      <c r="GP59" s="7"/>
      <c r="GQ59" s="7"/>
      <c r="GR59" s="7"/>
      <c r="GS59" s="7"/>
    </row>
    <row r="60" spans="1:201"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R60" s="7"/>
      <c r="ES60" s="7"/>
      <c r="ET60" s="7"/>
      <c r="EU60" s="7"/>
      <c r="EV60" s="7"/>
      <c r="EW60" s="7"/>
      <c r="EX60" s="7"/>
      <c r="EY60" s="7"/>
      <c r="EZ60" s="9"/>
      <c r="FA60" s="9"/>
      <c r="FB60" s="7"/>
      <c r="FC60" s="7"/>
      <c r="FD60" s="7"/>
      <c r="FE60" s="7"/>
      <c r="FF60" s="7"/>
      <c r="FG60" s="7"/>
      <c r="FH60" s="7"/>
      <c r="FI60" s="7"/>
      <c r="FJ60" s="7"/>
      <c r="FK60" s="7"/>
      <c r="FL60" s="7"/>
      <c r="FM60" s="7"/>
      <c r="FN60" s="7"/>
      <c r="FO60" s="7"/>
      <c r="FP60" s="7"/>
      <c r="FQ60" s="7"/>
      <c r="FR60" s="7"/>
      <c r="FS60" s="7"/>
      <c r="FT60" s="7"/>
      <c r="FU60" s="7"/>
      <c r="FV60" s="9"/>
      <c r="FW60" s="9"/>
      <c r="FX60" s="9"/>
      <c r="FY60" s="9"/>
      <c r="FZ60" s="9"/>
      <c r="GA60" s="10"/>
      <c r="GB60" s="10"/>
      <c r="GC60" s="9"/>
      <c r="GD60" s="7"/>
      <c r="GE60" s="7"/>
      <c r="GF60" s="7"/>
      <c r="GG60" s="7"/>
      <c r="GH60" s="7"/>
      <c r="GI60" s="7"/>
      <c r="GJ60" s="7"/>
      <c r="GK60" s="7"/>
      <c r="GL60" s="7"/>
      <c r="GM60" s="7"/>
      <c r="GN60" s="7"/>
      <c r="GO60" s="7"/>
      <c r="GP60" s="7"/>
      <c r="GQ60" s="7"/>
      <c r="GR60" s="7"/>
      <c r="GS60" s="7"/>
    </row>
    <row r="61" spans="1:201"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R61" s="7"/>
      <c r="ES61" s="7"/>
      <c r="ET61" s="7"/>
      <c r="EU61" s="7"/>
      <c r="EV61" s="7"/>
      <c r="EW61" s="7"/>
      <c r="EX61" s="7"/>
      <c r="EY61" s="7"/>
      <c r="EZ61" s="9"/>
      <c r="FA61" s="9"/>
      <c r="FB61" s="7"/>
      <c r="FC61" s="7"/>
      <c r="FD61" s="7"/>
      <c r="FE61" s="7"/>
      <c r="FF61" s="7"/>
      <c r="FG61" s="7"/>
      <c r="FH61" s="7"/>
      <c r="FI61" s="7"/>
      <c r="FJ61" s="7"/>
      <c r="FK61" s="7"/>
      <c r="FL61" s="7"/>
      <c r="FM61" s="7"/>
      <c r="FN61" s="7"/>
      <c r="FO61" s="7"/>
      <c r="FP61" s="7"/>
      <c r="FQ61" s="7"/>
      <c r="FR61" s="7"/>
      <c r="FS61" s="7"/>
      <c r="FT61" s="7"/>
      <c r="FU61" s="7"/>
      <c r="FV61" s="9"/>
      <c r="FW61" s="9"/>
      <c r="FX61" s="9"/>
      <c r="FY61" s="9"/>
      <c r="FZ61" s="9"/>
      <c r="GA61" s="10"/>
      <c r="GB61" s="10"/>
      <c r="GC61" s="9"/>
      <c r="GD61" s="7"/>
      <c r="GE61" s="7"/>
      <c r="GF61" s="7"/>
      <c r="GG61" s="7"/>
      <c r="GH61" s="7"/>
      <c r="GI61" s="7"/>
      <c r="GJ61" s="7"/>
      <c r="GK61" s="7"/>
      <c r="GL61" s="7"/>
      <c r="GM61" s="7"/>
      <c r="GN61" s="7"/>
      <c r="GO61" s="7"/>
      <c r="GP61" s="7"/>
      <c r="GQ61" s="7"/>
      <c r="GR61" s="7"/>
      <c r="GS61" s="7"/>
    </row>
    <row r="62" spans="1:201"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R62" s="7"/>
      <c r="ES62" s="7"/>
      <c r="ET62" s="7"/>
      <c r="EU62" s="7"/>
      <c r="EV62" s="7"/>
      <c r="EW62" s="7"/>
      <c r="EX62" s="7"/>
      <c r="EY62" s="7"/>
      <c r="EZ62" s="9"/>
      <c r="FA62" s="9"/>
      <c r="FB62" s="7"/>
      <c r="FC62" s="7"/>
      <c r="FD62" s="7"/>
      <c r="FE62" s="7"/>
      <c r="FF62" s="7"/>
      <c r="FG62" s="7"/>
      <c r="FH62" s="7"/>
      <c r="FI62" s="7"/>
      <c r="FJ62" s="7"/>
      <c r="FK62" s="7"/>
      <c r="FL62" s="7"/>
      <c r="FM62" s="7"/>
      <c r="FN62" s="7"/>
      <c r="FO62" s="7"/>
      <c r="FP62" s="7"/>
      <c r="FQ62" s="7"/>
      <c r="FR62" s="7"/>
      <c r="FS62" s="7"/>
      <c r="FT62" s="7"/>
      <c r="FU62" s="7"/>
      <c r="FV62" s="9"/>
      <c r="FW62" s="9"/>
      <c r="FX62" s="9"/>
      <c r="FY62" s="9"/>
      <c r="FZ62" s="9"/>
      <c r="GA62" s="10"/>
      <c r="GB62" s="10"/>
      <c r="GC62" s="9"/>
      <c r="GD62" s="7"/>
      <c r="GE62" s="7"/>
      <c r="GF62" s="7"/>
      <c r="GG62" s="7"/>
      <c r="GH62" s="7"/>
      <c r="GI62" s="7"/>
      <c r="GJ62" s="7"/>
      <c r="GK62" s="7"/>
      <c r="GL62" s="7"/>
      <c r="GM62" s="7"/>
      <c r="GN62" s="7"/>
      <c r="GO62" s="7"/>
      <c r="GP62" s="7"/>
      <c r="GQ62" s="7"/>
      <c r="GR62" s="7"/>
      <c r="GS62" s="7"/>
    </row>
    <row r="63" spans="1:201"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R63" s="7"/>
      <c r="ES63" s="7"/>
      <c r="ET63" s="7"/>
      <c r="EU63" s="7"/>
      <c r="EV63" s="7"/>
      <c r="EW63" s="7"/>
      <c r="EX63" s="7"/>
      <c r="EY63" s="7"/>
      <c r="EZ63" s="9"/>
      <c r="FA63" s="9"/>
      <c r="FB63" s="7"/>
      <c r="FC63" s="7"/>
      <c r="FD63" s="7"/>
      <c r="FE63" s="7"/>
      <c r="FF63" s="7"/>
      <c r="FG63" s="7"/>
      <c r="FH63" s="7"/>
      <c r="FI63" s="7"/>
      <c r="FJ63" s="7"/>
      <c r="FK63" s="7"/>
      <c r="FL63" s="7"/>
      <c r="FM63" s="7"/>
      <c r="FN63" s="7"/>
      <c r="FO63" s="7"/>
      <c r="FP63" s="7"/>
      <c r="FQ63" s="7"/>
      <c r="FR63" s="7"/>
      <c r="FS63" s="7"/>
      <c r="FT63" s="7"/>
      <c r="FU63" s="7"/>
      <c r="FV63" s="9"/>
      <c r="FW63" s="9"/>
      <c r="FX63" s="9"/>
      <c r="FY63" s="9"/>
      <c r="FZ63" s="9"/>
      <c r="GA63" s="10"/>
      <c r="GB63" s="10"/>
      <c r="GC63" s="9"/>
      <c r="GD63" s="7"/>
      <c r="GE63" s="7"/>
      <c r="GF63" s="7"/>
      <c r="GG63" s="7"/>
      <c r="GH63" s="7"/>
      <c r="GI63" s="7"/>
      <c r="GJ63" s="7"/>
      <c r="GK63" s="7"/>
      <c r="GL63" s="7"/>
      <c r="GM63" s="7"/>
      <c r="GN63" s="7"/>
      <c r="GO63" s="7"/>
      <c r="GP63" s="7"/>
      <c r="GQ63" s="7"/>
      <c r="GR63" s="7"/>
      <c r="GS63" s="7"/>
    </row>
    <row r="64" spans="1:201"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R64" s="7"/>
      <c r="ES64" s="7"/>
      <c r="ET64" s="7"/>
      <c r="EU64" s="7"/>
      <c r="EV64" s="7"/>
      <c r="EW64" s="7"/>
      <c r="EX64" s="7"/>
      <c r="EY64" s="7"/>
      <c r="EZ64" s="9"/>
      <c r="FA64" s="9"/>
      <c r="FB64" s="7"/>
      <c r="FC64" s="7"/>
      <c r="FD64" s="7"/>
      <c r="FE64" s="7"/>
      <c r="FF64" s="7"/>
      <c r="FG64" s="7"/>
      <c r="FH64" s="7"/>
      <c r="FI64" s="7"/>
      <c r="FJ64" s="7"/>
      <c r="FK64" s="7"/>
      <c r="FL64" s="7"/>
      <c r="FM64" s="7"/>
      <c r="FN64" s="7"/>
      <c r="FO64" s="7"/>
      <c r="FP64" s="7"/>
      <c r="FQ64" s="7"/>
      <c r="FR64" s="7"/>
      <c r="FS64" s="7"/>
      <c r="FT64" s="7"/>
      <c r="FU64" s="7"/>
      <c r="FV64" s="9"/>
      <c r="FW64" s="9"/>
      <c r="FX64" s="9"/>
      <c r="FY64" s="9"/>
      <c r="FZ64" s="9"/>
      <c r="GA64" s="10"/>
      <c r="GB64" s="10"/>
      <c r="GC64" s="9"/>
      <c r="GD64" s="7"/>
      <c r="GE64" s="7"/>
      <c r="GF64" s="7"/>
      <c r="GG64" s="7"/>
      <c r="GH64" s="7"/>
      <c r="GI64" s="7"/>
      <c r="GJ64" s="7"/>
      <c r="GK64" s="7"/>
      <c r="GL64" s="7"/>
      <c r="GM64" s="7"/>
      <c r="GN64" s="7"/>
      <c r="GO64" s="7"/>
      <c r="GP64" s="7"/>
      <c r="GQ64" s="7"/>
      <c r="GR64" s="7"/>
      <c r="GS64" s="7"/>
    </row>
    <row r="65" spans="1:201"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R65" s="7"/>
      <c r="ES65" s="7"/>
      <c r="ET65" s="7"/>
      <c r="EU65" s="7"/>
      <c r="EV65" s="7"/>
      <c r="EW65" s="7"/>
      <c r="EX65" s="7"/>
      <c r="EY65" s="7"/>
      <c r="EZ65" s="9"/>
      <c r="FA65" s="9"/>
      <c r="FB65" s="7"/>
      <c r="FC65" s="7"/>
      <c r="FD65" s="7"/>
      <c r="FE65" s="7"/>
      <c r="FF65" s="7"/>
      <c r="FG65" s="7"/>
      <c r="FH65" s="7"/>
      <c r="FI65" s="7"/>
      <c r="FJ65" s="7"/>
      <c r="FK65" s="7"/>
      <c r="FL65" s="7"/>
      <c r="FM65" s="7"/>
      <c r="FN65" s="7"/>
      <c r="FO65" s="7"/>
      <c r="FP65" s="7"/>
      <c r="FQ65" s="7"/>
      <c r="FR65" s="7"/>
      <c r="FS65" s="7"/>
      <c r="FT65" s="7"/>
      <c r="FU65" s="7"/>
      <c r="FV65" s="9"/>
      <c r="FW65" s="9"/>
      <c r="FX65" s="9"/>
      <c r="FY65" s="9"/>
      <c r="FZ65" s="9"/>
      <c r="GA65" s="10"/>
      <c r="GB65" s="10"/>
      <c r="GC65" s="9"/>
      <c r="GD65" s="7"/>
      <c r="GE65" s="7"/>
      <c r="GF65" s="7"/>
      <c r="GG65" s="7"/>
      <c r="GH65" s="7"/>
      <c r="GI65" s="7"/>
      <c r="GJ65" s="7"/>
      <c r="GK65" s="7"/>
      <c r="GL65" s="7"/>
      <c r="GM65" s="7"/>
      <c r="GN65" s="7"/>
      <c r="GO65" s="7"/>
      <c r="GP65" s="7"/>
      <c r="GQ65" s="7"/>
      <c r="GR65" s="7"/>
      <c r="GS65" s="7"/>
    </row>
    <row r="66" spans="1:201"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R66" s="7"/>
      <c r="ES66" s="7"/>
      <c r="ET66" s="7"/>
      <c r="EU66" s="7"/>
      <c r="EV66" s="7"/>
      <c r="EW66" s="7"/>
      <c r="EX66" s="7"/>
      <c r="EY66" s="7"/>
      <c r="EZ66" s="9"/>
      <c r="FA66" s="9"/>
      <c r="FB66" s="7"/>
      <c r="FC66" s="7"/>
      <c r="FD66" s="7"/>
      <c r="FE66" s="7"/>
      <c r="FF66" s="7"/>
      <c r="FG66" s="7"/>
      <c r="FH66" s="7">
        <v>24</v>
      </c>
      <c r="FI66" s="7">
        <v>24</v>
      </c>
      <c r="FJ66" s="7"/>
      <c r="FK66" s="7"/>
      <c r="FL66" s="7"/>
      <c r="FM66" s="7"/>
      <c r="FN66" s="7"/>
      <c r="FO66" s="7"/>
      <c r="FP66" s="7"/>
      <c r="FQ66" s="7"/>
      <c r="FR66" s="7"/>
      <c r="FS66" s="7"/>
      <c r="FT66" s="7"/>
      <c r="FU66" s="7"/>
      <c r="FV66" s="9"/>
      <c r="FW66" s="9"/>
      <c r="FX66" s="9"/>
      <c r="FY66" s="9"/>
      <c r="FZ66" s="9">
        <v>60</v>
      </c>
      <c r="GA66" s="10">
        <v>60</v>
      </c>
      <c r="GB66" s="10"/>
      <c r="GC66" s="9"/>
      <c r="GD66" s="7"/>
      <c r="GE66" s="7"/>
      <c r="GF66" s="7"/>
      <c r="GG66" s="7"/>
      <c r="GH66" s="7"/>
      <c r="GI66" s="7"/>
      <c r="GJ66" s="7"/>
      <c r="GK66" s="7"/>
      <c r="GL66" s="7"/>
      <c r="GM66" s="7"/>
      <c r="GN66" s="7"/>
      <c r="GO66" s="7"/>
      <c r="GP66" s="7"/>
      <c r="GQ66" s="7"/>
      <c r="GR66" s="7"/>
      <c r="GS66" s="7"/>
    </row>
    <row r="67" spans="1:201"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R67" s="7"/>
      <c r="ES67" s="7"/>
      <c r="ET67" s="7"/>
      <c r="EU67" s="7"/>
      <c r="EV67" s="7"/>
      <c r="EW67" s="7"/>
      <c r="EX67" s="7"/>
      <c r="EY67" s="7"/>
      <c r="EZ67" s="9"/>
      <c r="FA67" s="9"/>
      <c r="FB67" s="7"/>
      <c r="FC67" s="7"/>
      <c r="FD67" s="7"/>
      <c r="FE67" s="7"/>
      <c r="FF67" s="7"/>
      <c r="FG67" s="7"/>
      <c r="FH67" s="7">
        <v>0</v>
      </c>
      <c r="FI67" s="7">
        <f>SUM(FI66,FH67)</f>
        <v>24</v>
      </c>
      <c r="FJ67" s="7"/>
      <c r="FK67" s="7"/>
      <c r="FL67" s="7"/>
      <c r="FM67" s="7"/>
      <c r="FN67" s="7"/>
      <c r="FO67" s="7"/>
      <c r="FP67" s="7"/>
      <c r="FQ67" s="7"/>
      <c r="FR67" s="7"/>
      <c r="FS67" s="7"/>
      <c r="FT67" s="7"/>
      <c r="FU67" s="7"/>
      <c r="FV67" s="9"/>
      <c r="FW67" s="9"/>
      <c r="FX67" s="9"/>
      <c r="FY67" s="9"/>
      <c r="FZ67" s="9">
        <v>24</v>
      </c>
      <c r="GA67" s="10">
        <f>SUM(GA66,FZ67)</f>
        <v>84</v>
      </c>
      <c r="GB67" s="10"/>
      <c r="GC67" s="9"/>
      <c r="GD67" s="7"/>
      <c r="GE67" s="7"/>
      <c r="GF67" s="7"/>
      <c r="GG67" s="7"/>
      <c r="GH67" s="7"/>
      <c r="GI67" s="7"/>
      <c r="GJ67" s="7"/>
      <c r="GK67" s="7"/>
      <c r="GL67" s="7"/>
      <c r="GM67" s="7"/>
      <c r="GN67" s="7"/>
      <c r="GO67" s="7"/>
      <c r="GP67" s="7"/>
      <c r="GQ67" s="7"/>
      <c r="GR67" s="7"/>
      <c r="GS67" s="7"/>
    </row>
    <row r="68" spans="1:201"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R68" s="7"/>
      <c r="ES68" s="7"/>
      <c r="ET68" s="7"/>
      <c r="EU68" s="7"/>
      <c r="EV68" s="7"/>
      <c r="EW68" s="7"/>
      <c r="EX68" s="7"/>
      <c r="EY68" s="7"/>
      <c r="EZ68" s="9"/>
      <c r="FA68" s="9"/>
      <c r="FB68" s="7"/>
      <c r="FC68" s="7"/>
      <c r="FD68" s="7"/>
      <c r="FE68" s="7"/>
      <c r="FF68" s="7"/>
      <c r="FG68" s="7"/>
      <c r="FH68" s="7">
        <v>15</v>
      </c>
      <c r="FI68" s="7">
        <f t="shared" ref="FI68:FI104" si="5">SUM(FI67,FH68)</f>
        <v>39</v>
      </c>
      <c r="FJ68" s="7"/>
      <c r="FK68" s="7"/>
      <c r="FL68" s="7"/>
      <c r="FM68" s="7"/>
      <c r="FN68" s="7"/>
      <c r="FO68" s="7"/>
      <c r="FP68" s="7"/>
      <c r="FQ68" s="7"/>
      <c r="FR68" s="7"/>
      <c r="FS68" s="7"/>
      <c r="FT68" s="7"/>
      <c r="FU68" s="7"/>
      <c r="FV68" s="9"/>
      <c r="FW68" s="9"/>
      <c r="FX68" s="9"/>
      <c r="FY68" s="9"/>
      <c r="FZ68" s="9">
        <v>24</v>
      </c>
      <c r="GA68" s="10">
        <f t="shared" ref="GA68:GA105" si="6">SUM(GA67,FZ68)</f>
        <v>108</v>
      </c>
      <c r="GB68" s="10"/>
      <c r="GC68" s="9"/>
      <c r="GD68" s="7"/>
      <c r="GE68" s="7"/>
      <c r="GF68" s="7"/>
      <c r="GG68" s="7"/>
      <c r="GH68" s="7"/>
      <c r="GI68" s="7"/>
      <c r="GJ68" s="7"/>
      <c r="GK68" s="7"/>
      <c r="GL68" s="7"/>
      <c r="GM68" s="7"/>
      <c r="GN68" s="7"/>
      <c r="GO68" s="7"/>
      <c r="GP68" s="7"/>
      <c r="GQ68" s="7"/>
      <c r="GR68" s="7"/>
      <c r="GS68" s="7"/>
    </row>
    <row r="69" spans="1:201"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R69" s="7"/>
      <c r="ES69" s="7"/>
      <c r="ET69" s="7"/>
      <c r="EU69" s="7"/>
      <c r="EV69" s="7"/>
      <c r="EW69" s="7"/>
      <c r="EX69" s="7"/>
      <c r="EY69" s="7"/>
      <c r="EZ69" s="9"/>
      <c r="FA69" s="9"/>
      <c r="FB69" s="7"/>
      <c r="FC69" s="7"/>
      <c r="FD69" s="7"/>
      <c r="FE69" s="7"/>
      <c r="FF69" s="7"/>
      <c r="FG69" s="7"/>
      <c r="FH69" s="7">
        <v>19</v>
      </c>
      <c r="FI69" s="7">
        <f t="shared" si="5"/>
        <v>58</v>
      </c>
      <c r="FJ69" s="7"/>
      <c r="FK69" s="7"/>
      <c r="FL69" s="7"/>
      <c r="FM69" s="7"/>
      <c r="FN69" s="7"/>
      <c r="FO69" s="7"/>
      <c r="FP69" s="7"/>
      <c r="FQ69" s="7"/>
      <c r="FR69" s="7"/>
      <c r="FS69" s="7"/>
      <c r="FT69" s="7"/>
      <c r="FU69" s="7"/>
      <c r="FV69" s="9"/>
      <c r="FW69" s="9"/>
      <c r="FX69" s="9"/>
      <c r="FY69" s="9"/>
      <c r="FZ69" s="9">
        <v>13</v>
      </c>
      <c r="GA69" s="10">
        <f t="shared" si="6"/>
        <v>121</v>
      </c>
      <c r="GB69" s="10"/>
      <c r="GC69" s="9"/>
      <c r="GD69" s="7"/>
      <c r="GE69" s="7"/>
      <c r="GF69" s="7"/>
      <c r="GG69" s="7"/>
      <c r="GH69" s="7"/>
      <c r="GI69" s="7"/>
      <c r="GJ69" s="7"/>
      <c r="GK69" s="7"/>
      <c r="GL69" s="7"/>
      <c r="GM69" s="7"/>
      <c r="GN69" s="7"/>
      <c r="GO69" s="7"/>
      <c r="GP69" s="7"/>
      <c r="GQ69" s="7"/>
      <c r="GR69" s="7"/>
      <c r="GS69" s="7"/>
    </row>
    <row r="70" spans="1:201"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R70" s="7"/>
      <c r="ES70" s="7"/>
      <c r="ET70" s="7"/>
      <c r="EU70" s="7"/>
      <c r="EV70" s="7"/>
      <c r="EW70" s="7"/>
      <c r="EX70" s="7"/>
      <c r="EY70" s="7"/>
      <c r="EZ70" s="9"/>
      <c r="FA70" s="9"/>
      <c r="FB70" s="7"/>
      <c r="FC70" s="7"/>
      <c r="FD70" s="7"/>
      <c r="FE70" s="7"/>
      <c r="FF70" s="7"/>
      <c r="FG70" s="7"/>
      <c r="FH70" s="7">
        <v>20</v>
      </c>
      <c r="FI70" s="7">
        <f t="shared" si="5"/>
        <v>78</v>
      </c>
      <c r="FJ70" s="7"/>
      <c r="FK70" s="7"/>
      <c r="FL70" s="7"/>
      <c r="FM70" s="7"/>
      <c r="FN70" s="7"/>
      <c r="FO70" s="7"/>
      <c r="FP70" s="7"/>
      <c r="FQ70" s="7"/>
      <c r="FR70" s="7"/>
      <c r="FS70" s="7"/>
      <c r="FT70" s="7"/>
      <c r="FU70" s="7"/>
      <c r="FV70" s="9"/>
      <c r="FW70" s="9"/>
      <c r="FX70" s="9"/>
      <c r="FY70" s="9"/>
      <c r="FZ70" s="9">
        <v>8</v>
      </c>
      <c r="GA70" s="10">
        <f t="shared" si="6"/>
        <v>129</v>
      </c>
      <c r="GB70" s="10"/>
      <c r="GC70" s="9"/>
      <c r="GD70" s="7"/>
      <c r="GE70" s="7"/>
      <c r="GF70" s="7"/>
      <c r="GG70" s="7"/>
      <c r="GH70" s="7"/>
      <c r="GI70" s="7"/>
      <c r="GJ70" s="7"/>
      <c r="GK70" s="7"/>
      <c r="GL70" s="7"/>
      <c r="GM70" s="7"/>
      <c r="GN70" s="7"/>
      <c r="GO70" s="7"/>
      <c r="GP70" s="7"/>
      <c r="GQ70" s="7"/>
      <c r="GR70" s="7"/>
      <c r="GS70" s="7"/>
    </row>
    <row r="71" spans="1:201"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R71" s="7"/>
      <c r="ES71" s="7"/>
      <c r="ET71" s="7"/>
      <c r="EU71" s="7"/>
      <c r="EV71" s="7"/>
      <c r="EW71" s="7"/>
      <c r="EX71" s="7"/>
      <c r="EY71" s="7"/>
      <c r="EZ71" s="9"/>
      <c r="FA71" s="9"/>
      <c r="FB71" s="7"/>
      <c r="FC71" s="7"/>
      <c r="FD71" s="7"/>
      <c r="FE71" s="7"/>
      <c r="FF71" s="7"/>
      <c r="FG71" s="7"/>
      <c r="FH71" s="7">
        <v>61</v>
      </c>
      <c r="FI71" s="7">
        <f t="shared" si="5"/>
        <v>139</v>
      </c>
      <c r="FJ71" s="7"/>
      <c r="FK71" s="7"/>
      <c r="FL71" s="7"/>
      <c r="FM71" s="7"/>
      <c r="FN71" s="7"/>
      <c r="FO71" s="7"/>
      <c r="FP71" s="7"/>
      <c r="FQ71" s="7"/>
      <c r="FR71" s="7"/>
      <c r="FS71" s="7"/>
      <c r="FT71" s="7"/>
      <c r="FU71" s="7"/>
      <c r="FV71" s="9"/>
      <c r="FW71" s="9"/>
      <c r="FX71" s="9">
        <v>1</v>
      </c>
      <c r="FY71" s="9">
        <v>1</v>
      </c>
      <c r="FZ71" s="9">
        <v>95</v>
      </c>
      <c r="GA71" s="10">
        <f t="shared" si="6"/>
        <v>224</v>
      </c>
      <c r="GB71" s="10"/>
      <c r="GC71" s="9"/>
      <c r="GD71" s="7"/>
      <c r="GE71" s="7"/>
      <c r="GF71" s="7"/>
      <c r="GG71" s="7"/>
      <c r="GH71" s="7"/>
      <c r="GI71" s="7"/>
      <c r="GJ71" s="7"/>
      <c r="GK71" s="7"/>
      <c r="GL71" s="7"/>
      <c r="GM71" s="7"/>
      <c r="GN71" s="7"/>
      <c r="GO71" s="7"/>
      <c r="GP71" s="7"/>
      <c r="GQ71" s="7"/>
      <c r="GR71" s="7"/>
      <c r="GS71" s="7"/>
    </row>
    <row r="72" spans="1:201"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R72" s="7"/>
      <c r="ES72" s="7"/>
      <c r="ET72" s="7"/>
      <c r="EU72" s="7"/>
      <c r="EV72" s="7"/>
      <c r="EW72" s="7"/>
      <c r="EX72" s="7"/>
      <c r="EY72" s="7"/>
      <c r="EZ72" s="9"/>
      <c r="FA72" s="9"/>
      <c r="FB72" s="7"/>
      <c r="FC72" s="7"/>
      <c r="FD72" s="7"/>
      <c r="FE72" s="7"/>
      <c r="FF72" s="7"/>
      <c r="FG72" s="7"/>
      <c r="FH72" s="7">
        <v>6</v>
      </c>
      <c r="FI72" s="7">
        <f t="shared" si="5"/>
        <v>145</v>
      </c>
      <c r="FJ72" s="7"/>
      <c r="FK72" s="7"/>
      <c r="FL72" s="7"/>
      <c r="FM72" s="7"/>
      <c r="FN72" s="7"/>
      <c r="FO72" s="7"/>
      <c r="FP72" s="7"/>
      <c r="FQ72" s="7"/>
      <c r="FR72" s="7"/>
      <c r="FS72" s="7"/>
      <c r="FT72" s="7"/>
      <c r="FU72" s="7"/>
      <c r="FV72" s="9"/>
      <c r="FW72" s="9"/>
      <c r="FX72" s="9">
        <v>0</v>
      </c>
      <c r="FY72" s="9">
        <v>1</v>
      </c>
      <c r="FZ72" s="9">
        <v>31</v>
      </c>
      <c r="GA72" s="10">
        <f t="shared" si="6"/>
        <v>255</v>
      </c>
      <c r="GB72" s="10"/>
      <c r="GC72" s="9"/>
      <c r="GD72" s="7"/>
      <c r="GE72" s="7"/>
      <c r="GF72" s="7"/>
      <c r="GG72" s="7"/>
      <c r="GH72" s="7"/>
      <c r="GI72" s="7"/>
      <c r="GJ72" s="7"/>
      <c r="GK72" s="7"/>
      <c r="GL72" s="7"/>
      <c r="GM72" s="7"/>
      <c r="GN72" s="7"/>
      <c r="GO72" s="7"/>
      <c r="GP72" s="7"/>
      <c r="GQ72" s="7"/>
      <c r="GR72" s="7"/>
      <c r="GS72" s="7"/>
    </row>
    <row r="73" spans="1:201"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R73" s="7"/>
      <c r="ES73" s="7"/>
      <c r="ET73" s="7">
        <v>0</v>
      </c>
      <c r="EU73" s="7">
        <v>0</v>
      </c>
      <c r="EV73" s="7"/>
      <c r="EW73" s="7"/>
      <c r="EX73" s="7"/>
      <c r="EY73" s="7"/>
      <c r="EZ73" s="9"/>
      <c r="FA73" s="9"/>
      <c r="FB73" s="7"/>
      <c r="FC73" s="7"/>
      <c r="FD73" s="7"/>
      <c r="FE73" s="7"/>
      <c r="FF73" s="7"/>
      <c r="FG73" s="7"/>
      <c r="FH73" s="7">
        <v>15</v>
      </c>
      <c r="FI73" s="7">
        <f t="shared" si="5"/>
        <v>160</v>
      </c>
      <c r="FJ73" s="7"/>
      <c r="FK73" s="7"/>
      <c r="FL73" s="7"/>
      <c r="FM73" s="7"/>
      <c r="FN73" s="7"/>
      <c r="FO73" s="7"/>
      <c r="FP73" s="7"/>
      <c r="FQ73" s="7"/>
      <c r="FR73" s="7"/>
      <c r="FS73" s="7"/>
      <c r="FT73" s="7"/>
      <c r="FU73" s="7"/>
      <c r="FV73" s="9"/>
      <c r="FW73" s="9"/>
      <c r="FX73" s="9">
        <v>0</v>
      </c>
      <c r="FY73" s="9">
        <v>1</v>
      </c>
      <c r="FZ73" s="9">
        <v>24</v>
      </c>
      <c r="GA73" s="10">
        <f t="shared" si="6"/>
        <v>279</v>
      </c>
      <c r="GB73" s="10"/>
      <c r="GC73" s="9"/>
      <c r="GD73" s="7"/>
      <c r="GE73" s="7"/>
      <c r="GF73" s="7"/>
      <c r="GG73" s="7"/>
      <c r="GH73" s="7"/>
      <c r="GI73" s="7"/>
      <c r="GJ73" s="7"/>
      <c r="GK73" s="7"/>
      <c r="GL73" s="7"/>
      <c r="GM73" s="7"/>
      <c r="GN73" s="7"/>
      <c r="GO73" s="7"/>
      <c r="GP73" s="7"/>
      <c r="GQ73" s="7"/>
      <c r="GR73" s="7"/>
      <c r="GS73" s="7"/>
    </row>
    <row r="74" spans="1:201"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R74" s="7"/>
      <c r="ES74" s="7"/>
      <c r="ET74" s="7">
        <v>1</v>
      </c>
      <c r="EU74" s="7">
        <f>SUM(EU73,ET74)</f>
        <v>1</v>
      </c>
      <c r="EV74" s="7">
        <v>0</v>
      </c>
      <c r="EW74" s="7">
        <v>0</v>
      </c>
      <c r="EX74" s="7"/>
      <c r="EY74" s="7"/>
      <c r="EZ74" s="9">
        <v>0</v>
      </c>
      <c r="FA74" s="9">
        <v>0</v>
      </c>
      <c r="FB74" s="7">
        <v>0</v>
      </c>
      <c r="FC74" s="7">
        <f>SUM(FC73,FB74)</f>
        <v>0</v>
      </c>
      <c r="FD74" s="7"/>
      <c r="FE74" s="7"/>
      <c r="FF74" s="7"/>
      <c r="FG74" s="7"/>
      <c r="FH74" s="7">
        <v>25</v>
      </c>
      <c r="FI74" s="7">
        <f t="shared" si="5"/>
        <v>185</v>
      </c>
      <c r="FJ74" s="7"/>
      <c r="FK74" s="7"/>
      <c r="FL74" s="7"/>
      <c r="FM74" s="7"/>
      <c r="FN74" s="7">
        <v>0</v>
      </c>
      <c r="FO74" s="7"/>
      <c r="FP74" s="7"/>
      <c r="FQ74" s="7"/>
      <c r="FR74" s="7"/>
      <c r="FS74" s="7"/>
      <c r="FT74" s="7"/>
      <c r="FU74" s="7"/>
      <c r="FV74" s="9"/>
      <c r="FW74" s="9"/>
      <c r="FX74" s="9">
        <v>0</v>
      </c>
      <c r="FY74" s="9">
        <v>1</v>
      </c>
      <c r="FZ74" s="9">
        <v>22</v>
      </c>
      <c r="GA74" s="10">
        <f t="shared" si="6"/>
        <v>301</v>
      </c>
      <c r="GB74" s="10"/>
      <c r="GC74" s="9"/>
      <c r="GD74" s="7"/>
      <c r="GE74" s="7"/>
      <c r="GF74" s="7">
        <v>0</v>
      </c>
      <c r="GG74" s="7"/>
      <c r="GH74" s="7"/>
      <c r="GI74" s="7"/>
      <c r="GJ74" s="7"/>
      <c r="GK74" s="7"/>
      <c r="GL74" s="7" t="e">
        <f>SUM(GL73,#REF!)</f>
        <v>#REF!</v>
      </c>
      <c r="GM74" s="7"/>
      <c r="GN74" s="7"/>
      <c r="GO74" s="7"/>
      <c r="GP74" s="7"/>
      <c r="GQ74" s="7"/>
      <c r="GR74" s="7"/>
      <c r="GS74" s="7"/>
    </row>
    <row r="75" spans="1:201"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R75" s="7"/>
      <c r="ES75" s="7"/>
      <c r="ET75" s="7">
        <v>2</v>
      </c>
      <c r="EU75" s="7">
        <f t="shared" ref="EU75:EU138" si="10">SUM(EU74,ET75)</f>
        <v>3</v>
      </c>
      <c r="EV75" s="7">
        <v>0</v>
      </c>
      <c r="EW75" s="7">
        <f>SUM(EW74+EV75)</f>
        <v>0</v>
      </c>
      <c r="EX75" s="7"/>
      <c r="EY75" s="7"/>
      <c r="EZ75" s="9">
        <v>1</v>
      </c>
      <c r="FA75" s="9">
        <f>SUM(FA74+EZ75)</f>
        <v>1</v>
      </c>
      <c r="FB75" s="7">
        <v>0</v>
      </c>
      <c r="FC75" s="7">
        <f t="shared" ref="FC75:FC138" si="11">SUM(FC74,FB75)</f>
        <v>0</v>
      </c>
      <c r="FD75" s="7"/>
      <c r="FE75" s="7"/>
      <c r="FF75" s="7"/>
      <c r="FG75" s="7"/>
      <c r="FH75" s="7">
        <v>31</v>
      </c>
      <c r="FI75" s="7">
        <f t="shared" si="5"/>
        <v>216</v>
      </c>
      <c r="FJ75" s="7"/>
      <c r="FK75" s="7"/>
      <c r="FL75" s="7"/>
      <c r="FM75" s="7"/>
      <c r="FN75" s="7">
        <v>0</v>
      </c>
      <c r="FO75" s="7"/>
      <c r="FP75" s="7"/>
      <c r="FQ75" s="7"/>
      <c r="FR75" s="7"/>
      <c r="FS75" s="7"/>
      <c r="FT75" s="7"/>
      <c r="FU75" s="7"/>
      <c r="FV75" s="9"/>
      <c r="FW75" s="9"/>
      <c r="FX75" s="9">
        <v>0</v>
      </c>
      <c r="FY75" s="9">
        <v>1</v>
      </c>
      <c r="FZ75" s="9">
        <v>18</v>
      </c>
      <c r="GA75" s="10">
        <f t="shared" si="6"/>
        <v>319</v>
      </c>
      <c r="GB75" s="10"/>
      <c r="GC75" s="9"/>
      <c r="GD75" s="7"/>
      <c r="GE75" s="7"/>
      <c r="GF75" s="7">
        <v>0</v>
      </c>
      <c r="GG75" s="7"/>
      <c r="GH75" s="7"/>
      <c r="GI75" s="7"/>
      <c r="GJ75" s="7"/>
      <c r="GK75" s="7"/>
      <c r="GL75" s="7">
        <v>0</v>
      </c>
      <c r="GM75" s="7"/>
      <c r="GN75" s="7"/>
      <c r="GO75" s="7"/>
      <c r="GP75" s="7"/>
      <c r="GQ75" s="7"/>
      <c r="GR75" s="7"/>
      <c r="GS75" s="7"/>
    </row>
    <row r="76" spans="1:201"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R76" s="7"/>
      <c r="ES76" s="7"/>
      <c r="ET76" s="7">
        <v>4</v>
      </c>
      <c r="EU76" s="7">
        <f t="shared" si="10"/>
        <v>7</v>
      </c>
      <c r="EV76" s="7">
        <v>0</v>
      </c>
      <c r="EW76" s="7">
        <f t="shared" ref="EW76:EW144" si="20">SUM(EW75+EV76)</f>
        <v>0</v>
      </c>
      <c r="EX76" s="7"/>
      <c r="EY76" s="7"/>
      <c r="EZ76" s="9">
        <v>0</v>
      </c>
      <c r="FA76" s="9">
        <f t="shared" ref="FA76:FA117" si="21">SUM(FA75+EZ76)</f>
        <v>1</v>
      </c>
      <c r="FB76" s="7">
        <v>7</v>
      </c>
      <c r="FC76" s="7">
        <f t="shared" si="11"/>
        <v>7</v>
      </c>
      <c r="FD76" s="7"/>
      <c r="FE76" s="7"/>
      <c r="FF76" s="7"/>
      <c r="FG76" s="7"/>
      <c r="FH76" s="7">
        <v>63</v>
      </c>
      <c r="FI76" s="7">
        <f t="shared" si="5"/>
        <v>279</v>
      </c>
      <c r="FJ76" s="7"/>
      <c r="FK76" s="7"/>
      <c r="FL76" s="7"/>
      <c r="FM76" s="7"/>
      <c r="FN76" s="7">
        <v>0</v>
      </c>
      <c r="FO76" s="7"/>
      <c r="FP76" s="7"/>
      <c r="FQ76" s="7"/>
      <c r="FR76" s="7"/>
      <c r="FS76" s="7"/>
      <c r="FT76" s="7"/>
      <c r="FU76" s="7"/>
      <c r="FV76" s="9"/>
      <c r="FW76" s="9"/>
      <c r="FX76" s="9">
        <v>0</v>
      </c>
      <c r="FY76" s="9">
        <v>1</v>
      </c>
      <c r="FZ76" s="9">
        <v>109</v>
      </c>
      <c r="GA76" s="10">
        <f t="shared" si="6"/>
        <v>428</v>
      </c>
      <c r="GB76" s="10"/>
      <c r="GC76" s="9"/>
      <c r="GD76" s="7"/>
      <c r="GE76" s="7"/>
      <c r="GF76" s="7">
        <v>0</v>
      </c>
      <c r="GG76" s="7"/>
      <c r="GH76" s="7"/>
      <c r="GI76" s="7"/>
      <c r="GJ76" s="7"/>
      <c r="GK76" s="7"/>
      <c r="GL76" s="7">
        <v>0</v>
      </c>
      <c r="GM76" s="7"/>
      <c r="GN76" s="7"/>
      <c r="GO76" s="7"/>
      <c r="GP76" s="7"/>
      <c r="GQ76" s="7"/>
      <c r="GR76" s="7"/>
      <c r="GS76" s="7"/>
    </row>
    <row r="77" spans="1:201"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R77" s="7"/>
      <c r="ES77" s="7"/>
      <c r="ET77" s="7">
        <v>0</v>
      </c>
      <c r="EU77" s="7">
        <f t="shared" si="10"/>
        <v>7</v>
      </c>
      <c r="EV77" s="7">
        <v>0</v>
      </c>
      <c r="EW77" s="7">
        <f t="shared" si="20"/>
        <v>0</v>
      </c>
      <c r="EX77" s="7"/>
      <c r="EY77" s="7"/>
      <c r="EZ77" s="9">
        <v>0</v>
      </c>
      <c r="FA77" s="9">
        <f t="shared" si="21"/>
        <v>1</v>
      </c>
      <c r="FB77" s="7">
        <v>1</v>
      </c>
      <c r="FC77" s="7">
        <f t="shared" si="11"/>
        <v>8</v>
      </c>
      <c r="FD77" s="7"/>
      <c r="FE77" s="7"/>
      <c r="FF77" s="7"/>
      <c r="FG77" s="7"/>
      <c r="FH77" s="7">
        <v>22</v>
      </c>
      <c r="FI77" s="7">
        <f t="shared" si="5"/>
        <v>301</v>
      </c>
      <c r="FJ77" s="7"/>
      <c r="FK77" s="7"/>
      <c r="FL77" s="7"/>
      <c r="FM77" s="7"/>
      <c r="FN77" s="7">
        <v>0</v>
      </c>
      <c r="FO77" s="7"/>
      <c r="FP77" s="7"/>
      <c r="FQ77" s="7"/>
      <c r="FR77" s="7"/>
      <c r="FS77" s="7"/>
      <c r="FT77" s="7"/>
      <c r="FU77" s="7"/>
      <c r="FV77" s="9"/>
      <c r="FW77" s="9"/>
      <c r="FX77" s="9">
        <v>0</v>
      </c>
      <c r="FY77" s="9">
        <v>1</v>
      </c>
      <c r="FZ77" s="9">
        <v>50</v>
      </c>
      <c r="GA77" s="10">
        <f t="shared" si="6"/>
        <v>478</v>
      </c>
      <c r="GB77" s="10"/>
      <c r="GC77" s="9"/>
      <c r="GD77" s="7"/>
      <c r="GE77" s="7"/>
      <c r="GF77" s="7">
        <v>0</v>
      </c>
      <c r="GG77" s="7"/>
      <c r="GH77" s="7"/>
      <c r="GI77" s="7"/>
      <c r="GJ77" s="7"/>
      <c r="GK77" s="7"/>
      <c r="GL77" s="7">
        <v>0</v>
      </c>
      <c r="GM77" s="7"/>
      <c r="GN77" s="7"/>
      <c r="GO77" s="7"/>
      <c r="GP77" s="7"/>
      <c r="GQ77" s="7"/>
      <c r="GR77" s="7"/>
      <c r="GS77" s="7"/>
    </row>
    <row r="78" spans="1:201"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R78" s="7"/>
      <c r="ES78" s="7"/>
      <c r="ET78" s="7">
        <v>0</v>
      </c>
      <c r="EU78" s="7">
        <f t="shared" si="10"/>
        <v>7</v>
      </c>
      <c r="EV78" s="7">
        <v>0</v>
      </c>
      <c r="EW78" s="7">
        <f t="shared" si="20"/>
        <v>0</v>
      </c>
      <c r="EX78" s="7"/>
      <c r="EY78" s="7"/>
      <c r="EZ78" s="9">
        <v>0</v>
      </c>
      <c r="FA78" s="9">
        <f t="shared" si="21"/>
        <v>1</v>
      </c>
      <c r="FB78" s="7">
        <v>0</v>
      </c>
      <c r="FC78" s="7">
        <f t="shared" si="11"/>
        <v>8</v>
      </c>
      <c r="FD78" s="7"/>
      <c r="FE78" s="7"/>
      <c r="FF78" s="7"/>
      <c r="FG78" s="7"/>
      <c r="FH78" s="7">
        <v>33</v>
      </c>
      <c r="FI78" s="7">
        <f t="shared" si="5"/>
        <v>334</v>
      </c>
      <c r="FJ78" s="7"/>
      <c r="FK78" s="7"/>
      <c r="FL78" s="7"/>
      <c r="FM78" s="7"/>
      <c r="FN78" s="7">
        <v>0</v>
      </c>
      <c r="FO78" s="7"/>
      <c r="FP78" s="7"/>
      <c r="FQ78" s="7"/>
      <c r="FR78" s="7"/>
      <c r="FS78" s="7"/>
      <c r="FT78" s="7"/>
      <c r="FU78" s="7"/>
      <c r="FV78" s="9"/>
      <c r="FW78" s="9"/>
      <c r="FX78" s="9">
        <v>2</v>
      </c>
      <c r="FY78" s="9">
        <v>3</v>
      </c>
      <c r="FZ78" s="9">
        <v>18</v>
      </c>
      <c r="GA78" s="10">
        <f t="shared" si="6"/>
        <v>496</v>
      </c>
      <c r="GB78" s="10"/>
      <c r="GC78" s="9"/>
      <c r="GD78" s="7"/>
      <c r="GE78" s="7"/>
      <c r="GF78" s="7">
        <v>0</v>
      </c>
      <c r="GG78" s="7"/>
      <c r="GH78" s="7"/>
      <c r="GI78" s="7"/>
      <c r="GJ78" s="7"/>
      <c r="GK78" s="7"/>
      <c r="GL78" s="7">
        <v>0</v>
      </c>
      <c r="GM78" s="7"/>
      <c r="GN78" s="7"/>
      <c r="GO78" s="7"/>
      <c r="GP78" s="7"/>
      <c r="GQ78" s="7"/>
      <c r="GR78" s="7"/>
      <c r="GS78" s="7"/>
    </row>
    <row r="79" spans="1:201"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R79" s="7"/>
      <c r="ES79" s="7"/>
      <c r="ET79" s="7">
        <v>0</v>
      </c>
      <c r="EU79" s="7">
        <f t="shared" si="10"/>
        <v>7</v>
      </c>
      <c r="EV79" s="7">
        <v>0</v>
      </c>
      <c r="EW79" s="7">
        <f t="shared" si="20"/>
        <v>0</v>
      </c>
      <c r="EX79" s="7"/>
      <c r="EY79" s="7"/>
      <c r="EZ79" s="9">
        <v>0</v>
      </c>
      <c r="FA79" s="9">
        <f t="shared" si="21"/>
        <v>1</v>
      </c>
      <c r="FB79" s="7">
        <v>0</v>
      </c>
      <c r="FC79" s="7">
        <f t="shared" si="11"/>
        <v>8</v>
      </c>
      <c r="FD79" s="7"/>
      <c r="FE79" s="7"/>
      <c r="FF79" s="7"/>
      <c r="FG79" s="7"/>
      <c r="FH79" s="7">
        <v>18</v>
      </c>
      <c r="FI79" s="7">
        <f t="shared" si="5"/>
        <v>352</v>
      </c>
      <c r="FJ79" s="7"/>
      <c r="FK79" s="7"/>
      <c r="FL79" s="7"/>
      <c r="FM79" s="7"/>
      <c r="FN79" s="7">
        <v>0</v>
      </c>
      <c r="FO79" s="7"/>
      <c r="FP79" s="7"/>
      <c r="FQ79" s="7"/>
      <c r="FR79" s="7"/>
      <c r="FS79" s="7"/>
      <c r="FT79" s="7"/>
      <c r="FU79" s="7"/>
      <c r="FV79" s="9"/>
      <c r="FW79" s="9"/>
      <c r="FX79" s="9">
        <v>0</v>
      </c>
      <c r="FY79" s="9">
        <v>3</v>
      </c>
      <c r="FZ79" s="9">
        <v>51</v>
      </c>
      <c r="GA79" s="10">
        <f t="shared" si="6"/>
        <v>547</v>
      </c>
      <c r="GB79" s="10"/>
      <c r="GC79" s="9"/>
      <c r="GD79" s="7"/>
      <c r="GE79" s="7"/>
      <c r="GF79" s="7">
        <v>0</v>
      </c>
      <c r="GG79" s="7"/>
      <c r="GH79" s="7"/>
      <c r="GI79" s="7"/>
      <c r="GJ79" s="7"/>
      <c r="GK79" s="7"/>
      <c r="GL79" s="7">
        <v>0</v>
      </c>
      <c r="GM79" s="7"/>
      <c r="GN79" s="7"/>
      <c r="GO79" s="7"/>
      <c r="GP79" s="7"/>
      <c r="GQ79" s="7"/>
      <c r="GR79" s="7"/>
      <c r="GS79" s="7"/>
    </row>
    <row r="80" spans="1:201"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R80" s="7"/>
      <c r="ES80" s="7"/>
      <c r="ET80" s="7">
        <v>2</v>
      </c>
      <c r="EU80" s="7">
        <f t="shared" si="10"/>
        <v>9</v>
      </c>
      <c r="EV80" s="7">
        <v>2</v>
      </c>
      <c r="EW80" s="7">
        <f t="shared" si="20"/>
        <v>2</v>
      </c>
      <c r="EX80" s="7"/>
      <c r="EY80" s="7"/>
      <c r="EZ80" s="9">
        <v>5</v>
      </c>
      <c r="FA80" s="9">
        <f t="shared" si="21"/>
        <v>6</v>
      </c>
      <c r="FB80" s="7">
        <v>0</v>
      </c>
      <c r="FC80" s="7">
        <f t="shared" si="11"/>
        <v>8</v>
      </c>
      <c r="FD80" s="7"/>
      <c r="FE80" s="7"/>
      <c r="FF80" s="7"/>
      <c r="FG80" s="7"/>
      <c r="FH80" s="7">
        <v>48</v>
      </c>
      <c r="FI80" s="7">
        <f t="shared" si="5"/>
        <v>400</v>
      </c>
      <c r="FJ80" s="7"/>
      <c r="FK80" s="7"/>
      <c r="FL80" s="7"/>
      <c r="FM80" s="7"/>
      <c r="FN80" s="7">
        <v>0</v>
      </c>
      <c r="FO80" s="7"/>
      <c r="FP80" s="7"/>
      <c r="FQ80" s="7"/>
      <c r="FR80" s="7"/>
      <c r="FS80" s="7"/>
      <c r="FT80" s="7"/>
      <c r="FU80" s="7"/>
      <c r="FV80" s="9"/>
      <c r="FW80" s="9"/>
      <c r="FX80" s="9">
        <v>0</v>
      </c>
      <c r="FY80" s="9">
        <v>3</v>
      </c>
      <c r="FZ80" s="9">
        <v>57</v>
      </c>
      <c r="GA80" s="10">
        <f t="shared" si="6"/>
        <v>604</v>
      </c>
      <c r="GB80" s="10"/>
      <c r="GC80" s="9"/>
      <c r="GD80" s="7"/>
      <c r="GE80" s="7"/>
      <c r="GF80" s="7">
        <v>0</v>
      </c>
      <c r="GG80" s="7"/>
      <c r="GH80" s="7"/>
      <c r="GI80" s="7"/>
      <c r="GJ80" s="7"/>
      <c r="GK80" s="7"/>
      <c r="GL80" s="7">
        <v>0</v>
      </c>
      <c r="GM80" s="7"/>
      <c r="GN80" s="7"/>
      <c r="GO80" s="7"/>
      <c r="GP80" s="7"/>
      <c r="GQ80" s="7"/>
      <c r="GR80" s="7"/>
      <c r="GS80" s="7"/>
    </row>
    <row r="81" spans="1:201"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R81" s="7"/>
      <c r="ES81" s="7"/>
      <c r="ET81" s="7"/>
      <c r="EU81" s="7">
        <f t="shared" si="10"/>
        <v>9</v>
      </c>
      <c r="EV81" s="7"/>
      <c r="EW81" s="7">
        <f t="shared" si="20"/>
        <v>2</v>
      </c>
      <c r="EX81" s="7"/>
      <c r="EY81" s="7"/>
      <c r="EZ81" s="9"/>
      <c r="FA81" s="9">
        <f t="shared" si="21"/>
        <v>6</v>
      </c>
      <c r="FB81" s="7"/>
      <c r="FC81" s="7">
        <f t="shared" si="11"/>
        <v>8</v>
      </c>
      <c r="FD81" s="7"/>
      <c r="FE81" s="7"/>
      <c r="FF81" s="7"/>
      <c r="FG81" s="7"/>
      <c r="FH81" s="7"/>
      <c r="FI81" s="7">
        <f t="shared" si="5"/>
        <v>400</v>
      </c>
      <c r="FJ81" s="7"/>
      <c r="FK81" s="7"/>
      <c r="FL81" s="7"/>
      <c r="FM81" s="7"/>
      <c r="FN81" s="7"/>
      <c r="FO81" s="7"/>
      <c r="FP81" s="7"/>
      <c r="FQ81" s="7"/>
      <c r="FR81" s="7"/>
      <c r="FS81" s="7"/>
      <c r="FT81" s="7"/>
      <c r="FU81" s="7"/>
      <c r="FV81" s="9"/>
      <c r="FW81" s="9"/>
      <c r="FX81" s="9"/>
      <c r="FY81" s="9">
        <v>3</v>
      </c>
      <c r="FZ81" s="9"/>
      <c r="GA81" s="10">
        <f t="shared" si="6"/>
        <v>604</v>
      </c>
      <c r="GB81" s="10"/>
      <c r="GC81" s="9"/>
      <c r="GD81" s="7"/>
      <c r="GE81" s="7"/>
      <c r="GF81" s="7"/>
      <c r="GG81" s="7"/>
      <c r="GH81" s="7"/>
      <c r="GI81" s="7"/>
      <c r="GJ81" s="7"/>
      <c r="GK81" s="7"/>
      <c r="GL81" s="7"/>
      <c r="GM81" s="7"/>
      <c r="GN81" s="7"/>
      <c r="GO81" s="7"/>
      <c r="GP81" s="7"/>
      <c r="GQ81" s="7"/>
      <c r="GR81" s="7"/>
      <c r="GS81" s="7"/>
    </row>
    <row r="82" spans="1:201"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R82" s="7"/>
      <c r="ES82" s="7"/>
      <c r="ET82" s="7"/>
      <c r="EU82" s="7">
        <f t="shared" si="10"/>
        <v>9</v>
      </c>
      <c r="EV82" s="7"/>
      <c r="EW82" s="7">
        <f t="shared" si="20"/>
        <v>2</v>
      </c>
      <c r="EX82" s="7"/>
      <c r="EY82" s="7"/>
      <c r="EZ82" s="9"/>
      <c r="FA82" s="9">
        <f t="shared" si="21"/>
        <v>6</v>
      </c>
      <c r="FB82" s="7"/>
      <c r="FC82" s="7">
        <f t="shared" si="11"/>
        <v>8</v>
      </c>
      <c r="FD82" s="7"/>
      <c r="FE82" s="7"/>
      <c r="FF82" s="7"/>
      <c r="FG82" s="7"/>
      <c r="FH82" s="7"/>
      <c r="FI82" s="7">
        <f t="shared" si="5"/>
        <v>400</v>
      </c>
      <c r="FJ82" s="7"/>
      <c r="FK82" s="7"/>
      <c r="FL82" s="7"/>
      <c r="FM82" s="7"/>
      <c r="FN82" s="7"/>
      <c r="FO82" s="7"/>
      <c r="FP82" s="7"/>
      <c r="FQ82" s="7"/>
      <c r="FR82" s="7"/>
      <c r="FS82" s="7"/>
      <c r="FT82" s="7"/>
      <c r="FU82" s="7"/>
      <c r="FV82" s="9"/>
      <c r="FW82" s="9"/>
      <c r="FX82" s="9"/>
      <c r="FY82" s="9">
        <v>3</v>
      </c>
      <c r="FZ82" s="9"/>
      <c r="GA82" s="10">
        <f t="shared" si="6"/>
        <v>604</v>
      </c>
      <c r="GB82" s="10"/>
      <c r="GC82" s="9"/>
      <c r="GD82" s="7"/>
      <c r="GE82" s="7"/>
      <c r="GF82" s="7"/>
      <c r="GG82" s="7"/>
      <c r="GH82" s="7"/>
      <c r="GI82" s="7"/>
      <c r="GJ82" s="7"/>
      <c r="GK82" s="7"/>
      <c r="GL82" s="7"/>
      <c r="GM82" s="7"/>
      <c r="GN82" s="7"/>
      <c r="GO82" s="7"/>
      <c r="GP82" s="7"/>
      <c r="GQ82" s="7"/>
      <c r="GR82" s="7"/>
      <c r="GS82" s="7"/>
    </row>
    <row r="83" spans="1:201"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R83" s="7"/>
      <c r="ES83" s="7"/>
      <c r="ET83" s="7">
        <v>0</v>
      </c>
      <c r="EU83" s="7">
        <f t="shared" si="10"/>
        <v>9</v>
      </c>
      <c r="EV83" s="7">
        <v>2</v>
      </c>
      <c r="EW83" s="7">
        <f t="shared" si="20"/>
        <v>4</v>
      </c>
      <c r="EX83" s="7"/>
      <c r="EY83" s="7"/>
      <c r="EZ83" s="9">
        <v>2</v>
      </c>
      <c r="FA83" s="9">
        <f t="shared" si="21"/>
        <v>8</v>
      </c>
      <c r="FB83" s="7">
        <v>0</v>
      </c>
      <c r="FC83" s="7">
        <f t="shared" si="11"/>
        <v>8</v>
      </c>
      <c r="FD83" s="7"/>
      <c r="FE83" s="7"/>
      <c r="FF83" s="7"/>
      <c r="FG83" s="7"/>
      <c r="FH83" s="7">
        <v>98</v>
      </c>
      <c r="FI83" s="7">
        <f t="shared" si="5"/>
        <v>498</v>
      </c>
      <c r="FJ83" s="7"/>
      <c r="FK83" s="7"/>
      <c r="FL83" s="7"/>
      <c r="FM83" s="7"/>
      <c r="FN83" s="7">
        <v>0</v>
      </c>
      <c r="FO83" s="7">
        <v>0</v>
      </c>
      <c r="FP83" s="7"/>
      <c r="FQ83" s="7"/>
      <c r="FR83" s="7"/>
      <c r="FS83" s="7"/>
      <c r="FT83" s="7"/>
      <c r="FU83" s="7"/>
      <c r="FV83" s="9"/>
      <c r="FW83" s="9"/>
      <c r="FX83" s="9">
        <v>0</v>
      </c>
      <c r="FY83" s="9">
        <v>3</v>
      </c>
      <c r="FZ83" s="9">
        <v>113</v>
      </c>
      <c r="GA83" s="10">
        <f t="shared" si="6"/>
        <v>717</v>
      </c>
      <c r="GB83" s="10"/>
      <c r="GC83" s="9"/>
      <c r="GD83" s="7"/>
      <c r="GE83" s="7"/>
      <c r="GF83" s="7">
        <v>0</v>
      </c>
      <c r="GG83" s="7">
        <v>0</v>
      </c>
      <c r="GH83" s="7"/>
      <c r="GI83" s="7"/>
      <c r="GJ83" s="7"/>
      <c r="GK83" s="7"/>
      <c r="GL83" s="7">
        <v>0</v>
      </c>
      <c r="GM83" s="7">
        <v>0</v>
      </c>
      <c r="GN83" s="7"/>
      <c r="GO83" s="7"/>
      <c r="GP83" s="7"/>
      <c r="GQ83" s="7"/>
      <c r="GR83" s="7"/>
      <c r="GS83" s="7"/>
    </row>
    <row r="84" spans="1:201"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R84" s="7"/>
      <c r="ES84" s="7"/>
      <c r="ET84" s="7">
        <v>0</v>
      </c>
      <c r="EU84" s="7">
        <f t="shared" si="10"/>
        <v>9</v>
      </c>
      <c r="EV84" s="7">
        <v>0</v>
      </c>
      <c r="EW84" s="7">
        <f t="shared" si="20"/>
        <v>4</v>
      </c>
      <c r="EX84" s="7"/>
      <c r="EY84" s="7"/>
      <c r="EZ84" s="9">
        <v>4</v>
      </c>
      <c r="FA84" s="9">
        <f t="shared" si="21"/>
        <v>12</v>
      </c>
      <c r="FB84" s="7">
        <v>1</v>
      </c>
      <c r="FC84" s="7">
        <f t="shared" si="11"/>
        <v>9</v>
      </c>
      <c r="FD84" s="7"/>
      <c r="FE84" s="7"/>
      <c r="FF84" s="7"/>
      <c r="FG84" s="7"/>
      <c r="FH84" s="7">
        <v>15</v>
      </c>
      <c r="FI84" s="7">
        <f t="shared" si="5"/>
        <v>513</v>
      </c>
      <c r="FJ84" s="7"/>
      <c r="FK84" s="7"/>
      <c r="FL84" s="7"/>
      <c r="FM84" s="7"/>
      <c r="FN84" s="7">
        <v>0</v>
      </c>
      <c r="FO84" s="7">
        <f>SUM(FN84+FO83)</f>
        <v>0</v>
      </c>
      <c r="FP84" s="7"/>
      <c r="FQ84" s="7"/>
      <c r="FR84" s="7"/>
      <c r="FS84" s="7"/>
      <c r="FT84" s="7"/>
      <c r="FU84" s="7"/>
      <c r="FV84" s="9"/>
      <c r="FW84" s="9"/>
      <c r="FX84" s="9">
        <v>0</v>
      </c>
      <c r="FY84" s="9">
        <f>SUM(FX84+FY83)</f>
        <v>3</v>
      </c>
      <c r="FZ84" s="9">
        <v>18</v>
      </c>
      <c r="GA84" s="10">
        <f t="shared" si="6"/>
        <v>735</v>
      </c>
      <c r="GB84" s="10"/>
      <c r="GC84" s="9"/>
      <c r="GD84" s="7"/>
      <c r="GE84" s="7"/>
      <c r="GF84" s="7">
        <v>0</v>
      </c>
      <c r="GG84" s="7">
        <f>SUM(GF84+GG83)</f>
        <v>0</v>
      </c>
      <c r="GH84" s="7"/>
      <c r="GI84" s="7"/>
      <c r="GJ84" s="7"/>
      <c r="GK84" s="7"/>
      <c r="GL84" s="7">
        <v>0</v>
      </c>
      <c r="GM84" s="7">
        <f>SUM(GL84+GM83)</f>
        <v>0</v>
      </c>
      <c r="GN84" s="7"/>
      <c r="GO84" s="7"/>
      <c r="GP84" s="7"/>
      <c r="GQ84" s="7"/>
      <c r="GR84" s="7"/>
      <c r="GS84" s="7"/>
    </row>
    <row r="85" spans="1:201"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R85" s="7"/>
      <c r="ES85" s="7"/>
      <c r="ET85" s="7">
        <v>0</v>
      </c>
      <c r="EU85" s="7">
        <f t="shared" si="10"/>
        <v>9</v>
      </c>
      <c r="EV85" s="7">
        <v>0</v>
      </c>
      <c r="EW85" s="7">
        <f t="shared" si="20"/>
        <v>4</v>
      </c>
      <c r="EX85" s="7"/>
      <c r="EY85" s="7"/>
      <c r="EZ85" s="9">
        <v>0</v>
      </c>
      <c r="FA85" s="9">
        <f t="shared" si="21"/>
        <v>12</v>
      </c>
      <c r="FB85" s="7">
        <v>0</v>
      </c>
      <c r="FC85" s="7">
        <f t="shared" si="11"/>
        <v>9</v>
      </c>
      <c r="FD85" s="7"/>
      <c r="FE85" s="7"/>
      <c r="FF85" s="7"/>
      <c r="FG85" s="7"/>
      <c r="FH85" s="7">
        <v>3</v>
      </c>
      <c r="FI85" s="7">
        <f t="shared" si="5"/>
        <v>516</v>
      </c>
      <c r="FJ85" s="7"/>
      <c r="FK85" s="7"/>
      <c r="FL85" s="7"/>
      <c r="FM85" s="7"/>
      <c r="FN85" s="7">
        <v>0</v>
      </c>
      <c r="FO85" s="7">
        <f t="shared" ref="FO85:FO151" si="39">SUM(FN85+FO84)</f>
        <v>0</v>
      </c>
      <c r="FP85" s="7"/>
      <c r="FQ85" s="7"/>
      <c r="FR85" s="7"/>
      <c r="FS85" s="7"/>
      <c r="FT85" s="7"/>
      <c r="FU85" s="7"/>
      <c r="FV85" s="9"/>
      <c r="FW85" s="9"/>
      <c r="FX85" s="9">
        <v>0</v>
      </c>
      <c r="FY85" s="9">
        <f t="shared" ref="FY85:FY98" si="40">SUM(FX85+FY84)</f>
        <v>3</v>
      </c>
      <c r="FZ85" s="9">
        <v>10</v>
      </c>
      <c r="GA85" s="10">
        <f t="shared" si="6"/>
        <v>745</v>
      </c>
      <c r="GB85" s="10"/>
      <c r="GC85" s="9"/>
      <c r="GD85" s="7"/>
      <c r="GE85" s="7"/>
      <c r="GF85" s="7">
        <v>0</v>
      </c>
      <c r="GG85" s="7">
        <f t="shared" ref="GG85:GG148" si="41">SUM(GF85+GG84)</f>
        <v>0</v>
      </c>
      <c r="GH85" s="7"/>
      <c r="GI85" s="7"/>
      <c r="GJ85" s="7"/>
      <c r="GK85" s="7"/>
      <c r="GL85" s="7">
        <v>0</v>
      </c>
      <c r="GM85" s="7">
        <f t="shared" ref="GM85:GM148" si="42">SUM(GL85+GM84)</f>
        <v>0</v>
      </c>
      <c r="GN85" s="7"/>
      <c r="GO85" s="7"/>
      <c r="GP85" s="7"/>
      <c r="GQ85" s="7"/>
      <c r="GR85" s="7"/>
      <c r="GS85" s="7"/>
    </row>
    <row r="86" spans="1:201"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R86" s="7"/>
      <c r="ES86" s="7"/>
      <c r="ET86" s="7">
        <v>1</v>
      </c>
      <c r="EU86" s="7">
        <f t="shared" si="10"/>
        <v>10</v>
      </c>
      <c r="EV86" s="7">
        <v>0</v>
      </c>
      <c r="EW86" s="7">
        <f t="shared" si="20"/>
        <v>4</v>
      </c>
      <c r="EX86" s="7"/>
      <c r="EY86" s="7"/>
      <c r="EZ86" s="9">
        <v>3</v>
      </c>
      <c r="FA86" s="9">
        <f t="shared" si="21"/>
        <v>15</v>
      </c>
      <c r="FB86" s="7">
        <v>0</v>
      </c>
      <c r="FC86" s="7">
        <f t="shared" si="11"/>
        <v>9</v>
      </c>
      <c r="FD86" s="7"/>
      <c r="FE86" s="7"/>
      <c r="FF86" s="7"/>
      <c r="FG86" s="7"/>
      <c r="FH86" s="7">
        <v>4</v>
      </c>
      <c r="FI86" s="7">
        <f t="shared" si="5"/>
        <v>520</v>
      </c>
      <c r="FJ86" s="7"/>
      <c r="FK86" s="7"/>
      <c r="FL86" s="7"/>
      <c r="FM86" s="7"/>
      <c r="FN86" s="7">
        <v>0</v>
      </c>
      <c r="FO86" s="7">
        <f t="shared" si="39"/>
        <v>0</v>
      </c>
      <c r="FP86" s="7"/>
      <c r="FQ86" s="7"/>
      <c r="FR86" s="7"/>
      <c r="FS86" s="7"/>
      <c r="FT86" s="7"/>
      <c r="FU86" s="7"/>
      <c r="FV86" s="9"/>
      <c r="FW86" s="9"/>
      <c r="FX86" s="9">
        <v>0</v>
      </c>
      <c r="FY86" s="9">
        <f t="shared" si="40"/>
        <v>3</v>
      </c>
      <c r="FZ86" s="9">
        <v>15</v>
      </c>
      <c r="GA86" s="10">
        <f t="shared" si="6"/>
        <v>760</v>
      </c>
      <c r="GB86" s="10"/>
      <c r="GC86" s="9"/>
      <c r="GD86" s="7"/>
      <c r="GE86" s="7"/>
      <c r="GF86" s="7">
        <v>0</v>
      </c>
      <c r="GG86" s="7">
        <f t="shared" si="41"/>
        <v>0</v>
      </c>
      <c r="GH86" s="7"/>
      <c r="GI86" s="7"/>
      <c r="GJ86" s="7"/>
      <c r="GK86" s="7"/>
      <c r="GL86" s="7">
        <v>0</v>
      </c>
      <c r="GM86" s="7">
        <f t="shared" si="42"/>
        <v>0</v>
      </c>
      <c r="GN86" s="7"/>
      <c r="GO86" s="7"/>
      <c r="GP86" s="7"/>
      <c r="GQ86" s="7"/>
      <c r="GR86" s="7"/>
      <c r="GS86" s="7"/>
    </row>
    <row r="87" spans="1:201"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R87" s="7"/>
      <c r="ES87" s="7"/>
      <c r="ET87" s="7">
        <v>4</v>
      </c>
      <c r="EU87" s="7">
        <f t="shared" si="10"/>
        <v>14</v>
      </c>
      <c r="EV87" s="7">
        <v>0</v>
      </c>
      <c r="EW87" s="7">
        <f t="shared" si="20"/>
        <v>4</v>
      </c>
      <c r="EX87" s="7"/>
      <c r="EY87" s="7"/>
      <c r="EZ87" s="9">
        <v>0</v>
      </c>
      <c r="FA87" s="9">
        <f t="shared" si="21"/>
        <v>15</v>
      </c>
      <c r="FB87" s="7">
        <v>0</v>
      </c>
      <c r="FC87" s="7">
        <f t="shared" si="11"/>
        <v>9</v>
      </c>
      <c r="FD87" s="7"/>
      <c r="FE87" s="7"/>
      <c r="FF87" s="7"/>
      <c r="FG87" s="7"/>
      <c r="FH87" s="7">
        <v>23</v>
      </c>
      <c r="FI87" s="7">
        <f t="shared" si="5"/>
        <v>543</v>
      </c>
      <c r="FJ87" s="7"/>
      <c r="FK87" s="7"/>
      <c r="FL87" s="7"/>
      <c r="FM87" s="7"/>
      <c r="FN87" s="7">
        <v>0</v>
      </c>
      <c r="FO87" s="7">
        <f t="shared" si="39"/>
        <v>0</v>
      </c>
      <c r="FP87" s="7"/>
      <c r="FQ87" s="7"/>
      <c r="FR87" s="7">
        <v>0</v>
      </c>
      <c r="FS87" s="7">
        <f>SUM(FS86,FR87)</f>
        <v>0</v>
      </c>
      <c r="FT87" s="7"/>
      <c r="FU87" s="7"/>
      <c r="FV87" s="9">
        <v>0</v>
      </c>
      <c r="FW87" s="9">
        <v>0</v>
      </c>
      <c r="FX87" s="9">
        <v>0</v>
      </c>
      <c r="FY87" s="9">
        <f t="shared" si="40"/>
        <v>3</v>
      </c>
      <c r="FZ87" s="9">
        <v>15</v>
      </c>
      <c r="GA87" s="10">
        <f t="shared" si="6"/>
        <v>775</v>
      </c>
      <c r="GB87" s="10">
        <v>0</v>
      </c>
      <c r="GC87" s="9">
        <v>0</v>
      </c>
      <c r="GD87" s="7"/>
      <c r="GE87" s="7"/>
      <c r="GF87" s="7">
        <v>0</v>
      </c>
      <c r="GG87" s="7">
        <f t="shared" si="41"/>
        <v>0</v>
      </c>
      <c r="GH87" s="7"/>
      <c r="GI87" s="7"/>
      <c r="GJ87" s="7"/>
      <c r="GK87" s="7"/>
      <c r="GL87" s="7">
        <v>0</v>
      </c>
      <c r="GM87" s="7">
        <f t="shared" si="42"/>
        <v>0</v>
      </c>
      <c r="GN87" s="7"/>
      <c r="GO87" s="7"/>
      <c r="GP87" s="7"/>
      <c r="GQ87" s="7"/>
      <c r="GR87" s="7"/>
      <c r="GS87" s="7"/>
    </row>
    <row r="88" spans="1:201"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R88" s="7"/>
      <c r="ES88" s="7"/>
      <c r="ET88" s="7"/>
      <c r="EU88" s="7">
        <f t="shared" si="10"/>
        <v>14</v>
      </c>
      <c r="EV88" s="7"/>
      <c r="EW88" s="7">
        <f t="shared" si="20"/>
        <v>4</v>
      </c>
      <c r="EX88" s="7"/>
      <c r="EY88" s="7"/>
      <c r="EZ88" s="9"/>
      <c r="FA88" s="9">
        <f t="shared" si="21"/>
        <v>15</v>
      </c>
      <c r="FB88" s="7"/>
      <c r="FC88" s="7">
        <f t="shared" si="11"/>
        <v>9</v>
      </c>
      <c r="FD88" s="7"/>
      <c r="FE88" s="7"/>
      <c r="FF88" s="7"/>
      <c r="FG88" s="7"/>
      <c r="FH88" s="7"/>
      <c r="FI88" s="7">
        <f t="shared" si="5"/>
        <v>543</v>
      </c>
      <c r="FJ88" s="7"/>
      <c r="FK88" s="7"/>
      <c r="FL88" s="7"/>
      <c r="FM88" s="7"/>
      <c r="FN88" s="7"/>
      <c r="FO88" s="7">
        <f t="shared" si="39"/>
        <v>0</v>
      </c>
      <c r="FP88" s="7"/>
      <c r="FQ88" s="7"/>
      <c r="FR88" s="7"/>
      <c r="FS88" s="7">
        <f t="shared" ref="FS88:FS151" si="46">SUM(FS87,FR88)</f>
        <v>0</v>
      </c>
      <c r="FT88" s="7"/>
      <c r="FU88" s="7"/>
      <c r="FV88" s="9"/>
      <c r="FW88" s="9">
        <v>0</v>
      </c>
      <c r="FX88" s="9"/>
      <c r="FY88" s="9">
        <f t="shared" si="40"/>
        <v>3</v>
      </c>
      <c r="FZ88" s="9"/>
      <c r="GA88" s="10">
        <f t="shared" si="6"/>
        <v>775</v>
      </c>
      <c r="GB88" s="10"/>
      <c r="GC88" s="9">
        <v>0</v>
      </c>
      <c r="GD88" s="7"/>
      <c r="GE88" s="7"/>
      <c r="GF88" s="7"/>
      <c r="GG88" s="7">
        <f t="shared" si="41"/>
        <v>0</v>
      </c>
      <c r="GH88" s="7"/>
      <c r="GI88" s="7"/>
      <c r="GJ88" s="7"/>
      <c r="GK88" s="7"/>
      <c r="GL88" s="7"/>
      <c r="GM88" s="7">
        <f t="shared" si="42"/>
        <v>0</v>
      </c>
      <c r="GN88" s="7"/>
      <c r="GO88" s="7"/>
      <c r="GP88" s="7"/>
      <c r="GQ88" s="7"/>
      <c r="GR88" s="7"/>
      <c r="GS88" s="7"/>
    </row>
    <row r="89" spans="1:201"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R89" s="7"/>
      <c r="ES89" s="7"/>
      <c r="ET89" s="7"/>
      <c r="EU89" s="7">
        <f t="shared" si="10"/>
        <v>14</v>
      </c>
      <c r="EV89" s="7"/>
      <c r="EW89" s="7">
        <f t="shared" si="20"/>
        <v>4</v>
      </c>
      <c r="EX89" s="7"/>
      <c r="EY89" s="7"/>
      <c r="EZ89" s="9"/>
      <c r="FA89" s="9">
        <f t="shared" si="21"/>
        <v>15</v>
      </c>
      <c r="FB89" s="7"/>
      <c r="FC89" s="7">
        <f t="shared" si="11"/>
        <v>9</v>
      </c>
      <c r="FD89" s="7"/>
      <c r="FE89" s="7"/>
      <c r="FF89" s="7"/>
      <c r="FG89" s="7"/>
      <c r="FH89" s="7"/>
      <c r="FI89" s="7">
        <f t="shared" si="5"/>
        <v>543</v>
      </c>
      <c r="FJ89" s="7"/>
      <c r="FK89" s="7"/>
      <c r="FL89" s="7"/>
      <c r="FM89" s="7"/>
      <c r="FN89" s="7"/>
      <c r="FO89" s="7">
        <f t="shared" si="39"/>
        <v>0</v>
      </c>
      <c r="FP89" s="7"/>
      <c r="FQ89" s="7"/>
      <c r="FR89" s="7"/>
      <c r="FS89" s="7">
        <f t="shared" si="46"/>
        <v>0</v>
      </c>
      <c r="FT89" s="7"/>
      <c r="FU89" s="7"/>
      <c r="FV89" s="9"/>
      <c r="FW89" s="9">
        <v>0</v>
      </c>
      <c r="FX89" s="9"/>
      <c r="FY89" s="9">
        <f t="shared" si="40"/>
        <v>3</v>
      </c>
      <c r="FZ89" s="9"/>
      <c r="GA89" s="10">
        <f t="shared" si="6"/>
        <v>775</v>
      </c>
      <c r="GB89" s="10"/>
      <c r="GC89" s="9">
        <v>0</v>
      </c>
      <c r="GD89" s="7"/>
      <c r="GE89" s="7"/>
      <c r="GF89" s="7"/>
      <c r="GG89" s="7">
        <f t="shared" si="41"/>
        <v>0</v>
      </c>
      <c r="GH89" s="7"/>
      <c r="GI89" s="7"/>
      <c r="GJ89" s="7"/>
      <c r="GK89" s="7"/>
      <c r="GL89" s="7"/>
      <c r="GM89" s="7">
        <f t="shared" si="42"/>
        <v>0</v>
      </c>
      <c r="GN89" s="7"/>
      <c r="GO89" s="7"/>
      <c r="GP89" s="7"/>
      <c r="GQ89" s="7"/>
      <c r="GR89" s="7"/>
      <c r="GS89" s="7"/>
    </row>
    <row r="90" spans="1:201"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R90" s="7"/>
      <c r="ES90" s="7"/>
      <c r="ET90" s="7">
        <v>1</v>
      </c>
      <c r="EU90" s="7">
        <f t="shared" si="10"/>
        <v>15</v>
      </c>
      <c r="EV90" s="7">
        <v>2</v>
      </c>
      <c r="EW90" s="7">
        <f t="shared" si="20"/>
        <v>6</v>
      </c>
      <c r="EX90" s="7"/>
      <c r="EY90" s="7"/>
      <c r="EZ90" s="9">
        <v>8</v>
      </c>
      <c r="FA90" s="9">
        <f t="shared" si="21"/>
        <v>23</v>
      </c>
      <c r="FB90" s="7">
        <v>2</v>
      </c>
      <c r="FC90" s="7">
        <f t="shared" si="11"/>
        <v>11</v>
      </c>
      <c r="FD90" s="7"/>
      <c r="FE90" s="7"/>
      <c r="FF90" s="7"/>
      <c r="FG90" s="7"/>
      <c r="FH90" s="7">
        <v>38</v>
      </c>
      <c r="FI90" s="7">
        <f t="shared" si="5"/>
        <v>581</v>
      </c>
      <c r="FJ90" s="7"/>
      <c r="FK90" s="7"/>
      <c r="FL90" s="7"/>
      <c r="FM90" s="7"/>
      <c r="FN90" s="7">
        <v>0</v>
      </c>
      <c r="FO90" s="7">
        <f t="shared" si="39"/>
        <v>0</v>
      </c>
      <c r="FP90" s="7"/>
      <c r="FQ90" s="7"/>
      <c r="FR90" s="7">
        <v>8</v>
      </c>
      <c r="FS90" s="7">
        <f t="shared" si="46"/>
        <v>8</v>
      </c>
      <c r="FT90" s="7"/>
      <c r="FU90" s="7"/>
      <c r="FV90" s="9">
        <v>0</v>
      </c>
      <c r="FW90" s="9">
        <v>0</v>
      </c>
      <c r="FX90" s="9">
        <v>0</v>
      </c>
      <c r="FY90" s="9">
        <f t="shared" si="40"/>
        <v>3</v>
      </c>
      <c r="FZ90" s="9">
        <v>66</v>
      </c>
      <c r="GA90" s="10">
        <f t="shared" si="6"/>
        <v>841</v>
      </c>
      <c r="GB90" s="10">
        <v>0</v>
      </c>
      <c r="GC90" s="9">
        <v>0</v>
      </c>
      <c r="GD90" s="7"/>
      <c r="GE90" s="7"/>
      <c r="GF90" s="7">
        <v>0</v>
      </c>
      <c r="GG90" s="7">
        <f t="shared" si="41"/>
        <v>0</v>
      </c>
      <c r="GH90" s="7"/>
      <c r="GI90" s="7"/>
      <c r="GJ90" s="7"/>
      <c r="GK90" s="7"/>
      <c r="GL90" s="7">
        <v>0</v>
      </c>
      <c r="GM90" s="7">
        <f t="shared" si="42"/>
        <v>0</v>
      </c>
      <c r="GN90" s="7"/>
      <c r="GO90" s="7"/>
      <c r="GP90" s="7"/>
      <c r="GQ90" s="7"/>
      <c r="GR90" s="7"/>
      <c r="GS90" s="7"/>
    </row>
    <row r="91" spans="1:201"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R91" s="7"/>
      <c r="ES91" s="7"/>
      <c r="ET91" s="7">
        <v>0</v>
      </c>
      <c r="EU91" s="7">
        <f t="shared" si="10"/>
        <v>15</v>
      </c>
      <c r="EV91" s="7">
        <v>0</v>
      </c>
      <c r="EW91" s="7">
        <f t="shared" si="20"/>
        <v>6</v>
      </c>
      <c r="EX91" s="7"/>
      <c r="EY91" s="7"/>
      <c r="EZ91" s="9">
        <v>0</v>
      </c>
      <c r="FA91" s="9">
        <f t="shared" si="21"/>
        <v>23</v>
      </c>
      <c r="FB91" s="7">
        <v>0</v>
      </c>
      <c r="FC91" s="7">
        <f t="shared" si="11"/>
        <v>11</v>
      </c>
      <c r="FD91" s="7"/>
      <c r="FE91" s="7"/>
      <c r="FF91" s="7"/>
      <c r="FG91" s="7"/>
      <c r="FH91" s="7">
        <v>16</v>
      </c>
      <c r="FI91" s="7">
        <f t="shared" si="5"/>
        <v>597</v>
      </c>
      <c r="FJ91" s="7"/>
      <c r="FK91" s="7"/>
      <c r="FL91" s="7"/>
      <c r="FM91" s="7"/>
      <c r="FN91" s="7">
        <v>0</v>
      </c>
      <c r="FO91" s="7">
        <f t="shared" si="39"/>
        <v>0</v>
      </c>
      <c r="FP91" s="7"/>
      <c r="FQ91" s="7"/>
      <c r="FR91" s="7">
        <v>4</v>
      </c>
      <c r="FS91" s="7">
        <f t="shared" si="46"/>
        <v>12</v>
      </c>
      <c r="FT91" s="7"/>
      <c r="FU91" s="7"/>
      <c r="FV91" s="9">
        <v>0</v>
      </c>
      <c r="FW91" s="9">
        <v>0</v>
      </c>
      <c r="FX91" s="9">
        <v>0</v>
      </c>
      <c r="FY91" s="9">
        <f t="shared" si="40"/>
        <v>3</v>
      </c>
      <c r="FZ91" s="9">
        <v>15</v>
      </c>
      <c r="GA91" s="10">
        <f t="shared" si="6"/>
        <v>856</v>
      </c>
      <c r="GB91" s="10">
        <v>0</v>
      </c>
      <c r="GC91" s="9">
        <v>0</v>
      </c>
      <c r="GD91" s="7"/>
      <c r="GE91" s="7"/>
      <c r="GF91" s="7">
        <v>0</v>
      </c>
      <c r="GG91" s="7">
        <f t="shared" si="41"/>
        <v>0</v>
      </c>
      <c r="GH91" s="7"/>
      <c r="GI91" s="7"/>
      <c r="GJ91" s="7"/>
      <c r="GK91" s="7"/>
      <c r="GL91" s="7">
        <v>0</v>
      </c>
      <c r="GM91" s="7">
        <f t="shared" si="42"/>
        <v>0</v>
      </c>
      <c r="GN91" s="7"/>
      <c r="GO91" s="7"/>
      <c r="GP91" s="7"/>
      <c r="GQ91" s="7"/>
      <c r="GR91" s="7"/>
      <c r="GS91" s="7"/>
    </row>
    <row r="92" spans="1:201"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R92" s="7"/>
      <c r="ES92" s="7"/>
      <c r="ET92" s="7">
        <v>0</v>
      </c>
      <c r="EU92" s="7">
        <f t="shared" si="10"/>
        <v>15</v>
      </c>
      <c r="EV92" s="7">
        <v>0</v>
      </c>
      <c r="EW92" s="7">
        <f t="shared" si="20"/>
        <v>6</v>
      </c>
      <c r="EX92" s="7"/>
      <c r="EY92" s="7"/>
      <c r="EZ92" s="9">
        <v>0</v>
      </c>
      <c r="FA92" s="9">
        <f t="shared" si="21"/>
        <v>23</v>
      </c>
      <c r="FB92" s="7">
        <v>0</v>
      </c>
      <c r="FC92" s="7">
        <f t="shared" si="11"/>
        <v>11</v>
      </c>
      <c r="FD92" s="7"/>
      <c r="FE92" s="7"/>
      <c r="FF92" s="7"/>
      <c r="FG92" s="7"/>
      <c r="FH92" s="7">
        <v>6</v>
      </c>
      <c r="FI92" s="7">
        <f t="shared" si="5"/>
        <v>603</v>
      </c>
      <c r="FJ92" s="7"/>
      <c r="FK92" s="7"/>
      <c r="FL92" s="7"/>
      <c r="FM92" s="7"/>
      <c r="FN92" s="7">
        <v>0</v>
      </c>
      <c r="FO92" s="7">
        <f t="shared" si="39"/>
        <v>0</v>
      </c>
      <c r="FP92" s="7"/>
      <c r="FQ92" s="7"/>
      <c r="FR92" s="7">
        <v>0</v>
      </c>
      <c r="FS92" s="7">
        <f t="shared" si="46"/>
        <v>12</v>
      </c>
      <c r="FT92" s="7"/>
      <c r="FU92" s="7"/>
      <c r="FV92" s="9">
        <v>0</v>
      </c>
      <c r="FW92" s="9">
        <v>0</v>
      </c>
      <c r="FX92" s="9">
        <v>0</v>
      </c>
      <c r="FY92" s="9">
        <f t="shared" si="40"/>
        <v>3</v>
      </c>
      <c r="FZ92" s="9">
        <v>2</v>
      </c>
      <c r="GA92" s="10">
        <f t="shared" si="6"/>
        <v>858</v>
      </c>
      <c r="GB92" s="10">
        <v>0</v>
      </c>
      <c r="GC92" s="9">
        <v>0</v>
      </c>
      <c r="GD92" s="7"/>
      <c r="GE92" s="7"/>
      <c r="GF92" s="7">
        <v>0</v>
      </c>
      <c r="GG92" s="7">
        <f t="shared" si="41"/>
        <v>0</v>
      </c>
      <c r="GH92" s="7"/>
      <c r="GI92" s="7"/>
      <c r="GJ92" s="7"/>
      <c r="GK92" s="7"/>
      <c r="GL92" s="7">
        <v>0</v>
      </c>
      <c r="GM92" s="7">
        <f t="shared" si="42"/>
        <v>0</v>
      </c>
      <c r="GN92" s="7"/>
      <c r="GO92" s="7"/>
      <c r="GP92" s="7"/>
      <c r="GQ92" s="7"/>
      <c r="GR92" s="7"/>
      <c r="GS92" s="7"/>
    </row>
    <row r="93" spans="1:201"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R93" s="7"/>
      <c r="ES93" s="7"/>
      <c r="ET93" s="7">
        <v>0</v>
      </c>
      <c r="EU93" s="7">
        <f t="shared" si="10"/>
        <v>15</v>
      </c>
      <c r="EV93" s="7">
        <v>0</v>
      </c>
      <c r="EW93" s="7">
        <f t="shared" si="20"/>
        <v>6</v>
      </c>
      <c r="EX93" s="7"/>
      <c r="EY93" s="7"/>
      <c r="EZ93" s="9">
        <v>0</v>
      </c>
      <c r="FA93" s="9">
        <f t="shared" si="21"/>
        <v>23</v>
      </c>
      <c r="FB93" s="7">
        <v>0</v>
      </c>
      <c r="FC93" s="7">
        <f t="shared" si="11"/>
        <v>11</v>
      </c>
      <c r="FD93" s="7"/>
      <c r="FE93" s="7"/>
      <c r="FF93" s="7"/>
      <c r="FG93" s="7"/>
      <c r="FH93" s="7">
        <v>3</v>
      </c>
      <c r="FI93" s="7">
        <f t="shared" si="5"/>
        <v>606</v>
      </c>
      <c r="FJ93" s="7"/>
      <c r="FK93" s="7"/>
      <c r="FL93" s="7"/>
      <c r="FM93" s="7"/>
      <c r="FN93" s="7">
        <v>0</v>
      </c>
      <c r="FO93" s="7">
        <f t="shared" si="39"/>
        <v>0</v>
      </c>
      <c r="FP93" s="7"/>
      <c r="FQ93" s="7"/>
      <c r="FR93" s="7">
        <v>9</v>
      </c>
      <c r="FS93" s="7">
        <f t="shared" si="46"/>
        <v>21</v>
      </c>
      <c r="FT93" s="7"/>
      <c r="FU93" s="7"/>
      <c r="FV93" s="9">
        <v>0</v>
      </c>
      <c r="FW93" s="9">
        <v>0</v>
      </c>
      <c r="FX93" s="9">
        <v>0</v>
      </c>
      <c r="FY93" s="9">
        <f t="shared" si="40"/>
        <v>3</v>
      </c>
      <c r="FZ93" s="9">
        <v>18</v>
      </c>
      <c r="GA93" s="10">
        <f t="shared" si="6"/>
        <v>876</v>
      </c>
      <c r="GB93" s="10">
        <v>1</v>
      </c>
      <c r="GC93" s="9">
        <v>1</v>
      </c>
      <c r="GD93" s="7"/>
      <c r="GE93" s="7"/>
      <c r="GF93" s="7">
        <v>0</v>
      </c>
      <c r="GG93" s="7">
        <f t="shared" si="41"/>
        <v>0</v>
      </c>
      <c r="GH93" s="7"/>
      <c r="GI93" s="7"/>
      <c r="GJ93" s="7"/>
      <c r="GK93" s="7"/>
      <c r="GL93" s="7">
        <v>0</v>
      </c>
      <c r="GM93" s="7">
        <f t="shared" si="42"/>
        <v>0</v>
      </c>
      <c r="GN93" s="7"/>
      <c r="GO93" s="7"/>
      <c r="GP93" s="7"/>
      <c r="GQ93" s="7"/>
      <c r="GR93" s="7"/>
      <c r="GS93" s="7"/>
    </row>
    <row r="94" spans="1:201"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R94" s="7"/>
      <c r="ES94" s="7"/>
      <c r="ET94" s="7">
        <v>0</v>
      </c>
      <c r="EU94" s="7">
        <f t="shared" si="10"/>
        <v>15</v>
      </c>
      <c r="EV94" s="7">
        <v>0</v>
      </c>
      <c r="EW94" s="7">
        <f t="shared" si="20"/>
        <v>6</v>
      </c>
      <c r="EX94" s="7"/>
      <c r="EY94" s="7"/>
      <c r="EZ94" s="9">
        <v>0</v>
      </c>
      <c r="FA94" s="9">
        <f t="shared" si="21"/>
        <v>23</v>
      </c>
      <c r="FB94" s="7">
        <v>0</v>
      </c>
      <c r="FC94" s="7">
        <f t="shared" si="11"/>
        <v>11</v>
      </c>
      <c r="FD94" s="7"/>
      <c r="FE94" s="7"/>
      <c r="FF94" s="7"/>
      <c r="FG94" s="7"/>
      <c r="FH94" s="7">
        <v>16</v>
      </c>
      <c r="FI94" s="7">
        <f t="shared" si="5"/>
        <v>622</v>
      </c>
      <c r="FJ94" s="7"/>
      <c r="FK94" s="7"/>
      <c r="FL94" s="7"/>
      <c r="FM94" s="7"/>
      <c r="FN94" s="7">
        <v>0</v>
      </c>
      <c r="FO94" s="7">
        <f t="shared" si="39"/>
        <v>0</v>
      </c>
      <c r="FP94" s="7"/>
      <c r="FQ94" s="7"/>
      <c r="FR94" s="7">
        <v>1</v>
      </c>
      <c r="FS94" s="7">
        <f t="shared" si="46"/>
        <v>22</v>
      </c>
      <c r="FT94" s="7"/>
      <c r="FU94" s="7"/>
      <c r="FV94" s="9">
        <v>0</v>
      </c>
      <c r="FW94" s="9">
        <v>0</v>
      </c>
      <c r="FX94" s="9">
        <v>0</v>
      </c>
      <c r="FY94" s="9">
        <f t="shared" si="40"/>
        <v>3</v>
      </c>
      <c r="FZ94" s="9">
        <v>3</v>
      </c>
      <c r="GA94" s="10">
        <f t="shared" si="6"/>
        <v>879</v>
      </c>
      <c r="GB94" s="10">
        <v>0</v>
      </c>
      <c r="GC94" s="9">
        <v>1</v>
      </c>
      <c r="GD94" s="7"/>
      <c r="GE94" s="7"/>
      <c r="GF94" s="7">
        <v>0</v>
      </c>
      <c r="GG94" s="7">
        <f t="shared" si="41"/>
        <v>0</v>
      </c>
      <c r="GH94" s="7"/>
      <c r="GI94" s="7"/>
      <c r="GJ94" s="7"/>
      <c r="GK94" s="7"/>
      <c r="GL94" s="7">
        <v>0</v>
      </c>
      <c r="GM94" s="7">
        <f t="shared" si="42"/>
        <v>0</v>
      </c>
      <c r="GN94" s="7"/>
      <c r="GO94" s="7"/>
      <c r="GP94" s="7"/>
      <c r="GQ94" s="7"/>
      <c r="GR94" s="7"/>
      <c r="GS94" s="7"/>
    </row>
    <row r="95" spans="1:201"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R95" s="7"/>
      <c r="ES95" s="7"/>
      <c r="ET95" s="7"/>
      <c r="EU95" s="7">
        <f t="shared" si="10"/>
        <v>15</v>
      </c>
      <c r="EV95" s="7"/>
      <c r="EW95" s="7">
        <f t="shared" si="20"/>
        <v>6</v>
      </c>
      <c r="EX95" s="7"/>
      <c r="EY95" s="7"/>
      <c r="EZ95" s="9"/>
      <c r="FA95" s="9">
        <f t="shared" si="21"/>
        <v>23</v>
      </c>
      <c r="FB95" s="7"/>
      <c r="FC95" s="7">
        <f t="shared" si="11"/>
        <v>11</v>
      </c>
      <c r="FD95" s="7"/>
      <c r="FE95" s="7"/>
      <c r="FF95" s="7"/>
      <c r="FG95" s="7"/>
      <c r="FH95" s="7"/>
      <c r="FI95" s="7">
        <f t="shared" si="5"/>
        <v>622</v>
      </c>
      <c r="FJ95" s="7"/>
      <c r="FK95" s="7"/>
      <c r="FL95" s="7"/>
      <c r="FM95" s="7"/>
      <c r="FN95" s="7"/>
      <c r="FO95" s="7">
        <f t="shared" si="39"/>
        <v>0</v>
      </c>
      <c r="FP95" s="7"/>
      <c r="FQ95" s="7"/>
      <c r="FR95" s="7"/>
      <c r="FS95" s="7">
        <f t="shared" si="46"/>
        <v>22</v>
      </c>
      <c r="FT95" s="7"/>
      <c r="FU95" s="7"/>
      <c r="FV95" s="9"/>
      <c r="FW95" s="9">
        <v>0</v>
      </c>
      <c r="FX95" s="9"/>
      <c r="FY95" s="9">
        <f t="shared" si="40"/>
        <v>3</v>
      </c>
      <c r="FZ95" s="9"/>
      <c r="GA95" s="10">
        <f t="shared" si="6"/>
        <v>879</v>
      </c>
      <c r="GB95" s="10"/>
      <c r="GC95" s="9">
        <v>1</v>
      </c>
      <c r="GD95" s="7"/>
      <c r="GE95" s="7"/>
      <c r="GF95" s="7"/>
      <c r="GG95" s="7">
        <f t="shared" si="41"/>
        <v>0</v>
      </c>
      <c r="GH95" s="7"/>
      <c r="GI95" s="7"/>
      <c r="GJ95" s="7"/>
      <c r="GK95" s="7"/>
      <c r="GL95" s="7"/>
      <c r="GM95" s="7">
        <f t="shared" si="42"/>
        <v>0</v>
      </c>
      <c r="GN95" s="7"/>
      <c r="GO95" s="7"/>
      <c r="GP95" s="7"/>
      <c r="GQ95" s="7"/>
      <c r="GR95" s="7"/>
      <c r="GS95" s="7"/>
    </row>
    <row r="96" spans="1:201"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R96" s="7"/>
      <c r="ES96" s="7"/>
      <c r="ET96" s="7"/>
      <c r="EU96" s="7">
        <f t="shared" si="10"/>
        <v>15</v>
      </c>
      <c r="EV96" s="7"/>
      <c r="EW96" s="7">
        <f t="shared" si="20"/>
        <v>6</v>
      </c>
      <c r="EX96" s="7"/>
      <c r="EY96" s="7"/>
      <c r="EZ96" s="9"/>
      <c r="FA96" s="9">
        <f t="shared" si="21"/>
        <v>23</v>
      </c>
      <c r="FB96" s="7"/>
      <c r="FC96" s="7">
        <f t="shared" si="11"/>
        <v>11</v>
      </c>
      <c r="FD96" s="7"/>
      <c r="FE96" s="7"/>
      <c r="FF96" s="7"/>
      <c r="FG96" s="7"/>
      <c r="FH96" s="7"/>
      <c r="FI96" s="7">
        <f t="shared" si="5"/>
        <v>622</v>
      </c>
      <c r="FJ96" s="7"/>
      <c r="FK96" s="7"/>
      <c r="FL96" s="7"/>
      <c r="FM96" s="7"/>
      <c r="FN96" s="7"/>
      <c r="FO96" s="7">
        <f t="shared" si="39"/>
        <v>0</v>
      </c>
      <c r="FP96" s="7"/>
      <c r="FQ96" s="7"/>
      <c r="FR96" s="7"/>
      <c r="FS96" s="7">
        <f t="shared" si="46"/>
        <v>22</v>
      </c>
      <c r="FT96" s="7"/>
      <c r="FU96" s="7"/>
      <c r="FV96" s="9"/>
      <c r="FW96" s="9">
        <v>0</v>
      </c>
      <c r="FX96" s="9"/>
      <c r="FY96" s="9">
        <f t="shared" si="40"/>
        <v>3</v>
      </c>
      <c r="FZ96" s="9"/>
      <c r="GA96" s="10">
        <f t="shared" si="6"/>
        <v>879</v>
      </c>
      <c r="GB96" s="10"/>
      <c r="GC96" s="9">
        <v>1</v>
      </c>
      <c r="GD96" s="7"/>
      <c r="GE96" s="7"/>
      <c r="GF96" s="7"/>
      <c r="GG96" s="7">
        <f t="shared" si="41"/>
        <v>0</v>
      </c>
      <c r="GH96" s="7"/>
      <c r="GI96" s="7"/>
      <c r="GJ96" s="7"/>
      <c r="GK96" s="7"/>
      <c r="GL96" s="7"/>
      <c r="GM96" s="7">
        <f t="shared" si="42"/>
        <v>0</v>
      </c>
      <c r="GN96" s="7"/>
      <c r="GO96" s="7"/>
      <c r="GP96" s="7"/>
      <c r="GQ96" s="7"/>
      <c r="GR96" s="7"/>
      <c r="GS96" s="7"/>
    </row>
    <row r="97" spans="1:201"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R97" s="7"/>
      <c r="ES97" s="7"/>
      <c r="ET97" s="7">
        <v>1</v>
      </c>
      <c r="EU97" s="7">
        <f t="shared" si="10"/>
        <v>16</v>
      </c>
      <c r="EV97" s="7">
        <v>0</v>
      </c>
      <c r="EW97" s="7">
        <f t="shared" si="20"/>
        <v>6</v>
      </c>
      <c r="EX97" s="7"/>
      <c r="EY97" s="7"/>
      <c r="EZ97" s="9">
        <v>9</v>
      </c>
      <c r="FA97" s="9">
        <f t="shared" si="21"/>
        <v>32</v>
      </c>
      <c r="FB97" s="7">
        <v>0</v>
      </c>
      <c r="FC97" s="7">
        <f t="shared" si="11"/>
        <v>11</v>
      </c>
      <c r="FD97" s="7"/>
      <c r="FE97" s="7"/>
      <c r="FF97" s="7"/>
      <c r="FG97" s="7"/>
      <c r="FH97" s="7">
        <v>38</v>
      </c>
      <c r="FI97" s="7">
        <f t="shared" si="5"/>
        <v>660</v>
      </c>
      <c r="FJ97" s="7"/>
      <c r="FK97" s="7"/>
      <c r="FL97" s="7"/>
      <c r="FM97" s="7"/>
      <c r="FN97" s="7">
        <v>0</v>
      </c>
      <c r="FO97" s="7">
        <f t="shared" si="39"/>
        <v>0</v>
      </c>
      <c r="FP97" s="7"/>
      <c r="FQ97" s="7"/>
      <c r="FR97" s="7">
        <v>17</v>
      </c>
      <c r="FS97" s="7">
        <f t="shared" si="46"/>
        <v>39</v>
      </c>
      <c r="FT97" s="7"/>
      <c r="FU97" s="7"/>
      <c r="FV97" s="9">
        <v>0</v>
      </c>
      <c r="FW97" s="9">
        <v>0</v>
      </c>
      <c r="FX97" s="9">
        <v>0</v>
      </c>
      <c r="FY97" s="9">
        <f t="shared" si="40"/>
        <v>3</v>
      </c>
      <c r="FZ97" s="9">
        <v>58</v>
      </c>
      <c r="GA97" s="10">
        <f t="shared" si="6"/>
        <v>937</v>
      </c>
      <c r="GB97" s="10">
        <v>0</v>
      </c>
      <c r="GC97" s="9">
        <v>1</v>
      </c>
      <c r="GD97" s="7"/>
      <c r="GE97" s="7"/>
      <c r="GF97" s="7">
        <v>0</v>
      </c>
      <c r="GG97" s="7">
        <f t="shared" si="41"/>
        <v>0</v>
      </c>
      <c r="GH97" s="7"/>
      <c r="GI97" s="7"/>
      <c r="GJ97" s="7"/>
      <c r="GK97" s="7"/>
      <c r="GL97" s="7">
        <v>0</v>
      </c>
      <c r="GM97" s="7">
        <f t="shared" si="42"/>
        <v>0</v>
      </c>
      <c r="GN97" s="7"/>
      <c r="GO97" s="7"/>
      <c r="GP97" s="7"/>
      <c r="GQ97" s="7"/>
      <c r="GR97" s="7"/>
      <c r="GS97" s="7"/>
    </row>
    <row r="98" spans="1:201"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R98" s="7"/>
      <c r="ES98" s="7"/>
      <c r="ET98" s="7">
        <v>0</v>
      </c>
      <c r="EU98" s="7">
        <f t="shared" si="10"/>
        <v>16</v>
      </c>
      <c r="EV98" s="7">
        <v>0</v>
      </c>
      <c r="EW98" s="7">
        <f t="shared" si="20"/>
        <v>6</v>
      </c>
      <c r="EX98" s="7"/>
      <c r="EY98" s="7"/>
      <c r="EZ98" s="9">
        <v>0</v>
      </c>
      <c r="FA98" s="9">
        <f t="shared" si="21"/>
        <v>32</v>
      </c>
      <c r="FB98" s="7">
        <v>0</v>
      </c>
      <c r="FC98" s="7">
        <f t="shared" si="11"/>
        <v>11</v>
      </c>
      <c r="FD98" s="7">
        <v>0</v>
      </c>
      <c r="FE98" s="7">
        <f>SUM(FE97+FD98)</f>
        <v>0</v>
      </c>
      <c r="FF98" s="7"/>
      <c r="FG98" s="7"/>
      <c r="FH98" s="7">
        <v>18</v>
      </c>
      <c r="FI98" s="7">
        <f t="shared" si="5"/>
        <v>678</v>
      </c>
      <c r="FJ98" s="7"/>
      <c r="FK98" s="7"/>
      <c r="FL98" s="7"/>
      <c r="FM98" s="7"/>
      <c r="FN98" s="7">
        <v>0</v>
      </c>
      <c r="FO98" s="7">
        <f t="shared" si="39"/>
        <v>0</v>
      </c>
      <c r="FP98" s="7"/>
      <c r="FQ98" s="7"/>
      <c r="FR98" s="7">
        <v>6</v>
      </c>
      <c r="FS98" s="7">
        <f t="shared" si="46"/>
        <v>45</v>
      </c>
      <c r="FT98" s="7"/>
      <c r="FU98" s="7"/>
      <c r="FV98" s="9">
        <v>0</v>
      </c>
      <c r="FW98" s="9">
        <v>0</v>
      </c>
      <c r="FX98" s="9">
        <v>0</v>
      </c>
      <c r="FY98" s="9">
        <f t="shared" si="40"/>
        <v>3</v>
      </c>
      <c r="FZ98" s="9">
        <v>19</v>
      </c>
      <c r="GA98" s="10">
        <f t="shared" si="6"/>
        <v>956</v>
      </c>
      <c r="GB98" s="10">
        <v>0</v>
      </c>
      <c r="GC98" s="9">
        <v>1</v>
      </c>
      <c r="GD98" s="7"/>
      <c r="GE98" s="7"/>
      <c r="GF98" s="7">
        <v>0</v>
      </c>
      <c r="GG98" s="7">
        <f t="shared" si="41"/>
        <v>0</v>
      </c>
      <c r="GH98" s="7"/>
      <c r="GI98" s="7"/>
      <c r="GJ98" s="7"/>
      <c r="GK98" s="7"/>
      <c r="GL98" s="7">
        <v>0</v>
      </c>
      <c r="GM98" s="7">
        <f t="shared" si="42"/>
        <v>0</v>
      </c>
      <c r="GN98" s="7"/>
      <c r="GO98" s="7"/>
      <c r="GP98" s="7"/>
      <c r="GQ98" s="7"/>
      <c r="GR98" s="7"/>
      <c r="GS98" s="7"/>
    </row>
    <row r="99" spans="1:201"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R99" s="7"/>
      <c r="ES99" s="7"/>
      <c r="ET99" s="7">
        <v>0</v>
      </c>
      <c r="EU99" s="7">
        <f t="shared" si="10"/>
        <v>16</v>
      </c>
      <c r="EV99" s="7">
        <v>0</v>
      </c>
      <c r="EW99" s="7">
        <f t="shared" si="20"/>
        <v>6</v>
      </c>
      <c r="EX99" s="7"/>
      <c r="EY99" s="7"/>
      <c r="EZ99" s="9">
        <v>0</v>
      </c>
      <c r="FA99" s="9">
        <f t="shared" si="21"/>
        <v>32</v>
      </c>
      <c r="FB99" s="7">
        <v>0</v>
      </c>
      <c r="FC99" s="7">
        <f t="shared" si="11"/>
        <v>11</v>
      </c>
      <c r="FD99" s="7">
        <v>0</v>
      </c>
      <c r="FE99" s="7">
        <f>SUM(FE98+FD99)</f>
        <v>0</v>
      </c>
      <c r="FF99" s="7"/>
      <c r="FG99" s="7"/>
      <c r="FH99" s="7">
        <v>9</v>
      </c>
      <c r="FI99" s="7">
        <f t="shared" si="5"/>
        <v>687</v>
      </c>
      <c r="FJ99" s="7"/>
      <c r="FK99" s="7"/>
      <c r="FL99" s="7"/>
      <c r="FM99" s="7"/>
      <c r="FN99" s="7">
        <v>0</v>
      </c>
      <c r="FO99" s="7">
        <f t="shared" si="39"/>
        <v>0</v>
      </c>
      <c r="FP99" s="7"/>
      <c r="FQ99" s="7"/>
      <c r="FR99" s="7">
        <v>8</v>
      </c>
      <c r="FS99" s="7">
        <f t="shared" si="46"/>
        <v>53</v>
      </c>
      <c r="FT99" s="7"/>
      <c r="FU99" s="7"/>
      <c r="FV99" s="7"/>
      <c r="FW99" s="7"/>
      <c r="FX99" s="7"/>
      <c r="FY99" s="7"/>
      <c r="FZ99" s="9">
        <v>7</v>
      </c>
      <c r="GA99" s="10">
        <f t="shared" si="6"/>
        <v>963</v>
      </c>
      <c r="GB99" s="10"/>
      <c r="GC99" s="10"/>
      <c r="GD99" s="7"/>
      <c r="GE99" s="7"/>
      <c r="GF99" s="7">
        <v>0</v>
      </c>
      <c r="GG99" s="7">
        <f t="shared" si="41"/>
        <v>0</v>
      </c>
      <c r="GH99" s="7"/>
      <c r="GI99" s="7"/>
      <c r="GJ99" s="7"/>
      <c r="GK99" s="7"/>
      <c r="GL99" s="7">
        <v>0</v>
      </c>
      <c r="GM99" s="7">
        <f t="shared" si="42"/>
        <v>0</v>
      </c>
      <c r="GN99" s="7"/>
      <c r="GO99" s="7"/>
      <c r="GP99" s="7"/>
      <c r="GQ99" s="7"/>
      <c r="GR99" s="7"/>
      <c r="GS99" s="7"/>
    </row>
    <row r="100" spans="1:201"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R100" s="7"/>
      <c r="ES100" s="7"/>
      <c r="ET100" s="7">
        <v>0</v>
      </c>
      <c r="EU100" s="7">
        <f t="shared" si="10"/>
        <v>16</v>
      </c>
      <c r="EV100" s="7">
        <v>0</v>
      </c>
      <c r="EW100" s="7">
        <f t="shared" si="20"/>
        <v>6</v>
      </c>
      <c r="EX100" s="7"/>
      <c r="EY100" s="7"/>
      <c r="EZ100" s="9">
        <v>0</v>
      </c>
      <c r="FA100" s="9">
        <f t="shared" si="21"/>
        <v>32</v>
      </c>
      <c r="FB100" s="7">
        <v>0</v>
      </c>
      <c r="FC100" s="7">
        <f t="shared" si="11"/>
        <v>11</v>
      </c>
      <c r="FD100" s="7">
        <v>0</v>
      </c>
      <c r="FE100" s="7">
        <f>SUM(FE99+FD100)</f>
        <v>0</v>
      </c>
      <c r="FF100" s="7"/>
      <c r="FG100" s="7"/>
      <c r="FH100" s="7">
        <v>7</v>
      </c>
      <c r="FI100" s="7">
        <f t="shared" si="5"/>
        <v>694</v>
      </c>
      <c r="FJ100" s="7"/>
      <c r="FK100" s="7"/>
      <c r="FL100" s="7"/>
      <c r="FM100" s="7"/>
      <c r="FN100" s="7">
        <v>0</v>
      </c>
      <c r="FO100" s="7">
        <f t="shared" si="39"/>
        <v>0</v>
      </c>
      <c r="FP100" s="7"/>
      <c r="FQ100" s="7"/>
      <c r="FR100" s="7">
        <v>1</v>
      </c>
      <c r="FS100" s="7">
        <f t="shared" si="46"/>
        <v>54</v>
      </c>
      <c r="FT100" s="7"/>
      <c r="FU100" s="7"/>
      <c r="FV100" s="7"/>
      <c r="FW100" s="7"/>
      <c r="FX100" s="7"/>
      <c r="FY100" s="7"/>
      <c r="FZ100" s="9">
        <v>1</v>
      </c>
      <c r="GA100" s="10">
        <f t="shared" si="6"/>
        <v>964</v>
      </c>
      <c r="GB100" s="10"/>
      <c r="GC100" s="10"/>
      <c r="GD100" s="7"/>
      <c r="GE100" s="7"/>
      <c r="GF100" s="7">
        <v>0</v>
      </c>
      <c r="GG100" s="7">
        <f t="shared" si="41"/>
        <v>0</v>
      </c>
      <c r="GH100" s="7"/>
      <c r="GI100" s="7"/>
      <c r="GJ100" s="7"/>
      <c r="GK100" s="7"/>
      <c r="GL100" s="7">
        <v>0</v>
      </c>
      <c r="GM100" s="7">
        <f t="shared" si="42"/>
        <v>0</v>
      </c>
      <c r="GN100" s="7"/>
      <c r="GO100" s="7"/>
      <c r="GP100" s="7"/>
      <c r="GQ100" s="7"/>
      <c r="GR100" s="7"/>
      <c r="GS100" s="7"/>
    </row>
    <row r="101" spans="1:201"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R101" s="7"/>
      <c r="ES101" s="7"/>
      <c r="ET101" s="7">
        <v>0</v>
      </c>
      <c r="EU101" s="7">
        <f t="shared" si="10"/>
        <v>16</v>
      </c>
      <c r="EV101" s="7">
        <v>0</v>
      </c>
      <c r="EW101" s="7">
        <f t="shared" si="20"/>
        <v>6</v>
      </c>
      <c r="EX101" s="7"/>
      <c r="EY101" s="7"/>
      <c r="EZ101" s="9">
        <v>0</v>
      </c>
      <c r="FA101" s="9">
        <f t="shared" si="21"/>
        <v>32</v>
      </c>
      <c r="FB101" s="7">
        <v>0</v>
      </c>
      <c r="FC101" s="7">
        <f t="shared" si="11"/>
        <v>11</v>
      </c>
      <c r="FD101" s="7">
        <v>0</v>
      </c>
      <c r="FE101" s="7">
        <f>SUM(FE100+FD101)</f>
        <v>0</v>
      </c>
      <c r="FF101" s="7"/>
      <c r="FG101" s="7"/>
      <c r="FH101" s="7">
        <v>29</v>
      </c>
      <c r="FI101" s="7">
        <f t="shared" si="5"/>
        <v>723</v>
      </c>
      <c r="FJ101" s="7"/>
      <c r="FK101" s="7"/>
      <c r="FL101" s="7"/>
      <c r="FM101" s="7"/>
      <c r="FN101" s="7">
        <v>1</v>
      </c>
      <c r="FO101" s="7">
        <f t="shared" si="39"/>
        <v>1</v>
      </c>
      <c r="FP101" s="7"/>
      <c r="FQ101" s="7"/>
      <c r="FR101" s="7">
        <v>1</v>
      </c>
      <c r="FS101" s="7">
        <f t="shared" si="46"/>
        <v>55</v>
      </c>
      <c r="FT101" s="7"/>
      <c r="FU101" s="7"/>
      <c r="FV101" s="7"/>
      <c r="FW101" s="7"/>
      <c r="FX101" s="7"/>
      <c r="FY101" s="7"/>
      <c r="FZ101" s="9"/>
      <c r="GA101" s="10">
        <f t="shared" si="6"/>
        <v>964</v>
      </c>
      <c r="GB101" s="10"/>
      <c r="GC101" s="10"/>
      <c r="GD101" s="7"/>
      <c r="GE101" s="7"/>
      <c r="GF101" s="7">
        <v>0</v>
      </c>
      <c r="GG101" s="7">
        <f t="shared" si="41"/>
        <v>0</v>
      </c>
      <c r="GH101" s="7"/>
      <c r="GI101" s="7"/>
      <c r="GJ101" s="7"/>
      <c r="GK101" s="7"/>
      <c r="GL101" s="7">
        <v>0</v>
      </c>
      <c r="GM101" s="7">
        <f t="shared" si="42"/>
        <v>0</v>
      </c>
      <c r="GN101" s="7"/>
      <c r="GO101" s="7"/>
      <c r="GP101" s="7"/>
      <c r="GQ101" s="7"/>
      <c r="GR101" s="7"/>
      <c r="GS101" s="7"/>
    </row>
    <row r="102" spans="1:201"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R102" s="7"/>
      <c r="ES102" s="7"/>
      <c r="ET102" s="7"/>
      <c r="EU102" s="7">
        <f t="shared" si="10"/>
        <v>16</v>
      </c>
      <c r="EV102" s="7"/>
      <c r="EW102" s="7">
        <f t="shared" si="20"/>
        <v>6</v>
      </c>
      <c r="EX102" s="7"/>
      <c r="EY102" s="7"/>
      <c r="EZ102" s="9"/>
      <c r="FA102" s="9">
        <f t="shared" si="21"/>
        <v>32</v>
      </c>
      <c r="FB102" s="7"/>
      <c r="FC102" s="7">
        <f t="shared" si="11"/>
        <v>11</v>
      </c>
      <c r="FD102" s="7"/>
      <c r="FE102" s="7">
        <f t="shared" ref="FE102:FE154" si="62">SUM(FE101+FD102)</f>
        <v>0</v>
      </c>
      <c r="FF102" s="7"/>
      <c r="FG102" s="7"/>
      <c r="FH102" s="7"/>
      <c r="FI102" s="7">
        <f t="shared" si="5"/>
        <v>723</v>
      </c>
      <c r="FJ102" s="7"/>
      <c r="FK102" s="7"/>
      <c r="FL102" s="7"/>
      <c r="FM102" s="7"/>
      <c r="FN102" s="7"/>
      <c r="FO102" s="7">
        <f t="shared" si="39"/>
        <v>1</v>
      </c>
      <c r="FP102" s="7"/>
      <c r="FQ102" s="7"/>
      <c r="FR102" s="7"/>
      <c r="FS102" s="7">
        <f t="shared" si="46"/>
        <v>55</v>
      </c>
      <c r="FT102" s="7"/>
      <c r="FU102" s="7"/>
      <c r="FV102" s="7"/>
      <c r="FW102" s="7"/>
      <c r="FX102" s="7"/>
      <c r="FY102" s="7"/>
      <c r="FZ102" s="9">
        <v>0</v>
      </c>
      <c r="GA102" s="10">
        <f t="shared" si="6"/>
        <v>964</v>
      </c>
      <c r="GB102" s="10"/>
      <c r="GC102" s="10"/>
      <c r="GD102" s="7"/>
      <c r="GE102" s="7"/>
      <c r="GF102" s="7"/>
      <c r="GG102" s="7">
        <f t="shared" si="41"/>
        <v>0</v>
      </c>
      <c r="GH102" s="7"/>
      <c r="GI102" s="7"/>
      <c r="GJ102" s="7"/>
      <c r="GK102" s="7"/>
      <c r="GL102" s="7"/>
      <c r="GM102" s="7">
        <f t="shared" si="42"/>
        <v>0</v>
      </c>
      <c r="GN102" s="7"/>
      <c r="GO102" s="7"/>
      <c r="GP102" s="7"/>
      <c r="GQ102" s="7"/>
      <c r="GR102" s="7"/>
      <c r="GS102" s="7"/>
    </row>
    <row r="103" spans="1:201"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R103" s="7"/>
      <c r="ES103" s="7"/>
      <c r="ET103" s="7"/>
      <c r="EU103" s="7">
        <f t="shared" si="10"/>
        <v>16</v>
      </c>
      <c r="EV103" s="7"/>
      <c r="EW103" s="7">
        <f t="shared" si="20"/>
        <v>6</v>
      </c>
      <c r="EX103" s="7"/>
      <c r="EY103" s="7"/>
      <c r="EZ103" s="9"/>
      <c r="FA103" s="9">
        <f t="shared" si="21"/>
        <v>32</v>
      </c>
      <c r="FB103" s="7"/>
      <c r="FC103" s="7">
        <f t="shared" si="11"/>
        <v>11</v>
      </c>
      <c r="FD103" s="7"/>
      <c r="FE103" s="7">
        <f t="shared" si="62"/>
        <v>0</v>
      </c>
      <c r="FF103" s="7"/>
      <c r="FG103" s="7"/>
      <c r="FH103" s="7"/>
      <c r="FI103" s="7">
        <f t="shared" si="5"/>
        <v>723</v>
      </c>
      <c r="FJ103" s="7"/>
      <c r="FK103" s="7"/>
      <c r="FL103" s="7"/>
      <c r="FM103" s="7"/>
      <c r="FN103" s="7"/>
      <c r="FO103" s="7">
        <f t="shared" si="39"/>
        <v>1</v>
      </c>
      <c r="FP103" s="7"/>
      <c r="FQ103" s="7"/>
      <c r="FR103" s="7"/>
      <c r="FS103" s="7">
        <f t="shared" si="46"/>
        <v>55</v>
      </c>
      <c r="FT103" s="7"/>
      <c r="FU103" s="7"/>
      <c r="FV103" s="7"/>
      <c r="FW103" s="7"/>
      <c r="FX103" s="7"/>
      <c r="FY103" s="7"/>
      <c r="FZ103" s="9"/>
      <c r="GA103" s="10">
        <f t="shared" si="6"/>
        <v>964</v>
      </c>
      <c r="GB103" s="10"/>
      <c r="GC103" s="10"/>
      <c r="GD103" s="7"/>
      <c r="GE103" s="7"/>
      <c r="GF103" s="7"/>
      <c r="GG103" s="7">
        <f t="shared" si="41"/>
        <v>0</v>
      </c>
      <c r="GH103" s="7"/>
      <c r="GI103" s="7"/>
      <c r="GJ103" s="7"/>
      <c r="GK103" s="7"/>
      <c r="GL103" s="7"/>
      <c r="GM103" s="7">
        <f t="shared" si="42"/>
        <v>0</v>
      </c>
      <c r="GN103" s="7"/>
      <c r="GO103" s="7"/>
      <c r="GP103" s="7"/>
      <c r="GQ103" s="7"/>
      <c r="GR103" s="7"/>
      <c r="GS103" s="7"/>
    </row>
    <row r="104" spans="1:201"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R104" s="7"/>
      <c r="ES104" s="7"/>
      <c r="ET104" s="7">
        <v>0</v>
      </c>
      <c r="EU104" s="7">
        <f t="shared" si="10"/>
        <v>16</v>
      </c>
      <c r="EV104" s="7">
        <v>0</v>
      </c>
      <c r="EW104" s="7">
        <f t="shared" si="20"/>
        <v>6</v>
      </c>
      <c r="EX104" s="7"/>
      <c r="EY104" s="7"/>
      <c r="EZ104" s="9">
        <v>0</v>
      </c>
      <c r="FA104" s="9">
        <f t="shared" si="21"/>
        <v>32</v>
      </c>
      <c r="FB104" s="7">
        <v>0</v>
      </c>
      <c r="FC104" s="7">
        <f t="shared" si="11"/>
        <v>11</v>
      </c>
      <c r="FD104" s="7">
        <v>0</v>
      </c>
      <c r="FE104" s="7">
        <f t="shared" si="62"/>
        <v>0</v>
      </c>
      <c r="FF104" s="7"/>
      <c r="FG104" s="7"/>
      <c r="FH104" s="7">
        <v>41</v>
      </c>
      <c r="FI104" s="7">
        <f t="shared" si="5"/>
        <v>764</v>
      </c>
      <c r="FJ104" s="7"/>
      <c r="FK104" s="7"/>
      <c r="FL104" s="7"/>
      <c r="FM104" s="7"/>
      <c r="FN104" s="7">
        <v>1</v>
      </c>
      <c r="FO104" s="7">
        <f t="shared" si="39"/>
        <v>2</v>
      </c>
      <c r="FP104" s="7"/>
      <c r="FQ104" s="7"/>
      <c r="FR104" s="7">
        <v>34</v>
      </c>
      <c r="FS104" s="7">
        <f t="shared" si="46"/>
        <v>89</v>
      </c>
      <c r="FT104" s="7"/>
      <c r="FU104" s="7"/>
      <c r="FV104" s="7"/>
      <c r="FW104" s="7"/>
      <c r="FX104" s="7"/>
      <c r="FY104" s="7"/>
      <c r="FZ104" s="9">
        <v>2</v>
      </c>
      <c r="GA104" s="10">
        <f t="shared" si="6"/>
        <v>966</v>
      </c>
      <c r="GB104" s="10"/>
      <c r="GC104" s="10"/>
      <c r="GD104" s="7"/>
      <c r="GE104" s="7"/>
      <c r="GF104" s="7">
        <v>0</v>
      </c>
      <c r="GG104" s="7">
        <f t="shared" si="41"/>
        <v>0</v>
      </c>
      <c r="GH104" s="7"/>
      <c r="GI104" s="7"/>
      <c r="GJ104" s="7"/>
      <c r="GK104" s="7"/>
      <c r="GL104" s="7">
        <v>0</v>
      </c>
      <c r="GM104" s="7">
        <f t="shared" si="42"/>
        <v>0</v>
      </c>
      <c r="GN104" s="7"/>
      <c r="GO104" s="7"/>
      <c r="GP104" s="7"/>
      <c r="GQ104" s="7"/>
      <c r="GR104" s="7"/>
      <c r="GS104" s="7"/>
    </row>
    <row r="105" spans="1:201"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R105" s="7"/>
      <c r="ES105" s="7"/>
      <c r="ET105" s="7">
        <v>0</v>
      </c>
      <c r="EU105" s="7">
        <f t="shared" si="10"/>
        <v>16</v>
      </c>
      <c r="EV105" s="7">
        <v>0</v>
      </c>
      <c r="EW105" s="7">
        <f t="shared" si="20"/>
        <v>6</v>
      </c>
      <c r="EX105" s="7"/>
      <c r="EY105" s="7"/>
      <c r="EZ105" s="9">
        <v>2</v>
      </c>
      <c r="FA105" s="9">
        <f t="shared" si="21"/>
        <v>34</v>
      </c>
      <c r="FB105" s="7">
        <v>0</v>
      </c>
      <c r="FC105" s="7">
        <f t="shared" si="11"/>
        <v>11</v>
      </c>
      <c r="FD105" s="7">
        <v>0</v>
      </c>
      <c r="FE105" s="7">
        <f t="shared" si="62"/>
        <v>0</v>
      </c>
      <c r="FF105" s="7"/>
      <c r="FG105" s="7"/>
      <c r="FH105" s="7">
        <v>4</v>
      </c>
      <c r="FI105" s="7">
        <f>SUM(FI104,FH105)</f>
        <v>768</v>
      </c>
      <c r="FJ105" s="7"/>
      <c r="FK105" s="7"/>
      <c r="FL105" s="7"/>
      <c r="FM105" s="7"/>
      <c r="FN105" s="7">
        <v>0</v>
      </c>
      <c r="FO105" s="7">
        <f t="shared" si="39"/>
        <v>2</v>
      </c>
      <c r="FP105" s="7"/>
      <c r="FQ105" s="7"/>
      <c r="FR105" s="7">
        <v>3</v>
      </c>
      <c r="FS105" s="7">
        <f t="shared" si="46"/>
        <v>92</v>
      </c>
      <c r="FT105" s="7"/>
      <c r="FU105" s="7"/>
      <c r="FV105" s="7"/>
      <c r="FW105" s="7"/>
      <c r="FX105" s="7"/>
      <c r="FY105" s="7"/>
      <c r="FZ105" s="9">
        <v>4</v>
      </c>
      <c r="GA105" s="10">
        <f t="shared" si="6"/>
        <v>970</v>
      </c>
      <c r="GB105" s="10"/>
      <c r="GC105" s="10"/>
      <c r="GD105" s="7"/>
      <c r="GE105" s="7"/>
      <c r="GF105" s="7">
        <v>0</v>
      </c>
      <c r="GG105" s="7">
        <f t="shared" si="41"/>
        <v>0</v>
      </c>
      <c r="GH105" s="7"/>
      <c r="GI105" s="7"/>
      <c r="GJ105" s="7"/>
      <c r="GK105" s="7"/>
      <c r="GL105" s="7">
        <v>0</v>
      </c>
      <c r="GM105" s="7">
        <f t="shared" si="42"/>
        <v>0</v>
      </c>
      <c r="GN105" s="7"/>
      <c r="GO105" s="7"/>
      <c r="GP105" s="7"/>
      <c r="GQ105" s="7"/>
      <c r="GR105" s="7"/>
      <c r="GS105" s="7"/>
    </row>
    <row r="106" spans="1:201"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R106" s="7"/>
      <c r="ES106" s="7"/>
      <c r="ET106" s="7">
        <v>0</v>
      </c>
      <c r="EU106" s="7">
        <f t="shared" si="10"/>
        <v>16</v>
      </c>
      <c r="EV106" s="7">
        <v>0</v>
      </c>
      <c r="EW106" s="7">
        <f t="shared" si="20"/>
        <v>6</v>
      </c>
      <c r="EX106" s="7"/>
      <c r="EY106" s="7"/>
      <c r="EZ106" s="9">
        <v>1</v>
      </c>
      <c r="FA106" s="9">
        <f t="shared" si="21"/>
        <v>35</v>
      </c>
      <c r="FB106" s="7">
        <v>0</v>
      </c>
      <c r="FC106" s="7">
        <f t="shared" si="11"/>
        <v>11</v>
      </c>
      <c r="FD106" s="7">
        <v>0</v>
      </c>
      <c r="FE106" s="7">
        <f t="shared" si="62"/>
        <v>0</v>
      </c>
      <c r="FF106" s="7"/>
      <c r="FG106" s="7"/>
      <c r="FH106" s="7">
        <v>2</v>
      </c>
      <c r="FI106" s="7">
        <f>SUM(FI105,FH106)</f>
        <v>770</v>
      </c>
      <c r="FJ106" s="7"/>
      <c r="FK106" s="7"/>
      <c r="FL106" s="7"/>
      <c r="FM106" s="7"/>
      <c r="FN106" s="7">
        <v>0</v>
      </c>
      <c r="FO106" s="7">
        <f t="shared" si="39"/>
        <v>2</v>
      </c>
      <c r="FP106" s="7"/>
      <c r="FQ106" s="7"/>
      <c r="FR106" s="7">
        <v>3</v>
      </c>
      <c r="FS106" s="7">
        <f t="shared" si="46"/>
        <v>95</v>
      </c>
      <c r="FT106" s="7"/>
      <c r="FU106" s="7"/>
      <c r="FV106" s="7"/>
      <c r="FW106" s="7"/>
      <c r="FX106" s="7"/>
      <c r="FY106" s="7"/>
      <c r="FZ106" s="7"/>
      <c r="GA106" s="7"/>
      <c r="GB106" s="7"/>
      <c r="GC106" s="7"/>
      <c r="GD106" s="7"/>
      <c r="GE106" s="7"/>
      <c r="GF106" s="7">
        <v>0</v>
      </c>
      <c r="GG106" s="7">
        <f t="shared" si="41"/>
        <v>0</v>
      </c>
      <c r="GH106" s="7"/>
      <c r="GI106" s="7"/>
      <c r="GJ106" s="7"/>
      <c r="GK106" s="7"/>
      <c r="GL106" s="7">
        <v>0</v>
      </c>
      <c r="GM106" s="7">
        <f t="shared" si="42"/>
        <v>0</v>
      </c>
      <c r="GN106" s="7"/>
      <c r="GO106" s="7"/>
      <c r="GP106" s="7"/>
      <c r="GQ106" s="7"/>
      <c r="GR106" s="7"/>
      <c r="GS106" s="7"/>
    </row>
    <row r="107" spans="1:201"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R107" s="7"/>
      <c r="ES107" s="7"/>
      <c r="ET107" s="7">
        <v>0</v>
      </c>
      <c r="EU107" s="7">
        <f t="shared" si="10"/>
        <v>16</v>
      </c>
      <c r="EV107" s="7">
        <v>0</v>
      </c>
      <c r="EW107" s="7">
        <f t="shared" si="20"/>
        <v>6</v>
      </c>
      <c r="EX107" s="7"/>
      <c r="EY107" s="7"/>
      <c r="EZ107" s="9">
        <v>3</v>
      </c>
      <c r="FA107" s="9">
        <f t="shared" si="21"/>
        <v>38</v>
      </c>
      <c r="FB107" s="7">
        <v>0</v>
      </c>
      <c r="FC107" s="7">
        <f t="shared" si="11"/>
        <v>11</v>
      </c>
      <c r="FD107" s="7">
        <v>0</v>
      </c>
      <c r="FE107" s="7">
        <f t="shared" si="62"/>
        <v>0</v>
      </c>
      <c r="FF107" s="7"/>
      <c r="FG107" s="7"/>
      <c r="FH107" s="7">
        <v>0</v>
      </c>
      <c r="FI107" s="7">
        <f>SUM(FI106,FH107)</f>
        <v>770</v>
      </c>
      <c r="FJ107" s="7"/>
      <c r="FK107" s="7"/>
      <c r="FL107" s="7"/>
      <c r="FM107" s="7"/>
      <c r="FN107" s="7">
        <v>0</v>
      </c>
      <c r="FO107" s="7">
        <f t="shared" si="39"/>
        <v>2</v>
      </c>
      <c r="FP107" s="7"/>
      <c r="FQ107" s="7"/>
      <c r="FR107" s="7">
        <v>2</v>
      </c>
      <c r="FS107" s="7">
        <f t="shared" si="46"/>
        <v>97</v>
      </c>
      <c r="FT107" s="7"/>
      <c r="FU107" s="7"/>
      <c r="FV107" s="7"/>
      <c r="FW107" s="7"/>
      <c r="FX107" s="7"/>
      <c r="FY107" s="7"/>
      <c r="FZ107" s="7"/>
      <c r="GA107" s="7"/>
      <c r="GB107" s="7"/>
      <c r="GC107" s="7"/>
      <c r="GD107" s="7"/>
      <c r="GE107" s="7"/>
      <c r="GF107" s="7">
        <v>0</v>
      </c>
      <c r="GG107" s="7">
        <f t="shared" si="41"/>
        <v>0</v>
      </c>
      <c r="GH107" s="7"/>
      <c r="GI107" s="7"/>
      <c r="GJ107" s="7"/>
      <c r="GK107" s="7"/>
      <c r="GL107" s="7">
        <v>0</v>
      </c>
      <c r="GM107" s="7">
        <f t="shared" si="42"/>
        <v>0</v>
      </c>
      <c r="GN107" s="7"/>
      <c r="GO107" s="7"/>
      <c r="GP107" s="7"/>
      <c r="GQ107" s="7"/>
      <c r="GR107" s="7"/>
      <c r="GS107" s="7"/>
    </row>
    <row r="108" spans="1:201"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R108" s="7"/>
      <c r="ES108" s="7"/>
      <c r="ET108" s="7">
        <v>0</v>
      </c>
      <c r="EU108" s="7">
        <f t="shared" si="10"/>
        <v>16</v>
      </c>
      <c r="EV108" s="7">
        <v>0</v>
      </c>
      <c r="EW108" s="7">
        <f t="shared" si="20"/>
        <v>6</v>
      </c>
      <c r="EX108" s="7"/>
      <c r="EY108" s="7"/>
      <c r="EZ108" s="9">
        <v>2</v>
      </c>
      <c r="FA108" s="9">
        <f t="shared" si="21"/>
        <v>40</v>
      </c>
      <c r="FB108" s="7">
        <v>0</v>
      </c>
      <c r="FC108" s="7">
        <f t="shared" si="11"/>
        <v>11</v>
      </c>
      <c r="FD108" s="7">
        <v>0</v>
      </c>
      <c r="FE108" s="7">
        <f t="shared" si="62"/>
        <v>0</v>
      </c>
      <c r="FF108" s="7"/>
      <c r="FG108" s="7"/>
      <c r="FH108" s="7">
        <v>25</v>
      </c>
      <c r="FI108" s="7">
        <f>SUM(FI107,FH108)</f>
        <v>795</v>
      </c>
      <c r="FJ108" s="7"/>
      <c r="FK108" s="7"/>
      <c r="FL108" s="7"/>
      <c r="FM108" s="7"/>
      <c r="FN108" s="7">
        <v>0</v>
      </c>
      <c r="FO108" s="7">
        <f t="shared" si="39"/>
        <v>2</v>
      </c>
      <c r="FP108" s="7"/>
      <c r="FQ108" s="7"/>
      <c r="FR108" s="7">
        <v>4</v>
      </c>
      <c r="FS108" s="7">
        <f t="shared" si="46"/>
        <v>101</v>
      </c>
      <c r="FT108" s="7"/>
      <c r="FU108" s="7"/>
      <c r="FV108" s="7"/>
      <c r="FW108" s="7"/>
      <c r="FX108" s="7"/>
      <c r="FY108" s="7"/>
      <c r="FZ108" s="7"/>
      <c r="GA108" s="7"/>
      <c r="GB108" s="7"/>
      <c r="GC108" s="7"/>
      <c r="GD108" s="7"/>
      <c r="GE108" s="7"/>
      <c r="GF108" s="7">
        <v>0</v>
      </c>
      <c r="GG108" s="7">
        <f t="shared" si="41"/>
        <v>0</v>
      </c>
      <c r="GH108" s="7"/>
      <c r="GI108" s="7"/>
      <c r="GJ108" s="7"/>
      <c r="GK108" s="7"/>
      <c r="GL108" s="7">
        <v>0</v>
      </c>
      <c r="GM108" s="7">
        <f t="shared" si="42"/>
        <v>0</v>
      </c>
      <c r="GN108" s="7"/>
      <c r="GO108" s="7"/>
      <c r="GP108" s="7"/>
      <c r="GQ108" s="7"/>
      <c r="GR108" s="7"/>
      <c r="GS108" s="7"/>
    </row>
    <row r="109" spans="1:201"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R109" s="7"/>
      <c r="ES109" s="7"/>
      <c r="ET109" s="7"/>
      <c r="EU109" s="7">
        <f t="shared" si="10"/>
        <v>16</v>
      </c>
      <c r="EV109" s="7"/>
      <c r="EW109" s="7">
        <f t="shared" si="20"/>
        <v>6</v>
      </c>
      <c r="EX109" s="7"/>
      <c r="EY109" s="7"/>
      <c r="EZ109" s="9"/>
      <c r="FA109" s="9">
        <f t="shared" si="21"/>
        <v>40</v>
      </c>
      <c r="FB109" s="7"/>
      <c r="FC109" s="7">
        <f t="shared" si="11"/>
        <v>11</v>
      </c>
      <c r="FD109" s="7"/>
      <c r="FE109" s="7">
        <f t="shared" si="62"/>
        <v>0</v>
      </c>
      <c r="FF109" s="7"/>
      <c r="FG109" s="7"/>
      <c r="FH109" s="7"/>
      <c r="FI109" s="7">
        <f t="shared" ref="FI109:FI171" si="63">SUM(FI108,FH109)</f>
        <v>795</v>
      </c>
      <c r="FJ109" s="7"/>
      <c r="FK109" s="7"/>
      <c r="FL109" s="7"/>
      <c r="FM109" s="7"/>
      <c r="FN109" s="7"/>
      <c r="FO109" s="7">
        <f t="shared" si="39"/>
        <v>2</v>
      </c>
      <c r="FP109" s="7"/>
      <c r="FQ109" s="7"/>
      <c r="FR109" s="7"/>
      <c r="FS109" s="7">
        <f t="shared" si="46"/>
        <v>101</v>
      </c>
      <c r="FT109" s="7"/>
      <c r="FU109" s="7"/>
      <c r="FV109" s="7"/>
      <c r="FW109" s="7"/>
      <c r="FX109" s="7"/>
      <c r="FY109" s="7"/>
      <c r="FZ109" s="7"/>
      <c r="GA109" s="7"/>
      <c r="GB109" s="7"/>
      <c r="GC109" s="7"/>
      <c r="GD109" s="7"/>
      <c r="GE109" s="7"/>
      <c r="GF109" s="7"/>
      <c r="GG109" s="7">
        <f t="shared" si="41"/>
        <v>0</v>
      </c>
      <c r="GH109" s="7"/>
      <c r="GI109" s="7"/>
      <c r="GJ109" s="7"/>
      <c r="GK109" s="7"/>
      <c r="GL109" s="7"/>
      <c r="GM109" s="7">
        <f t="shared" si="42"/>
        <v>0</v>
      </c>
      <c r="GN109" s="7"/>
      <c r="GO109" s="7"/>
      <c r="GP109" s="7"/>
      <c r="GQ109" s="7"/>
      <c r="GR109" s="7"/>
      <c r="GS109" s="7"/>
    </row>
    <row r="110" spans="1:201"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R110" s="7"/>
      <c r="ES110" s="7"/>
      <c r="ET110" s="7"/>
      <c r="EU110" s="7">
        <f t="shared" si="10"/>
        <v>16</v>
      </c>
      <c r="EV110" s="7"/>
      <c r="EW110" s="7">
        <f t="shared" si="20"/>
        <v>6</v>
      </c>
      <c r="EX110" s="7"/>
      <c r="EY110" s="7"/>
      <c r="EZ110" s="9"/>
      <c r="FA110" s="9">
        <f t="shared" si="21"/>
        <v>40</v>
      </c>
      <c r="FB110" s="7"/>
      <c r="FC110" s="7">
        <f t="shared" si="11"/>
        <v>11</v>
      </c>
      <c r="FD110" s="7"/>
      <c r="FE110" s="7">
        <f t="shared" si="62"/>
        <v>0</v>
      </c>
      <c r="FF110" s="7"/>
      <c r="FG110" s="7"/>
      <c r="FH110" s="7"/>
      <c r="FI110" s="7">
        <f t="shared" si="63"/>
        <v>795</v>
      </c>
      <c r="FJ110" s="7"/>
      <c r="FK110" s="7"/>
      <c r="FL110" s="7"/>
      <c r="FM110" s="7"/>
      <c r="FN110" s="7"/>
      <c r="FO110" s="7">
        <f t="shared" si="39"/>
        <v>2</v>
      </c>
      <c r="FP110" s="7"/>
      <c r="FQ110" s="7"/>
      <c r="FR110" s="7"/>
      <c r="FS110" s="7">
        <f t="shared" si="46"/>
        <v>101</v>
      </c>
      <c r="FT110" s="7"/>
      <c r="FU110" s="7"/>
      <c r="FV110" s="7"/>
      <c r="FW110" s="7"/>
      <c r="FX110" s="7"/>
      <c r="FY110" s="7"/>
      <c r="FZ110" s="7"/>
      <c r="GA110" s="7"/>
      <c r="GB110" s="7"/>
      <c r="GC110" s="7"/>
      <c r="GD110" s="7"/>
      <c r="GE110" s="7"/>
      <c r="GF110" s="7"/>
      <c r="GG110" s="7">
        <f t="shared" si="41"/>
        <v>0</v>
      </c>
      <c r="GH110" s="7"/>
      <c r="GI110" s="7"/>
      <c r="GJ110" s="7"/>
      <c r="GK110" s="7"/>
      <c r="GL110" s="7"/>
      <c r="GM110" s="7">
        <f t="shared" si="42"/>
        <v>0</v>
      </c>
      <c r="GN110" s="7"/>
      <c r="GO110" s="7"/>
      <c r="GP110" s="7"/>
      <c r="GQ110" s="7"/>
      <c r="GR110" s="7"/>
      <c r="GS110" s="7"/>
    </row>
    <row r="111" spans="1:201"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R111" s="7"/>
      <c r="ES111" s="7"/>
      <c r="ET111" s="7">
        <v>1</v>
      </c>
      <c r="EU111" s="7">
        <f t="shared" si="10"/>
        <v>17</v>
      </c>
      <c r="EV111" s="7">
        <v>0</v>
      </c>
      <c r="EW111" s="7">
        <f t="shared" si="20"/>
        <v>6</v>
      </c>
      <c r="EX111" s="7"/>
      <c r="EY111" s="7"/>
      <c r="EZ111" s="9">
        <v>3</v>
      </c>
      <c r="FA111" s="9">
        <f t="shared" si="21"/>
        <v>43</v>
      </c>
      <c r="FB111" s="7">
        <v>1</v>
      </c>
      <c r="FC111" s="7">
        <f t="shared" si="11"/>
        <v>12</v>
      </c>
      <c r="FD111" s="7">
        <v>0</v>
      </c>
      <c r="FE111" s="7">
        <f t="shared" si="62"/>
        <v>0</v>
      </c>
      <c r="FF111" s="7"/>
      <c r="FG111" s="7"/>
      <c r="FH111" s="7">
        <v>33</v>
      </c>
      <c r="FI111" s="7">
        <f t="shared" si="63"/>
        <v>828</v>
      </c>
      <c r="FJ111" s="7"/>
      <c r="FK111" s="7"/>
      <c r="FL111" s="7"/>
      <c r="FM111" s="7"/>
      <c r="FN111" s="7">
        <v>0</v>
      </c>
      <c r="FO111" s="7">
        <f t="shared" si="39"/>
        <v>2</v>
      </c>
      <c r="FP111" s="7"/>
      <c r="FQ111" s="7"/>
      <c r="FR111" s="7">
        <v>8</v>
      </c>
      <c r="FS111" s="7">
        <f t="shared" si="46"/>
        <v>109</v>
      </c>
      <c r="FT111" s="7"/>
      <c r="FU111" s="7"/>
      <c r="FV111" s="7"/>
      <c r="FW111" s="7"/>
      <c r="FX111" s="7"/>
      <c r="FY111" s="7"/>
      <c r="FZ111" s="7"/>
      <c r="GA111" s="7"/>
      <c r="GB111" s="7"/>
      <c r="GC111" s="7"/>
      <c r="GD111" s="7"/>
      <c r="GE111" s="7"/>
      <c r="GF111" s="7">
        <v>0</v>
      </c>
      <c r="GG111" s="7">
        <f t="shared" si="41"/>
        <v>0</v>
      </c>
      <c r="GH111" s="7"/>
      <c r="GI111" s="7"/>
      <c r="GJ111" s="7"/>
      <c r="GK111" s="7"/>
      <c r="GL111" s="7">
        <v>0</v>
      </c>
      <c r="GM111" s="7">
        <f t="shared" si="42"/>
        <v>0</v>
      </c>
      <c r="GN111" s="7"/>
      <c r="GO111" s="7"/>
      <c r="GP111" s="7"/>
      <c r="GQ111" s="7"/>
      <c r="GR111" s="7"/>
      <c r="GS111" s="7"/>
    </row>
    <row r="112" spans="1:201"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R112" s="7"/>
      <c r="ES112" s="7"/>
      <c r="ET112" s="7">
        <v>2</v>
      </c>
      <c r="EU112" s="7">
        <f t="shared" si="10"/>
        <v>19</v>
      </c>
      <c r="EV112" s="7">
        <v>0</v>
      </c>
      <c r="EW112" s="7">
        <f t="shared" si="20"/>
        <v>6</v>
      </c>
      <c r="EX112" s="7"/>
      <c r="EY112" s="7"/>
      <c r="EZ112" s="9">
        <v>0</v>
      </c>
      <c r="FA112" s="9">
        <f t="shared" si="21"/>
        <v>43</v>
      </c>
      <c r="FB112" s="7">
        <v>0</v>
      </c>
      <c r="FC112" s="7">
        <f t="shared" si="11"/>
        <v>12</v>
      </c>
      <c r="FD112" s="7">
        <v>0</v>
      </c>
      <c r="FE112" s="7">
        <f t="shared" si="62"/>
        <v>0</v>
      </c>
      <c r="FF112" s="7"/>
      <c r="FG112" s="7"/>
      <c r="FH112" s="7">
        <v>6</v>
      </c>
      <c r="FI112" s="7">
        <f t="shared" si="63"/>
        <v>834</v>
      </c>
      <c r="FJ112" s="7"/>
      <c r="FK112" s="7"/>
      <c r="FL112" s="7"/>
      <c r="FM112" s="7"/>
      <c r="FN112" s="7">
        <v>0</v>
      </c>
      <c r="FO112" s="7">
        <f t="shared" si="39"/>
        <v>2</v>
      </c>
      <c r="FP112" s="7"/>
      <c r="FQ112" s="7"/>
      <c r="FR112" s="7">
        <v>4</v>
      </c>
      <c r="FS112" s="7">
        <f t="shared" si="46"/>
        <v>113</v>
      </c>
      <c r="FT112" s="7"/>
      <c r="FU112" s="7"/>
      <c r="FV112" s="7"/>
      <c r="FW112" s="7"/>
      <c r="FX112" s="7"/>
      <c r="FY112" s="7"/>
      <c r="FZ112" s="7"/>
      <c r="GA112" s="7"/>
      <c r="GB112" s="7"/>
      <c r="GC112" s="7"/>
      <c r="GD112" s="7"/>
      <c r="GE112" s="7"/>
      <c r="GF112" s="7">
        <v>0</v>
      </c>
      <c r="GG112" s="7">
        <f t="shared" si="41"/>
        <v>0</v>
      </c>
      <c r="GH112" s="7"/>
      <c r="GI112" s="7"/>
      <c r="GJ112" s="7"/>
      <c r="GK112" s="7"/>
      <c r="GL112" s="7">
        <v>0</v>
      </c>
      <c r="GM112" s="7">
        <f t="shared" si="42"/>
        <v>0</v>
      </c>
      <c r="GN112" s="7"/>
      <c r="GO112" s="7"/>
      <c r="GP112" s="7"/>
      <c r="GQ112" s="7"/>
      <c r="GR112" s="7"/>
      <c r="GS112" s="7"/>
    </row>
    <row r="113" spans="1:201"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R113" s="7"/>
      <c r="ES113" s="7"/>
      <c r="ET113" s="7">
        <v>1</v>
      </c>
      <c r="EU113" s="7">
        <f t="shared" si="10"/>
        <v>20</v>
      </c>
      <c r="EV113" s="7">
        <v>0</v>
      </c>
      <c r="EW113" s="7">
        <f t="shared" si="20"/>
        <v>6</v>
      </c>
      <c r="EX113" s="7"/>
      <c r="EY113" s="7"/>
      <c r="EZ113" s="9">
        <v>0</v>
      </c>
      <c r="FA113" s="9">
        <f t="shared" si="21"/>
        <v>43</v>
      </c>
      <c r="FB113" s="7">
        <v>0</v>
      </c>
      <c r="FC113" s="7">
        <f t="shared" si="11"/>
        <v>12</v>
      </c>
      <c r="FD113" s="7">
        <v>1</v>
      </c>
      <c r="FE113" s="7">
        <f t="shared" si="62"/>
        <v>1</v>
      </c>
      <c r="FF113" s="7"/>
      <c r="FG113" s="7"/>
      <c r="FH113" s="7">
        <v>0</v>
      </c>
      <c r="FI113" s="7">
        <f t="shared" si="63"/>
        <v>834</v>
      </c>
      <c r="FJ113" s="7"/>
      <c r="FK113" s="7"/>
      <c r="FL113" s="7"/>
      <c r="FM113" s="7"/>
      <c r="FN113" s="7">
        <v>0</v>
      </c>
      <c r="FO113" s="7">
        <f t="shared" si="39"/>
        <v>2</v>
      </c>
      <c r="FP113" s="7"/>
      <c r="FQ113" s="7"/>
      <c r="FR113" s="7">
        <v>5</v>
      </c>
      <c r="FS113" s="7">
        <f t="shared" si="46"/>
        <v>118</v>
      </c>
      <c r="FT113" s="7"/>
      <c r="FU113" s="7"/>
      <c r="FV113" s="7"/>
      <c r="FW113" s="7"/>
      <c r="FX113" s="7"/>
      <c r="FY113" s="7"/>
      <c r="FZ113" s="7"/>
      <c r="GA113" s="7"/>
      <c r="GB113" s="7"/>
      <c r="GC113" s="7"/>
      <c r="GD113" s="7"/>
      <c r="GE113" s="7"/>
      <c r="GF113" s="7">
        <v>0</v>
      </c>
      <c r="GG113" s="7">
        <f t="shared" si="41"/>
        <v>0</v>
      </c>
      <c r="GH113" s="7"/>
      <c r="GI113" s="7"/>
      <c r="GJ113" s="7"/>
      <c r="GK113" s="7"/>
      <c r="GL113" s="7">
        <v>0</v>
      </c>
      <c r="GM113" s="7">
        <f t="shared" si="42"/>
        <v>0</v>
      </c>
      <c r="GN113" s="7"/>
      <c r="GO113" s="7"/>
      <c r="GP113" s="7"/>
      <c r="GQ113" s="7"/>
      <c r="GR113" s="7"/>
      <c r="GS113" s="7">
        <v>17</v>
      </c>
    </row>
    <row r="114" spans="1:201"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R114" s="7">
        <v>0</v>
      </c>
      <c r="ES114" s="7">
        <f t="shared" ref="ES114:ES170" si="65">SUM(ER114+ES113)</f>
        <v>0</v>
      </c>
      <c r="ET114" s="7">
        <v>0</v>
      </c>
      <c r="EU114" s="7">
        <f t="shared" si="10"/>
        <v>20</v>
      </c>
      <c r="EV114" s="7">
        <v>0</v>
      </c>
      <c r="EW114" s="7">
        <f t="shared" si="20"/>
        <v>6</v>
      </c>
      <c r="EX114" s="7"/>
      <c r="EY114" s="7"/>
      <c r="EZ114" s="9">
        <v>1</v>
      </c>
      <c r="FA114" s="9">
        <f t="shared" si="21"/>
        <v>44</v>
      </c>
      <c r="FB114" s="7">
        <v>0</v>
      </c>
      <c r="FC114" s="7">
        <f t="shared" si="11"/>
        <v>12</v>
      </c>
      <c r="FD114" s="7">
        <v>0</v>
      </c>
      <c r="FE114" s="7">
        <f t="shared" si="62"/>
        <v>1</v>
      </c>
      <c r="FF114" s="7"/>
      <c r="FG114" s="7"/>
      <c r="FH114" s="7">
        <v>0</v>
      </c>
      <c r="FI114" s="7">
        <f t="shared" si="63"/>
        <v>834</v>
      </c>
      <c r="FJ114" s="7"/>
      <c r="FK114" s="7"/>
      <c r="FL114" s="7">
        <v>0</v>
      </c>
      <c r="FM114" s="7">
        <f>SUM(FM113,FL114)</f>
        <v>0</v>
      </c>
      <c r="FN114" s="7">
        <v>0</v>
      </c>
      <c r="FO114" s="7">
        <f t="shared" si="39"/>
        <v>2</v>
      </c>
      <c r="FP114" s="7"/>
      <c r="FQ114" s="7"/>
      <c r="FR114" s="7">
        <v>8</v>
      </c>
      <c r="FS114" s="7">
        <f t="shared" si="46"/>
        <v>126</v>
      </c>
      <c r="FT114" s="7"/>
      <c r="FU114" s="7"/>
      <c r="FV114" s="7"/>
      <c r="FW114" s="7"/>
      <c r="FX114" s="7"/>
      <c r="FY114" s="7"/>
      <c r="FZ114" s="7"/>
      <c r="GA114" s="7"/>
      <c r="GB114" s="7"/>
      <c r="GC114" s="7"/>
      <c r="GD114" s="7"/>
      <c r="GE114" s="7"/>
      <c r="GF114" s="7">
        <v>0</v>
      </c>
      <c r="GG114" s="7">
        <f t="shared" si="41"/>
        <v>0</v>
      </c>
      <c r="GH114" s="7">
        <v>0</v>
      </c>
      <c r="GI114" s="7">
        <f>SUM(GI113,GH114)</f>
        <v>0</v>
      </c>
      <c r="GJ114" s="7"/>
      <c r="GK114" s="7"/>
      <c r="GL114" s="7">
        <v>0</v>
      </c>
      <c r="GM114" s="7">
        <f t="shared" si="42"/>
        <v>0</v>
      </c>
      <c r="GN114" s="7">
        <v>0</v>
      </c>
      <c r="GO114" s="7">
        <f>SUM(GO113,GN114)</f>
        <v>0</v>
      </c>
      <c r="GP114" s="7"/>
      <c r="GQ114" s="7"/>
      <c r="GR114" s="7">
        <v>0</v>
      </c>
      <c r="GS114" s="7">
        <f>SUM(GS113,GR114)</f>
        <v>17</v>
      </c>
    </row>
    <row r="115" spans="1:201"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SUM(U114,T115)</f>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R115" s="7">
        <v>0</v>
      </c>
      <c r="ES115" s="7">
        <f t="shared" si="65"/>
        <v>0</v>
      </c>
      <c r="ET115" s="7"/>
      <c r="EU115" s="7">
        <f t="shared" si="10"/>
        <v>20</v>
      </c>
      <c r="EV115" s="7">
        <v>0</v>
      </c>
      <c r="EW115" s="7">
        <f t="shared" si="20"/>
        <v>6</v>
      </c>
      <c r="EX115" s="7"/>
      <c r="EY115" s="7"/>
      <c r="EZ115" s="9">
        <v>4</v>
      </c>
      <c r="FA115" s="9">
        <f t="shared" si="21"/>
        <v>48</v>
      </c>
      <c r="FB115" s="7">
        <v>0</v>
      </c>
      <c r="FC115" s="7">
        <f t="shared" si="11"/>
        <v>12</v>
      </c>
      <c r="FD115" s="7">
        <v>0</v>
      </c>
      <c r="FE115" s="7">
        <f t="shared" si="62"/>
        <v>1</v>
      </c>
      <c r="FF115" s="7"/>
      <c r="FG115" s="7"/>
      <c r="FH115" s="7">
        <v>7</v>
      </c>
      <c r="FI115" s="7">
        <f t="shared" si="63"/>
        <v>841</v>
      </c>
      <c r="FJ115" s="7"/>
      <c r="FK115" s="7"/>
      <c r="FL115" s="7">
        <v>0</v>
      </c>
      <c r="FM115" s="7">
        <f>SUM(FM114,FL115)</f>
        <v>0</v>
      </c>
      <c r="FN115" s="7">
        <v>0</v>
      </c>
      <c r="FO115" s="7">
        <f t="shared" si="39"/>
        <v>2</v>
      </c>
      <c r="FP115" s="7"/>
      <c r="FQ115" s="7"/>
      <c r="FR115" s="7">
        <v>3</v>
      </c>
      <c r="FS115" s="7">
        <f t="shared" si="46"/>
        <v>129</v>
      </c>
      <c r="FT115" s="7"/>
      <c r="FU115" s="7"/>
      <c r="FV115" s="7"/>
      <c r="FW115" s="7"/>
      <c r="FX115" s="7"/>
      <c r="FY115" s="7"/>
      <c r="FZ115" s="7"/>
      <c r="GA115" s="7"/>
      <c r="GB115" s="7"/>
      <c r="GC115" s="7"/>
      <c r="GD115" s="7"/>
      <c r="GE115" s="7"/>
      <c r="GF115" s="7">
        <v>0</v>
      </c>
      <c r="GG115" s="7">
        <f t="shared" si="41"/>
        <v>0</v>
      </c>
      <c r="GH115" s="7">
        <v>0</v>
      </c>
      <c r="GI115" s="7">
        <f>SUM(GI114,GH115)</f>
        <v>0</v>
      </c>
      <c r="GJ115" s="7"/>
      <c r="GK115" s="7"/>
      <c r="GL115" s="7">
        <v>0</v>
      </c>
      <c r="GM115" s="7">
        <f t="shared" si="42"/>
        <v>0</v>
      </c>
      <c r="GN115" s="7">
        <v>0</v>
      </c>
      <c r="GO115" s="7">
        <f>SUM(GO114,GN115)</f>
        <v>0</v>
      </c>
      <c r="GP115" s="7"/>
      <c r="GQ115" s="7"/>
      <c r="GR115" s="7">
        <v>0</v>
      </c>
      <c r="GS115" s="7">
        <f>SUM(GS114,GR115)</f>
        <v>17</v>
      </c>
    </row>
    <row r="116" spans="1:201"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SUM(U115,T116)</f>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6">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7">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8">SUM(EM115,EL116)</f>
        <v>0</v>
      </c>
      <c r="EN116" s="7"/>
      <c r="EO116" s="7">
        <f t="shared" si="48"/>
        <v>0</v>
      </c>
      <c r="ER116" s="7"/>
      <c r="ES116" s="7">
        <f t="shared" si="65"/>
        <v>0</v>
      </c>
      <c r="ET116" s="7"/>
      <c r="EU116" s="7">
        <f t="shared" si="10"/>
        <v>20</v>
      </c>
      <c r="EV116" s="7"/>
      <c r="EW116" s="7">
        <f t="shared" si="20"/>
        <v>6</v>
      </c>
      <c r="EX116" s="7"/>
      <c r="EY116" s="7"/>
      <c r="EZ116" s="7">
        <v>0</v>
      </c>
      <c r="FA116" s="9">
        <f t="shared" si="21"/>
        <v>48</v>
      </c>
      <c r="FB116" s="7"/>
      <c r="FC116" s="7">
        <f t="shared" si="11"/>
        <v>12</v>
      </c>
      <c r="FD116" s="7"/>
      <c r="FE116" s="7">
        <f t="shared" si="62"/>
        <v>1</v>
      </c>
      <c r="FF116" s="7"/>
      <c r="FG116" s="7"/>
      <c r="FH116" s="7"/>
      <c r="FI116" s="7">
        <f t="shared" si="63"/>
        <v>841</v>
      </c>
      <c r="FJ116" s="7"/>
      <c r="FK116" s="7"/>
      <c r="FL116" s="7"/>
      <c r="FM116" s="7">
        <f t="shared" ref="FM116:FM170" si="69">SUM(FM115,FL116)</f>
        <v>0</v>
      </c>
      <c r="FN116" s="7"/>
      <c r="FO116" s="7">
        <f t="shared" si="39"/>
        <v>2</v>
      </c>
      <c r="FP116" s="7"/>
      <c r="FQ116" s="7"/>
      <c r="FR116" s="7"/>
      <c r="FS116" s="7">
        <f t="shared" si="46"/>
        <v>129</v>
      </c>
      <c r="FT116" s="7"/>
      <c r="FU116" s="7"/>
      <c r="FV116" s="7"/>
      <c r="FW116" s="7"/>
      <c r="FX116" s="7"/>
      <c r="FY116" s="7"/>
      <c r="FZ116" s="7"/>
      <c r="GA116" s="7"/>
      <c r="GB116" s="7"/>
      <c r="GC116" s="7"/>
      <c r="GD116" s="7"/>
      <c r="GE116" s="7"/>
      <c r="GF116" s="7"/>
      <c r="GG116" s="7">
        <f t="shared" si="41"/>
        <v>0</v>
      </c>
      <c r="GH116" s="7"/>
      <c r="GI116" s="7">
        <f t="shared" ref="GI116:GI154" si="70">SUM(GI115,GH116)</f>
        <v>0</v>
      </c>
      <c r="GJ116" s="7"/>
      <c r="GK116" s="7"/>
      <c r="GL116" s="7"/>
      <c r="GM116" s="7">
        <f t="shared" si="42"/>
        <v>0</v>
      </c>
      <c r="GN116" s="7"/>
      <c r="GO116" s="7">
        <f t="shared" ref="GO116:GO170" si="71">SUM(GO115,GN116)</f>
        <v>0</v>
      </c>
      <c r="GP116" s="7"/>
      <c r="GQ116" s="7"/>
      <c r="GR116" s="7"/>
      <c r="GS116" s="7">
        <f t="shared" ref="GS116:GS170" si="72">SUM(GS115,GR116)</f>
        <v>17</v>
      </c>
    </row>
    <row r="117" spans="1:201"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SUM(U116,T117)</f>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6"/>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7"/>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8"/>
        <v>0</v>
      </c>
      <c r="EN117" s="7"/>
      <c r="EO117" s="7">
        <f t="shared" si="48"/>
        <v>0</v>
      </c>
      <c r="ER117" s="7"/>
      <c r="ES117" s="7">
        <f t="shared" si="65"/>
        <v>0</v>
      </c>
      <c r="ET117" s="7"/>
      <c r="EU117" s="7">
        <f t="shared" si="10"/>
        <v>20</v>
      </c>
      <c r="EV117" s="7"/>
      <c r="EW117" s="7">
        <f t="shared" si="20"/>
        <v>6</v>
      </c>
      <c r="EX117" s="7"/>
      <c r="EY117" s="7"/>
      <c r="EZ117" s="7">
        <v>2</v>
      </c>
      <c r="FA117" s="9">
        <f t="shared" si="21"/>
        <v>50</v>
      </c>
      <c r="FB117" s="7"/>
      <c r="FC117" s="7">
        <f t="shared" si="11"/>
        <v>12</v>
      </c>
      <c r="FD117" s="7"/>
      <c r="FE117" s="7">
        <f t="shared" si="62"/>
        <v>1</v>
      </c>
      <c r="FF117" s="7"/>
      <c r="FG117" s="7"/>
      <c r="FH117" s="7"/>
      <c r="FI117" s="7">
        <f t="shared" si="63"/>
        <v>841</v>
      </c>
      <c r="FJ117" s="7"/>
      <c r="FK117" s="7"/>
      <c r="FL117" s="7"/>
      <c r="FM117" s="7">
        <f t="shared" si="69"/>
        <v>0</v>
      </c>
      <c r="FN117" s="7"/>
      <c r="FO117" s="7">
        <f t="shared" si="39"/>
        <v>2</v>
      </c>
      <c r="FP117" s="7"/>
      <c r="FQ117" s="7"/>
      <c r="FR117" s="7"/>
      <c r="FS117" s="7">
        <f t="shared" si="46"/>
        <v>129</v>
      </c>
      <c r="FT117" s="7"/>
      <c r="FU117" s="7"/>
      <c r="FV117" s="7"/>
      <c r="FW117" s="7"/>
      <c r="FX117" s="7"/>
      <c r="FY117" s="7"/>
      <c r="FZ117" s="7"/>
      <c r="GA117" s="7"/>
      <c r="GB117" s="7"/>
      <c r="GC117" s="7"/>
      <c r="GD117" s="7"/>
      <c r="GE117" s="7"/>
      <c r="GF117" s="7"/>
      <c r="GG117" s="7">
        <f t="shared" si="41"/>
        <v>0</v>
      </c>
      <c r="GH117" s="7"/>
      <c r="GI117" s="7">
        <f t="shared" si="70"/>
        <v>0</v>
      </c>
      <c r="GJ117" s="7"/>
      <c r="GK117" s="7"/>
      <c r="GL117" s="7"/>
      <c r="GM117" s="7">
        <f t="shared" si="42"/>
        <v>0</v>
      </c>
      <c r="GN117" s="7"/>
      <c r="GO117" s="7">
        <f t="shared" si="71"/>
        <v>0</v>
      </c>
      <c r="GP117" s="7"/>
      <c r="GQ117" s="7"/>
      <c r="GR117" s="7"/>
      <c r="GS117" s="7">
        <f t="shared" si="72"/>
        <v>17</v>
      </c>
    </row>
    <row r="118" spans="1:201"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SUM(U117,T118)</f>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6"/>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7"/>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8"/>
        <v>3</v>
      </c>
      <c r="EN118" s="7">
        <v>0</v>
      </c>
      <c r="EO118" s="7">
        <f t="shared" si="48"/>
        <v>0</v>
      </c>
      <c r="ER118" s="7">
        <v>0</v>
      </c>
      <c r="ES118" s="7">
        <f t="shared" si="65"/>
        <v>0</v>
      </c>
      <c r="ET118" s="7"/>
      <c r="EU118" s="7">
        <f t="shared" si="10"/>
        <v>20</v>
      </c>
      <c r="EV118" s="7">
        <v>0</v>
      </c>
      <c r="EW118" s="7">
        <f t="shared" si="20"/>
        <v>6</v>
      </c>
      <c r="EX118" s="7"/>
      <c r="EY118" s="7"/>
      <c r="EZ118" s="7"/>
      <c r="FA118" s="7"/>
      <c r="FB118" s="7">
        <v>0</v>
      </c>
      <c r="FC118" s="7">
        <f t="shared" si="11"/>
        <v>12</v>
      </c>
      <c r="FD118" s="7">
        <v>0</v>
      </c>
      <c r="FE118" s="7">
        <f t="shared" si="62"/>
        <v>1</v>
      </c>
      <c r="FF118" s="7"/>
      <c r="FG118" s="7"/>
      <c r="FH118" s="7">
        <v>37</v>
      </c>
      <c r="FI118" s="7">
        <f t="shared" si="63"/>
        <v>878</v>
      </c>
      <c r="FJ118" s="7"/>
      <c r="FK118" s="7"/>
      <c r="FL118" s="7">
        <v>0</v>
      </c>
      <c r="FM118" s="7">
        <f t="shared" si="69"/>
        <v>0</v>
      </c>
      <c r="FN118" s="7">
        <v>0</v>
      </c>
      <c r="FO118" s="7">
        <f t="shared" si="39"/>
        <v>2</v>
      </c>
      <c r="FP118" s="7"/>
      <c r="FQ118" s="7"/>
      <c r="FR118" s="7">
        <v>2</v>
      </c>
      <c r="FS118" s="7">
        <f t="shared" si="46"/>
        <v>131</v>
      </c>
      <c r="FT118" s="7"/>
      <c r="FU118" s="7"/>
      <c r="FV118" s="7"/>
      <c r="FW118" s="7"/>
      <c r="FX118" s="7"/>
      <c r="FY118" s="7"/>
      <c r="FZ118" s="7"/>
      <c r="GA118" s="7"/>
      <c r="GB118" s="7"/>
      <c r="GC118" s="7"/>
      <c r="GD118" s="7"/>
      <c r="GE118" s="7"/>
      <c r="GF118" s="7">
        <v>0</v>
      </c>
      <c r="GG118" s="7">
        <f t="shared" si="41"/>
        <v>0</v>
      </c>
      <c r="GH118" s="7">
        <v>0</v>
      </c>
      <c r="GI118" s="7">
        <f t="shared" si="70"/>
        <v>0</v>
      </c>
      <c r="GJ118" s="7"/>
      <c r="GK118" s="7"/>
      <c r="GL118" s="7">
        <v>0</v>
      </c>
      <c r="GM118" s="7">
        <f t="shared" si="42"/>
        <v>0</v>
      </c>
      <c r="GN118" s="7">
        <v>0</v>
      </c>
      <c r="GO118" s="7">
        <f t="shared" si="71"/>
        <v>0</v>
      </c>
      <c r="GP118" s="7"/>
      <c r="GQ118" s="7"/>
      <c r="GR118" s="7">
        <v>0</v>
      </c>
      <c r="GS118" s="7">
        <f t="shared" si="72"/>
        <v>17</v>
      </c>
    </row>
    <row r="119" spans="1:201"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SUM(U118,T119)</f>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6"/>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7"/>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8"/>
        <v>5</v>
      </c>
      <c r="EN119" s="7">
        <v>0</v>
      </c>
      <c r="EO119" s="7">
        <f t="shared" si="48"/>
        <v>0</v>
      </c>
      <c r="ER119" s="7">
        <v>0</v>
      </c>
      <c r="ES119" s="7">
        <f t="shared" si="65"/>
        <v>0</v>
      </c>
      <c r="ET119" s="7"/>
      <c r="EU119" s="7">
        <f t="shared" si="10"/>
        <v>20</v>
      </c>
      <c r="EV119" s="7">
        <v>0</v>
      </c>
      <c r="EW119" s="7">
        <f t="shared" si="20"/>
        <v>6</v>
      </c>
      <c r="EX119" s="7"/>
      <c r="EY119" s="7"/>
      <c r="EZ119" s="7"/>
      <c r="FA119" s="7"/>
      <c r="FB119" s="7">
        <v>0</v>
      </c>
      <c r="FC119" s="7">
        <f t="shared" si="11"/>
        <v>12</v>
      </c>
      <c r="FD119" s="7">
        <v>0</v>
      </c>
      <c r="FE119" s="7">
        <f t="shared" si="62"/>
        <v>1</v>
      </c>
      <c r="FF119" s="7"/>
      <c r="FG119" s="7"/>
      <c r="FH119" s="7">
        <v>22</v>
      </c>
      <c r="FI119" s="7">
        <f t="shared" si="63"/>
        <v>900</v>
      </c>
      <c r="FJ119" s="7"/>
      <c r="FK119" s="7"/>
      <c r="FL119" s="7">
        <v>0</v>
      </c>
      <c r="FM119" s="7">
        <f t="shared" si="69"/>
        <v>0</v>
      </c>
      <c r="FN119" s="7">
        <v>0</v>
      </c>
      <c r="FO119" s="7">
        <f t="shared" si="39"/>
        <v>2</v>
      </c>
      <c r="FP119" s="7"/>
      <c r="FQ119" s="7"/>
      <c r="FR119" s="7">
        <v>1</v>
      </c>
      <c r="FS119" s="7">
        <f t="shared" si="46"/>
        <v>132</v>
      </c>
      <c r="FT119" s="7"/>
      <c r="FU119" s="7"/>
      <c r="FV119" s="7"/>
      <c r="FW119" s="7"/>
      <c r="FX119" s="7"/>
      <c r="FY119" s="7"/>
      <c r="FZ119" s="7"/>
      <c r="GA119" s="7"/>
      <c r="GB119" s="7"/>
      <c r="GC119" s="7"/>
      <c r="GD119" s="7"/>
      <c r="GE119" s="7"/>
      <c r="GF119" s="7">
        <v>0</v>
      </c>
      <c r="GG119" s="7">
        <f t="shared" si="41"/>
        <v>0</v>
      </c>
      <c r="GH119" s="7">
        <v>0</v>
      </c>
      <c r="GI119" s="7">
        <f t="shared" si="70"/>
        <v>0</v>
      </c>
      <c r="GJ119" s="7"/>
      <c r="GK119" s="7"/>
      <c r="GL119" s="7">
        <v>0</v>
      </c>
      <c r="GM119" s="7">
        <f t="shared" si="42"/>
        <v>0</v>
      </c>
      <c r="GN119" s="7">
        <v>0</v>
      </c>
      <c r="GO119" s="7">
        <f t="shared" si="71"/>
        <v>0</v>
      </c>
      <c r="GP119" s="7"/>
      <c r="GQ119" s="7"/>
      <c r="GR119" s="7">
        <v>0</v>
      </c>
      <c r="GS119" s="7">
        <f t="shared" si="72"/>
        <v>17</v>
      </c>
    </row>
    <row r="120" spans="1:201"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SUM(U119,T120)</f>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6"/>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7"/>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8"/>
        <v>7</v>
      </c>
      <c r="EN120" s="7">
        <v>0</v>
      </c>
      <c r="EO120" s="7">
        <f t="shared" si="48"/>
        <v>0</v>
      </c>
      <c r="ER120" s="7">
        <v>0</v>
      </c>
      <c r="ES120" s="7">
        <f t="shared" si="65"/>
        <v>0</v>
      </c>
      <c r="ET120" s="7"/>
      <c r="EU120" s="7">
        <f t="shared" si="10"/>
        <v>20</v>
      </c>
      <c r="EV120" s="7">
        <v>0</v>
      </c>
      <c r="EW120" s="7">
        <f t="shared" si="20"/>
        <v>6</v>
      </c>
      <c r="EX120" s="7"/>
      <c r="EY120" s="7"/>
      <c r="EZ120" s="7"/>
      <c r="FA120" s="7"/>
      <c r="FB120" s="7">
        <v>0</v>
      </c>
      <c r="FC120" s="7">
        <f t="shared" si="11"/>
        <v>12</v>
      </c>
      <c r="FD120" s="7">
        <v>0</v>
      </c>
      <c r="FE120" s="7">
        <f t="shared" si="62"/>
        <v>1</v>
      </c>
      <c r="FF120" s="7"/>
      <c r="FG120" s="7"/>
      <c r="FH120" s="7">
        <v>3</v>
      </c>
      <c r="FI120" s="7">
        <f t="shared" si="63"/>
        <v>903</v>
      </c>
      <c r="FJ120" s="7"/>
      <c r="FK120" s="7"/>
      <c r="FL120" s="7">
        <v>0</v>
      </c>
      <c r="FM120" s="7">
        <f t="shared" si="69"/>
        <v>0</v>
      </c>
      <c r="FN120" s="7">
        <v>0</v>
      </c>
      <c r="FO120" s="7">
        <f t="shared" si="39"/>
        <v>2</v>
      </c>
      <c r="FP120" s="7"/>
      <c r="FQ120" s="7"/>
      <c r="FR120" s="7">
        <v>6</v>
      </c>
      <c r="FS120" s="7">
        <f t="shared" si="46"/>
        <v>138</v>
      </c>
      <c r="FT120" s="7"/>
      <c r="FU120" s="7"/>
      <c r="FV120" s="7"/>
      <c r="FW120" s="7"/>
      <c r="FX120" s="7"/>
      <c r="FY120" s="7"/>
      <c r="FZ120" s="7"/>
      <c r="GA120" s="7"/>
      <c r="GB120" s="7"/>
      <c r="GC120" s="7"/>
      <c r="GD120" s="7"/>
      <c r="GE120" s="7"/>
      <c r="GF120" s="7">
        <v>0</v>
      </c>
      <c r="GG120" s="7">
        <f t="shared" si="41"/>
        <v>0</v>
      </c>
      <c r="GH120" s="7">
        <v>0</v>
      </c>
      <c r="GI120" s="7">
        <f t="shared" si="70"/>
        <v>0</v>
      </c>
      <c r="GJ120" s="7"/>
      <c r="GK120" s="7"/>
      <c r="GL120" s="7">
        <v>0</v>
      </c>
      <c r="GM120" s="7">
        <f t="shared" si="42"/>
        <v>0</v>
      </c>
      <c r="GN120" s="7">
        <v>0</v>
      </c>
      <c r="GO120" s="7">
        <f t="shared" si="71"/>
        <v>0</v>
      </c>
      <c r="GP120" s="7"/>
      <c r="GQ120" s="7"/>
      <c r="GR120" s="7">
        <v>1</v>
      </c>
      <c r="GS120" s="7">
        <f t="shared" si="72"/>
        <v>18</v>
      </c>
    </row>
    <row r="121" spans="1:201"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SUM(U120,T121)</f>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6"/>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7"/>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8"/>
        <v>12</v>
      </c>
      <c r="EN121" s="7">
        <v>0</v>
      </c>
      <c r="EO121" s="7">
        <f t="shared" si="48"/>
        <v>0</v>
      </c>
      <c r="ER121" s="7">
        <v>0</v>
      </c>
      <c r="ES121" s="7">
        <f t="shared" si="65"/>
        <v>0</v>
      </c>
      <c r="ET121" s="7"/>
      <c r="EU121" s="7">
        <f t="shared" si="10"/>
        <v>20</v>
      </c>
      <c r="EV121" s="7">
        <v>0</v>
      </c>
      <c r="EW121" s="7">
        <f t="shared" si="20"/>
        <v>6</v>
      </c>
      <c r="EX121" s="7"/>
      <c r="EY121" s="7"/>
      <c r="EZ121" s="7"/>
      <c r="FA121" s="7"/>
      <c r="FB121" s="7">
        <v>0</v>
      </c>
      <c r="FC121" s="7">
        <f t="shared" si="11"/>
        <v>12</v>
      </c>
      <c r="FD121" s="7">
        <v>0</v>
      </c>
      <c r="FE121" s="7">
        <f t="shared" si="62"/>
        <v>1</v>
      </c>
      <c r="FF121" s="7"/>
      <c r="FG121" s="7"/>
      <c r="FH121" s="7">
        <v>2</v>
      </c>
      <c r="FI121" s="7">
        <f t="shared" si="63"/>
        <v>905</v>
      </c>
      <c r="FJ121" s="7"/>
      <c r="FK121" s="7"/>
      <c r="FL121" s="7">
        <v>0</v>
      </c>
      <c r="FM121" s="7">
        <f t="shared" si="69"/>
        <v>0</v>
      </c>
      <c r="FN121" s="7">
        <v>0</v>
      </c>
      <c r="FO121" s="7">
        <f t="shared" si="39"/>
        <v>2</v>
      </c>
      <c r="FP121" s="7"/>
      <c r="FQ121" s="7"/>
      <c r="FR121" s="7">
        <v>0</v>
      </c>
      <c r="FS121" s="7">
        <f t="shared" si="46"/>
        <v>138</v>
      </c>
      <c r="FT121" s="7"/>
      <c r="FU121" s="7"/>
      <c r="FV121" s="7"/>
      <c r="FW121" s="7"/>
      <c r="FX121" s="7"/>
      <c r="FY121" s="7"/>
      <c r="FZ121" s="7"/>
      <c r="GA121" s="7"/>
      <c r="GB121" s="7"/>
      <c r="GC121" s="7"/>
      <c r="GD121" s="7"/>
      <c r="GE121" s="7"/>
      <c r="GF121" s="7">
        <v>0</v>
      </c>
      <c r="GG121" s="7">
        <f t="shared" si="41"/>
        <v>0</v>
      </c>
      <c r="GH121" s="7">
        <v>0</v>
      </c>
      <c r="GI121" s="7">
        <f t="shared" si="70"/>
        <v>0</v>
      </c>
      <c r="GJ121" s="7"/>
      <c r="GK121" s="7"/>
      <c r="GL121" s="7">
        <v>0</v>
      </c>
      <c r="GM121" s="7">
        <f t="shared" si="42"/>
        <v>0</v>
      </c>
      <c r="GN121" s="7">
        <v>1</v>
      </c>
      <c r="GO121" s="7">
        <f t="shared" si="71"/>
        <v>1</v>
      </c>
      <c r="GP121" s="7"/>
      <c r="GQ121" s="7"/>
      <c r="GR121" s="7">
        <v>0</v>
      </c>
      <c r="GS121" s="7">
        <f t="shared" si="72"/>
        <v>18</v>
      </c>
    </row>
    <row r="122" spans="1:201"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SUM(U121,T122)</f>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6"/>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3">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7"/>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8"/>
        <v>24</v>
      </c>
      <c r="EN122" s="7">
        <v>0</v>
      </c>
      <c r="EO122" s="7">
        <f t="shared" si="48"/>
        <v>0</v>
      </c>
      <c r="ER122" s="7">
        <v>0</v>
      </c>
      <c r="ES122" s="7">
        <f t="shared" si="65"/>
        <v>0</v>
      </c>
      <c r="ET122" s="7"/>
      <c r="EU122" s="7">
        <f t="shared" si="10"/>
        <v>20</v>
      </c>
      <c r="EV122" s="7">
        <v>0</v>
      </c>
      <c r="EW122" s="7">
        <f t="shared" si="20"/>
        <v>6</v>
      </c>
      <c r="EX122" s="7"/>
      <c r="EY122" s="7"/>
      <c r="EZ122" s="7"/>
      <c r="FA122" s="7"/>
      <c r="FB122" s="7">
        <v>0</v>
      </c>
      <c r="FC122" s="7">
        <f t="shared" si="11"/>
        <v>12</v>
      </c>
      <c r="FD122" s="7">
        <v>0</v>
      </c>
      <c r="FE122" s="7">
        <f t="shared" si="62"/>
        <v>1</v>
      </c>
      <c r="FF122" s="7"/>
      <c r="FG122" s="7"/>
      <c r="FH122" s="7">
        <v>8</v>
      </c>
      <c r="FI122" s="7">
        <f t="shared" si="63"/>
        <v>913</v>
      </c>
      <c r="FJ122" s="7"/>
      <c r="FK122" s="7"/>
      <c r="FL122" s="7">
        <v>0</v>
      </c>
      <c r="FM122" s="7">
        <f t="shared" si="69"/>
        <v>0</v>
      </c>
      <c r="FN122" s="7">
        <v>0</v>
      </c>
      <c r="FO122" s="7">
        <f t="shared" si="39"/>
        <v>2</v>
      </c>
      <c r="FP122" s="7"/>
      <c r="FQ122" s="7"/>
      <c r="FR122" s="7">
        <v>2</v>
      </c>
      <c r="FS122" s="7">
        <f t="shared" si="46"/>
        <v>140</v>
      </c>
      <c r="FT122" s="7"/>
      <c r="FU122" s="7"/>
      <c r="FV122" s="7"/>
      <c r="FW122" s="7"/>
      <c r="FX122" s="7"/>
      <c r="FY122" s="7"/>
      <c r="FZ122" s="7"/>
      <c r="GA122" s="7"/>
      <c r="GB122" s="7"/>
      <c r="GC122" s="7"/>
      <c r="GD122" s="7"/>
      <c r="GE122" s="7"/>
      <c r="GF122" s="7">
        <v>0</v>
      </c>
      <c r="GG122" s="7">
        <f t="shared" si="41"/>
        <v>0</v>
      </c>
      <c r="GH122" s="7">
        <v>0</v>
      </c>
      <c r="GI122" s="7">
        <f t="shared" si="70"/>
        <v>0</v>
      </c>
      <c r="GJ122" s="7"/>
      <c r="GK122" s="7"/>
      <c r="GL122" s="7">
        <v>0</v>
      </c>
      <c r="GM122" s="7">
        <f t="shared" si="42"/>
        <v>0</v>
      </c>
      <c r="GN122" s="7">
        <v>0</v>
      </c>
      <c r="GO122" s="7">
        <f t="shared" si="71"/>
        <v>1</v>
      </c>
      <c r="GP122" s="7"/>
      <c r="GQ122" s="7"/>
      <c r="GR122" s="7">
        <v>0</v>
      </c>
      <c r="GS122" s="7">
        <f t="shared" si="72"/>
        <v>18</v>
      </c>
    </row>
    <row r="123" spans="1:201" ht="14.25" customHeight="1" x14ac:dyDescent="0.2">
      <c r="A123" s="85">
        <v>44086</v>
      </c>
      <c r="B123" s="7"/>
      <c r="C123" s="7">
        <f t="shared" si="53"/>
        <v>0</v>
      </c>
      <c r="D123" s="7"/>
      <c r="E123" s="7">
        <f t="shared" si="43"/>
        <v>100</v>
      </c>
      <c r="F123" s="7"/>
      <c r="G123" s="7"/>
      <c r="H123" s="7"/>
      <c r="I123" s="7"/>
      <c r="J123" s="7"/>
      <c r="K123" s="7">
        <f t="shared" ref="K123:K186" si="74">SUM(K122,J123)</f>
        <v>0</v>
      </c>
      <c r="L123" s="7"/>
      <c r="M123" s="7"/>
      <c r="N123" s="7"/>
      <c r="O123" s="7">
        <f t="shared" si="12"/>
        <v>14</v>
      </c>
      <c r="P123" s="7"/>
      <c r="Q123" s="7"/>
      <c r="R123" s="7"/>
      <c r="S123" s="7"/>
      <c r="T123" s="7"/>
      <c r="U123" s="7">
        <f>SUM(U122,T123)</f>
        <v>1</v>
      </c>
      <c r="V123" s="7"/>
      <c r="W123" s="7"/>
      <c r="X123" s="7"/>
      <c r="Y123" s="7">
        <f t="shared" si="54"/>
        <v>26</v>
      </c>
      <c r="Z123" s="7"/>
      <c r="AA123" s="7">
        <f t="shared" si="50"/>
        <v>1</v>
      </c>
      <c r="AB123" s="7"/>
      <c r="AC123" s="7">
        <f t="shared" si="24"/>
        <v>177</v>
      </c>
      <c r="AD123" s="7"/>
      <c r="AE123" s="7"/>
      <c r="AF123" s="7"/>
      <c r="AG123" s="7">
        <f t="shared" ref="AG123:AG170" si="75">SUM(AG122,AF123)</f>
        <v>0</v>
      </c>
      <c r="AH123" s="7"/>
      <c r="AI123" s="7">
        <f t="shared" si="55"/>
        <v>6</v>
      </c>
      <c r="AJ123" s="7"/>
      <c r="AK123" s="7"/>
      <c r="AL123" s="7"/>
      <c r="AM123" s="7">
        <f t="shared" si="66"/>
        <v>0</v>
      </c>
      <c r="AN123" s="7"/>
      <c r="AO123" s="7"/>
      <c r="AP123" s="7"/>
      <c r="AQ123" s="7"/>
      <c r="AR123" s="7"/>
      <c r="AS123" s="7"/>
      <c r="AT123" s="7"/>
      <c r="AU123" s="7">
        <f t="shared" si="44"/>
        <v>723</v>
      </c>
      <c r="AV123" s="7"/>
      <c r="AW123" s="7"/>
      <c r="AX123" s="7"/>
      <c r="AY123" s="7">
        <f t="shared" ref="AY123:AY186" si="76">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3"/>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7"/>
        <v>0</v>
      </c>
      <c r="DL123" s="7"/>
      <c r="DM123" s="7">
        <f t="shared" si="35"/>
        <v>2</v>
      </c>
      <c r="DN123" s="7"/>
      <c r="DO123" s="7">
        <f t="shared" si="61"/>
        <v>8</v>
      </c>
      <c r="DP123" s="7"/>
      <c r="DQ123" s="7">
        <f t="shared" ref="DQ123:DQ170" si="77">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8">EI122+EH123</f>
        <v>8</v>
      </c>
      <c r="EJ123" s="7"/>
      <c r="EK123" s="7">
        <f t="shared" si="51"/>
        <v>2336</v>
      </c>
      <c r="EL123" s="7"/>
      <c r="EM123" s="7">
        <f t="shared" si="68"/>
        <v>24</v>
      </c>
      <c r="EN123" s="7"/>
      <c r="EO123" s="7">
        <f t="shared" si="48"/>
        <v>0</v>
      </c>
      <c r="ER123" s="7"/>
      <c r="ES123" s="7">
        <f t="shared" si="65"/>
        <v>0</v>
      </c>
      <c r="ET123" s="7"/>
      <c r="EU123" s="7">
        <f t="shared" si="10"/>
        <v>20</v>
      </c>
      <c r="EV123" s="7"/>
      <c r="EW123" s="7">
        <f t="shared" si="20"/>
        <v>6</v>
      </c>
      <c r="EX123" s="7"/>
      <c r="EY123" s="7"/>
      <c r="EZ123" s="7"/>
      <c r="FA123" s="7"/>
      <c r="FB123" s="7"/>
      <c r="FC123" s="7">
        <f t="shared" si="11"/>
        <v>12</v>
      </c>
      <c r="FD123" s="7"/>
      <c r="FE123" s="7">
        <f t="shared" si="62"/>
        <v>1</v>
      </c>
      <c r="FF123" s="7"/>
      <c r="FG123" s="7"/>
      <c r="FH123" s="7"/>
      <c r="FI123" s="7">
        <f t="shared" si="63"/>
        <v>913</v>
      </c>
      <c r="FJ123" s="7"/>
      <c r="FK123" s="7"/>
      <c r="FL123" s="7"/>
      <c r="FM123" s="7">
        <f t="shared" si="69"/>
        <v>0</v>
      </c>
      <c r="FN123" s="7"/>
      <c r="FO123" s="7">
        <f t="shared" si="39"/>
        <v>2</v>
      </c>
      <c r="FP123" s="7"/>
      <c r="FQ123" s="7"/>
      <c r="FR123" s="7"/>
      <c r="FS123" s="7">
        <f t="shared" si="46"/>
        <v>140</v>
      </c>
      <c r="FT123" s="7"/>
      <c r="FU123" s="7"/>
      <c r="FV123" s="7"/>
      <c r="FW123" s="7"/>
      <c r="FX123" s="7"/>
      <c r="FY123" s="7"/>
      <c r="FZ123" s="7"/>
      <c r="GA123" s="7"/>
      <c r="GB123" s="7"/>
      <c r="GC123" s="7"/>
      <c r="GD123" s="7"/>
      <c r="GE123" s="7"/>
      <c r="GF123" s="7"/>
      <c r="GG123" s="7">
        <f t="shared" si="41"/>
        <v>0</v>
      </c>
      <c r="GH123" s="7"/>
      <c r="GI123" s="7">
        <f t="shared" si="70"/>
        <v>0</v>
      </c>
      <c r="GJ123" s="7"/>
      <c r="GK123" s="7"/>
      <c r="GL123" s="7"/>
      <c r="GM123" s="7">
        <f t="shared" si="42"/>
        <v>0</v>
      </c>
      <c r="GN123" s="7"/>
      <c r="GO123" s="7">
        <f t="shared" si="71"/>
        <v>1</v>
      </c>
      <c r="GP123" s="7"/>
      <c r="GQ123" s="7"/>
      <c r="GR123" s="7"/>
      <c r="GS123" s="7">
        <f t="shared" si="72"/>
        <v>18</v>
      </c>
    </row>
    <row r="124" spans="1:201" ht="14.25" customHeight="1" x14ac:dyDescent="0.2">
      <c r="A124" s="85">
        <v>44087</v>
      </c>
      <c r="B124" s="7"/>
      <c r="C124" s="7">
        <f t="shared" si="53"/>
        <v>0</v>
      </c>
      <c r="D124" s="7"/>
      <c r="E124" s="7">
        <f t="shared" si="43"/>
        <v>100</v>
      </c>
      <c r="F124" s="7"/>
      <c r="G124" s="7"/>
      <c r="H124" s="7"/>
      <c r="I124" s="7"/>
      <c r="J124" s="7"/>
      <c r="K124" s="7">
        <f t="shared" si="74"/>
        <v>0</v>
      </c>
      <c r="L124" s="7"/>
      <c r="M124" s="7"/>
      <c r="N124" s="7"/>
      <c r="O124" s="7">
        <f t="shared" si="12"/>
        <v>14</v>
      </c>
      <c r="P124" s="7"/>
      <c r="Q124" s="7"/>
      <c r="R124" s="7"/>
      <c r="S124" s="7"/>
      <c r="T124" s="7"/>
      <c r="U124" s="7">
        <f>SUM(U123,T124)</f>
        <v>1</v>
      </c>
      <c r="V124" s="7"/>
      <c r="W124" s="7"/>
      <c r="X124" s="7"/>
      <c r="Y124" s="7">
        <f t="shared" si="54"/>
        <v>26</v>
      </c>
      <c r="Z124" s="7"/>
      <c r="AA124" s="7">
        <f t="shared" si="50"/>
        <v>1</v>
      </c>
      <c r="AB124" s="7"/>
      <c r="AC124" s="7">
        <f t="shared" si="24"/>
        <v>177</v>
      </c>
      <c r="AD124" s="7"/>
      <c r="AE124" s="7"/>
      <c r="AF124" s="7"/>
      <c r="AG124" s="7">
        <f t="shared" si="75"/>
        <v>0</v>
      </c>
      <c r="AH124" s="7"/>
      <c r="AI124" s="7">
        <f t="shared" si="55"/>
        <v>6</v>
      </c>
      <c r="AJ124" s="7"/>
      <c r="AK124" s="7"/>
      <c r="AL124" s="7"/>
      <c r="AM124" s="7">
        <f t="shared" si="66"/>
        <v>0</v>
      </c>
      <c r="AN124" s="7"/>
      <c r="AO124" s="7"/>
      <c r="AP124" s="7"/>
      <c r="AQ124" s="7"/>
      <c r="AR124" s="7"/>
      <c r="AS124" s="7"/>
      <c r="AT124" s="7"/>
      <c r="AU124" s="7">
        <f t="shared" si="44"/>
        <v>723</v>
      </c>
      <c r="AV124" s="7"/>
      <c r="AW124" s="7"/>
      <c r="AX124" s="7"/>
      <c r="AY124" s="7">
        <f t="shared" si="76"/>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3"/>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7"/>
        <v>0</v>
      </c>
      <c r="DL124" s="7"/>
      <c r="DM124" s="7">
        <f t="shared" si="35"/>
        <v>2</v>
      </c>
      <c r="DN124" s="7"/>
      <c r="DO124" s="7">
        <f t="shared" si="61"/>
        <v>8</v>
      </c>
      <c r="DP124" s="7"/>
      <c r="DQ124" s="7">
        <f t="shared" si="77"/>
        <v>2</v>
      </c>
      <c r="DR124" s="7"/>
      <c r="DS124" s="7"/>
      <c r="DT124" s="7"/>
      <c r="DU124" s="7"/>
      <c r="DV124" s="7"/>
      <c r="DW124" s="7"/>
      <c r="DX124" s="7"/>
      <c r="DY124" s="7"/>
      <c r="DZ124" s="7"/>
      <c r="EA124" s="7"/>
      <c r="EB124" s="7"/>
      <c r="EC124" s="7"/>
      <c r="ED124" s="7"/>
      <c r="EE124" s="7">
        <f t="shared" si="18"/>
        <v>13</v>
      </c>
      <c r="EF124" s="7"/>
      <c r="EG124" s="7"/>
      <c r="EH124" s="7"/>
      <c r="EI124" s="7">
        <f t="shared" si="78"/>
        <v>8</v>
      </c>
      <c r="EJ124" s="7"/>
      <c r="EK124" s="7">
        <f t="shared" si="51"/>
        <v>2336</v>
      </c>
      <c r="EL124" s="7"/>
      <c r="EM124" s="7">
        <f t="shared" si="68"/>
        <v>24</v>
      </c>
      <c r="EN124" s="7"/>
      <c r="EO124" s="7">
        <f t="shared" si="48"/>
        <v>0</v>
      </c>
      <c r="ER124" s="7"/>
      <c r="ES124" s="7">
        <f t="shared" si="65"/>
        <v>0</v>
      </c>
      <c r="ET124" s="7"/>
      <c r="EU124" s="7">
        <f t="shared" si="10"/>
        <v>20</v>
      </c>
      <c r="EV124" s="7"/>
      <c r="EW124" s="7">
        <f t="shared" si="20"/>
        <v>6</v>
      </c>
      <c r="EX124" s="7"/>
      <c r="EY124" s="7"/>
      <c r="EZ124" s="7"/>
      <c r="FA124" s="7"/>
      <c r="FB124" s="7"/>
      <c r="FC124" s="7">
        <f t="shared" si="11"/>
        <v>12</v>
      </c>
      <c r="FD124" s="7"/>
      <c r="FE124" s="7">
        <f t="shared" si="62"/>
        <v>1</v>
      </c>
      <c r="FF124" s="7"/>
      <c r="FG124" s="7"/>
      <c r="FH124" s="7"/>
      <c r="FI124" s="7">
        <f t="shared" si="63"/>
        <v>913</v>
      </c>
      <c r="FJ124" s="7"/>
      <c r="FK124" s="7"/>
      <c r="FL124" s="7"/>
      <c r="FM124" s="7">
        <f t="shared" si="69"/>
        <v>0</v>
      </c>
      <c r="FN124" s="7"/>
      <c r="FO124" s="7">
        <f t="shared" si="39"/>
        <v>2</v>
      </c>
      <c r="FP124" s="7"/>
      <c r="FQ124" s="7"/>
      <c r="FR124" s="7"/>
      <c r="FS124" s="7">
        <f t="shared" si="46"/>
        <v>140</v>
      </c>
      <c r="FT124" s="7"/>
      <c r="FU124" s="7"/>
      <c r="FV124" s="7"/>
      <c r="FW124" s="7"/>
      <c r="FX124" s="7"/>
      <c r="FY124" s="7"/>
      <c r="FZ124" s="7"/>
      <c r="GA124" s="7"/>
      <c r="GB124" s="7"/>
      <c r="GC124" s="7"/>
      <c r="GD124" s="7"/>
      <c r="GE124" s="7"/>
      <c r="GF124" s="7"/>
      <c r="GG124" s="7">
        <f t="shared" si="41"/>
        <v>0</v>
      </c>
      <c r="GH124" s="7"/>
      <c r="GI124" s="7">
        <f t="shared" si="70"/>
        <v>0</v>
      </c>
      <c r="GJ124" s="7"/>
      <c r="GK124" s="7"/>
      <c r="GL124" s="7"/>
      <c r="GM124" s="7">
        <f t="shared" si="42"/>
        <v>0</v>
      </c>
      <c r="GN124" s="7"/>
      <c r="GO124" s="7">
        <f t="shared" si="71"/>
        <v>1</v>
      </c>
      <c r="GP124" s="7"/>
      <c r="GQ124" s="7"/>
      <c r="GR124" s="7"/>
      <c r="GS124" s="7">
        <f t="shared" si="72"/>
        <v>18</v>
      </c>
    </row>
    <row r="125" spans="1:201" ht="14.25" customHeight="1" x14ac:dyDescent="0.2">
      <c r="A125" s="85">
        <v>44088</v>
      </c>
      <c r="B125" s="7">
        <v>0</v>
      </c>
      <c r="C125" s="7">
        <f t="shared" si="53"/>
        <v>0</v>
      </c>
      <c r="D125" s="7">
        <v>6</v>
      </c>
      <c r="E125" s="7">
        <f t="shared" si="43"/>
        <v>106</v>
      </c>
      <c r="F125" s="7"/>
      <c r="G125" s="7"/>
      <c r="H125" s="7"/>
      <c r="I125" s="7"/>
      <c r="J125" s="7">
        <v>6</v>
      </c>
      <c r="K125" s="7">
        <f t="shared" si="74"/>
        <v>6</v>
      </c>
      <c r="L125" s="7"/>
      <c r="M125" s="7"/>
      <c r="N125" s="7">
        <v>0</v>
      </c>
      <c r="O125" s="7">
        <f t="shared" si="12"/>
        <v>14</v>
      </c>
      <c r="P125" s="7"/>
      <c r="Q125" s="7"/>
      <c r="R125" s="7"/>
      <c r="S125" s="7"/>
      <c r="T125" s="7">
        <v>2</v>
      </c>
      <c r="U125" s="7">
        <f>SUM(U124,T125)</f>
        <v>3</v>
      </c>
      <c r="V125" s="7"/>
      <c r="W125" s="7"/>
      <c r="X125" s="7">
        <v>2</v>
      </c>
      <c r="Y125" s="7">
        <f t="shared" si="54"/>
        <v>28</v>
      </c>
      <c r="Z125" s="7">
        <v>0</v>
      </c>
      <c r="AA125" s="7">
        <f t="shared" si="50"/>
        <v>1</v>
      </c>
      <c r="AB125" s="7">
        <v>2</v>
      </c>
      <c r="AC125" s="7">
        <f t="shared" si="24"/>
        <v>179</v>
      </c>
      <c r="AD125" s="7"/>
      <c r="AE125" s="7"/>
      <c r="AF125" s="7">
        <v>2</v>
      </c>
      <c r="AG125" s="7">
        <f t="shared" si="75"/>
        <v>2</v>
      </c>
      <c r="AH125" s="7">
        <v>0</v>
      </c>
      <c r="AI125" s="7">
        <f t="shared" si="55"/>
        <v>6</v>
      </c>
      <c r="AJ125" s="7"/>
      <c r="AK125" s="7"/>
      <c r="AL125" s="7">
        <v>0</v>
      </c>
      <c r="AM125" s="7">
        <f t="shared" si="66"/>
        <v>0</v>
      </c>
      <c r="AN125" s="7"/>
      <c r="AO125" s="7"/>
      <c r="AP125" s="7"/>
      <c r="AQ125" s="7"/>
      <c r="AR125" s="7"/>
      <c r="AS125" s="7"/>
      <c r="AT125" s="7">
        <v>34</v>
      </c>
      <c r="AU125" s="7">
        <f t="shared" si="44"/>
        <v>757</v>
      </c>
      <c r="AV125" s="7"/>
      <c r="AW125" s="7"/>
      <c r="AX125" s="7">
        <v>3</v>
      </c>
      <c r="AY125" s="7">
        <f t="shared" si="76"/>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3"/>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7"/>
        <v>0</v>
      </c>
      <c r="DL125" s="7">
        <v>0</v>
      </c>
      <c r="DM125" s="7">
        <f t="shared" si="35"/>
        <v>2</v>
      </c>
      <c r="DN125" s="7">
        <v>1</v>
      </c>
      <c r="DO125" s="7">
        <f t="shared" si="61"/>
        <v>9</v>
      </c>
      <c r="DP125" s="7">
        <v>0</v>
      </c>
      <c r="DQ125" s="7">
        <f t="shared" si="77"/>
        <v>2</v>
      </c>
      <c r="DR125" s="7"/>
      <c r="DS125" s="7"/>
      <c r="DT125" s="7"/>
      <c r="DU125" s="7"/>
      <c r="DV125" s="7"/>
      <c r="DW125" s="7"/>
      <c r="DX125" s="7"/>
      <c r="DY125" s="7"/>
      <c r="DZ125" s="7"/>
      <c r="EA125" s="7"/>
      <c r="EB125" s="7"/>
      <c r="EC125" s="7"/>
      <c r="ED125" s="7">
        <v>0</v>
      </c>
      <c r="EE125" s="7">
        <f t="shared" si="18"/>
        <v>13</v>
      </c>
      <c r="EF125" s="7"/>
      <c r="EG125" s="7"/>
      <c r="EH125" s="7">
        <v>0</v>
      </c>
      <c r="EI125" s="7">
        <f t="shared" si="78"/>
        <v>8</v>
      </c>
      <c r="EJ125" s="7">
        <v>44</v>
      </c>
      <c r="EK125" s="7">
        <f t="shared" si="51"/>
        <v>2380</v>
      </c>
      <c r="EL125" s="7">
        <v>50</v>
      </c>
      <c r="EM125" s="7">
        <f t="shared" si="68"/>
        <v>74</v>
      </c>
      <c r="EN125" s="7">
        <v>0</v>
      </c>
      <c r="EO125" s="7">
        <f t="shared" si="48"/>
        <v>0</v>
      </c>
      <c r="ER125" s="7">
        <v>0</v>
      </c>
      <c r="ES125" s="7">
        <f t="shared" si="65"/>
        <v>0</v>
      </c>
      <c r="ET125" s="7"/>
      <c r="EU125" s="7">
        <f t="shared" si="10"/>
        <v>20</v>
      </c>
      <c r="EV125" s="7">
        <v>2</v>
      </c>
      <c r="EW125" s="7">
        <f t="shared" si="20"/>
        <v>8</v>
      </c>
      <c r="EX125" s="7"/>
      <c r="EY125" s="7"/>
      <c r="EZ125" s="7"/>
      <c r="FA125" s="7"/>
      <c r="FB125" s="7">
        <v>0</v>
      </c>
      <c r="FC125" s="7">
        <f t="shared" si="11"/>
        <v>12</v>
      </c>
      <c r="FD125" s="7">
        <v>0</v>
      </c>
      <c r="FE125" s="7">
        <f t="shared" si="62"/>
        <v>1</v>
      </c>
      <c r="FF125" s="7"/>
      <c r="FG125" s="7"/>
      <c r="FH125" s="7">
        <v>42</v>
      </c>
      <c r="FI125" s="7">
        <f t="shared" si="63"/>
        <v>955</v>
      </c>
      <c r="FJ125" s="7"/>
      <c r="FK125" s="7"/>
      <c r="FL125" s="7">
        <v>0</v>
      </c>
      <c r="FM125" s="7">
        <f t="shared" si="69"/>
        <v>0</v>
      </c>
      <c r="FN125" s="7">
        <v>0</v>
      </c>
      <c r="FO125" s="7">
        <f t="shared" si="39"/>
        <v>2</v>
      </c>
      <c r="FP125" s="7"/>
      <c r="FQ125" s="7"/>
      <c r="FR125" s="7">
        <v>10</v>
      </c>
      <c r="FS125" s="7">
        <f t="shared" si="46"/>
        <v>150</v>
      </c>
      <c r="FT125" s="7"/>
      <c r="FU125" s="7"/>
      <c r="FV125" s="7"/>
      <c r="FW125" s="7"/>
      <c r="FX125" s="7"/>
      <c r="FY125" s="7"/>
      <c r="FZ125" s="7"/>
      <c r="GA125" s="7"/>
      <c r="GB125" s="7"/>
      <c r="GC125" s="7"/>
      <c r="GD125" s="7"/>
      <c r="GE125" s="7"/>
      <c r="GF125" s="7">
        <v>0</v>
      </c>
      <c r="GG125" s="7">
        <f t="shared" si="41"/>
        <v>0</v>
      </c>
      <c r="GH125" s="7">
        <v>0</v>
      </c>
      <c r="GI125" s="7">
        <f t="shared" si="70"/>
        <v>0</v>
      </c>
      <c r="GJ125" s="7"/>
      <c r="GK125" s="7"/>
      <c r="GL125" s="7">
        <v>0</v>
      </c>
      <c r="GM125" s="7">
        <f t="shared" si="42"/>
        <v>0</v>
      </c>
      <c r="GN125" s="7">
        <v>3</v>
      </c>
      <c r="GO125" s="7">
        <f t="shared" si="71"/>
        <v>4</v>
      </c>
      <c r="GP125" s="7"/>
      <c r="GQ125" s="7"/>
      <c r="GR125" s="7">
        <v>3</v>
      </c>
      <c r="GS125" s="7">
        <f t="shared" si="72"/>
        <v>21</v>
      </c>
    </row>
    <row r="126" spans="1:201" ht="14.25" customHeight="1" x14ac:dyDescent="0.2">
      <c r="A126" s="85">
        <v>44089</v>
      </c>
      <c r="B126" s="7">
        <v>0</v>
      </c>
      <c r="C126" s="7">
        <f t="shared" si="53"/>
        <v>0</v>
      </c>
      <c r="D126" s="7">
        <v>0</v>
      </c>
      <c r="E126" s="7">
        <f t="shared" si="43"/>
        <v>106</v>
      </c>
      <c r="F126" s="7"/>
      <c r="G126" s="7"/>
      <c r="H126" s="7"/>
      <c r="I126" s="7"/>
      <c r="J126" s="7">
        <v>5</v>
      </c>
      <c r="K126" s="7">
        <f t="shared" si="74"/>
        <v>11</v>
      </c>
      <c r="L126" s="7"/>
      <c r="M126" s="7"/>
      <c r="N126" s="7">
        <v>0</v>
      </c>
      <c r="O126" s="7">
        <f t="shared" si="12"/>
        <v>14</v>
      </c>
      <c r="P126" s="7"/>
      <c r="Q126" s="7"/>
      <c r="R126" s="7"/>
      <c r="S126" s="7"/>
      <c r="T126" s="7">
        <v>2</v>
      </c>
      <c r="U126" s="7">
        <f>SUM(U125,T126)</f>
        <v>5</v>
      </c>
      <c r="V126" s="7"/>
      <c r="W126" s="7"/>
      <c r="X126" s="7">
        <v>0</v>
      </c>
      <c r="Y126" s="7">
        <f t="shared" si="54"/>
        <v>28</v>
      </c>
      <c r="Z126" s="7">
        <v>0</v>
      </c>
      <c r="AA126" s="7">
        <f t="shared" si="50"/>
        <v>1</v>
      </c>
      <c r="AB126" s="7">
        <v>0</v>
      </c>
      <c r="AC126" s="7">
        <f t="shared" si="24"/>
        <v>179</v>
      </c>
      <c r="AD126" s="7"/>
      <c r="AE126" s="7"/>
      <c r="AF126" s="7">
        <v>3</v>
      </c>
      <c r="AG126" s="7">
        <f t="shared" si="75"/>
        <v>5</v>
      </c>
      <c r="AH126" s="7">
        <v>0</v>
      </c>
      <c r="AI126" s="7">
        <f t="shared" si="55"/>
        <v>6</v>
      </c>
      <c r="AJ126" s="7"/>
      <c r="AK126" s="7"/>
      <c r="AL126" s="7">
        <v>0</v>
      </c>
      <c r="AM126" s="7">
        <f t="shared" si="66"/>
        <v>0</v>
      </c>
      <c r="AN126" s="7"/>
      <c r="AO126" s="7"/>
      <c r="AP126" s="7"/>
      <c r="AQ126" s="7"/>
      <c r="AR126" s="7"/>
      <c r="AS126" s="7"/>
      <c r="AT126" s="7">
        <v>4</v>
      </c>
      <c r="AU126" s="7">
        <f t="shared" si="44"/>
        <v>761</v>
      </c>
      <c r="AV126" s="7"/>
      <c r="AW126" s="7"/>
      <c r="AX126" s="7">
        <v>2</v>
      </c>
      <c r="AY126" s="7">
        <f t="shared" si="76"/>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3"/>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7"/>
        <v>0</v>
      </c>
      <c r="DL126" s="7">
        <v>0</v>
      </c>
      <c r="DM126" s="7">
        <f t="shared" si="35"/>
        <v>2</v>
      </c>
      <c r="DN126" s="7">
        <v>0</v>
      </c>
      <c r="DO126" s="7">
        <f t="shared" si="61"/>
        <v>9</v>
      </c>
      <c r="DP126" s="7">
        <v>0</v>
      </c>
      <c r="DQ126" s="7">
        <f t="shared" si="77"/>
        <v>2</v>
      </c>
      <c r="DR126" s="7"/>
      <c r="DS126" s="7"/>
      <c r="DT126" s="7"/>
      <c r="DU126" s="7"/>
      <c r="DV126" s="7"/>
      <c r="DW126" s="7"/>
      <c r="DX126" s="7"/>
      <c r="DY126" s="7"/>
      <c r="DZ126" s="7"/>
      <c r="EA126" s="7"/>
      <c r="EB126" s="7"/>
      <c r="EC126" s="7"/>
      <c r="ED126" s="7">
        <v>0</v>
      </c>
      <c r="EE126" s="7">
        <f t="shared" si="18"/>
        <v>13</v>
      </c>
      <c r="EF126" s="7"/>
      <c r="EG126" s="7"/>
      <c r="EH126" s="7">
        <v>0</v>
      </c>
      <c r="EI126" s="7">
        <f t="shared" si="78"/>
        <v>8</v>
      </c>
      <c r="EJ126" s="7">
        <v>5</v>
      </c>
      <c r="EK126" s="7">
        <f t="shared" si="51"/>
        <v>2385</v>
      </c>
      <c r="EL126" s="7">
        <v>14</v>
      </c>
      <c r="EM126" s="7">
        <f t="shared" si="68"/>
        <v>88</v>
      </c>
      <c r="EN126" s="7">
        <v>0</v>
      </c>
      <c r="EO126" s="7">
        <f t="shared" si="48"/>
        <v>0</v>
      </c>
      <c r="ER126" s="7">
        <v>0</v>
      </c>
      <c r="ES126" s="7">
        <f t="shared" si="65"/>
        <v>0</v>
      </c>
      <c r="ET126" s="7"/>
      <c r="EU126" s="7">
        <f t="shared" si="10"/>
        <v>20</v>
      </c>
      <c r="EV126" s="7">
        <v>0</v>
      </c>
      <c r="EW126" s="7">
        <f t="shared" si="20"/>
        <v>8</v>
      </c>
      <c r="EX126" s="7"/>
      <c r="EY126" s="7"/>
      <c r="EZ126" s="7"/>
      <c r="FA126" s="7"/>
      <c r="FB126" s="7">
        <v>0</v>
      </c>
      <c r="FC126" s="7">
        <f t="shared" si="11"/>
        <v>12</v>
      </c>
      <c r="FD126" s="7">
        <v>0</v>
      </c>
      <c r="FE126" s="7">
        <f t="shared" si="62"/>
        <v>1</v>
      </c>
      <c r="FF126" s="7"/>
      <c r="FG126" s="7"/>
      <c r="FH126" s="7">
        <v>12</v>
      </c>
      <c r="FI126" s="7">
        <f t="shared" si="63"/>
        <v>967</v>
      </c>
      <c r="FJ126" s="7"/>
      <c r="FK126" s="7"/>
      <c r="FL126" s="7">
        <v>1</v>
      </c>
      <c r="FM126" s="7">
        <f t="shared" si="69"/>
        <v>1</v>
      </c>
      <c r="FN126" s="7">
        <v>0</v>
      </c>
      <c r="FO126" s="7">
        <f t="shared" si="39"/>
        <v>2</v>
      </c>
      <c r="FP126" s="7"/>
      <c r="FQ126" s="7"/>
      <c r="FR126" s="7">
        <v>7</v>
      </c>
      <c r="FS126" s="7">
        <f t="shared" si="46"/>
        <v>157</v>
      </c>
      <c r="FT126" s="7"/>
      <c r="FU126" s="7"/>
      <c r="FV126" s="7"/>
      <c r="FW126" s="7"/>
      <c r="FX126" s="7"/>
      <c r="FY126" s="7"/>
      <c r="FZ126" s="7"/>
      <c r="GA126" s="7"/>
      <c r="GB126" s="7"/>
      <c r="GC126" s="7"/>
      <c r="GD126" s="7"/>
      <c r="GE126" s="7"/>
      <c r="GF126" s="7">
        <v>0</v>
      </c>
      <c r="GG126" s="7">
        <f t="shared" si="41"/>
        <v>0</v>
      </c>
      <c r="GH126" s="7">
        <v>0</v>
      </c>
      <c r="GI126" s="7">
        <f t="shared" si="70"/>
        <v>0</v>
      </c>
      <c r="GJ126" s="7"/>
      <c r="GK126" s="7"/>
      <c r="GL126" s="7">
        <v>0</v>
      </c>
      <c r="GM126" s="7">
        <f t="shared" si="42"/>
        <v>0</v>
      </c>
      <c r="GN126" s="7">
        <v>1</v>
      </c>
      <c r="GO126" s="7">
        <f t="shared" si="71"/>
        <v>5</v>
      </c>
      <c r="GP126" s="7"/>
      <c r="GQ126" s="7"/>
      <c r="GR126" s="7">
        <v>0</v>
      </c>
      <c r="GS126" s="7">
        <f t="shared" si="72"/>
        <v>21</v>
      </c>
    </row>
    <row r="127" spans="1:201" ht="14.25" customHeight="1" x14ac:dyDescent="0.2">
      <c r="A127" s="85">
        <v>44090</v>
      </c>
      <c r="B127" s="7">
        <v>0</v>
      </c>
      <c r="C127" s="7">
        <f t="shared" si="53"/>
        <v>0</v>
      </c>
      <c r="D127" s="7">
        <v>1</v>
      </c>
      <c r="E127" s="7">
        <f t="shared" si="43"/>
        <v>107</v>
      </c>
      <c r="F127" s="7"/>
      <c r="G127" s="7"/>
      <c r="H127" s="7"/>
      <c r="I127" s="7"/>
      <c r="J127" s="7">
        <v>0</v>
      </c>
      <c r="K127" s="7">
        <f t="shared" si="74"/>
        <v>11</v>
      </c>
      <c r="L127" s="7"/>
      <c r="M127" s="7"/>
      <c r="N127" s="7">
        <v>0</v>
      </c>
      <c r="O127" s="7">
        <f t="shared" si="12"/>
        <v>14</v>
      </c>
      <c r="P127" s="7"/>
      <c r="Q127" s="7"/>
      <c r="R127" s="7"/>
      <c r="S127" s="7"/>
      <c r="T127" s="7">
        <v>0</v>
      </c>
      <c r="U127" s="7">
        <f>SUM(U126,T127)</f>
        <v>5</v>
      </c>
      <c r="V127" s="7"/>
      <c r="W127" s="7"/>
      <c r="X127" s="7">
        <v>0</v>
      </c>
      <c r="Y127" s="7">
        <f t="shared" si="54"/>
        <v>28</v>
      </c>
      <c r="Z127" s="7">
        <v>0</v>
      </c>
      <c r="AA127" s="7">
        <f t="shared" si="50"/>
        <v>1</v>
      </c>
      <c r="AB127" s="7">
        <v>0</v>
      </c>
      <c r="AC127" s="7">
        <f t="shared" si="24"/>
        <v>179</v>
      </c>
      <c r="AD127" s="7"/>
      <c r="AE127" s="7"/>
      <c r="AF127" s="7">
        <v>1</v>
      </c>
      <c r="AG127" s="7">
        <f t="shared" si="75"/>
        <v>6</v>
      </c>
      <c r="AH127" s="7">
        <v>0</v>
      </c>
      <c r="AI127" s="7">
        <f t="shared" si="55"/>
        <v>6</v>
      </c>
      <c r="AJ127" s="7"/>
      <c r="AK127" s="7"/>
      <c r="AL127" s="7">
        <v>0</v>
      </c>
      <c r="AM127" s="7">
        <f t="shared" si="66"/>
        <v>0</v>
      </c>
      <c r="AN127" s="7"/>
      <c r="AO127" s="7"/>
      <c r="AP127" s="7"/>
      <c r="AQ127" s="7"/>
      <c r="AR127" s="7"/>
      <c r="AS127" s="7"/>
      <c r="AT127" s="7">
        <v>13</v>
      </c>
      <c r="AU127" s="7">
        <f t="shared" si="44"/>
        <v>774</v>
      </c>
      <c r="AV127" s="7"/>
      <c r="AW127" s="7"/>
      <c r="AX127" s="7">
        <v>1</v>
      </c>
      <c r="AY127" s="7">
        <f t="shared" si="76"/>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3"/>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7"/>
        <v>0</v>
      </c>
      <c r="DL127" s="7">
        <v>0</v>
      </c>
      <c r="DM127" s="7">
        <f t="shared" si="35"/>
        <v>2</v>
      </c>
      <c r="DN127" s="7">
        <v>0</v>
      </c>
      <c r="DO127" s="7">
        <f t="shared" si="61"/>
        <v>9</v>
      </c>
      <c r="DP127" s="7">
        <v>0</v>
      </c>
      <c r="DQ127" s="7">
        <f t="shared" si="77"/>
        <v>2</v>
      </c>
      <c r="DR127" s="7"/>
      <c r="DS127" s="7"/>
      <c r="DT127" s="7"/>
      <c r="DU127" s="7"/>
      <c r="DV127" s="7"/>
      <c r="DW127" s="7"/>
      <c r="DX127" s="7"/>
      <c r="DY127" s="7"/>
      <c r="DZ127" s="7"/>
      <c r="EA127" s="7"/>
      <c r="EB127" s="7"/>
      <c r="EC127" s="7"/>
      <c r="ED127" s="7">
        <v>0</v>
      </c>
      <c r="EE127" s="7">
        <f t="shared" si="18"/>
        <v>13</v>
      </c>
      <c r="EF127" s="7"/>
      <c r="EG127" s="7"/>
      <c r="EH127" s="7">
        <v>0</v>
      </c>
      <c r="EI127" s="7">
        <f t="shared" si="78"/>
        <v>8</v>
      </c>
      <c r="EJ127" s="7">
        <v>29</v>
      </c>
      <c r="EK127" s="7">
        <f t="shared" si="51"/>
        <v>2414</v>
      </c>
      <c r="EL127" s="7">
        <v>4</v>
      </c>
      <c r="EM127" s="7">
        <f t="shared" si="68"/>
        <v>92</v>
      </c>
      <c r="EN127" s="7">
        <v>0</v>
      </c>
      <c r="EO127" s="7">
        <f t="shared" si="48"/>
        <v>0</v>
      </c>
      <c r="ER127" s="7">
        <v>0</v>
      </c>
      <c r="ES127" s="7">
        <f t="shared" si="65"/>
        <v>0</v>
      </c>
      <c r="ET127" s="7"/>
      <c r="EU127" s="7">
        <f t="shared" si="10"/>
        <v>20</v>
      </c>
      <c r="EV127" s="7">
        <v>0</v>
      </c>
      <c r="EW127" s="7">
        <f t="shared" si="20"/>
        <v>8</v>
      </c>
      <c r="EX127" s="7"/>
      <c r="EY127" s="7"/>
      <c r="EZ127" s="7"/>
      <c r="FA127" s="7"/>
      <c r="FB127" s="7">
        <v>0</v>
      </c>
      <c r="FC127" s="7">
        <f t="shared" si="11"/>
        <v>12</v>
      </c>
      <c r="FD127" s="7">
        <v>0</v>
      </c>
      <c r="FE127" s="7">
        <f t="shared" si="62"/>
        <v>1</v>
      </c>
      <c r="FF127" s="7"/>
      <c r="FG127" s="7"/>
      <c r="FH127" s="7">
        <v>4</v>
      </c>
      <c r="FI127" s="7">
        <f t="shared" si="63"/>
        <v>971</v>
      </c>
      <c r="FJ127" s="7"/>
      <c r="FK127" s="7"/>
      <c r="FL127" s="7">
        <v>0</v>
      </c>
      <c r="FM127" s="7">
        <f t="shared" si="69"/>
        <v>1</v>
      </c>
      <c r="FN127" s="7">
        <v>0</v>
      </c>
      <c r="FO127" s="7">
        <f t="shared" si="39"/>
        <v>2</v>
      </c>
      <c r="FP127" s="7"/>
      <c r="FQ127" s="7"/>
      <c r="FR127" s="7">
        <v>1</v>
      </c>
      <c r="FS127" s="7">
        <f t="shared" si="46"/>
        <v>158</v>
      </c>
      <c r="FT127" s="7"/>
      <c r="FU127" s="7"/>
      <c r="FV127" s="7"/>
      <c r="FW127" s="7"/>
      <c r="FX127" s="7"/>
      <c r="FY127" s="7"/>
      <c r="FZ127" s="7"/>
      <c r="GA127" s="7"/>
      <c r="GB127" s="7"/>
      <c r="GC127" s="7"/>
      <c r="GD127" s="7"/>
      <c r="GE127" s="7"/>
      <c r="GF127" s="7">
        <v>0</v>
      </c>
      <c r="GG127" s="7">
        <f t="shared" si="41"/>
        <v>0</v>
      </c>
      <c r="GH127" s="7">
        <v>0</v>
      </c>
      <c r="GI127" s="7">
        <f t="shared" si="70"/>
        <v>0</v>
      </c>
      <c r="GJ127" s="7"/>
      <c r="GK127" s="7"/>
      <c r="GL127" s="7">
        <v>0</v>
      </c>
      <c r="GM127" s="7">
        <f t="shared" si="42"/>
        <v>0</v>
      </c>
      <c r="GN127" s="7">
        <v>0</v>
      </c>
      <c r="GO127" s="7">
        <f t="shared" si="71"/>
        <v>5</v>
      </c>
      <c r="GP127" s="7"/>
      <c r="GQ127" s="7"/>
      <c r="GR127" s="7">
        <v>4</v>
      </c>
      <c r="GS127" s="7">
        <f t="shared" si="72"/>
        <v>25</v>
      </c>
    </row>
    <row r="128" spans="1:201" ht="14.25" customHeight="1" x14ac:dyDescent="0.2">
      <c r="A128" s="85">
        <v>44091</v>
      </c>
      <c r="B128" s="7">
        <v>0</v>
      </c>
      <c r="C128" s="7">
        <f t="shared" si="53"/>
        <v>0</v>
      </c>
      <c r="D128" s="7">
        <v>0</v>
      </c>
      <c r="E128" s="7">
        <f t="shared" si="43"/>
        <v>107</v>
      </c>
      <c r="F128" s="7"/>
      <c r="G128" s="7"/>
      <c r="H128" s="7"/>
      <c r="I128" s="7"/>
      <c r="J128" s="7">
        <v>10</v>
      </c>
      <c r="K128" s="7">
        <f t="shared" si="74"/>
        <v>21</v>
      </c>
      <c r="L128" s="7"/>
      <c r="M128" s="7"/>
      <c r="N128" s="7">
        <v>0</v>
      </c>
      <c r="O128" s="7">
        <f t="shared" si="12"/>
        <v>14</v>
      </c>
      <c r="P128" s="7"/>
      <c r="Q128" s="7"/>
      <c r="R128" s="7"/>
      <c r="S128" s="7"/>
      <c r="T128" s="7">
        <v>1</v>
      </c>
      <c r="U128" s="7">
        <f>SUM(U127,T128)</f>
        <v>6</v>
      </c>
      <c r="V128" s="7"/>
      <c r="W128" s="7"/>
      <c r="X128" s="7">
        <v>0</v>
      </c>
      <c r="Y128" s="7">
        <f t="shared" si="54"/>
        <v>28</v>
      </c>
      <c r="Z128" s="7">
        <v>0</v>
      </c>
      <c r="AA128" s="7">
        <f t="shared" si="50"/>
        <v>1</v>
      </c>
      <c r="AB128" s="7">
        <v>0</v>
      </c>
      <c r="AC128" s="7">
        <f t="shared" si="24"/>
        <v>179</v>
      </c>
      <c r="AD128" s="7"/>
      <c r="AE128" s="7"/>
      <c r="AF128" s="7">
        <v>0</v>
      </c>
      <c r="AG128" s="7">
        <f t="shared" si="75"/>
        <v>6</v>
      </c>
      <c r="AH128" s="7">
        <v>0</v>
      </c>
      <c r="AI128" s="7">
        <f t="shared" si="55"/>
        <v>6</v>
      </c>
      <c r="AJ128" s="7"/>
      <c r="AK128" s="7"/>
      <c r="AL128" s="7">
        <v>0</v>
      </c>
      <c r="AM128" s="7">
        <f t="shared" si="66"/>
        <v>0</v>
      </c>
      <c r="AN128" s="7"/>
      <c r="AO128" s="7"/>
      <c r="AP128" s="7"/>
      <c r="AQ128" s="7"/>
      <c r="AR128" s="7"/>
      <c r="AS128" s="7"/>
      <c r="AT128" s="7">
        <v>9</v>
      </c>
      <c r="AU128" s="7">
        <f t="shared" si="44"/>
        <v>783</v>
      </c>
      <c r="AV128" s="7"/>
      <c r="AW128" s="7"/>
      <c r="AX128" s="7">
        <v>4</v>
      </c>
      <c r="AY128" s="7">
        <f t="shared" si="76"/>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3"/>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7"/>
        <v>0</v>
      </c>
      <c r="DL128" s="7">
        <v>0</v>
      </c>
      <c r="DM128" s="7">
        <f t="shared" si="35"/>
        <v>2</v>
      </c>
      <c r="DN128" s="7">
        <v>0</v>
      </c>
      <c r="DO128" s="7">
        <f t="shared" si="61"/>
        <v>9</v>
      </c>
      <c r="DP128" s="7">
        <v>0</v>
      </c>
      <c r="DQ128" s="7">
        <f t="shared" si="77"/>
        <v>2</v>
      </c>
      <c r="DR128" s="7"/>
      <c r="DS128" s="7"/>
      <c r="DT128" s="7"/>
      <c r="DU128" s="7"/>
      <c r="DV128" s="7"/>
      <c r="DW128" s="7"/>
      <c r="DX128" s="7"/>
      <c r="DY128" s="7"/>
      <c r="DZ128" s="7"/>
      <c r="EA128" s="7"/>
      <c r="EB128" s="7"/>
      <c r="EC128" s="7"/>
      <c r="ED128" s="7">
        <v>0</v>
      </c>
      <c r="EE128" s="7">
        <f t="shared" si="18"/>
        <v>13</v>
      </c>
      <c r="EF128" s="7"/>
      <c r="EG128" s="7"/>
      <c r="EH128" s="7">
        <v>1</v>
      </c>
      <c r="EI128" s="7">
        <f t="shared" si="78"/>
        <v>9</v>
      </c>
      <c r="EJ128" s="7">
        <v>13</v>
      </c>
      <c r="EK128" s="7">
        <f t="shared" si="51"/>
        <v>2427</v>
      </c>
      <c r="EL128" s="7">
        <v>0</v>
      </c>
      <c r="EM128" s="7">
        <f t="shared" si="68"/>
        <v>92</v>
      </c>
      <c r="EN128" s="7">
        <v>6</v>
      </c>
      <c r="EO128" s="7">
        <f t="shared" si="48"/>
        <v>6</v>
      </c>
      <c r="ER128" s="7">
        <v>0</v>
      </c>
      <c r="ES128" s="7">
        <f t="shared" si="65"/>
        <v>0</v>
      </c>
      <c r="ET128" s="7"/>
      <c r="EU128" s="7">
        <f t="shared" si="10"/>
        <v>20</v>
      </c>
      <c r="EV128" s="7">
        <v>0</v>
      </c>
      <c r="EW128" s="7">
        <f t="shared" si="20"/>
        <v>8</v>
      </c>
      <c r="EX128" s="7"/>
      <c r="EY128" s="7"/>
      <c r="EZ128" s="7"/>
      <c r="FA128" s="7"/>
      <c r="FB128" s="7">
        <v>0</v>
      </c>
      <c r="FC128" s="7">
        <f t="shared" si="11"/>
        <v>12</v>
      </c>
      <c r="FD128" s="7">
        <v>0</v>
      </c>
      <c r="FE128" s="7">
        <f t="shared" si="62"/>
        <v>1</v>
      </c>
      <c r="FF128" s="7"/>
      <c r="FG128" s="7"/>
      <c r="FH128" s="7">
        <v>5</v>
      </c>
      <c r="FI128" s="7">
        <f t="shared" si="63"/>
        <v>976</v>
      </c>
      <c r="FJ128" s="7"/>
      <c r="FK128" s="7"/>
      <c r="FL128" s="7">
        <v>0</v>
      </c>
      <c r="FM128" s="7">
        <f t="shared" si="69"/>
        <v>1</v>
      </c>
      <c r="FN128" s="7">
        <v>0</v>
      </c>
      <c r="FO128" s="7">
        <f t="shared" si="39"/>
        <v>2</v>
      </c>
      <c r="FP128" s="7"/>
      <c r="FQ128" s="7"/>
      <c r="FR128" s="7">
        <v>4</v>
      </c>
      <c r="FS128" s="7">
        <f t="shared" si="46"/>
        <v>162</v>
      </c>
      <c r="FT128" s="7"/>
      <c r="FU128" s="7"/>
      <c r="FV128" s="7"/>
      <c r="FW128" s="7"/>
      <c r="FX128" s="7"/>
      <c r="FY128" s="7"/>
      <c r="FZ128" s="7"/>
      <c r="GA128" s="7"/>
      <c r="GB128" s="7"/>
      <c r="GC128" s="7"/>
      <c r="GD128" s="7"/>
      <c r="GE128" s="7"/>
      <c r="GF128" s="7">
        <v>0</v>
      </c>
      <c r="GG128" s="7">
        <f t="shared" si="41"/>
        <v>0</v>
      </c>
      <c r="GH128" s="7">
        <v>0</v>
      </c>
      <c r="GI128" s="7">
        <f t="shared" si="70"/>
        <v>0</v>
      </c>
      <c r="GJ128" s="7"/>
      <c r="GK128" s="7"/>
      <c r="GL128" s="7">
        <v>0</v>
      </c>
      <c r="GM128" s="7">
        <f t="shared" si="42"/>
        <v>0</v>
      </c>
      <c r="GN128" s="7">
        <v>2</v>
      </c>
      <c r="GO128" s="7">
        <f t="shared" si="71"/>
        <v>7</v>
      </c>
      <c r="GP128" s="7"/>
      <c r="GQ128" s="7"/>
      <c r="GR128" s="7">
        <v>0</v>
      </c>
      <c r="GS128" s="7">
        <f t="shared" si="72"/>
        <v>25</v>
      </c>
    </row>
    <row r="129" spans="1:201" ht="14.25" customHeight="1" x14ac:dyDescent="0.2">
      <c r="A129" s="85">
        <v>44092</v>
      </c>
      <c r="B129" s="7">
        <v>0</v>
      </c>
      <c r="C129" s="7">
        <f t="shared" si="53"/>
        <v>0</v>
      </c>
      <c r="D129" s="7">
        <v>0</v>
      </c>
      <c r="E129" s="7">
        <f t="shared" si="43"/>
        <v>107</v>
      </c>
      <c r="F129" s="7"/>
      <c r="G129" s="7"/>
      <c r="H129" s="7"/>
      <c r="I129" s="7"/>
      <c r="J129" s="7">
        <v>11</v>
      </c>
      <c r="K129" s="7">
        <f t="shared" si="74"/>
        <v>32</v>
      </c>
      <c r="L129" s="7"/>
      <c r="M129" s="7"/>
      <c r="N129" s="7">
        <v>3</v>
      </c>
      <c r="O129" s="7">
        <f t="shared" si="12"/>
        <v>17</v>
      </c>
      <c r="P129" s="7"/>
      <c r="Q129" s="7"/>
      <c r="R129" s="7"/>
      <c r="S129" s="7"/>
      <c r="T129" s="7">
        <v>0</v>
      </c>
      <c r="U129" s="7">
        <f>SUM(U128,T129)</f>
        <v>6</v>
      </c>
      <c r="V129" s="7"/>
      <c r="W129" s="7"/>
      <c r="X129" s="7">
        <v>0</v>
      </c>
      <c r="Y129" s="7">
        <f t="shared" si="54"/>
        <v>28</v>
      </c>
      <c r="Z129" s="7">
        <v>0</v>
      </c>
      <c r="AA129" s="7">
        <f t="shared" si="50"/>
        <v>1</v>
      </c>
      <c r="AB129" s="7">
        <v>2</v>
      </c>
      <c r="AC129" s="7">
        <f t="shared" si="24"/>
        <v>181</v>
      </c>
      <c r="AD129" s="7"/>
      <c r="AE129" s="7"/>
      <c r="AF129" s="7">
        <v>1</v>
      </c>
      <c r="AG129" s="7">
        <f t="shared" si="75"/>
        <v>7</v>
      </c>
      <c r="AH129" s="7">
        <v>0</v>
      </c>
      <c r="AI129" s="7">
        <f t="shared" si="55"/>
        <v>6</v>
      </c>
      <c r="AJ129" s="7"/>
      <c r="AK129" s="7"/>
      <c r="AL129" s="7">
        <v>0</v>
      </c>
      <c r="AM129" s="7">
        <f t="shared" si="66"/>
        <v>0</v>
      </c>
      <c r="AN129" s="7"/>
      <c r="AO129" s="7"/>
      <c r="AP129" s="7"/>
      <c r="AQ129" s="7"/>
      <c r="AR129" s="7"/>
      <c r="AS129" s="7"/>
      <c r="AT129" s="7">
        <v>10</v>
      </c>
      <c r="AU129" s="7">
        <f t="shared" si="44"/>
        <v>793</v>
      </c>
      <c r="AV129" s="7"/>
      <c r="AW129" s="7"/>
      <c r="AX129" s="7">
        <v>0</v>
      </c>
      <c r="AY129" s="7">
        <f t="shared" si="76"/>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3"/>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7"/>
        <v>0</v>
      </c>
      <c r="DL129" s="7">
        <v>0</v>
      </c>
      <c r="DM129" s="7">
        <f t="shared" si="35"/>
        <v>2</v>
      </c>
      <c r="DN129" s="7">
        <v>0</v>
      </c>
      <c r="DO129" s="7">
        <f t="shared" si="61"/>
        <v>9</v>
      </c>
      <c r="DP129" s="7">
        <v>0</v>
      </c>
      <c r="DQ129" s="7">
        <f t="shared" si="77"/>
        <v>2</v>
      </c>
      <c r="DR129" s="7"/>
      <c r="DS129" s="7"/>
      <c r="DT129" s="7"/>
      <c r="DU129" s="7"/>
      <c r="DV129" s="7"/>
      <c r="DW129" s="7"/>
      <c r="DX129" s="7"/>
      <c r="DY129" s="7"/>
      <c r="DZ129" s="7"/>
      <c r="EA129" s="7"/>
      <c r="EB129" s="7"/>
      <c r="EC129" s="7"/>
      <c r="ED129" s="7">
        <v>0</v>
      </c>
      <c r="EE129" s="7">
        <f t="shared" si="18"/>
        <v>13</v>
      </c>
      <c r="EF129" s="7"/>
      <c r="EG129" s="7"/>
      <c r="EH129" s="7">
        <v>3</v>
      </c>
      <c r="EI129" s="7">
        <f t="shared" si="78"/>
        <v>12</v>
      </c>
      <c r="EJ129" s="7">
        <v>11</v>
      </c>
      <c r="EK129" s="7">
        <f t="shared" si="51"/>
        <v>2438</v>
      </c>
      <c r="EL129" s="7">
        <v>12</v>
      </c>
      <c r="EM129" s="7">
        <f t="shared" si="68"/>
        <v>104</v>
      </c>
      <c r="EN129" s="7">
        <v>0</v>
      </c>
      <c r="EO129" s="7">
        <f t="shared" si="48"/>
        <v>6</v>
      </c>
      <c r="ER129" s="7">
        <v>0</v>
      </c>
      <c r="ES129" s="7">
        <f t="shared" si="65"/>
        <v>0</v>
      </c>
      <c r="ET129" s="7"/>
      <c r="EU129" s="7">
        <f t="shared" si="10"/>
        <v>20</v>
      </c>
      <c r="EV129" s="7">
        <v>0</v>
      </c>
      <c r="EW129" s="7">
        <f t="shared" si="20"/>
        <v>8</v>
      </c>
      <c r="EX129" s="7"/>
      <c r="EY129" s="7"/>
      <c r="EZ129" s="7"/>
      <c r="FA129" s="7"/>
      <c r="FB129" s="7">
        <v>0</v>
      </c>
      <c r="FC129" s="7">
        <f t="shared" si="11"/>
        <v>12</v>
      </c>
      <c r="FD129" s="7">
        <v>0</v>
      </c>
      <c r="FE129" s="7">
        <f t="shared" si="62"/>
        <v>1</v>
      </c>
      <c r="FF129" s="7"/>
      <c r="FG129" s="7"/>
      <c r="FH129" s="7">
        <v>10</v>
      </c>
      <c r="FI129" s="7">
        <f t="shared" si="63"/>
        <v>986</v>
      </c>
      <c r="FJ129" s="7"/>
      <c r="FK129" s="7"/>
      <c r="FL129" s="7">
        <v>0</v>
      </c>
      <c r="FM129" s="7">
        <f t="shared" si="69"/>
        <v>1</v>
      </c>
      <c r="FN129" s="7">
        <v>0</v>
      </c>
      <c r="FO129" s="7">
        <f t="shared" si="39"/>
        <v>2</v>
      </c>
      <c r="FP129" s="7"/>
      <c r="FQ129" s="7"/>
      <c r="FR129" s="7">
        <v>8</v>
      </c>
      <c r="FS129" s="7">
        <f t="shared" si="46"/>
        <v>170</v>
      </c>
      <c r="FT129" s="7"/>
      <c r="FU129" s="7"/>
      <c r="FV129" s="7"/>
      <c r="FW129" s="7"/>
      <c r="FX129" s="7"/>
      <c r="FY129" s="7"/>
      <c r="FZ129" s="7"/>
      <c r="GA129" s="7"/>
      <c r="GB129" s="7"/>
      <c r="GC129" s="7"/>
      <c r="GD129" s="7"/>
      <c r="GE129" s="7"/>
      <c r="GF129" s="7">
        <v>0</v>
      </c>
      <c r="GG129" s="7">
        <f t="shared" si="41"/>
        <v>0</v>
      </c>
      <c r="GH129" s="7">
        <v>0</v>
      </c>
      <c r="GI129" s="7">
        <f t="shared" si="70"/>
        <v>0</v>
      </c>
      <c r="GJ129" s="7"/>
      <c r="GK129" s="7"/>
      <c r="GL129" s="7">
        <v>0</v>
      </c>
      <c r="GM129" s="7">
        <f t="shared" si="42"/>
        <v>0</v>
      </c>
      <c r="GN129" s="7">
        <v>0</v>
      </c>
      <c r="GO129" s="7">
        <f t="shared" si="71"/>
        <v>7</v>
      </c>
      <c r="GP129" s="7"/>
      <c r="GQ129" s="7"/>
      <c r="GR129" s="7">
        <v>0</v>
      </c>
      <c r="GS129" s="7">
        <f t="shared" si="72"/>
        <v>25</v>
      </c>
    </row>
    <row r="130" spans="1:201" ht="14.25" customHeight="1" x14ac:dyDescent="0.2">
      <c r="A130" s="85">
        <v>44093</v>
      </c>
      <c r="B130" s="7"/>
      <c r="C130" s="7">
        <f t="shared" si="53"/>
        <v>0</v>
      </c>
      <c r="D130" s="7"/>
      <c r="E130" s="7">
        <f t="shared" si="43"/>
        <v>107</v>
      </c>
      <c r="F130" s="7"/>
      <c r="G130" s="7"/>
      <c r="H130" s="7"/>
      <c r="I130" s="7"/>
      <c r="J130" s="7"/>
      <c r="K130" s="7">
        <f t="shared" si="74"/>
        <v>32</v>
      </c>
      <c r="L130" s="7"/>
      <c r="M130" s="7"/>
      <c r="N130" s="7"/>
      <c r="O130" s="7">
        <f t="shared" si="12"/>
        <v>17</v>
      </c>
      <c r="P130" s="7"/>
      <c r="Q130" s="7"/>
      <c r="R130" s="7"/>
      <c r="S130" s="7"/>
      <c r="T130" s="7"/>
      <c r="U130" s="7">
        <f>SUM(U129,T130)</f>
        <v>6</v>
      </c>
      <c r="V130" s="7"/>
      <c r="W130" s="7"/>
      <c r="X130" s="7"/>
      <c r="Y130" s="7">
        <f t="shared" si="54"/>
        <v>28</v>
      </c>
      <c r="Z130" s="7"/>
      <c r="AA130" s="7">
        <f t="shared" si="50"/>
        <v>1</v>
      </c>
      <c r="AB130" s="7"/>
      <c r="AC130" s="7">
        <f t="shared" si="24"/>
        <v>181</v>
      </c>
      <c r="AD130" s="7"/>
      <c r="AE130" s="7"/>
      <c r="AF130" s="7"/>
      <c r="AG130" s="7">
        <f t="shared" si="75"/>
        <v>7</v>
      </c>
      <c r="AH130" s="7"/>
      <c r="AI130" s="7">
        <f t="shared" si="55"/>
        <v>6</v>
      </c>
      <c r="AJ130" s="7"/>
      <c r="AK130" s="7"/>
      <c r="AL130" s="7"/>
      <c r="AM130" s="7">
        <f t="shared" si="66"/>
        <v>0</v>
      </c>
      <c r="AN130" s="7"/>
      <c r="AO130" s="7"/>
      <c r="AP130" s="7"/>
      <c r="AQ130" s="7"/>
      <c r="AR130" s="7"/>
      <c r="AS130" s="7"/>
      <c r="AT130" s="7"/>
      <c r="AU130" s="7">
        <f t="shared" si="44"/>
        <v>793</v>
      </c>
      <c r="AV130" s="7"/>
      <c r="AW130" s="7"/>
      <c r="AX130" s="7"/>
      <c r="AY130" s="7">
        <f t="shared" si="76"/>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3"/>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7"/>
        <v>0</v>
      </c>
      <c r="DL130" s="7"/>
      <c r="DM130" s="7">
        <f t="shared" si="35"/>
        <v>2</v>
      </c>
      <c r="DN130" s="7"/>
      <c r="DO130" s="7">
        <f t="shared" si="61"/>
        <v>9</v>
      </c>
      <c r="DP130" s="7"/>
      <c r="DQ130" s="7">
        <f t="shared" si="77"/>
        <v>2</v>
      </c>
      <c r="DR130" s="7"/>
      <c r="DS130" s="7"/>
      <c r="DT130" s="7"/>
      <c r="DU130" s="7"/>
      <c r="DV130" s="7"/>
      <c r="DW130" s="7"/>
      <c r="DX130" s="7"/>
      <c r="DY130" s="7"/>
      <c r="DZ130" s="7"/>
      <c r="EA130" s="7"/>
      <c r="EB130" s="7"/>
      <c r="EC130" s="7"/>
      <c r="ED130" s="7"/>
      <c r="EE130" s="7">
        <f t="shared" si="18"/>
        <v>13</v>
      </c>
      <c r="EF130" s="7"/>
      <c r="EG130" s="7"/>
      <c r="EH130" s="7"/>
      <c r="EI130" s="7">
        <f t="shared" si="78"/>
        <v>12</v>
      </c>
      <c r="EJ130" s="7"/>
      <c r="EK130" s="7">
        <f t="shared" si="51"/>
        <v>2438</v>
      </c>
      <c r="EL130" s="7"/>
      <c r="EM130" s="7">
        <f t="shared" si="68"/>
        <v>104</v>
      </c>
      <c r="EN130" s="7"/>
      <c r="EO130" s="7">
        <f t="shared" si="48"/>
        <v>6</v>
      </c>
      <c r="ER130" s="7"/>
      <c r="ES130" s="7">
        <f t="shared" si="65"/>
        <v>0</v>
      </c>
      <c r="ET130" s="7"/>
      <c r="EU130" s="7">
        <f t="shared" si="10"/>
        <v>20</v>
      </c>
      <c r="EV130" s="7"/>
      <c r="EW130" s="7">
        <f t="shared" si="20"/>
        <v>8</v>
      </c>
      <c r="EX130" s="7"/>
      <c r="EY130" s="7"/>
      <c r="EZ130" s="7"/>
      <c r="FA130" s="7"/>
      <c r="FB130" s="7"/>
      <c r="FC130" s="7">
        <f t="shared" si="11"/>
        <v>12</v>
      </c>
      <c r="FD130" s="7"/>
      <c r="FE130" s="7">
        <f t="shared" si="62"/>
        <v>1</v>
      </c>
      <c r="FF130" s="7"/>
      <c r="FG130" s="7"/>
      <c r="FH130" s="7"/>
      <c r="FI130" s="7">
        <f t="shared" si="63"/>
        <v>986</v>
      </c>
      <c r="FJ130" s="7"/>
      <c r="FK130" s="7"/>
      <c r="FL130" s="7"/>
      <c r="FM130" s="7">
        <f t="shared" si="69"/>
        <v>1</v>
      </c>
      <c r="FN130" s="7"/>
      <c r="FO130" s="7">
        <f t="shared" si="39"/>
        <v>2</v>
      </c>
      <c r="FP130" s="7"/>
      <c r="FQ130" s="7"/>
      <c r="FR130" s="7"/>
      <c r="FS130" s="7">
        <f t="shared" si="46"/>
        <v>170</v>
      </c>
      <c r="FT130" s="7"/>
      <c r="FU130" s="7"/>
      <c r="FV130" s="7"/>
      <c r="FW130" s="7"/>
      <c r="FX130" s="7"/>
      <c r="FY130" s="7"/>
      <c r="FZ130" s="7"/>
      <c r="GA130" s="7"/>
      <c r="GB130" s="7"/>
      <c r="GC130" s="7"/>
      <c r="GD130" s="7"/>
      <c r="GE130" s="7"/>
      <c r="GF130" s="7"/>
      <c r="GG130" s="7">
        <f t="shared" si="41"/>
        <v>0</v>
      </c>
      <c r="GH130" s="7"/>
      <c r="GI130" s="7">
        <f t="shared" si="70"/>
        <v>0</v>
      </c>
      <c r="GJ130" s="7"/>
      <c r="GK130" s="7"/>
      <c r="GL130" s="7"/>
      <c r="GM130" s="7">
        <f t="shared" si="42"/>
        <v>0</v>
      </c>
      <c r="GN130" s="7"/>
      <c r="GO130" s="7">
        <f t="shared" si="71"/>
        <v>7</v>
      </c>
      <c r="GP130" s="7"/>
      <c r="GQ130" s="7"/>
      <c r="GR130" s="7"/>
      <c r="GS130" s="7">
        <f t="shared" si="72"/>
        <v>25</v>
      </c>
    </row>
    <row r="131" spans="1:201" ht="14.25" customHeight="1" x14ac:dyDescent="0.2">
      <c r="A131" s="85">
        <v>44094</v>
      </c>
      <c r="B131" s="7"/>
      <c r="C131" s="7">
        <f t="shared" si="53"/>
        <v>0</v>
      </c>
      <c r="D131" s="7"/>
      <c r="E131" s="7">
        <f t="shared" si="43"/>
        <v>107</v>
      </c>
      <c r="F131" s="7"/>
      <c r="G131" s="7"/>
      <c r="H131" s="7"/>
      <c r="I131" s="7"/>
      <c r="J131" s="7"/>
      <c r="K131" s="7">
        <f t="shared" si="74"/>
        <v>32</v>
      </c>
      <c r="L131" s="7"/>
      <c r="M131" s="7"/>
      <c r="N131" s="7"/>
      <c r="O131" s="7">
        <f t="shared" si="12"/>
        <v>17</v>
      </c>
      <c r="P131" s="7"/>
      <c r="Q131" s="7"/>
      <c r="R131" s="7"/>
      <c r="S131" s="7"/>
      <c r="T131" s="7"/>
      <c r="U131" s="7">
        <f>SUM(U130,T131)</f>
        <v>6</v>
      </c>
      <c r="V131" s="7"/>
      <c r="W131" s="7"/>
      <c r="X131" s="7"/>
      <c r="Y131" s="7">
        <f t="shared" si="54"/>
        <v>28</v>
      </c>
      <c r="Z131" s="7"/>
      <c r="AA131" s="7">
        <f t="shared" si="50"/>
        <v>1</v>
      </c>
      <c r="AB131" s="7"/>
      <c r="AC131" s="7">
        <f t="shared" si="24"/>
        <v>181</v>
      </c>
      <c r="AD131" s="7"/>
      <c r="AE131" s="7"/>
      <c r="AF131" s="7"/>
      <c r="AG131" s="7">
        <f t="shared" si="75"/>
        <v>7</v>
      </c>
      <c r="AH131" s="7"/>
      <c r="AI131" s="7">
        <f t="shared" si="55"/>
        <v>6</v>
      </c>
      <c r="AJ131" s="7"/>
      <c r="AK131" s="7"/>
      <c r="AL131" s="7"/>
      <c r="AM131" s="7">
        <f t="shared" si="66"/>
        <v>0</v>
      </c>
      <c r="AN131" s="7"/>
      <c r="AO131" s="7"/>
      <c r="AP131" s="7"/>
      <c r="AQ131" s="7"/>
      <c r="AR131" s="7"/>
      <c r="AS131" s="7"/>
      <c r="AT131" s="7"/>
      <c r="AU131" s="7">
        <f t="shared" si="44"/>
        <v>793</v>
      </c>
      <c r="AV131" s="7"/>
      <c r="AW131" s="7"/>
      <c r="AX131" s="7"/>
      <c r="AY131" s="7">
        <f t="shared" si="76"/>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3"/>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7"/>
        <v>0</v>
      </c>
      <c r="DL131" s="7"/>
      <c r="DM131" s="7">
        <f t="shared" si="35"/>
        <v>2</v>
      </c>
      <c r="DN131" s="7"/>
      <c r="DO131" s="7">
        <f t="shared" si="61"/>
        <v>9</v>
      </c>
      <c r="DP131" s="7"/>
      <c r="DQ131" s="7">
        <f t="shared" si="77"/>
        <v>2</v>
      </c>
      <c r="DR131" s="7"/>
      <c r="DS131" s="7"/>
      <c r="DT131" s="7"/>
      <c r="DU131" s="7"/>
      <c r="DV131" s="7"/>
      <c r="DW131" s="7"/>
      <c r="DX131" s="7"/>
      <c r="DY131" s="7"/>
      <c r="DZ131" s="7"/>
      <c r="EA131" s="7"/>
      <c r="EB131" s="7"/>
      <c r="EC131" s="7"/>
      <c r="ED131" s="7"/>
      <c r="EE131" s="7">
        <f t="shared" si="18"/>
        <v>13</v>
      </c>
      <c r="EF131" s="7"/>
      <c r="EG131" s="7"/>
      <c r="EH131" s="7"/>
      <c r="EI131" s="7">
        <f t="shared" si="78"/>
        <v>12</v>
      </c>
      <c r="EJ131" s="7"/>
      <c r="EK131" s="7">
        <f t="shared" ref="EK131:EK140" si="79">SUM(EK130,EJ131)</f>
        <v>2438</v>
      </c>
      <c r="EL131" s="7"/>
      <c r="EM131" s="7">
        <f t="shared" si="68"/>
        <v>104</v>
      </c>
      <c r="EN131" s="7"/>
      <c r="EO131" s="7">
        <f t="shared" si="48"/>
        <v>6</v>
      </c>
      <c r="ER131" s="7"/>
      <c r="ES131" s="7">
        <f t="shared" si="65"/>
        <v>0</v>
      </c>
      <c r="ET131" s="7"/>
      <c r="EU131" s="7">
        <f t="shared" si="10"/>
        <v>20</v>
      </c>
      <c r="EV131" s="7"/>
      <c r="EW131" s="7">
        <f t="shared" si="20"/>
        <v>8</v>
      </c>
      <c r="EX131" s="7"/>
      <c r="EY131" s="7"/>
      <c r="EZ131" s="7"/>
      <c r="FA131" s="7"/>
      <c r="FB131" s="7"/>
      <c r="FC131" s="7">
        <f t="shared" si="11"/>
        <v>12</v>
      </c>
      <c r="FD131" s="7"/>
      <c r="FE131" s="7">
        <f t="shared" si="62"/>
        <v>1</v>
      </c>
      <c r="FF131" s="7"/>
      <c r="FG131" s="7"/>
      <c r="FH131" s="7"/>
      <c r="FI131" s="7">
        <f t="shared" si="63"/>
        <v>986</v>
      </c>
      <c r="FJ131" s="7"/>
      <c r="FK131" s="7"/>
      <c r="FL131" s="7"/>
      <c r="FM131" s="7">
        <f t="shared" si="69"/>
        <v>1</v>
      </c>
      <c r="FN131" s="7"/>
      <c r="FO131" s="7">
        <f t="shared" si="39"/>
        <v>2</v>
      </c>
      <c r="FP131" s="7"/>
      <c r="FQ131" s="7"/>
      <c r="FR131" s="7"/>
      <c r="FS131" s="7">
        <f t="shared" si="46"/>
        <v>170</v>
      </c>
      <c r="FT131" s="7"/>
      <c r="FU131" s="7"/>
      <c r="FV131" s="7"/>
      <c r="FW131" s="7"/>
      <c r="FX131" s="7"/>
      <c r="FY131" s="7"/>
      <c r="FZ131" s="7"/>
      <c r="GA131" s="7"/>
      <c r="GB131" s="7"/>
      <c r="GC131" s="7"/>
      <c r="GD131" s="7"/>
      <c r="GE131" s="7"/>
      <c r="GF131" s="7"/>
      <c r="GG131" s="7">
        <f t="shared" si="41"/>
        <v>0</v>
      </c>
      <c r="GH131" s="7"/>
      <c r="GI131" s="7">
        <f t="shared" si="70"/>
        <v>0</v>
      </c>
      <c r="GJ131" s="7"/>
      <c r="GK131" s="7"/>
      <c r="GL131" s="7"/>
      <c r="GM131" s="7">
        <f t="shared" si="42"/>
        <v>0</v>
      </c>
      <c r="GN131" s="7"/>
      <c r="GO131" s="7">
        <f t="shared" si="71"/>
        <v>7</v>
      </c>
      <c r="GP131" s="7"/>
      <c r="GQ131" s="7"/>
      <c r="GR131" s="7"/>
      <c r="GS131" s="7">
        <f t="shared" si="72"/>
        <v>25</v>
      </c>
    </row>
    <row r="132" spans="1:201" ht="14.25" customHeight="1" x14ac:dyDescent="0.2">
      <c r="A132" s="85">
        <v>44095</v>
      </c>
      <c r="B132" s="7">
        <v>0</v>
      </c>
      <c r="C132" s="7">
        <f t="shared" si="53"/>
        <v>0</v>
      </c>
      <c r="D132" s="7">
        <v>2</v>
      </c>
      <c r="E132" s="7">
        <f t="shared" si="43"/>
        <v>109</v>
      </c>
      <c r="F132" s="7"/>
      <c r="G132" s="7"/>
      <c r="H132" s="7"/>
      <c r="I132" s="7"/>
      <c r="J132" s="7">
        <v>56</v>
      </c>
      <c r="K132" s="7">
        <f t="shared" si="74"/>
        <v>88</v>
      </c>
      <c r="L132" s="7"/>
      <c r="M132" s="7"/>
      <c r="N132" s="7">
        <v>1</v>
      </c>
      <c r="O132" s="7">
        <f t="shared" si="12"/>
        <v>18</v>
      </c>
      <c r="P132" s="7"/>
      <c r="Q132" s="7"/>
      <c r="R132" s="7"/>
      <c r="S132" s="7"/>
      <c r="T132" s="7">
        <v>2</v>
      </c>
      <c r="U132" s="7">
        <f>SUM(U131,T132)</f>
        <v>8</v>
      </c>
      <c r="V132" s="7"/>
      <c r="W132" s="7"/>
      <c r="X132" s="7">
        <v>0</v>
      </c>
      <c r="Y132" s="7">
        <f t="shared" si="54"/>
        <v>28</v>
      </c>
      <c r="Z132" s="7">
        <v>0</v>
      </c>
      <c r="AA132" s="7">
        <f t="shared" si="50"/>
        <v>1</v>
      </c>
      <c r="AB132" s="7">
        <v>2</v>
      </c>
      <c r="AC132" s="7">
        <f>SUM(AC131,AB132)</f>
        <v>183</v>
      </c>
      <c r="AD132" s="7"/>
      <c r="AE132" s="7"/>
      <c r="AF132" s="7">
        <v>7</v>
      </c>
      <c r="AG132" s="7">
        <f t="shared" si="75"/>
        <v>14</v>
      </c>
      <c r="AH132" s="7">
        <v>0</v>
      </c>
      <c r="AI132" s="7">
        <f t="shared" si="55"/>
        <v>6</v>
      </c>
      <c r="AJ132" s="7"/>
      <c r="AK132" s="7"/>
      <c r="AL132" s="7">
        <v>0</v>
      </c>
      <c r="AM132" s="7">
        <f t="shared" si="66"/>
        <v>0</v>
      </c>
      <c r="AN132" s="7"/>
      <c r="AO132" s="7"/>
      <c r="AP132" s="7"/>
      <c r="AQ132" s="7"/>
      <c r="AR132" s="7"/>
      <c r="AS132" s="7"/>
      <c r="AT132" s="7">
        <v>90</v>
      </c>
      <c r="AU132" s="7">
        <f t="shared" si="44"/>
        <v>883</v>
      </c>
      <c r="AV132" s="7"/>
      <c r="AW132" s="7"/>
      <c r="AX132" s="7">
        <v>33</v>
      </c>
      <c r="AY132" s="7">
        <f t="shared" si="76"/>
        <v>43</v>
      </c>
      <c r="AZ132" s="7">
        <v>6</v>
      </c>
      <c r="BA132" s="7">
        <f t="shared" ref="BA132:BA170" si="80">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3"/>
        <v>0</v>
      </c>
      <c r="CJ132" s="7">
        <v>0</v>
      </c>
      <c r="CK132" s="7">
        <f t="shared" si="64"/>
        <v>3</v>
      </c>
      <c r="CL132" s="7">
        <v>0</v>
      </c>
      <c r="CM132" s="7">
        <f>SUM(CM131+CL132)</f>
        <v>10</v>
      </c>
      <c r="CN132" s="7">
        <v>0</v>
      </c>
      <c r="CO132" s="7">
        <f t="shared" si="23"/>
        <v>11</v>
      </c>
      <c r="CP132" s="7"/>
      <c r="CQ132" s="7"/>
      <c r="CR132" s="7">
        <v>2</v>
      </c>
      <c r="CS132" s="7">
        <f t="shared" ref="CS132:CS154" si="81">SUM(CS131+CR132)</f>
        <v>62</v>
      </c>
      <c r="CT132" s="7"/>
      <c r="CU132" s="7">
        <f t="shared" si="49"/>
        <v>8</v>
      </c>
      <c r="CV132" s="7"/>
      <c r="CW132" s="7"/>
      <c r="CX132" s="7"/>
      <c r="CY132" s="7"/>
      <c r="CZ132" s="7"/>
      <c r="DA132" s="7"/>
      <c r="DB132" s="7"/>
      <c r="DC132" s="7"/>
      <c r="DD132" s="7"/>
      <c r="DE132" s="7"/>
      <c r="DF132" s="7"/>
      <c r="DG132" s="7"/>
      <c r="DH132" s="7"/>
      <c r="DI132" s="7"/>
      <c r="DJ132" s="7">
        <v>0</v>
      </c>
      <c r="DK132" s="7">
        <f t="shared" si="67"/>
        <v>0</v>
      </c>
      <c r="DL132" s="7">
        <v>0</v>
      </c>
      <c r="DM132" s="7">
        <f t="shared" si="35"/>
        <v>2</v>
      </c>
      <c r="DN132" s="7">
        <v>2</v>
      </c>
      <c r="DO132" s="7">
        <f t="shared" si="61"/>
        <v>11</v>
      </c>
      <c r="DP132" s="7">
        <v>0</v>
      </c>
      <c r="DQ132" s="7">
        <f t="shared" si="77"/>
        <v>2</v>
      </c>
      <c r="DR132" s="7"/>
      <c r="DS132" s="7"/>
      <c r="DT132" s="7"/>
      <c r="DU132" s="7"/>
      <c r="DV132" s="7"/>
      <c r="DW132" s="7"/>
      <c r="DX132" s="7"/>
      <c r="DY132" s="7"/>
      <c r="DZ132" s="7"/>
      <c r="EA132" s="7"/>
      <c r="EB132" s="7"/>
      <c r="EC132" s="7"/>
      <c r="ED132" s="7">
        <v>0</v>
      </c>
      <c r="EE132" s="7">
        <f t="shared" si="18"/>
        <v>13</v>
      </c>
      <c r="EF132" s="7"/>
      <c r="EG132" s="7"/>
      <c r="EH132" s="7">
        <v>0</v>
      </c>
      <c r="EI132" s="7">
        <f t="shared" si="78"/>
        <v>12</v>
      </c>
      <c r="EJ132" s="7">
        <v>48</v>
      </c>
      <c r="EK132" s="7">
        <f t="shared" si="79"/>
        <v>2486</v>
      </c>
      <c r="EL132" s="7">
        <v>40</v>
      </c>
      <c r="EM132" s="7">
        <f t="shared" si="68"/>
        <v>144</v>
      </c>
      <c r="EN132" s="7">
        <v>0</v>
      </c>
      <c r="EO132" s="7">
        <f t="shared" si="48"/>
        <v>6</v>
      </c>
      <c r="ER132" s="7">
        <v>0</v>
      </c>
      <c r="ES132" s="7">
        <f t="shared" si="65"/>
        <v>0</v>
      </c>
      <c r="ET132" s="7"/>
      <c r="EU132" s="7">
        <f t="shared" si="10"/>
        <v>20</v>
      </c>
      <c r="EV132" s="7">
        <v>0</v>
      </c>
      <c r="EW132" s="7">
        <f t="shared" si="20"/>
        <v>8</v>
      </c>
      <c r="EX132" s="7"/>
      <c r="EY132" s="7"/>
      <c r="EZ132" s="7"/>
      <c r="FA132" s="7"/>
      <c r="FB132" s="7">
        <v>0</v>
      </c>
      <c r="FC132" s="7">
        <f t="shared" si="11"/>
        <v>12</v>
      </c>
      <c r="FD132" s="7">
        <v>0</v>
      </c>
      <c r="FE132" s="7">
        <f t="shared" si="62"/>
        <v>1</v>
      </c>
      <c r="FF132" s="7"/>
      <c r="FG132" s="7"/>
      <c r="FH132" s="7">
        <v>44</v>
      </c>
      <c r="FI132" s="7">
        <f t="shared" si="63"/>
        <v>1030</v>
      </c>
      <c r="FJ132" s="7"/>
      <c r="FK132" s="7"/>
      <c r="FL132" s="7">
        <v>0</v>
      </c>
      <c r="FM132" s="7">
        <f t="shared" si="69"/>
        <v>1</v>
      </c>
      <c r="FN132" s="7">
        <v>0</v>
      </c>
      <c r="FO132" s="7">
        <f t="shared" si="39"/>
        <v>2</v>
      </c>
      <c r="FP132" s="7"/>
      <c r="FQ132" s="7"/>
      <c r="FR132" s="7">
        <v>20</v>
      </c>
      <c r="FS132" s="7">
        <f t="shared" si="46"/>
        <v>190</v>
      </c>
      <c r="FT132" s="7"/>
      <c r="FU132" s="7"/>
      <c r="FV132" s="7"/>
      <c r="FW132" s="7"/>
      <c r="FX132" s="7"/>
      <c r="FY132" s="7"/>
      <c r="FZ132" s="7"/>
      <c r="GA132" s="7"/>
      <c r="GB132" s="7"/>
      <c r="GC132" s="7"/>
      <c r="GD132" s="7"/>
      <c r="GE132" s="7"/>
      <c r="GF132" s="7">
        <v>0</v>
      </c>
      <c r="GG132" s="7">
        <f t="shared" si="41"/>
        <v>0</v>
      </c>
      <c r="GH132" s="7">
        <v>0</v>
      </c>
      <c r="GI132" s="7">
        <f t="shared" si="70"/>
        <v>0</v>
      </c>
      <c r="GJ132" s="7"/>
      <c r="GK132" s="7"/>
      <c r="GL132" s="7">
        <v>0</v>
      </c>
      <c r="GM132" s="7">
        <f t="shared" si="42"/>
        <v>0</v>
      </c>
      <c r="GN132" s="7">
        <v>7</v>
      </c>
      <c r="GO132" s="7">
        <f t="shared" si="71"/>
        <v>14</v>
      </c>
      <c r="GP132" s="7"/>
      <c r="GQ132" s="7"/>
      <c r="GR132" s="7">
        <v>1</v>
      </c>
      <c r="GS132" s="7">
        <f t="shared" si="72"/>
        <v>26</v>
      </c>
    </row>
    <row r="133" spans="1:201" ht="14.25" customHeight="1" x14ac:dyDescent="0.2">
      <c r="A133" s="85">
        <v>44096</v>
      </c>
      <c r="B133" s="7">
        <v>0</v>
      </c>
      <c r="C133" s="7">
        <f t="shared" si="53"/>
        <v>0</v>
      </c>
      <c r="D133" s="7">
        <v>2</v>
      </c>
      <c r="E133" s="7">
        <f t="shared" si="43"/>
        <v>111</v>
      </c>
      <c r="F133" s="7"/>
      <c r="G133" s="7"/>
      <c r="H133" s="7"/>
      <c r="I133" s="7"/>
      <c r="J133" s="7">
        <v>4</v>
      </c>
      <c r="K133" s="7">
        <f t="shared" si="74"/>
        <v>92</v>
      </c>
      <c r="L133" s="7"/>
      <c r="M133" s="7"/>
      <c r="N133" s="7">
        <v>0</v>
      </c>
      <c r="O133" s="7">
        <f t="shared" si="12"/>
        <v>18</v>
      </c>
      <c r="P133" s="7"/>
      <c r="Q133" s="7"/>
      <c r="R133" s="7"/>
      <c r="S133" s="7"/>
      <c r="T133" s="7">
        <v>0</v>
      </c>
      <c r="U133" s="7">
        <f>SUM(U132,T133)</f>
        <v>8</v>
      </c>
      <c r="V133" s="7"/>
      <c r="W133" s="7"/>
      <c r="X133" s="7">
        <v>0</v>
      </c>
      <c r="Y133" s="7">
        <f t="shared" si="54"/>
        <v>28</v>
      </c>
      <c r="Z133" s="7">
        <v>0</v>
      </c>
      <c r="AA133" s="7">
        <f t="shared" si="50"/>
        <v>1</v>
      </c>
      <c r="AB133" s="7">
        <v>0</v>
      </c>
      <c r="AC133" s="7">
        <f>SUM(AC132,AB133)</f>
        <v>183</v>
      </c>
      <c r="AD133" s="7"/>
      <c r="AE133" s="7"/>
      <c r="AF133" s="7">
        <v>8</v>
      </c>
      <c r="AG133" s="7">
        <f t="shared" si="75"/>
        <v>22</v>
      </c>
      <c r="AH133" s="7">
        <v>0</v>
      </c>
      <c r="AI133" s="7">
        <f t="shared" si="55"/>
        <v>6</v>
      </c>
      <c r="AJ133" s="7"/>
      <c r="AK133" s="7"/>
      <c r="AL133" s="7">
        <v>0</v>
      </c>
      <c r="AM133" s="7">
        <f t="shared" si="66"/>
        <v>0</v>
      </c>
      <c r="AN133" s="7"/>
      <c r="AO133" s="7"/>
      <c r="AP133" s="7"/>
      <c r="AQ133" s="7"/>
      <c r="AR133" s="7"/>
      <c r="AS133" s="7"/>
      <c r="AT133" s="7">
        <v>7</v>
      </c>
      <c r="AU133" s="7">
        <f t="shared" si="44"/>
        <v>890</v>
      </c>
      <c r="AV133" s="7"/>
      <c r="AW133" s="7"/>
      <c r="AX133" s="7">
        <v>2</v>
      </c>
      <c r="AY133" s="7">
        <f t="shared" si="76"/>
        <v>45</v>
      </c>
      <c r="AZ133" s="7">
        <v>4</v>
      </c>
      <c r="BA133" s="7">
        <f t="shared" si="80"/>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3"/>
        <v>0</v>
      </c>
      <c r="CJ133" s="7">
        <v>0</v>
      </c>
      <c r="CK133" s="7">
        <f t="shared" si="64"/>
        <v>3</v>
      </c>
      <c r="CL133" s="7">
        <v>0</v>
      </c>
      <c r="CM133" s="7">
        <f>SUM(CM132+CL133)</f>
        <v>10</v>
      </c>
      <c r="CN133" s="7">
        <v>0</v>
      </c>
      <c r="CO133" s="7">
        <f t="shared" si="23"/>
        <v>11</v>
      </c>
      <c r="CP133" s="7"/>
      <c r="CQ133" s="7"/>
      <c r="CR133" s="7">
        <v>1</v>
      </c>
      <c r="CS133" s="7">
        <f t="shared" si="81"/>
        <v>63</v>
      </c>
      <c r="CT133" s="7"/>
      <c r="CU133" s="7">
        <f t="shared" si="49"/>
        <v>8</v>
      </c>
      <c r="CV133" s="7"/>
      <c r="CW133" s="7"/>
      <c r="CX133" s="7"/>
      <c r="CY133" s="7"/>
      <c r="CZ133" s="7"/>
      <c r="DA133" s="7"/>
      <c r="DB133" s="7"/>
      <c r="DC133" s="7"/>
      <c r="DD133" s="7"/>
      <c r="DE133" s="7"/>
      <c r="DF133" s="7"/>
      <c r="DG133" s="7"/>
      <c r="DH133" s="7"/>
      <c r="DI133" s="7"/>
      <c r="DJ133" s="7">
        <v>0</v>
      </c>
      <c r="DK133" s="7">
        <f t="shared" si="67"/>
        <v>0</v>
      </c>
      <c r="DL133" s="7">
        <v>0</v>
      </c>
      <c r="DM133" s="7">
        <f t="shared" si="35"/>
        <v>2</v>
      </c>
      <c r="DN133" s="7">
        <v>2</v>
      </c>
      <c r="DO133" s="7">
        <f t="shared" si="61"/>
        <v>13</v>
      </c>
      <c r="DP133" s="7">
        <v>0</v>
      </c>
      <c r="DQ133" s="7">
        <f t="shared" si="77"/>
        <v>2</v>
      </c>
      <c r="DR133" s="7"/>
      <c r="DS133" s="7"/>
      <c r="DT133" s="7"/>
      <c r="DU133" s="7"/>
      <c r="DV133" s="7"/>
      <c r="DW133" s="7"/>
      <c r="DX133" s="7"/>
      <c r="DY133" s="7"/>
      <c r="DZ133" s="7"/>
      <c r="EA133" s="7"/>
      <c r="EB133" s="7"/>
      <c r="EC133" s="7"/>
      <c r="ED133" s="7">
        <v>0</v>
      </c>
      <c r="EE133" s="7">
        <f t="shared" si="18"/>
        <v>13</v>
      </c>
      <c r="EF133" s="7"/>
      <c r="EG133" s="7"/>
      <c r="EH133" s="7">
        <v>0</v>
      </c>
      <c r="EI133" s="7">
        <f t="shared" si="78"/>
        <v>12</v>
      </c>
      <c r="EJ133" s="7">
        <v>3</v>
      </c>
      <c r="EK133" s="7">
        <f t="shared" si="79"/>
        <v>2489</v>
      </c>
      <c r="EL133" s="7">
        <v>5</v>
      </c>
      <c r="EM133" s="7">
        <f t="shared" si="68"/>
        <v>149</v>
      </c>
      <c r="EN133" s="7">
        <v>0</v>
      </c>
      <c r="EO133" s="7">
        <f t="shared" si="48"/>
        <v>6</v>
      </c>
      <c r="ER133" s="7">
        <v>0</v>
      </c>
      <c r="ES133" s="7">
        <f t="shared" si="65"/>
        <v>0</v>
      </c>
      <c r="ET133" s="7"/>
      <c r="EU133" s="7">
        <f t="shared" si="10"/>
        <v>20</v>
      </c>
      <c r="EV133" s="7">
        <v>0</v>
      </c>
      <c r="EW133" s="7">
        <f t="shared" si="20"/>
        <v>8</v>
      </c>
      <c r="EX133" s="7"/>
      <c r="EY133" s="7"/>
      <c r="EZ133" s="7"/>
      <c r="FA133" s="7"/>
      <c r="FB133" s="7">
        <v>0</v>
      </c>
      <c r="FC133" s="7">
        <f t="shared" si="11"/>
        <v>12</v>
      </c>
      <c r="FD133" s="7">
        <v>0</v>
      </c>
      <c r="FE133" s="7">
        <f t="shared" si="62"/>
        <v>1</v>
      </c>
      <c r="FF133" s="7"/>
      <c r="FG133" s="7"/>
      <c r="FH133" s="7">
        <v>10</v>
      </c>
      <c r="FI133" s="7">
        <f t="shared" si="63"/>
        <v>1040</v>
      </c>
      <c r="FJ133" s="7"/>
      <c r="FK133" s="7"/>
      <c r="FL133" s="7">
        <v>0</v>
      </c>
      <c r="FM133" s="7">
        <f t="shared" si="69"/>
        <v>1</v>
      </c>
      <c r="FN133" s="7">
        <v>0</v>
      </c>
      <c r="FO133" s="7">
        <f t="shared" si="39"/>
        <v>2</v>
      </c>
      <c r="FP133" s="7"/>
      <c r="FQ133" s="7"/>
      <c r="FR133" s="7">
        <v>7</v>
      </c>
      <c r="FS133" s="7">
        <f t="shared" si="46"/>
        <v>197</v>
      </c>
      <c r="FT133" s="7"/>
      <c r="FU133" s="7"/>
      <c r="FV133" s="7"/>
      <c r="FW133" s="7"/>
      <c r="FX133" s="7"/>
      <c r="FY133" s="7"/>
      <c r="FZ133" s="7"/>
      <c r="GA133" s="7"/>
      <c r="GB133" s="7"/>
      <c r="GC133" s="7"/>
      <c r="GD133" s="7"/>
      <c r="GE133" s="7"/>
      <c r="GF133" s="7">
        <v>0</v>
      </c>
      <c r="GG133" s="7">
        <f t="shared" si="41"/>
        <v>0</v>
      </c>
      <c r="GH133" s="7">
        <v>0</v>
      </c>
      <c r="GI133" s="7">
        <f t="shared" si="70"/>
        <v>0</v>
      </c>
      <c r="GJ133" s="7"/>
      <c r="GK133" s="7"/>
      <c r="GL133" s="7">
        <v>0</v>
      </c>
      <c r="GM133" s="7">
        <f t="shared" si="42"/>
        <v>0</v>
      </c>
      <c r="GN133" s="7">
        <v>0</v>
      </c>
      <c r="GO133" s="7">
        <f t="shared" si="71"/>
        <v>14</v>
      </c>
      <c r="GP133" s="7"/>
      <c r="GQ133" s="7"/>
      <c r="GR133" s="7">
        <v>0</v>
      </c>
      <c r="GS133" s="7">
        <f t="shared" si="72"/>
        <v>26</v>
      </c>
    </row>
    <row r="134" spans="1:201" ht="14.25" customHeight="1" x14ac:dyDescent="0.2">
      <c r="A134" s="85">
        <v>44097</v>
      </c>
      <c r="B134" s="7">
        <v>0</v>
      </c>
      <c r="C134" s="7">
        <f t="shared" si="53"/>
        <v>0</v>
      </c>
      <c r="D134" s="7">
        <v>0</v>
      </c>
      <c r="E134" s="7">
        <f t="shared" si="43"/>
        <v>111</v>
      </c>
      <c r="F134" s="7"/>
      <c r="G134" s="7"/>
      <c r="H134" s="7"/>
      <c r="I134" s="7"/>
      <c r="J134" s="7">
        <v>18</v>
      </c>
      <c r="K134" s="7">
        <f t="shared" si="74"/>
        <v>110</v>
      </c>
      <c r="L134" s="7"/>
      <c r="M134" s="7"/>
      <c r="N134" s="7">
        <v>0</v>
      </c>
      <c r="O134" s="7">
        <f t="shared" si="12"/>
        <v>18</v>
      </c>
      <c r="P134" s="7"/>
      <c r="Q134" s="7"/>
      <c r="R134" s="7"/>
      <c r="S134" s="7"/>
      <c r="T134" s="7">
        <v>0</v>
      </c>
      <c r="U134" s="7">
        <f>SUM(U133,T134)</f>
        <v>8</v>
      </c>
      <c r="V134" s="7"/>
      <c r="W134" s="7"/>
      <c r="X134" s="7">
        <v>1</v>
      </c>
      <c r="Y134" s="7">
        <f t="shared" si="54"/>
        <v>29</v>
      </c>
      <c r="Z134" s="7">
        <v>0</v>
      </c>
      <c r="AA134" s="7">
        <f t="shared" si="50"/>
        <v>1</v>
      </c>
      <c r="AB134" s="7">
        <v>0</v>
      </c>
      <c r="AC134" s="7">
        <f>SUM(AC133,AB134)</f>
        <v>183</v>
      </c>
      <c r="AD134" s="7"/>
      <c r="AE134" s="7"/>
      <c r="AF134" s="7">
        <v>0</v>
      </c>
      <c r="AG134" s="7">
        <f t="shared" si="75"/>
        <v>22</v>
      </c>
      <c r="AH134" s="7">
        <v>0</v>
      </c>
      <c r="AI134" s="7">
        <f t="shared" si="55"/>
        <v>6</v>
      </c>
      <c r="AJ134" s="7"/>
      <c r="AK134" s="7"/>
      <c r="AL134" s="7">
        <v>0</v>
      </c>
      <c r="AM134" s="7">
        <f t="shared" si="66"/>
        <v>0</v>
      </c>
      <c r="AN134" s="7"/>
      <c r="AO134" s="7"/>
      <c r="AP134" s="7"/>
      <c r="AQ134" s="7"/>
      <c r="AR134" s="7"/>
      <c r="AS134" s="7"/>
      <c r="AT134" s="7">
        <v>6</v>
      </c>
      <c r="AU134" s="7">
        <f t="shared" si="44"/>
        <v>896</v>
      </c>
      <c r="AV134" s="7"/>
      <c r="AW134" s="7"/>
      <c r="AX134" s="7">
        <v>2</v>
      </c>
      <c r="AY134" s="7">
        <f t="shared" si="76"/>
        <v>47</v>
      </c>
      <c r="AZ134" s="7">
        <v>5</v>
      </c>
      <c r="BA134" s="7">
        <f t="shared" si="80"/>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3"/>
        <v>0</v>
      </c>
      <c r="CJ134" s="7">
        <v>0</v>
      </c>
      <c r="CK134" s="7">
        <f t="shared" si="64"/>
        <v>3</v>
      </c>
      <c r="CL134" s="7">
        <v>0</v>
      </c>
      <c r="CM134" s="7">
        <f>SUM(CM133+CL134)</f>
        <v>10</v>
      </c>
      <c r="CN134" s="7">
        <v>0</v>
      </c>
      <c r="CO134" s="7">
        <f t="shared" si="23"/>
        <v>11</v>
      </c>
      <c r="CP134" s="7"/>
      <c r="CQ134" s="7"/>
      <c r="CR134" s="7">
        <v>0</v>
      </c>
      <c r="CS134" s="7">
        <f t="shared" si="81"/>
        <v>63</v>
      </c>
      <c r="CT134" s="7"/>
      <c r="CU134" s="7">
        <f t="shared" si="49"/>
        <v>8</v>
      </c>
      <c r="CV134" s="7"/>
      <c r="CW134" s="7"/>
      <c r="CX134" s="7"/>
      <c r="CY134" s="7"/>
      <c r="CZ134" s="7"/>
      <c r="DA134" s="7"/>
      <c r="DB134" s="7"/>
      <c r="DC134" s="7"/>
      <c r="DD134" s="7"/>
      <c r="DE134" s="7"/>
      <c r="DF134" s="7"/>
      <c r="DG134" s="7"/>
      <c r="DH134" s="7"/>
      <c r="DI134" s="7"/>
      <c r="DJ134" s="7">
        <v>0</v>
      </c>
      <c r="DK134" s="7">
        <f t="shared" si="67"/>
        <v>0</v>
      </c>
      <c r="DL134" s="7">
        <v>0</v>
      </c>
      <c r="DM134" s="7">
        <f t="shared" si="35"/>
        <v>2</v>
      </c>
      <c r="DN134" s="7">
        <v>0</v>
      </c>
      <c r="DO134" s="7">
        <f t="shared" si="61"/>
        <v>13</v>
      </c>
      <c r="DP134" s="7">
        <v>0</v>
      </c>
      <c r="DQ134" s="7">
        <f t="shared" si="77"/>
        <v>2</v>
      </c>
      <c r="DR134" s="7"/>
      <c r="DS134" s="7"/>
      <c r="DT134" s="7"/>
      <c r="DU134" s="7"/>
      <c r="DV134" s="7"/>
      <c r="DW134" s="7"/>
      <c r="DX134" s="7"/>
      <c r="DY134" s="7"/>
      <c r="DZ134" s="7"/>
      <c r="EA134" s="7"/>
      <c r="EB134" s="7"/>
      <c r="EC134" s="7"/>
      <c r="ED134" s="7">
        <v>0</v>
      </c>
      <c r="EE134" s="7">
        <f t="shared" si="18"/>
        <v>13</v>
      </c>
      <c r="EF134" s="7"/>
      <c r="EG134" s="7"/>
      <c r="EH134" s="7">
        <v>0</v>
      </c>
      <c r="EI134" s="7">
        <f t="shared" si="78"/>
        <v>12</v>
      </c>
      <c r="EJ134" s="7">
        <v>8</v>
      </c>
      <c r="EK134" s="7">
        <f t="shared" si="79"/>
        <v>2497</v>
      </c>
      <c r="EL134" s="7">
        <v>2</v>
      </c>
      <c r="EM134" s="7">
        <f t="shared" si="68"/>
        <v>151</v>
      </c>
      <c r="EN134" s="7">
        <v>0</v>
      </c>
      <c r="EO134" s="7">
        <f t="shared" si="48"/>
        <v>6</v>
      </c>
      <c r="ER134" s="7">
        <v>0</v>
      </c>
      <c r="ES134" s="7">
        <f t="shared" si="65"/>
        <v>0</v>
      </c>
      <c r="ET134" s="7"/>
      <c r="EU134" s="7">
        <f t="shared" si="10"/>
        <v>20</v>
      </c>
      <c r="EV134" s="7">
        <v>0</v>
      </c>
      <c r="EW134" s="7">
        <f t="shared" si="20"/>
        <v>8</v>
      </c>
      <c r="EX134" s="7"/>
      <c r="EY134" s="7"/>
      <c r="EZ134" s="7"/>
      <c r="FA134" s="7"/>
      <c r="FB134" s="7">
        <v>0</v>
      </c>
      <c r="FC134" s="7">
        <f t="shared" si="11"/>
        <v>12</v>
      </c>
      <c r="FD134" s="7">
        <v>0</v>
      </c>
      <c r="FE134" s="7">
        <f t="shared" si="62"/>
        <v>1</v>
      </c>
      <c r="FF134" s="7"/>
      <c r="FG134" s="7"/>
      <c r="FH134" s="7">
        <v>3</v>
      </c>
      <c r="FI134" s="7">
        <f t="shared" si="63"/>
        <v>1043</v>
      </c>
      <c r="FJ134" s="7"/>
      <c r="FK134" s="7"/>
      <c r="FL134" s="7">
        <v>0</v>
      </c>
      <c r="FM134" s="7">
        <f t="shared" si="69"/>
        <v>1</v>
      </c>
      <c r="FN134" s="7">
        <v>0</v>
      </c>
      <c r="FO134" s="7">
        <f t="shared" si="39"/>
        <v>2</v>
      </c>
      <c r="FP134" s="7"/>
      <c r="FQ134" s="7"/>
      <c r="FR134" s="7">
        <v>4</v>
      </c>
      <c r="FS134" s="7">
        <f t="shared" si="46"/>
        <v>201</v>
      </c>
      <c r="FT134" s="7"/>
      <c r="FU134" s="7"/>
      <c r="FV134" s="7"/>
      <c r="FW134" s="7"/>
      <c r="FX134" s="7"/>
      <c r="FY134" s="7"/>
      <c r="FZ134" s="7"/>
      <c r="GA134" s="7"/>
      <c r="GB134" s="7"/>
      <c r="GC134" s="7"/>
      <c r="GD134" s="7"/>
      <c r="GE134" s="7"/>
      <c r="GF134" s="7">
        <v>0</v>
      </c>
      <c r="GG134" s="7">
        <f t="shared" si="41"/>
        <v>0</v>
      </c>
      <c r="GH134" s="7">
        <v>0</v>
      </c>
      <c r="GI134" s="7">
        <f t="shared" si="70"/>
        <v>0</v>
      </c>
      <c r="GJ134" s="7"/>
      <c r="GK134" s="7"/>
      <c r="GL134" s="7">
        <v>0</v>
      </c>
      <c r="GM134" s="7">
        <f t="shared" si="42"/>
        <v>0</v>
      </c>
      <c r="GN134" s="7">
        <v>0</v>
      </c>
      <c r="GO134" s="7">
        <f t="shared" si="71"/>
        <v>14</v>
      </c>
      <c r="GP134" s="7"/>
      <c r="GQ134" s="7"/>
      <c r="GR134" s="7">
        <v>0</v>
      </c>
      <c r="GS134" s="7">
        <f t="shared" si="72"/>
        <v>26</v>
      </c>
    </row>
    <row r="135" spans="1:201" ht="14.25" customHeight="1" x14ac:dyDescent="0.2">
      <c r="A135" s="85">
        <v>44098</v>
      </c>
      <c r="B135" s="7">
        <v>0</v>
      </c>
      <c r="C135" s="7">
        <f t="shared" si="53"/>
        <v>0</v>
      </c>
      <c r="D135" s="7">
        <v>0</v>
      </c>
      <c r="E135" s="7">
        <f t="shared" si="43"/>
        <v>111</v>
      </c>
      <c r="F135" s="7"/>
      <c r="G135" s="7"/>
      <c r="H135" s="7"/>
      <c r="I135" s="7"/>
      <c r="J135" s="7">
        <v>6</v>
      </c>
      <c r="K135" s="7">
        <f t="shared" si="74"/>
        <v>116</v>
      </c>
      <c r="L135" s="7"/>
      <c r="M135" s="7"/>
      <c r="N135" s="7">
        <v>0</v>
      </c>
      <c r="O135" s="7">
        <f t="shared" si="12"/>
        <v>18</v>
      </c>
      <c r="P135" s="7"/>
      <c r="Q135" s="7"/>
      <c r="R135" s="7"/>
      <c r="S135" s="7"/>
      <c r="T135" s="7">
        <v>0</v>
      </c>
      <c r="U135" s="7">
        <f>SUM(U134,T135)</f>
        <v>8</v>
      </c>
      <c r="V135" s="7"/>
      <c r="W135" s="7"/>
      <c r="X135" s="7">
        <v>0</v>
      </c>
      <c r="Y135" s="7">
        <f t="shared" si="54"/>
        <v>29</v>
      </c>
      <c r="Z135" s="7">
        <v>0</v>
      </c>
      <c r="AA135" s="7">
        <f t="shared" si="50"/>
        <v>1</v>
      </c>
      <c r="AB135" s="7">
        <v>0</v>
      </c>
      <c r="AC135" s="7">
        <f>SUM(AC134,AB135)</f>
        <v>183</v>
      </c>
      <c r="AD135" s="7"/>
      <c r="AE135" s="7"/>
      <c r="AF135" s="7">
        <v>3</v>
      </c>
      <c r="AG135" s="7">
        <f t="shared" si="75"/>
        <v>25</v>
      </c>
      <c r="AH135" s="7">
        <v>1</v>
      </c>
      <c r="AI135" s="7">
        <f t="shared" si="55"/>
        <v>7</v>
      </c>
      <c r="AJ135" s="7"/>
      <c r="AK135" s="7"/>
      <c r="AL135" s="7">
        <v>0</v>
      </c>
      <c r="AM135" s="7">
        <f t="shared" si="66"/>
        <v>0</v>
      </c>
      <c r="AN135" s="7"/>
      <c r="AO135" s="7"/>
      <c r="AP135" s="7"/>
      <c r="AQ135" s="7"/>
      <c r="AR135" s="7"/>
      <c r="AS135" s="7"/>
      <c r="AT135" s="7">
        <v>10</v>
      </c>
      <c r="AU135" s="7">
        <f t="shared" si="44"/>
        <v>906</v>
      </c>
      <c r="AV135" s="7"/>
      <c r="AW135" s="7"/>
      <c r="AX135" s="7">
        <v>5</v>
      </c>
      <c r="AY135" s="7">
        <f t="shared" si="76"/>
        <v>52</v>
      </c>
      <c r="AZ135" s="7">
        <v>3</v>
      </c>
      <c r="BA135" s="7">
        <f t="shared" si="80"/>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3"/>
        <v>0</v>
      </c>
      <c r="CJ135" s="7">
        <v>0</v>
      </c>
      <c r="CK135" s="7">
        <f t="shared" si="64"/>
        <v>3</v>
      </c>
      <c r="CL135" s="7">
        <v>0</v>
      </c>
      <c r="CM135" s="7">
        <f>SUM(CM134+CL135)</f>
        <v>10</v>
      </c>
      <c r="CN135" s="7">
        <v>0</v>
      </c>
      <c r="CO135" s="7">
        <f t="shared" si="23"/>
        <v>11</v>
      </c>
      <c r="CP135" s="7"/>
      <c r="CQ135" s="7"/>
      <c r="CR135" s="7">
        <v>4</v>
      </c>
      <c r="CS135" s="7">
        <f t="shared" si="81"/>
        <v>67</v>
      </c>
      <c r="CT135" s="7"/>
      <c r="CU135" s="7">
        <f t="shared" si="49"/>
        <v>8</v>
      </c>
      <c r="CV135" s="7"/>
      <c r="CW135" s="7"/>
      <c r="CX135" s="7"/>
      <c r="CY135" s="7"/>
      <c r="CZ135" s="7"/>
      <c r="DA135" s="7"/>
      <c r="DB135" s="7"/>
      <c r="DC135" s="7"/>
      <c r="DD135" s="7"/>
      <c r="DE135" s="7"/>
      <c r="DF135" s="7"/>
      <c r="DG135" s="7"/>
      <c r="DH135" s="7"/>
      <c r="DI135" s="7"/>
      <c r="DJ135" s="7">
        <v>0</v>
      </c>
      <c r="DK135" s="7">
        <f t="shared" si="67"/>
        <v>0</v>
      </c>
      <c r="DL135" s="7">
        <v>0</v>
      </c>
      <c r="DM135" s="7">
        <f t="shared" si="35"/>
        <v>2</v>
      </c>
      <c r="DN135" s="7">
        <v>0</v>
      </c>
      <c r="DO135" s="7">
        <f t="shared" si="61"/>
        <v>13</v>
      </c>
      <c r="DP135" s="7">
        <v>0</v>
      </c>
      <c r="DQ135" s="7">
        <f t="shared" si="77"/>
        <v>2</v>
      </c>
      <c r="DR135" s="7"/>
      <c r="DS135" s="7"/>
      <c r="DT135" s="7"/>
      <c r="DU135" s="7"/>
      <c r="DV135" s="7"/>
      <c r="DW135" s="7"/>
      <c r="DX135" s="7"/>
      <c r="DY135" s="7"/>
      <c r="DZ135" s="7"/>
      <c r="EA135" s="7"/>
      <c r="EB135" s="7"/>
      <c r="EC135" s="7"/>
      <c r="ED135" s="7">
        <v>0</v>
      </c>
      <c r="EE135" s="7">
        <f t="shared" si="18"/>
        <v>13</v>
      </c>
      <c r="EF135" s="7"/>
      <c r="EG135" s="7"/>
      <c r="EH135" s="7">
        <v>0</v>
      </c>
      <c r="EI135" s="7">
        <f t="shared" si="78"/>
        <v>12</v>
      </c>
      <c r="EJ135" s="7">
        <v>15</v>
      </c>
      <c r="EK135" s="7">
        <f t="shared" si="79"/>
        <v>2512</v>
      </c>
      <c r="EL135" s="7">
        <v>0</v>
      </c>
      <c r="EM135" s="7">
        <f t="shared" si="68"/>
        <v>151</v>
      </c>
      <c r="EN135" s="7">
        <v>0</v>
      </c>
      <c r="EO135" s="7">
        <f t="shared" si="48"/>
        <v>6</v>
      </c>
      <c r="ER135" s="7">
        <v>0</v>
      </c>
      <c r="ES135" s="7">
        <f t="shared" si="65"/>
        <v>0</v>
      </c>
      <c r="ET135" s="7"/>
      <c r="EU135" s="7">
        <f t="shared" si="10"/>
        <v>20</v>
      </c>
      <c r="EV135" s="7">
        <v>0</v>
      </c>
      <c r="EW135" s="7">
        <f t="shared" si="20"/>
        <v>8</v>
      </c>
      <c r="EX135" s="7"/>
      <c r="EY135" s="7"/>
      <c r="EZ135" s="7"/>
      <c r="FA135" s="7"/>
      <c r="FB135" s="7">
        <v>0</v>
      </c>
      <c r="FC135" s="7">
        <f t="shared" si="11"/>
        <v>12</v>
      </c>
      <c r="FD135" s="7">
        <v>0</v>
      </c>
      <c r="FE135" s="7">
        <f t="shared" si="62"/>
        <v>1</v>
      </c>
      <c r="FF135" s="7"/>
      <c r="FG135" s="7"/>
      <c r="FH135" s="7">
        <v>0</v>
      </c>
      <c r="FI135" s="7">
        <f t="shared" si="63"/>
        <v>1043</v>
      </c>
      <c r="FJ135" s="7"/>
      <c r="FK135" s="7"/>
      <c r="FL135" s="7">
        <v>0</v>
      </c>
      <c r="FM135" s="7">
        <f t="shared" si="69"/>
        <v>1</v>
      </c>
      <c r="FN135" s="7">
        <v>0</v>
      </c>
      <c r="FO135" s="7">
        <f t="shared" si="39"/>
        <v>2</v>
      </c>
      <c r="FP135" s="7"/>
      <c r="FQ135" s="7"/>
      <c r="FR135" s="7">
        <v>10</v>
      </c>
      <c r="FS135" s="7">
        <f t="shared" si="46"/>
        <v>211</v>
      </c>
      <c r="FT135" s="7"/>
      <c r="FU135" s="7"/>
      <c r="FV135" s="7"/>
      <c r="FW135" s="7"/>
      <c r="FX135" s="7"/>
      <c r="FY135" s="7"/>
      <c r="FZ135" s="7"/>
      <c r="GA135" s="7"/>
      <c r="GB135" s="7"/>
      <c r="GC135" s="7"/>
      <c r="GD135" s="7"/>
      <c r="GE135" s="7"/>
      <c r="GF135" s="7">
        <v>0</v>
      </c>
      <c r="GG135" s="7">
        <f t="shared" si="41"/>
        <v>0</v>
      </c>
      <c r="GH135" s="7">
        <v>0</v>
      </c>
      <c r="GI135" s="7">
        <f t="shared" si="70"/>
        <v>0</v>
      </c>
      <c r="GJ135" s="7"/>
      <c r="GK135" s="7"/>
      <c r="GL135" s="7">
        <v>0</v>
      </c>
      <c r="GM135" s="7">
        <f t="shared" si="42"/>
        <v>0</v>
      </c>
      <c r="GN135" s="7">
        <v>1</v>
      </c>
      <c r="GO135" s="7">
        <f t="shared" si="71"/>
        <v>15</v>
      </c>
      <c r="GP135" s="7"/>
      <c r="GQ135" s="7"/>
      <c r="GR135" s="7">
        <v>0</v>
      </c>
      <c r="GS135" s="7">
        <f t="shared" si="72"/>
        <v>26</v>
      </c>
    </row>
    <row r="136" spans="1:201" ht="14.25" customHeight="1" x14ac:dyDescent="0.2">
      <c r="A136" s="85">
        <v>44099</v>
      </c>
      <c r="B136" s="7">
        <v>0</v>
      </c>
      <c r="C136" s="7">
        <f t="shared" si="53"/>
        <v>0</v>
      </c>
      <c r="D136" s="7">
        <v>0</v>
      </c>
      <c r="E136" s="7">
        <f t="shared" si="43"/>
        <v>111</v>
      </c>
      <c r="F136" s="7"/>
      <c r="G136" s="7"/>
      <c r="H136" s="7"/>
      <c r="I136" s="7"/>
      <c r="J136" s="7">
        <v>6</v>
      </c>
      <c r="K136" s="7">
        <f t="shared" si="74"/>
        <v>122</v>
      </c>
      <c r="L136" s="7"/>
      <c r="M136" s="7"/>
      <c r="N136" s="7">
        <v>0</v>
      </c>
      <c r="O136" s="7">
        <f t="shared" si="12"/>
        <v>18</v>
      </c>
      <c r="P136" s="7"/>
      <c r="Q136" s="7"/>
      <c r="R136" s="7"/>
      <c r="S136" s="7"/>
      <c r="T136" s="7">
        <v>0</v>
      </c>
      <c r="U136" s="7">
        <f>SUM(U135,T136)</f>
        <v>8</v>
      </c>
      <c r="V136" s="7"/>
      <c r="W136" s="7"/>
      <c r="X136" s="7">
        <v>0</v>
      </c>
      <c r="Y136" s="7">
        <f t="shared" si="54"/>
        <v>29</v>
      </c>
      <c r="Z136" s="7">
        <v>0</v>
      </c>
      <c r="AA136" s="7">
        <f t="shared" si="50"/>
        <v>1</v>
      </c>
      <c r="AB136" s="7">
        <v>0</v>
      </c>
      <c r="AC136" s="7">
        <f>SUM(AC135,AB136)</f>
        <v>183</v>
      </c>
      <c r="AD136" s="7"/>
      <c r="AE136" s="7"/>
      <c r="AF136" s="7">
        <v>3</v>
      </c>
      <c r="AG136" s="7">
        <f t="shared" si="75"/>
        <v>28</v>
      </c>
      <c r="AH136" s="7">
        <v>0</v>
      </c>
      <c r="AI136" s="7">
        <f t="shared" si="55"/>
        <v>7</v>
      </c>
      <c r="AJ136" s="7"/>
      <c r="AK136" s="7"/>
      <c r="AL136" s="7">
        <v>0</v>
      </c>
      <c r="AM136" s="7">
        <f t="shared" si="66"/>
        <v>0</v>
      </c>
      <c r="AN136" s="7"/>
      <c r="AO136" s="7"/>
      <c r="AP136" s="7"/>
      <c r="AQ136" s="7"/>
      <c r="AR136" s="7"/>
      <c r="AS136" s="7"/>
      <c r="AT136" s="7">
        <v>17</v>
      </c>
      <c r="AU136" s="7">
        <f t="shared" si="44"/>
        <v>923</v>
      </c>
      <c r="AV136" s="7"/>
      <c r="AW136" s="7"/>
      <c r="AX136" s="7">
        <v>0</v>
      </c>
      <c r="AY136" s="7">
        <f t="shared" si="76"/>
        <v>52</v>
      </c>
      <c r="AZ136" s="7">
        <v>2</v>
      </c>
      <c r="BA136" s="7">
        <f t="shared" si="80"/>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3"/>
        <v>0</v>
      </c>
      <c r="CJ136" s="7">
        <v>0</v>
      </c>
      <c r="CK136" s="7">
        <f t="shared" si="64"/>
        <v>3</v>
      </c>
      <c r="CL136" s="7">
        <v>0</v>
      </c>
      <c r="CM136" s="7">
        <f>SUM(CM135+CL136)</f>
        <v>10</v>
      </c>
      <c r="CN136" s="7">
        <v>1</v>
      </c>
      <c r="CO136" s="7">
        <f t="shared" si="23"/>
        <v>12</v>
      </c>
      <c r="CP136" s="7"/>
      <c r="CQ136" s="7"/>
      <c r="CR136" s="7">
        <v>0</v>
      </c>
      <c r="CS136" s="7">
        <f t="shared" si="81"/>
        <v>67</v>
      </c>
      <c r="CT136" s="7"/>
      <c r="CU136" s="7">
        <f t="shared" si="49"/>
        <v>8</v>
      </c>
      <c r="CV136" s="7"/>
      <c r="CW136" s="7"/>
      <c r="CX136" s="7"/>
      <c r="CY136" s="7"/>
      <c r="CZ136" s="7"/>
      <c r="DA136" s="7"/>
      <c r="DB136" s="7"/>
      <c r="DC136" s="7"/>
      <c r="DD136" s="7"/>
      <c r="DE136" s="7"/>
      <c r="DF136" s="7"/>
      <c r="DG136" s="7"/>
      <c r="DH136" s="7"/>
      <c r="DI136" s="7"/>
      <c r="DJ136" s="7">
        <v>0</v>
      </c>
      <c r="DK136" s="7">
        <f t="shared" si="67"/>
        <v>0</v>
      </c>
      <c r="DL136" s="7">
        <v>0</v>
      </c>
      <c r="DM136" s="7">
        <f t="shared" si="35"/>
        <v>2</v>
      </c>
      <c r="DN136" s="7">
        <v>0</v>
      </c>
      <c r="DO136" s="7">
        <f t="shared" si="61"/>
        <v>13</v>
      </c>
      <c r="DP136" s="7">
        <v>0</v>
      </c>
      <c r="DQ136" s="7">
        <f t="shared" si="77"/>
        <v>2</v>
      </c>
      <c r="DR136" s="7"/>
      <c r="DS136" s="7"/>
      <c r="DT136" s="7"/>
      <c r="DU136" s="7"/>
      <c r="DV136" s="7"/>
      <c r="DW136" s="7"/>
      <c r="DX136" s="7"/>
      <c r="DY136" s="7"/>
      <c r="DZ136" s="7"/>
      <c r="EA136" s="7"/>
      <c r="EB136" s="7"/>
      <c r="EC136" s="7"/>
      <c r="ED136" s="7">
        <v>0</v>
      </c>
      <c r="EE136" s="7">
        <f t="shared" si="18"/>
        <v>13</v>
      </c>
      <c r="EF136" s="7"/>
      <c r="EG136" s="7"/>
      <c r="EH136" s="7">
        <v>0</v>
      </c>
      <c r="EI136" s="7">
        <f t="shared" si="78"/>
        <v>12</v>
      </c>
      <c r="EJ136" s="7">
        <v>10</v>
      </c>
      <c r="EK136" s="7">
        <f t="shared" si="79"/>
        <v>2522</v>
      </c>
      <c r="EL136" s="7">
        <v>10</v>
      </c>
      <c r="EM136" s="7">
        <f t="shared" si="68"/>
        <v>161</v>
      </c>
      <c r="EN136" s="7">
        <v>0</v>
      </c>
      <c r="EO136" s="7">
        <f t="shared" si="48"/>
        <v>6</v>
      </c>
      <c r="ER136" s="7">
        <v>0</v>
      </c>
      <c r="ES136" s="7">
        <f t="shared" si="65"/>
        <v>0</v>
      </c>
      <c r="ET136" s="7"/>
      <c r="EU136" s="7">
        <f t="shared" si="10"/>
        <v>20</v>
      </c>
      <c r="EV136" s="7">
        <v>0</v>
      </c>
      <c r="EW136" s="7">
        <f t="shared" si="20"/>
        <v>8</v>
      </c>
      <c r="EX136" s="7"/>
      <c r="EY136" s="7"/>
      <c r="EZ136" s="7"/>
      <c r="FA136" s="7"/>
      <c r="FB136" s="7">
        <v>0</v>
      </c>
      <c r="FC136" s="7">
        <f t="shared" si="11"/>
        <v>12</v>
      </c>
      <c r="FD136" s="7">
        <v>0</v>
      </c>
      <c r="FE136" s="7">
        <f t="shared" si="62"/>
        <v>1</v>
      </c>
      <c r="FF136" s="7"/>
      <c r="FG136" s="7"/>
      <c r="FH136" s="7">
        <v>10</v>
      </c>
      <c r="FI136" s="7">
        <f t="shared" si="63"/>
        <v>1053</v>
      </c>
      <c r="FJ136" s="7"/>
      <c r="FK136" s="7"/>
      <c r="FL136" s="7">
        <v>0</v>
      </c>
      <c r="FM136" s="7">
        <f t="shared" si="69"/>
        <v>1</v>
      </c>
      <c r="FN136" s="7">
        <v>0</v>
      </c>
      <c r="FO136" s="7">
        <f t="shared" si="39"/>
        <v>2</v>
      </c>
      <c r="FP136" s="7"/>
      <c r="FQ136" s="7"/>
      <c r="FR136" s="7">
        <v>1</v>
      </c>
      <c r="FS136" s="7">
        <f t="shared" si="46"/>
        <v>212</v>
      </c>
      <c r="FT136" s="7"/>
      <c r="FU136" s="7"/>
      <c r="FV136" s="7"/>
      <c r="FW136" s="7"/>
      <c r="FX136" s="7"/>
      <c r="FY136" s="7"/>
      <c r="FZ136" s="7"/>
      <c r="GA136" s="7"/>
      <c r="GB136" s="7"/>
      <c r="GC136" s="7"/>
      <c r="GD136" s="7"/>
      <c r="GE136" s="7"/>
      <c r="GF136" s="7">
        <v>0</v>
      </c>
      <c r="GG136" s="7">
        <f t="shared" si="41"/>
        <v>0</v>
      </c>
      <c r="GH136" s="7">
        <v>2</v>
      </c>
      <c r="GI136" s="7">
        <f t="shared" si="70"/>
        <v>2</v>
      </c>
      <c r="GJ136" s="7"/>
      <c r="GK136" s="7"/>
      <c r="GL136" s="7">
        <v>0</v>
      </c>
      <c r="GM136" s="7">
        <f t="shared" si="42"/>
        <v>0</v>
      </c>
      <c r="GN136" s="7">
        <v>0</v>
      </c>
      <c r="GO136" s="7">
        <f t="shared" si="71"/>
        <v>15</v>
      </c>
      <c r="GP136" s="7"/>
      <c r="GQ136" s="7"/>
      <c r="GR136" s="7">
        <v>1</v>
      </c>
      <c r="GS136" s="7">
        <f t="shared" si="72"/>
        <v>27</v>
      </c>
    </row>
    <row r="137" spans="1:201" ht="14.25" customHeight="1" x14ac:dyDescent="0.2">
      <c r="A137" s="85">
        <v>44100</v>
      </c>
      <c r="B137" s="7"/>
      <c r="C137" s="7">
        <f t="shared" si="53"/>
        <v>0</v>
      </c>
      <c r="D137" s="7"/>
      <c r="E137" s="7">
        <f t="shared" si="43"/>
        <v>111</v>
      </c>
      <c r="F137" s="7"/>
      <c r="G137" s="7"/>
      <c r="H137" s="7"/>
      <c r="I137" s="7"/>
      <c r="J137" s="7"/>
      <c r="K137" s="7">
        <f t="shared" si="74"/>
        <v>122</v>
      </c>
      <c r="L137" s="7"/>
      <c r="M137" s="7"/>
      <c r="N137" s="7"/>
      <c r="O137" s="7">
        <f t="shared" si="12"/>
        <v>18</v>
      </c>
      <c r="P137" s="7"/>
      <c r="Q137" s="7"/>
      <c r="R137" s="7"/>
      <c r="S137" s="7"/>
      <c r="T137" s="7"/>
      <c r="U137" s="7">
        <f>SUM(U136,T137)</f>
        <v>8</v>
      </c>
      <c r="V137" s="7"/>
      <c r="W137" s="7"/>
      <c r="X137" s="7"/>
      <c r="Y137" s="7">
        <f t="shared" si="54"/>
        <v>29</v>
      </c>
      <c r="Z137" s="7"/>
      <c r="AA137" s="7">
        <f t="shared" si="50"/>
        <v>1</v>
      </c>
      <c r="AB137" s="7"/>
      <c r="AC137" s="7">
        <f t="shared" ref="AC137:AC170" si="82">SUM(AC136,AB137)</f>
        <v>183</v>
      </c>
      <c r="AD137" s="7"/>
      <c r="AE137" s="7"/>
      <c r="AF137" s="7"/>
      <c r="AG137" s="7">
        <f t="shared" si="75"/>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6"/>
        <v>52</v>
      </c>
      <c r="AZ137" s="7"/>
      <c r="BA137" s="7">
        <f t="shared" si="80"/>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3">SUM(CC136+CB137)</f>
        <v>3</v>
      </c>
      <c r="CD137" s="7"/>
      <c r="CE137" s="7">
        <f t="shared" si="27"/>
        <v>6</v>
      </c>
      <c r="CF137" s="7"/>
      <c r="CG137" s="7">
        <f t="shared" si="16"/>
        <v>1382</v>
      </c>
      <c r="CH137" s="7"/>
      <c r="CI137" s="7">
        <f t="shared" si="73"/>
        <v>0</v>
      </c>
      <c r="CJ137" s="7"/>
      <c r="CK137" s="7">
        <f t="shared" si="64"/>
        <v>3</v>
      </c>
      <c r="CL137" s="7"/>
      <c r="CM137" s="7">
        <f t="shared" ref="CM137:CM170" si="84">SUM(CM136+CL137)</f>
        <v>10</v>
      </c>
      <c r="CN137" s="7"/>
      <c r="CO137" s="7">
        <f t="shared" si="23"/>
        <v>12</v>
      </c>
      <c r="CP137" s="7"/>
      <c r="CQ137" s="7"/>
      <c r="CR137" s="7"/>
      <c r="CS137" s="7">
        <f t="shared" si="81"/>
        <v>67</v>
      </c>
      <c r="CT137" s="7"/>
      <c r="CU137" s="7">
        <f t="shared" si="49"/>
        <v>8</v>
      </c>
      <c r="CV137" s="7"/>
      <c r="CW137" s="7"/>
      <c r="CX137" s="7"/>
      <c r="CY137" s="7"/>
      <c r="CZ137" s="7"/>
      <c r="DA137" s="7"/>
      <c r="DB137" s="7"/>
      <c r="DC137" s="7"/>
      <c r="DD137" s="7"/>
      <c r="DE137" s="7"/>
      <c r="DF137" s="7"/>
      <c r="DG137" s="7"/>
      <c r="DH137" s="7"/>
      <c r="DI137" s="7"/>
      <c r="DJ137" s="7"/>
      <c r="DK137" s="7">
        <f t="shared" si="67"/>
        <v>0</v>
      </c>
      <c r="DL137" s="7"/>
      <c r="DM137" s="7">
        <f t="shared" si="35"/>
        <v>2</v>
      </c>
      <c r="DN137" s="7"/>
      <c r="DO137" s="7">
        <f t="shared" si="61"/>
        <v>13</v>
      </c>
      <c r="DP137" s="7"/>
      <c r="DQ137" s="7">
        <f t="shared" si="77"/>
        <v>2</v>
      </c>
      <c r="DR137" s="7"/>
      <c r="DS137" s="7"/>
      <c r="DT137" s="7"/>
      <c r="DU137" s="7"/>
      <c r="DV137" s="7"/>
      <c r="DW137" s="7"/>
      <c r="DX137" s="7"/>
      <c r="DY137" s="7"/>
      <c r="DZ137" s="7"/>
      <c r="EA137" s="7"/>
      <c r="EB137" s="7"/>
      <c r="EC137" s="7"/>
      <c r="ED137" s="7"/>
      <c r="EE137" s="7">
        <f t="shared" si="18"/>
        <v>13</v>
      </c>
      <c r="EF137" s="7"/>
      <c r="EG137" s="7"/>
      <c r="EH137" s="7"/>
      <c r="EI137" s="7">
        <f t="shared" si="78"/>
        <v>12</v>
      </c>
      <c r="EJ137" s="7"/>
      <c r="EK137" s="7">
        <f t="shared" si="79"/>
        <v>2522</v>
      </c>
      <c r="EL137" s="7"/>
      <c r="EM137" s="7">
        <f t="shared" si="68"/>
        <v>161</v>
      </c>
      <c r="EN137" s="7"/>
      <c r="EO137" s="7">
        <f t="shared" si="48"/>
        <v>6</v>
      </c>
      <c r="ER137" s="7"/>
      <c r="ES137" s="7">
        <f t="shared" si="65"/>
        <v>0</v>
      </c>
      <c r="ET137" s="7"/>
      <c r="EU137" s="7">
        <f t="shared" si="10"/>
        <v>20</v>
      </c>
      <c r="EV137" s="7"/>
      <c r="EW137" s="7">
        <f t="shared" si="20"/>
        <v>8</v>
      </c>
      <c r="EX137" s="7"/>
      <c r="EY137" s="7"/>
      <c r="EZ137" s="7"/>
      <c r="FA137" s="7"/>
      <c r="FB137" s="7"/>
      <c r="FC137" s="7">
        <f t="shared" si="11"/>
        <v>12</v>
      </c>
      <c r="FD137" s="7"/>
      <c r="FE137" s="7">
        <f t="shared" si="62"/>
        <v>1</v>
      </c>
      <c r="FF137" s="7"/>
      <c r="FG137" s="7"/>
      <c r="FH137" s="7"/>
      <c r="FI137" s="7">
        <f t="shared" si="63"/>
        <v>1053</v>
      </c>
      <c r="FJ137" s="7"/>
      <c r="FK137" s="7"/>
      <c r="FL137" s="7"/>
      <c r="FM137" s="7">
        <f t="shared" si="69"/>
        <v>1</v>
      </c>
      <c r="FN137" s="7"/>
      <c r="FO137" s="7">
        <f t="shared" si="39"/>
        <v>2</v>
      </c>
      <c r="FP137" s="7"/>
      <c r="FQ137" s="7"/>
      <c r="FR137" s="7"/>
      <c r="FS137" s="7">
        <f t="shared" si="46"/>
        <v>212</v>
      </c>
      <c r="FT137" s="7"/>
      <c r="FU137" s="7"/>
      <c r="FV137" s="7"/>
      <c r="FW137" s="7"/>
      <c r="FX137" s="7"/>
      <c r="FY137" s="7"/>
      <c r="FZ137" s="7"/>
      <c r="GA137" s="7"/>
      <c r="GB137" s="7"/>
      <c r="GC137" s="7"/>
      <c r="GD137" s="7"/>
      <c r="GE137" s="7"/>
      <c r="GF137" s="7"/>
      <c r="GG137" s="7">
        <f t="shared" si="41"/>
        <v>0</v>
      </c>
      <c r="GH137" s="7"/>
      <c r="GI137" s="7">
        <f t="shared" si="70"/>
        <v>2</v>
      </c>
      <c r="GJ137" s="7"/>
      <c r="GK137" s="7"/>
      <c r="GL137" s="7"/>
      <c r="GM137" s="7">
        <f t="shared" si="42"/>
        <v>0</v>
      </c>
      <c r="GN137" s="7"/>
      <c r="GO137" s="7">
        <f t="shared" si="71"/>
        <v>15</v>
      </c>
      <c r="GP137" s="7"/>
      <c r="GQ137" s="7"/>
      <c r="GR137" s="7"/>
      <c r="GS137" s="7">
        <f t="shared" si="72"/>
        <v>27</v>
      </c>
    </row>
    <row r="138" spans="1:201" ht="14.25" customHeight="1" x14ac:dyDescent="0.2">
      <c r="A138" s="85">
        <v>44101</v>
      </c>
      <c r="B138" s="7"/>
      <c r="C138" s="7">
        <f t="shared" si="53"/>
        <v>0</v>
      </c>
      <c r="D138" s="7"/>
      <c r="E138" s="7">
        <f t="shared" si="43"/>
        <v>111</v>
      </c>
      <c r="F138" s="7"/>
      <c r="G138" s="7"/>
      <c r="H138" s="7"/>
      <c r="I138" s="7"/>
      <c r="J138" s="7"/>
      <c r="K138" s="7">
        <f t="shared" si="74"/>
        <v>122</v>
      </c>
      <c r="L138" s="7"/>
      <c r="M138" s="7"/>
      <c r="N138" s="7"/>
      <c r="O138" s="7">
        <f t="shared" si="12"/>
        <v>18</v>
      </c>
      <c r="P138" s="7"/>
      <c r="Q138" s="7"/>
      <c r="R138" s="7"/>
      <c r="S138" s="7"/>
      <c r="T138" s="7"/>
      <c r="U138" s="7">
        <f>SUM(U137,T138)</f>
        <v>8</v>
      </c>
      <c r="V138" s="7"/>
      <c r="W138" s="7"/>
      <c r="X138" s="7"/>
      <c r="Y138" s="7">
        <f t="shared" si="54"/>
        <v>29</v>
      </c>
      <c r="Z138" s="7"/>
      <c r="AA138" s="7">
        <f t="shared" si="50"/>
        <v>1</v>
      </c>
      <c r="AB138" s="7"/>
      <c r="AC138" s="7">
        <f t="shared" si="82"/>
        <v>183</v>
      </c>
      <c r="AD138" s="7"/>
      <c r="AE138" s="7"/>
      <c r="AF138" s="7"/>
      <c r="AG138" s="7">
        <f t="shared" si="75"/>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6"/>
        <v>52</v>
      </c>
      <c r="AZ138" s="7"/>
      <c r="BA138" s="7">
        <f t="shared" si="80"/>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3"/>
        <v>3</v>
      </c>
      <c r="CD138" s="7"/>
      <c r="CE138" s="7">
        <f t="shared" si="27"/>
        <v>6</v>
      </c>
      <c r="CF138" s="7"/>
      <c r="CG138" s="7">
        <f t="shared" si="16"/>
        <v>1382</v>
      </c>
      <c r="CH138" s="7"/>
      <c r="CI138" s="7">
        <f t="shared" si="73"/>
        <v>0</v>
      </c>
      <c r="CJ138" s="7"/>
      <c r="CK138" s="7">
        <f t="shared" si="64"/>
        <v>3</v>
      </c>
      <c r="CL138" s="7"/>
      <c r="CM138" s="7">
        <f t="shared" si="84"/>
        <v>10</v>
      </c>
      <c r="CN138" s="7"/>
      <c r="CO138" s="7">
        <f t="shared" si="23"/>
        <v>12</v>
      </c>
      <c r="CP138" s="7"/>
      <c r="CQ138" s="7"/>
      <c r="CR138" s="7"/>
      <c r="CS138" s="7">
        <f t="shared" si="81"/>
        <v>67</v>
      </c>
      <c r="CT138" s="7"/>
      <c r="CU138" s="7">
        <f t="shared" si="49"/>
        <v>8</v>
      </c>
      <c r="CV138" s="7"/>
      <c r="CW138" s="7"/>
      <c r="CX138" s="7"/>
      <c r="CY138" s="7"/>
      <c r="CZ138" s="7"/>
      <c r="DA138" s="7"/>
      <c r="DB138" s="7"/>
      <c r="DC138" s="7"/>
      <c r="DD138" s="7"/>
      <c r="DE138" s="7"/>
      <c r="DF138" s="7"/>
      <c r="DG138" s="7"/>
      <c r="DH138" s="7"/>
      <c r="DI138" s="7"/>
      <c r="DJ138" s="7"/>
      <c r="DK138" s="7">
        <f t="shared" si="67"/>
        <v>0</v>
      </c>
      <c r="DL138" s="7"/>
      <c r="DM138" s="7">
        <f t="shared" si="35"/>
        <v>2</v>
      </c>
      <c r="DN138" s="7"/>
      <c r="DO138" s="7">
        <f t="shared" si="61"/>
        <v>13</v>
      </c>
      <c r="DP138" s="7"/>
      <c r="DQ138" s="7">
        <f t="shared" si="77"/>
        <v>2</v>
      </c>
      <c r="DR138" s="7"/>
      <c r="DS138" s="7"/>
      <c r="DT138" s="7"/>
      <c r="DU138" s="7"/>
      <c r="DV138" s="7"/>
      <c r="DW138" s="7"/>
      <c r="DX138" s="7"/>
      <c r="DY138" s="7"/>
      <c r="DZ138" s="7"/>
      <c r="EA138" s="7"/>
      <c r="EB138" s="7"/>
      <c r="EC138" s="7"/>
      <c r="ED138" s="7"/>
      <c r="EE138" s="7">
        <f t="shared" si="18"/>
        <v>13</v>
      </c>
      <c r="EF138" s="7"/>
      <c r="EG138" s="7"/>
      <c r="EH138" s="7"/>
      <c r="EI138" s="7">
        <f t="shared" si="78"/>
        <v>12</v>
      </c>
      <c r="EJ138" s="7"/>
      <c r="EK138" s="7">
        <f t="shared" si="79"/>
        <v>2522</v>
      </c>
      <c r="EL138" s="7"/>
      <c r="EM138" s="7">
        <f t="shared" si="68"/>
        <v>161</v>
      </c>
      <c r="EN138" s="7"/>
      <c r="EO138" s="7">
        <f t="shared" si="48"/>
        <v>6</v>
      </c>
      <c r="ER138" s="7"/>
      <c r="ES138" s="7">
        <f t="shared" si="65"/>
        <v>0</v>
      </c>
      <c r="ET138" s="7"/>
      <c r="EU138" s="7">
        <f t="shared" si="10"/>
        <v>20</v>
      </c>
      <c r="EV138" s="7"/>
      <c r="EW138" s="7">
        <f t="shared" si="20"/>
        <v>8</v>
      </c>
      <c r="EX138" s="7"/>
      <c r="EY138" s="7"/>
      <c r="EZ138" s="7"/>
      <c r="FA138" s="7"/>
      <c r="FB138" s="7"/>
      <c r="FC138" s="7">
        <f t="shared" si="11"/>
        <v>12</v>
      </c>
      <c r="FD138" s="7"/>
      <c r="FE138" s="7">
        <f t="shared" si="62"/>
        <v>1</v>
      </c>
      <c r="FF138" s="7"/>
      <c r="FG138" s="7"/>
      <c r="FH138" s="7"/>
      <c r="FI138" s="7">
        <f t="shared" si="63"/>
        <v>1053</v>
      </c>
      <c r="FJ138" s="7"/>
      <c r="FK138" s="7"/>
      <c r="FL138" s="7"/>
      <c r="FM138" s="7">
        <f t="shared" si="69"/>
        <v>1</v>
      </c>
      <c r="FN138" s="7"/>
      <c r="FO138" s="7">
        <f t="shared" si="39"/>
        <v>2</v>
      </c>
      <c r="FP138" s="7"/>
      <c r="FQ138" s="7"/>
      <c r="FR138" s="7"/>
      <c r="FS138" s="7">
        <f t="shared" si="46"/>
        <v>212</v>
      </c>
      <c r="FT138" s="7"/>
      <c r="FU138" s="7"/>
      <c r="FV138" s="7"/>
      <c r="FW138" s="7"/>
      <c r="FX138" s="7"/>
      <c r="FY138" s="7"/>
      <c r="FZ138" s="7"/>
      <c r="GA138" s="7"/>
      <c r="GB138" s="7"/>
      <c r="GC138" s="7"/>
      <c r="GD138" s="7"/>
      <c r="GE138" s="7"/>
      <c r="GF138" s="7"/>
      <c r="GG138" s="7">
        <f t="shared" si="41"/>
        <v>0</v>
      </c>
      <c r="GH138" s="7"/>
      <c r="GI138" s="7">
        <f t="shared" si="70"/>
        <v>2</v>
      </c>
      <c r="GJ138" s="7"/>
      <c r="GK138" s="7"/>
      <c r="GL138" s="7"/>
      <c r="GM138" s="7">
        <f t="shared" si="42"/>
        <v>0</v>
      </c>
      <c r="GN138" s="7"/>
      <c r="GO138" s="7">
        <f t="shared" si="71"/>
        <v>15</v>
      </c>
      <c r="GP138" s="7"/>
      <c r="GQ138" s="7"/>
      <c r="GR138" s="7"/>
      <c r="GS138" s="7">
        <f t="shared" si="72"/>
        <v>27</v>
      </c>
    </row>
    <row r="139" spans="1:201" ht="14.25" customHeight="1" x14ac:dyDescent="0.2">
      <c r="A139" s="85">
        <v>44102</v>
      </c>
      <c r="B139" s="7">
        <v>0</v>
      </c>
      <c r="C139" s="7">
        <f t="shared" si="53"/>
        <v>0</v>
      </c>
      <c r="D139" s="7">
        <v>4</v>
      </c>
      <c r="E139" s="7">
        <f t="shared" si="43"/>
        <v>115</v>
      </c>
      <c r="F139" s="7"/>
      <c r="G139" s="7"/>
      <c r="H139" s="7"/>
      <c r="I139" s="7"/>
      <c r="J139" s="7">
        <v>35</v>
      </c>
      <c r="K139" s="7">
        <f t="shared" si="74"/>
        <v>157</v>
      </c>
      <c r="L139" s="7">
        <v>0</v>
      </c>
      <c r="M139" s="7">
        <v>0</v>
      </c>
      <c r="N139" s="7">
        <v>2</v>
      </c>
      <c r="O139" s="7">
        <f t="shared" si="12"/>
        <v>20</v>
      </c>
      <c r="P139" s="7">
        <v>0</v>
      </c>
      <c r="Q139" s="7">
        <v>0</v>
      </c>
      <c r="R139" s="7"/>
      <c r="S139" s="7"/>
      <c r="T139" s="7">
        <v>1</v>
      </c>
      <c r="U139" s="7">
        <f>SUM(U138,T139)</f>
        <v>9</v>
      </c>
      <c r="V139" s="7"/>
      <c r="W139" s="7"/>
      <c r="X139" s="7">
        <v>1</v>
      </c>
      <c r="Y139" s="7">
        <f t="shared" si="54"/>
        <v>30</v>
      </c>
      <c r="Z139" s="7">
        <v>1</v>
      </c>
      <c r="AA139" s="7">
        <f t="shared" si="50"/>
        <v>2</v>
      </c>
      <c r="AB139" s="7">
        <v>0</v>
      </c>
      <c r="AC139" s="7">
        <f t="shared" si="82"/>
        <v>183</v>
      </c>
      <c r="AD139" s="7">
        <v>0</v>
      </c>
      <c r="AE139" s="7">
        <v>0</v>
      </c>
      <c r="AF139" s="7">
        <v>4</v>
      </c>
      <c r="AG139" s="7">
        <f t="shared" si="75"/>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6"/>
        <v>66</v>
      </c>
      <c r="AZ139" s="7">
        <v>9</v>
      </c>
      <c r="BA139" s="7">
        <f t="shared" si="80"/>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3"/>
        <v>3</v>
      </c>
      <c r="CD139" s="7">
        <v>2</v>
      </c>
      <c r="CE139" s="7">
        <f t="shared" si="27"/>
        <v>8</v>
      </c>
      <c r="CF139" s="7">
        <v>29</v>
      </c>
      <c r="CG139" s="7">
        <f t="shared" si="16"/>
        <v>1411</v>
      </c>
      <c r="CH139" s="7">
        <v>2</v>
      </c>
      <c r="CI139" s="7">
        <f t="shared" si="73"/>
        <v>2</v>
      </c>
      <c r="CJ139" s="7">
        <v>0</v>
      </c>
      <c r="CK139" s="7">
        <f t="shared" si="64"/>
        <v>3</v>
      </c>
      <c r="CL139" s="7">
        <v>1</v>
      </c>
      <c r="CM139" s="7">
        <f t="shared" si="84"/>
        <v>11</v>
      </c>
      <c r="CN139" s="7">
        <v>0</v>
      </c>
      <c r="CO139" s="7">
        <f t="shared" si="23"/>
        <v>12</v>
      </c>
      <c r="CP139" s="7">
        <v>0</v>
      </c>
      <c r="CQ139" s="7">
        <v>0</v>
      </c>
      <c r="CR139" s="7">
        <v>0</v>
      </c>
      <c r="CS139" s="7">
        <f t="shared" si="81"/>
        <v>67</v>
      </c>
      <c r="CT139" s="7">
        <v>0</v>
      </c>
      <c r="CU139" s="7">
        <f t="shared" si="49"/>
        <v>8</v>
      </c>
      <c r="CV139" s="7"/>
      <c r="CW139" s="7"/>
      <c r="CX139" s="7"/>
      <c r="CY139" s="7"/>
      <c r="CZ139" s="7"/>
      <c r="DA139" s="7"/>
      <c r="DB139" s="7"/>
      <c r="DC139" s="7"/>
      <c r="DD139" s="7"/>
      <c r="DE139" s="7"/>
      <c r="DF139" s="7"/>
      <c r="DG139" s="7"/>
      <c r="DH139" s="7"/>
      <c r="DI139" s="7"/>
      <c r="DJ139" s="7">
        <v>0</v>
      </c>
      <c r="DK139" s="7">
        <f t="shared" si="67"/>
        <v>0</v>
      </c>
      <c r="DL139" s="7">
        <v>0</v>
      </c>
      <c r="DM139" s="7">
        <f t="shared" si="35"/>
        <v>2</v>
      </c>
      <c r="DN139" s="7">
        <v>1</v>
      </c>
      <c r="DO139" s="7">
        <f t="shared" si="61"/>
        <v>14</v>
      </c>
      <c r="DP139" s="7">
        <v>0</v>
      </c>
      <c r="DQ139" s="7">
        <f t="shared" si="77"/>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8"/>
        <v>14</v>
      </c>
      <c r="EJ139" s="7">
        <v>29</v>
      </c>
      <c r="EK139" s="7">
        <f t="shared" si="79"/>
        <v>2551</v>
      </c>
      <c r="EL139" s="7">
        <v>36</v>
      </c>
      <c r="EM139" s="7">
        <f t="shared" si="68"/>
        <v>197</v>
      </c>
      <c r="EN139" s="7">
        <v>0</v>
      </c>
      <c r="EO139" s="7">
        <f t="shared" si="48"/>
        <v>6</v>
      </c>
      <c r="ER139" s="7">
        <v>0</v>
      </c>
      <c r="ES139" s="7">
        <f t="shared" si="65"/>
        <v>0</v>
      </c>
      <c r="ET139" s="86">
        <v>0</v>
      </c>
      <c r="EU139" s="7">
        <f t="shared" ref="EU139:EU170" si="85">SUM(EU138,ET139)</f>
        <v>20</v>
      </c>
      <c r="EV139" s="7">
        <v>0</v>
      </c>
      <c r="EW139" s="7">
        <f t="shared" si="20"/>
        <v>8</v>
      </c>
      <c r="EX139" s="7">
        <v>1</v>
      </c>
      <c r="EY139" s="7">
        <v>1</v>
      </c>
      <c r="EZ139" s="7"/>
      <c r="FA139" s="7"/>
      <c r="FB139" s="7">
        <v>2</v>
      </c>
      <c r="FC139" s="7">
        <f t="shared" ref="FC139:FC170" si="86">SUM(FC138,FB139)</f>
        <v>14</v>
      </c>
      <c r="FD139" s="7">
        <v>0</v>
      </c>
      <c r="FE139" s="7">
        <f t="shared" si="62"/>
        <v>1</v>
      </c>
      <c r="FF139" s="7">
        <v>0</v>
      </c>
      <c r="FG139" s="7">
        <v>0</v>
      </c>
      <c r="FH139" s="7">
        <v>54</v>
      </c>
      <c r="FI139" s="7">
        <f t="shared" si="63"/>
        <v>1107</v>
      </c>
      <c r="FJ139" s="7">
        <v>0</v>
      </c>
      <c r="FK139" s="7">
        <v>0</v>
      </c>
      <c r="FL139" s="7">
        <v>0</v>
      </c>
      <c r="FM139" s="7">
        <f t="shared" si="69"/>
        <v>1</v>
      </c>
      <c r="FN139" s="7">
        <v>2</v>
      </c>
      <c r="FO139" s="7">
        <f t="shared" si="39"/>
        <v>4</v>
      </c>
      <c r="FP139" s="7"/>
      <c r="FQ139" s="7"/>
      <c r="FR139" s="7">
        <v>19</v>
      </c>
      <c r="FS139" s="7">
        <f t="shared" si="46"/>
        <v>231</v>
      </c>
      <c r="FT139" s="7"/>
      <c r="FU139" s="7"/>
      <c r="FV139" s="7"/>
      <c r="FW139" s="7"/>
      <c r="FX139" s="7"/>
      <c r="FY139" s="7"/>
      <c r="FZ139" s="7"/>
      <c r="GA139" s="7"/>
      <c r="GB139" s="7"/>
      <c r="GC139" s="7"/>
      <c r="GD139" s="7"/>
      <c r="GE139" s="7"/>
      <c r="GF139" s="7">
        <v>0</v>
      </c>
      <c r="GG139" s="7">
        <f t="shared" si="41"/>
        <v>0</v>
      </c>
      <c r="GH139" s="7">
        <v>0</v>
      </c>
      <c r="GI139" s="7">
        <f t="shared" si="70"/>
        <v>2</v>
      </c>
      <c r="GJ139" s="7"/>
      <c r="GK139" s="7"/>
      <c r="GL139" s="7">
        <v>0</v>
      </c>
      <c r="GM139" s="7">
        <f t="shared" si="42"/>
        <v>0</v>
      </c>
      <c r="GN139" s="7">
        <v>5</v>
      </c>
      <c r="GO139" s="7">
        <f t="shared" si="71"/>
        <v>20</v>
      </c>
      <c r="GP139" s="7">
        <v>1</v>
      </c>
      <c r="GQ139" s="7">
        <v>1</v>
      </c>
      <c r="GR139" s="7">
        <v>1</v>
      </c>
      <c r="GS139" s="7">
        <f t="shared" si="72"/>
        <v>28</v>
      </c>
    </row>
    <row r="140" spans="1:201" ht="14.25" customHeight="1" x14ac:dyDescent="0.2">
      <c r="A140" s="85">
        <v>44103</v>
      </c>
      <c r="B140" s="7">
        <v>0</v>
      </c>
      <c r="C140" s="7">
        <f t="shared" si="53"/>
        <v>0</v>
      </c>
      <c r="D140" s="7">
        <v>3</v>
      </c>
      <c r="E140" s="7">
        <f t="shared" si="43"/>
        <v>118</v>
      </c>
      <c r="F140" s="7"/>
      <c r="G140" s="7"/>
      <c r="H140" s="7"/>
      <c r="I140" s="7"/>
      <c r="J140" s="7">
        <v>18</v>
      </c>
      <c r="K140" s="7">
        <f t="shared" si="74"/>
        <v>175</v>
      </c>
      <c r="L140" s="7">
        <v>0</v>
      </c>
      <c r="M140" s="7">
        <f>M139+L140</f>
        <v>0</v>
      </c>
      <c r="N140" s="7">
        <v>0</v>
      </c>
      <c r="O140" s="7">
        <f t="shared" si="12"/>
        <v>20</v>
      </c>
      <c r="P140" s="7">
        <v>0</v>
      </c>
      <c r="Q140" s="7">
        <f>Q139+P140</f>
        <v>0</v>
      </c>
      <c r="R140" s="7"/>
      <c r="S140" s="7"/>
      <c r="T140" s="7">
        <v>0</v>
      </c>
      <c r="U140" s="7">
        <f>SUM(U139,T140)</f>
        <v>9</v>
      </c>
      <c r="V140" s="7"/>
      <c r="W140" s="7"/>
      <c r="X140" s="7">
        <v>0</v>
      </c>
      <c r="Y140" s="7">
        <f t="shared" si="54"/>
        <v>30</v>
      </c>
      <c r="Z140" s="7">
        <v>0</v>
      </c>
      <c r="AA140" s="7">
        <f t="shared" si="50"/>
        <v>2</v>
      </c>
      <c r="AB140" s="7">
        <v>1</v>
      </c>
      <c r="AC140" s="7">
        <f t="shared" si="82"/>
        <v>184</v>
      </c>
      <c r="AD140" s="7">
        <v>0</v>
      </c>
      <c r="AE140" s="7">
        <f>AE139+AD140</f>
        <v>0</v>
      </c>
      <c r="AF140" s="7">
        <v>1</v>
      </c>
      <c r="AG140" s="7">
        <f t="shared" si="75"/>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6"/>
        <v>70</v>
      </c>
      <c r="AZ140" s="7">
        <v>7</v>
      </c>
      <c r="BA140" s="7">
        <f t="shared" si="80"/>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3"/>
        <v>3</v>
      </c>
      <c r="CD140" s="7">
        <v>0</v>
      </c>
      <c r="CE140" s="7">
        <f t="shared" si="27"/>
        <v>8</v>
      </c>
      <c r="CF140" s="7">
        <v>12</v>
      </c>
      <c r="CG140" s="7">
        <f t="shared" ref="CG140:CG170" si="87">SUM(CG139,CF140)</f>
        <v>1423</v>
      </c>
      <c r="CH140" s="7">
        <v>0</v>
      </c>
      <c r="CI140" s="7">
        <f t="shared" si="73"/>
        <v>2</v>
      </c>
      <c r="CJ140" s="7">
        <v>0</v>
      </c>
      <c r="CK140" s="7">
        <f t="shared" si="64"/>
        <v>3</v>
      </c>
      <c r="CL140" s="7">
        <v>0</v>
      </c>
      <c r="CM140" s="7">
        <f t="shared" si="84"/>
        <v>11</v>
      </c>
      <c r="CN140" s="7">
        <v>0</v>
      </c>
      <c r="CO140" s="7">
        <f t="shared" si="23"/>
        <v>12</v>
      </c>
      <c r="CP140" s="7">
        <v>2</v>
      </c>
      <c r="CQ140" s="7">
        <f>SUM(CQ139+CP140)</f>
        <v>2</v>
      </c>
      <c r="CR140" s="7">
        <v>0</v>
      </c>
      <c r="CS140" s="7">
        <f t="shared" si="81"/>
        <v>67</v>
      </c>
      <c r="CT140" s="7">
        <v>0</v>
      </c>
      <c r="CU140" s="7">
        <f t="shared" si="49"/>
        <v>8</v>
      </c>
      <c r="CV140" s="7"/>
      <c r="CW140" s="7"/>
      <c r="CX140" s="7"/>
      <c r="CY140" s="7"/>
      <c r="CZ140" s="7"/>
      <c r="DA140" s="7"/>
      <c r="DB140" s="7"/>
      <c r="DC140" s="7"/>
      <c r="DD140" s="7"/>
      <c r="DE140" s="7"/>
      <c r="DF140" s="7"/>
      <c r="DG140" s="7"/>
      <c r="DH140" s="7"/>
      <c r="DI140" s="7"/>
      <c r="DJ140" s="7">
        <v>0</v>
      </c>
      <c r="DK140" s="7">
        <f t="shared" si="67"/>
        <v>0</v>
      </c>
      <c r="DL140" s="7">
        <v>0</v>
      </c>
      <c r="DM140" s="7">
        <f t="shared" si="35"/>
        <v>2</v>
      </c>
      <c r="DN140" s="7">
        <v>0</v>
      </c>
      <c r="DO140" s="7">
        <f t="shared" si="61"/>
        <v>14</v>
      </c>
      <c r="DP140" s="7">
        <v>0</v>
      </c>
      <c r="DQ140" s="7">
        <f t="shared" si="77"/>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8"/>
        <v>14</v>
      </c>
      <c r="EJ140" s="7">
        <v>5</v>
      </c>
      <c r="EK140" s="7">
        <f t="shared" si="79"/>
        <v>2556</v>
      </c>
      <c r="EL140" s="7">
        <v>13</v>
      </c>
      <c r="EM140" s="7">
        <f t="shared" si="68"/>
        <v>210</v>
      </c>
      <c r="EN140" s="7">
        <v>0</v>
      </c>
      <c r="EO140" s="7">
        <f t="shared" si="48"/>
        <v>6</v>
      </c>
      <c r="ER140" s="7">
        <v>0</v>
      </c>
      <c r="ES140" s="7">
        <f t="shared" si="65"/>
        <v>0</v>
      </c>
      <c r="ET140" s="7">
        <v>0</v>
      </c>
      <c r="EU140" s="7">
        <f t="shared" si="85"/>
        <v>20</v>
      </c>
      <c r="EV140" s="7">
        <v>0</v>
      </c>
      <c r="EW140" s="7">
        <f t="shared" si="20"/>
        <v>8</v>
      </c>
      <c r="EX140" s="7">
        <v>0</v>
      </c>
      <c r="EY140" s="7">
        <f>EY139+EX140</f>
        <v>1</v>
      </c>
      <c r="EZ140" s="7"/>
      <c r="FA140" s="7"/>
      <c r="FB140" s="7">
        <v>0</v>
      </c>
      <c r="FC140" s="7">
        <f t="shared" si="86"/>
        <v>14</v>
      </c>
      <c r="FD140" s="7">
        <v>0</v>
      </c>
      <c r="FE140" s="7">
        <f t="shared" si="62"/>
        <v>1</v>
      </c>
      <c r="FF140" s="7">
        <v>0</v>
      </c>
      <c r="FG140" s="7">
        <f>FG139+FF140</f>
        <v>0</v>
      </c>
      <c r="FH140" s="7">
        <v>9</v>
      </c>
      <c r="FI140" s="7">
        <f t="shared" si="63"/>
        <v>1116</v>
      </c>
      <c r="FJ140" s="7">
        <v>0</v>
      </c>
      <c r="FK140" s="7">
        <f>FK139+FJ140</f>
        <v>0</v>
      </c>
      <c r="FL140" s="7">
        <v>0</v>
      </c>
      <c r="FM140" s="7">
        <f t="shared" si="69"/>
        <v>1</v>
      </c>
      <c r="FN140" s="7">
        <v>0</v>
      </c>
      <c r="FO140" s="7">
        <f t="shared" si="39"/>
        <v>4</v>
      </c>
      <c r="FP140" s="7"/>
      <c r="FQ140" s="7"/>
      <c r="FR140" s="7">
        <v>9</v>
      </c>
      <c r="FS140" s="7">
        <f t="shared" si="46"/>
        <v>240</v>
      </c>
      <c r="FT140" s="7"/>
      <c r="FU140" s="7"/>
      <c r="FV140" s="7"/>
      <c r="FW140" s="7"/>
      <c r="FX140" s="7"/>
      <c r="FY140" s="7"/>
      <c r="FZ140" s="7"/>
      <c r="GA140" s="7"/>
      <c r="GB140" s="7"/>
      <c r="GC140" s="7"/>
      <c r="GD140" s="7"/>
      <c r="GE140" s="7"/>
      <c r="GF140" s="7">
        <v>0</v>
      </c>
      <c r="GG140" s="7">
        <f t="shared" si="41"/>
        <v>0</v>
      </c>
      <c r="GH140" s="7">
        <v>0</v>
      </c>
      <c r="GI140" s="7">
        <f t="shared" si="70"/>
        <v>2</v>
      </c>
      <c r="GJ140" s="7"/>
      <c r="GK140" s="7"/>
      <c r="GL140" s="7">
        <v>0</v>
      </c>
      <c r="GM140" s="7">
        <f t="shared" si="42"/>
        <v>0</v>
      </c>
      <c r="GN140" s="7">
        <v>1</v>
      </c>
      <c r="GO140" s="7">
        <f t="shared" si="71"/>
        <v>21</v>
      </c>
      <c r="GP140" s="7">
        <v>0</v>
      </c>
      <c r="GQ140" s="7">
        <f>GQ139+GP140</f>
        <v>1</v>
      </c>
      <c r="GR140" s="7">
        <v>0</v>
      </c>
      <c r="GS140" s="7">
        <f t="shared" si="72"/>
        <v>28</v>
      </c>
    </row>
    <row r="141" spans="1:201" ht="14.25" customHeight="1" x14ac:dyDescent="0.2">
      <c r="A141" s="85">
        <v>44104</v>
      </c>
      <c r="B141" s="7">
        <v>0</v>
      </c>
      <c r="C141" s="7">
        <f t="shared" si="53"/>
        <v>0</v>
      </c>
      <c r="D141" s="7">
        <v>1</v>
      </c>
      <c r="E141" s="7">
        <f t="shared" si="43"/>
        <v>119</v>
      </c>
      <c r="F141" s="7"/>
      <c r="G141" s="7"/>
      <c r="H141" s="7"/>
      <c r="I141" s="7"/>
      <c r="J141" s="7">
        <v>1</v>
      </c>
      <c r="K141" s="7">
        <f t="shared" si="74"/>
        <v>176</v>
      </c>
      <c r="L141" s="7">
        <v>0</v>
      </c>
      <c r="M141" s="7">
        <f>M140+L141</f>
        <v>0</v>
      </c>
      <c r="N141" s="7">
        <v>0</v>
      </c>
      <c r="O141" s="7">
        <f t="shared" si="12"/>
        <v>20</v>
      </c>
      <c r="P141" s="7">
        <v>4</v>
      </c>
      <c r="Q141" s="7">
        <f>Q140+P141</f>
        <v>4</v>
      </c>
      <c r="R141" s="7"/>
      <c r="S141" s="7"/>
      <c r="T141" s="7">
        <v>3</v>
      </c>
      <c r="U141" s="7">
        <f>SUM(U140,T141)</f>
        <v>12</v>
      </c>
      <c r="V141" s="7"/>
      <c r="W141" s="7"/>
      <c r="X141" s="7">
        <v>0</v>
      </c>
      <c r="Y141" s="7">
        <f t="shared" si="54"/>
        <v>30</v>
      </c>
      <c r="Z141" s="7">
        <v>0</v>
      </c>
      <c r="AA141" s="7">
        <f t="shared" si="50"/>
        <v>2</v>
      </c>
      <c r="AB141" s="7">
        <v>0</v>
      </c>
      <c r="AC141" s="7">
        <f t="shared" si="82"/>
        <v>184</v>
      </c>
      <c r="AD141" s="7">
        <v>5</v>
      </c>
      <c r="AE141" s="7">
        <f>AE140+AD141</f>
        <v>5</v>
      </c>
      <c r="AF141" s="7">
        <v>1</v>
      </c>
      <c r="AG141" s="7">
        <f t="shared" si="75"/>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6"/>
        <v>75</v>
      </c>
      <c r="AZ141" s="7">
        <v>1</v>
      </c>
      <c r="BA141" s="7">
        <f t="shared" si="80"/>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3"/>
        <v>3</v>
      </c>
      <c r="CD141" s="7">
        <v>0</v>
      </c>
      <c r="CE141" s="7">
        <f t="shared" si="27"/>
        <v>8</v>
      </c>
      <c r="CF141" s="7">
        <v>3</v>
      </c>
      <c r="CG141" s="7">
        <f t="shared" si="87"/>
        <v>1426</v>
      </c>
      <c r="CH141" s="7">
        <v>0</v>
      </c>
      <c r="CI141" s="7">
        <f t="shared" si="73"/>
        <v>2</v>
      </c>
      <c r="CJ141" s="7">
        <v>0</v>
      </c>
      <c r="CK141" s="7">
        <f t="shared" si="64"/>
        <v>3</v>
      </c>
      <c r="CL141" s="7">
        <v>0</v>
      </c>
      <c r="CM141" s="7">
        <f t="shared" si="84"/>
        <v>11</v>
      </c>
      <c r="CN141" s="7">
        <v>0</v>
      </c>
      <c r="CO141" s="7">
        <f t="shared" si="23"/>
        <v>12</v>
      </c>
      <c r="CP141" s="7">
        <v>0</v>
      </c>
      <c r="CQ141" s="7">
        <f>SUM(CQ140+CP141)</f>
        <v>2</v>
      </c>
      <c r="CR141" s="7">
        <v>0</v>
      </c>
      <c r="CS141" s="7">
        <f t="shared" si="81"/>
        <v>67</v>
      </c>
      <c r="CT141" s="7">
        <v>0</v>
      </c>
      <c r="CU141" s="7">
        <f t="shared" si="49"/>
        <v>8</v>
      </c>
      <c r="CV141" s="7"/>
      <c r="CW141" s="7"/>
      <c r="CX141" s="7"/>
      <c r="CY141" s="7"/>
      <c r="CZ141" s="7"/>
      <c r="DA141" s="7"/>
      <c r="DB141" s="7"/>
      <c r="DC141" s="7"/>
      <c r="DD141" s="7"/>
      <c r="DE141" s="7"/>
      <c r="DF141" s="7"/>
      <c r="DG141" s="7"/>
      <c r="DH141" s="7"/>
      <c r="DI141" s="7"/>
      <c r="DJ141" s="7">
        <v>0</v>
      </c>
      <c r="DK141" s="7">
        <f t="shared" si="67"/>
        <v>0</v>
      </c>
      <c r="DL141" s="7">
        <v>0</v>
      </c>
      <c r="DM141" s="7">
        <f t="shared" si="35"/>
        <v>2</v>
      </c>
      <c r="DN141" s="7">
        <v>0</v>
      </c>
      <c r="DO141" s="7">
        <f t="shared" si="61"/>
        <v>14</v>
      </c>
      <c r="DP141" s="7">
        <v>0</v>
      </c>
      <c r="DQ141" s="7">
        <f t="shared" si="77"/>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8"/>
        <v>14</v>
      </c>
      <c r="EJ141" s="7"/>
      <c r="EK141" s="7"/>
      <c r="EL141" s="7">
        <v>7</v>
      </c>
      <c r="EM141" s="7">
        <f t="shared" si="68"/>
        <v>217</v>
      </c>
      <c r="EN141" s="7">
        <v>0</v>
      </c>
      <c r="EO141" s="7">
        <f t="shared" si="48"/>
        <v>6</v>
      </c>
      <c r="ER141" s="7">
        <v>0</v>
      </c>
      <c r="ES141" s="7">
        <f t="shared" si="65"/>
        <v>0</v>
      </c>
      <c r="ET141" s="7">
        <v>0</v>
      </c>
      <c r="EU141" s="7">
        <f t="shared" si="85"/>
        <v>20</v>
      </c>
      <c r="EV141" s="7">
        <v>0</v>
      </c>
      <c r="EW141" s="7">
        <f t="shared" si="20"/>
        <v>8</v>
      </c>
      <c r="EX141" s="7">
        <v>0</v>
      </c>
      <c r="EY141" s="7">
        <f>EY140+EX141</f>
        <v>1</v>
      </c>
      <c r="EZ141" s="7"/>
      <c r="FA141" s="7"/>
      <c r="FB141" s="7">
        <v>0</v>
      </c>
      <c r="FC141" s="7">
        <f t="shared" si="86"/>
        <v>14</v>
      </c>
      <c r="FD141" s="7">
        <v>0</v>
      </c>
      <c r="FE141" s="7">
        <f t="shared" si="62"/>
        <v>1</v>
      </c>
      <c r="FF141" s="7">
        <v>0</v>
      </c>
      <c r="FG141" s="7">
        <f>FG140+FF141</f>
        <v>0</v>
      </c>
      <c r="FH141" s="7">
        <v>0</v>
      </c>
      <c r="FI141" s="7">
        <f t="shared" si="63"/>
        <v>1116</v>
      </c>
      <c r="FJ141" s="7">
        <v>0</v>
      </c>
      <c r="FK141" s="7">
        <f>FK140+FJ141</f>
        <v>0</v>
      </c>
      <c r="FL141" s="7">
        <v>0</v>
      </c>
      <c r="FM141" s="7">
        <f t="shared" si="69"/>
        <v>1</v>
      </c>
      <c r="FN141" s="7">
        <v>0</v>
      </c>
      <c r="FO141" s="7">
        <f t="shared" si="39"/>
        <v>4</v>
      </c>
      <c r="FP141" s="7"/>
      <c r="FQ141" s="7"/>
      <c r="FR141" s="7">
        <v>3</v>
      </c>
      <c r="FS141" s="7">
        <f t="shared" si="46"/>
        <v>243</v>
      </c>
      <c r="FT141" s="7"/>
      <c r="FU141" s="7"/>
      <c r="FV141" s="7"/>
      <c r="FW141" s="7"/>
      <c r="FX141" s="7"/>
      <c r="FY141" s="7"/>
      <c r="FZ141" s="7"/>
      <c r="GA141" s="7"/>
      <c r="GB141" s="7"/>
      <c r="GC141" s="7"/>
      <c r="GD141" s="7"/>
      <c r="GE141" s="7"/>
      <c r="GF141" s="7">
        <v>0</v>
      </c>
      <c r="GG141" s="7">
        <f t="shared" si="41"/>
        <v>0</v>
      </c>
      <c r="GH141" s="7">
        <v>0</v>
      </c>
      <c r="GI141" s="7">
        <f t="shared" si="70"/>
        <v>2</v>
      </c>
      <c r="GJ141" s="7"/>
      <c r="GK141" s="7"/>
      <c r="GL141" s="7">
        <v>0</v>
      </c>
      <c r="GM141" s="7">
        <f t="shared" si="42"/>
        <v>0</v>
      </c>
      <c r="GN141" s="7">
        <v>1</v>
      </c>
      <c r="GO141" s="7">
        <f t="shared" si="71"/>
        <v>22</v>
      </c>
      <c r="GP141" s="7">
        <v>0</v>
      </c>
      <c r="GQ141" s="7">
        <f>GQ140+GP141</f>
        <v>1</v>
      </c>
      <c r="GR141" s="7">
        <v>2</v>
      </c>
      <c r="GS141" s="7">
        <f t="shared" si="72"/>
        <v>30</v>
      </c>
    </row>
    <row r="142" spans="1:201" ht="14.25" customHeight="1" x14ac:dyDescent="0.2">
      <c r="A142" s="85">
        <v>44105</v>
      </c>
      <c r="B142" s="7">
        <v>0</v>
      </c>
      <c r="C142" s="7">
        <f t="shared" si="53"/>
        <v>0</v>
      </c>
      <c r="D142" s="7">
        <v>2</v>
      </c>
      <c r="E142" s="7">
        <f t="shared" si="43"/>
        <v>121</v>
      </c>
      <c r="F142" s="7"/>
      <c r="G142" s="7"/>
      <c r="H142" s="7"/>
      <c r="I142" s="7"/>
      <c r="J142" s="7">
        <v>0</v>
      </c>
      <c r="K142" s="7">
        <f t="shared" si="74"/>
        <v>176</v>
      </c>
      <c r="L142" s="7">
        <v>3</v>
      </c>
      <c r="M142" s="7">
        <f>M141+L142</f>
        <v>3</v>
      </c>
      <c r="N142" s="7">
        <v>0</v>
      </c>
      <c r="O142" s="7">
        <f t="shared" si="12"/>
        <v>20</v>
      </c>
      <c r="P142" s="7">
        <v>6</v>
      </c>
      <c r="Q142" s="7">
        <f>Q141+P142</f>
        <v>10</v>
      </c>
      <c r="R142" s="7"/>
      <c r="S142" s="7"/>
      <c r="T142" s="7">
        <v>0</v>
      </c>
      <c r="U142" s="7">
        <f>SUM(U141,T142)</f>
        <v>12</v>
      </c>
      <c r="V142" s="7"/>
      <c r="W142" s="7"/>
      <c r="X142" s="7">
        <v>0</v>
      </c>
      <c r="Y142" s="7">
        <f t="shared" si="54"/>
        <v>30</v>
      </c>
      <c r="Z142" s="7">
        <v>0</v>
      </c>
      <c r="AA142" s="7">
        <f t="shared" si="50"/>
        <v>2</v>
      </c>
      <c r="AB142" s="7">
        <v>1</v>
      </c>
      <c r="AC142" s="7">
        <f t="shared" si="82"/>
        <v>185</v>
      </c>
      <c r="AD142" s="7">
        <v>7</v>
      </c>
      <c r="AE142" s="7">
        <f>AE141+AD142</f>
        <v>12</v>
      </c>
      <c r="AF142" s="7">
        <v>4</v>
      </c>
      <c r="AG142" s="7">
        <f t="shared" si="75"/>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6"/>
        <v>83</v>
      </c>
      <c r="AZ142" s="7">
        <v>5</v>
      </c>
      <c r="BA142" s="7">
        <f t="shared" si="80"/>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3"/>
        <v>3</v>
      </c>
      <c r="CD142" s="7">
        <v>0</v>
      </c>
      <c r="CE142" s="7">
        <f t="shared" si="27"/>
        <v>8</v>
      </c>
      <c r="CF142" s="7">
        <v>5</v>
      </c>
      <c r="CG142" s="7">
        <f t="shared" si="87"/>
        <v>1431</v>
      </c>
      <c r="CH142" s="7">
        <v>0</v>
      </c>
      <c r="CI142" s="7">
        <f t="shared" si="73"/>
        <v>2</v>
      </c>
      <c r="CJ142" s="7">
        <v>0</v>
      </c>
      <c r="CK142" s="7">
        <f t="shared" si="64"/>
        <v>3</v>
      </c>
      <c r="CL142" s="7">
        <v>0</v>
      </c>
      <c r="CM142" s="7">
        <f t="shared" si="84"/>
        <v>11</v>
      </c>
      <c r="CN142" s="7">
        <v>0</v>
      </c>
      <c r="CO142" s="7">
        <f t="shared" ref="CO142:CO170" si="88">SUM(CO141,CN142)</f>
        <v>12</v>
      </c>
      <c r="CP142" s="7">
        <v>4</v>
      </c>
      <c r="CQ142" s="7">
        <f>SUM(CQ141+CP142)</f>
        <v>6</v>
      </c>
      <c r="CR142" s="7">
        <v>0</v>
      </c>
      <c r="CS142" s="7">
        <f t="shared" si="81"/>
        <v>67</v>
      </c>
      <c r="CT142" s="7">
        <v>0</v>
      </c>
      <c r="CU142" s="7">
        <f t="shared" si="49"/>
        <v>8</v>
      </c>
      <c r="CV142" s="7"/>
      <c r="CW142" s="7"/>
      <c r="CX142" s="7"/>
      <c r="CY142" s="7"/>
      <c r="CZ142" s="7"/>
      <c r="DA142" s="7"/>
      <c r="DB142" s="7"/>
      <c r="DC142" s="7"/>
      <c r="DD142" s="7"/>
      <c r="DE142" s="7"/>
      <c r="DF142" s="7"/>
      <c r="DG142" s="7"/>
      <c r="DH142" s="7"/>
      <c r="DI142" s="7"/>
      <c r="DJ142" s="7">
        <v>0</v>
      </c>
      <c r="DK142" s="7">
        <f t="shared" si="67"/>
        <v>0</v>
      </c>
      <c r="DL142" s="7">
        <v>0</v>
      </c>
      <c r="DM142" s="7">
        <f t="shared" si="35"/>
        <v>2</v>
      </c>
      <c r="DN142" s="7">
        <v>0</v>
      </c>
      <c r="DO142" s="7">
        <f t="shared" si="61"/>
        <v>14</v>
      </c>
      <c r="DP142" s="7">
        <v>0</v>
      </c>
      <c r="DQ142" s="7">
        <f t="shared" si="77"/>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8"/>
        <v>14</v>
      </c>
      <c r="EJ142" s="7"/>
      <c r="EK142" s="7"/>
      <c r="EL142" s="7">
        <v>7</v>
      </c>
      <c r="EM142" s="7">
        <f t="shared" si="68"/>
        <v>224</v>
      </c>
      <c r="EN142" s="7">
        <v>0</v>
      </c>
      <c r="EO142" s="7">
        <f t="shared" si="48"/>
        <v>6</v>
      </c>
      <c r="ER142" s="7">
        <v>0</v>
      </c>
      <c r="ES142" s="7">
        <f t="shared" si="65"/>
        <v>0</v>
      </c>
      <c r="ET142" s="7">
        <v>0</v>
      </c>
      <c r="EU142" s="7">
        <f t="shared" si="85"/>
        <v>20</v>
      </c>
      <c r="EV142" s="7">
        <v>0</v>
      </c>
      <c r="EW142" s="7">
        <f t="shared" si="20"/>
        <v>8</v>
      </c>
      <c r="EX142" s="7">
        <v>0</v>
      </c>
      <c r="EY142" s="7">
        <f>EY141+EX142</f>
        <v>1</v>
      </c>
      <c r="EZ142" s="7"/>
      <c r="FA142" s="7"/>
      <c r="FB142" s="7">
        <v>0</v>
      </c>
      <c r="FC142" s="7">
        <f t="shared" si="86"/>
        <v>14</v>
      </c>
      <c r="FD142" s="7">
        <v>0</v>
      </c>
      <c r="FE142" s="7">
        <f t="shared" si="62"/>
        <v>1</v>
      </c>
      <c r="FF142" s="7">
        <v>0</v>
      </c>
      <c r="FG142" s="7">
        <f>FG141+FF142</f>
        <v>0</v>
      </c>
      <c r="FH142" s="7">
        <v>14</v>
      </c>
      <c r="FI142" s="7">
        <f t="shared" si="63"/>
        <v>1130</v>
      </c>
      <c r="FJ142" s="7">
        <v>0</v>
      </c>
      <c r="FK142" s="7">
        <f>FK141+FJ142</f>
        <v>0</v>
      </c>
      <c r="FL142" s="7">
        <v>0</v>
      </c>
      <c r="FM142" s="7">
        <f t="shared" si="69"/>
        <v>1</v>
      </c>
      <c r="FN142" s="7">
        <v>0</v>
      </c>
      <c r="FO142" s="7">
        <f t="shared" si="39"/>
        <v>4</v>
      </c>
      <c r="FP142" s="7"/>
      <c r="FQ142" s="7"/>
      <c r="FR142" s="7">
        <v>4</v>
      </c>
      <c r="FS142" s="7">
        <f t="shared" si="46"/>
        <v>247</v>
      </c>
      <c r="FT142" s="7"/>
      <c r="FU142" s="7"/>
      <c r="FV142" s="7"/>
      <c r="FW142" s="7"/>
      <c r="FX142" s="7"/>
      <c r="FY142" s="7"/>
      <c r="FZ142" s="7"/>
      <c r="GA142" s="7"/>
      <c r="GB142" s="7"/>
      <c r="GC142" s="7"/>
      <c r="GD142" s="7"/>
      <c r="GE142" s="7"/>
      <c r="GF142" s="7">
        <v>0</v>
      </c>
      <c r="GG142" s="7">
        <f t="shared" si="41"/>
        <v>0</v>
      </c>
      <c r="GH142" s="7">
        <v>0</v>
      </c>
      <c r="GI142" s="7">
        <f t="shared" si="70"/>
        <v>2</v>
      </c>
      <c r="GJ142" s="7"/>
      <c r="GK142" s="7"/>
      <c r="GL142" s="7">
        <v>0</v>
      </c>
      <c r="GM142" s="7">
        <f t="shared" si="42"/>
        <v>0</v>
      </c>
      <c r="GN142" s="7">
        <v>0</v>
      </c>
      <c r="GO142" s="7">
        <f t="shared" si="71"/>
        <v>22</v>
      </c>
      <c r="GP142" s="7">
        <v>0</v>
      </c>
      <c r="GQ142" s="7">
        <f>GQ141+GP142</f>
        <v>1</v>
      </c>
      <c r="GR142" s="7">
        <v>0</v>
      </c>
      <c r="GS142" s="7">
        <f t="shared" si="72"/>
        <v>30</v>
      </c>
    </row>
    <row r="143" spans="1:201" ht="14.25" customHeight="1" x14ac:dyDescent="0.2">
      <c r="A143" s="85">
        <v>44106</v>
      </c>
      <c r="B143" s="7">
        <v>0</v>
      </c>
      <c r="C143" s="7">
        <f t="shared" si="53"/>
        <v>0</v>
      </c>
      <c r="D143" s="7">
        <v>0</v>
      </c>
      <c r="E143" s="7">
        <f t="shared" si="43"/>
        <v>121</v>
      </c>
      <c r="F143" s="7"/>
      <c r="G143" s="7"/>
      <c r="H143" s="7"/>
      <c r="I143" s="7"/>
      <c r="J143" s="7">
        <v>13</v>
      </c>
      <c r="K143" s="7">
        <f t="shared" si="74"/>
        <v>189</v>
      </c>
      <c r="L143" s="7">
        <v>0</v>
      </c>
      <c r="M143" s="7">
        <f>M142+L143</f>
        <v>3</v>
      </c>
      <c r="N143" s="7">
        <v>0</v>
      </c>
      <c r="O143" s="7">
        <f t="shared" si="12"/>
        <v>20</v>
      </c>
      <c r="P143" s="7">
        <v>4</v>
      </c>
      <c r="Q143" s="7">
        <f>Q142+P143</f>
        <v>14</v>
      </c>
      <c r="R143" s="7"/>
      <c r="S143" s="7"/>
      <c r="T143" s="7">
        <v>0</v>
      </c>
      <c r="U143" s="7">
        <f>SUM(U142,T143)</f>
        <v>12</v>
      </c>
      <c r="V143" s="7"/>
      <c r="W143" s="7"/>
      <c r="X143" s="7">
        <v>2</v>
      </c>
      <c r="Y143" s="7">
        <f t="shared" si="54"/>
        <v>32</v>
      </c>
      <c r="Z143" s="7">
        <v>0</v>
      </c>
      <c r="AA143" s="7">
        <f t="shared" si="50"/>
        <v>2</v>
      </c>
      <c r="AB143" s="7">
        <v>1</v>
      </c>
      <c r="AC143" s="7">
        <f t="shared" si="82"/>
        <v>186</v>
      </c>
      <c r="AD143" s="7">
        <v>7</v>
      </c>
      <c r="AE143" s="7">
        <f>AE142+AD143</f>
        <v>19</v>
      </c>
      <c r="AF143" s="7">
        <v>10</v>
      </c>
      <c r="AG143" s="7">
        <f t="shared" si="75"/>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6"/>
        <v>89</v>
      </c>
      <c r="AZ143" s="7">
        <v>3</v>
      </c>
      <c r="BA143" s="7">
        <f t="shared" si="80"/>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3"/>
        <v>3</v>
      </c>
      <c r="CD143" s="7">
        <v>0</v>
      </c>
      <c r="CE143" s="7">
        <f t="shared" si="27"/>
        <v>8</v>
      </c>
      <c r="CF143" s="7">
        <v>11</v>
      </c>
      <c r="CG143" s="7">
        <f t="shared" si="87"/>
        <v>1442</v>
      </c>
      <c r="CH143" s="7">
        <v>0</v>
      </c>
      <c r="CI143" s="7">
        <f t="shared" si="73"/>
        <v>2</v>
      </c>
      <c r="CJ143" s="7">
        <v>0</v>
      </c>
      <c r="CK143" s="7">
        <f t="shared" si="64"/>
        <v>3</v>
      </c>
      <c r="CL143" s="7">
        <v>0</v>
      </c>
      <c r="CM143" s="7">
        <f t="shared" si="84"/>
        <v>11</v>
      </c>
      <c r="CN143" s="7">
        <v>0</v>
      </c>
      <c r="CO143" s="7">
        <f t="shared" si="88"/>
        <v>12</v>
      </c>
      <c r="CP143" s="7">
        <v>0</v>
      </c>
      <c r="CQ143" s="7">
        <f>SUM(CQ142+CP143)</f>
        <v>6</v>
      </c>
      <c r="CR143" s="7">
        <v>0</v>
      </c>
      <c r="CS143" s="7">
        <f t="shared" si="81"/>
        <v>67</v>
      </c>
      <c r="CT143" s="7">
        <v>0</v>
      </c>
      <c r="CU143" s="7">
        <f t="shared" si="49"/>
        <v>8</v>
      </c>
      <c r="CV143" s="7"/>
      <c r="CW143" s="7"/>
      <c r="CX143" s="7"/>
      <c r="CY143" s="7"/>
      <c r="CZ143" s="7"/>
      <c r="DA143" s="7"/>
      <c r="DB143" s="7"/>
      <c r="DC143" s="7"/>
      <c r="DD143" s="7"/>
      <c r="DE143" s="7"/>
      <c r="DF143" s="7"/>
      <c r="DG143" s="7"/>
      <c r="DH143" s="7"/>
      <c r="DI143" s="7"/>
      <c r="DJ143" s="7">
        <v>0</v>
      </c>
      <c r="DK143" s="7">
        <f t="shared" si="67"/>
        <v>0</v>
      </c>
      <c r="DL143" s="7">
        <v>0</v>
      </c>
      <c r="DM143" s="7">
        <f t="shared" si="35"/>
        <v>2</v>
      </c>
      <c r="DN143" s="7">
        <v>1</v>
      </c>
      <c r="DO143" s="7">
        <f t="shared" si="61"/>
        <v>15</v>
      </c>
      <c r="DP143" s="7">
        <v>0</v>
      </c>
      <c r="DQ143" s="7">
        <f t="shared" si="77"/>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8"/>
        <v>16</v>
      </c>
      <c r="EJ143" s="7"/>
      <c r="EK143" s="7"/>
      <c r="EL143" s="7">
        <v>9</v>
      </c>
      <c r="EM143" s="7">
        <f t="shared" si="68"/>
        <v>233</v>
      </c>
      <c r="EN143" s="7">
        <v>0</v>
      </c>
      <c r="EO143" s="7">
        <f t="shared" si="48"/>
        <v>6</v>
      </c>
      <c r="ER143" s="7">
        <v>0</v>
      </c>
      <c r="ES143" s="7">
        <f t="shared" si="65"/>
        <v>0</v>
      </c>
      <c r="ET143" s="7">
        <v>0</v>
      </c>
      <c r="EU143" s="7">
        <f t="shared" si="85"/>
        <v>20</v>
      </c>
      <c r="EV143" s="7">
        <v>0</v>
      </c>
      <c r="EW143" s="7">
        <f t="shared" si="20"/>
        <v>8</v>
      </c>
      <c r="EX143" s="7">
        <v>0</v>
      </c>
      <c r="EY143" s="7">
        <f>EY142+EX143</f>
        <v>1</v>
      </c>
      <c r="EZ143" s="7"/>
      <c r="FA143" s="7"/>
      <c r="FB143" s="7">
        <v>0</v>
      </c>
      <c r="FC143" s="7">
        <f t="shared" si="86"/>
        <v>14</v>
      </c>
      <c r="FD143" s="7">
        <v>0</v>
      </c>
      <c r="FE143" s="7">
        <f t="shared" si="62"/>
        <v>1</v>
      </c>
      <c r="FF143" s="7">
        <v>0</v>
      </c>
      <c r="FG143" s="7">
        <f>FG142+FF143</f>
        <v>0</v>
      </c>
      <c r="FH143" s="7">
        <v>17</v>
      </c>
      <c r="FI143" s="7">
        <f t="shared" si="63"/>
        <v>1147</v>
      </c>
      <c r="FJ143" s="7">
        <v>0</v>
      </c>
      <c r="FK143" s="7">
        <f>FK142+FJ143</f>
        <v>0</v>
      </c>
      <c r="FL143" s="7">
        <v>0</v>
      </c>
      <c r="FM143" s="7">
        <f t="shared" si="69"/>
        <v>1</v>
      </c>
      <c r="FN143" s="7">
        <v>0</v>
      </c>
      <c r="FO143" s="7">
        <f t="shared" si="39"/>
        <v>4</v>
      </c>
      <c r="FP143" s="7"/>
      <c r="FQ143" s="7"/>
      <c r="FR143" s="7">
        <v>0</v>
      </c>
      <c r="FS143" s="7">
        <f t="shared" si="46"/>
        <v>247</v>
      </c>
      <c r="FT143" s="7"/>
      <c r="FU143" s="7"/>
      <c r="FV143" s="7"/>
      <c r="FW143" s="7"/>
      <c r="FX143" s="7"/>
      <c r="FY143" s="7"/>
      <c r="FZ143" s="7"/>
      <c r="GA143" s="7"/>
      <c r="GB143" s="7"/>
      <c r="GC143" s="7"/>
      <c r="GD143" s="7"/>
      <c r="GE143" s="7"/>
      <c r="GF143" s="7">
        <v>0</v>
      </c>
      <c r="GG143" s="7">
        <f t="shared" si="41"/>
        <v>0</v>
      </c>
      <c r="GH143" s="7">
        <v>0</v>
      </c>
      <c r="GI143" s="7">
        <f t="shared" si="70"/>
        <v>2</v>
      </c>
      <c r="GJ143" s="7"/>
      <c r="GK143" s="7"/>
      <c r="GL143" s="7">
        <v>0</v>
      </c>
      <c r="GM143" s="7">
        <f t="shared" si="42"/>
        <v>0</v>
      </c>
      <c r="GN143" s="7">
        <v>0</v>
      </c>
      <c r="GO143" s="7">
        <f t="shared" si="71"/>
        <v>22</v>
      </c>
      <c r="GP143" s="7">
        <v>1</v>
      </c>
      <c r="GQ143" s="7">
        <f>GQ142+GP143</f>
        <v>2</v>
      </c>
      <c r="GR143" s="7">
        <v>0</v>
      </c>
      <c r="GS143" s="7">
        <f t="shared" si="72"/>
        <v>30</v>
      </c>
    </row>
    <row r="144" spans="1:201" ht="14.25" customHeight="1" x14ac:dyDescent="0.2">
      <c r="A144" s="85">
        <v>44107</v>
      </c>
      <c r="B144" s="7"/>
      <c r="C144" s="7">
        <f t="shared" si="53"/>
        <v>0</v>
      </c>
      <c r="D144" s="7"/>
      <c r="E144" s="7">
        <f t="shared" si="43"/>
        <v>121</v>
      </c>
      <c r="F144" s="7"/>
      <c r="G144" s="7"/>
      <c r="H144" s="7"/>
      <c r="I144" s="7"/>
      <c r="J144" s="7"/>
      <c r="K144" s="7">
        <f t="shared" si="74"/>
        <v>189</v>
      </c>
      <c r="L144" s="7"/>
      <c r="M144" s="7">
        <f t="shared" ref="M144:M170" si="89">M143+L144</f>
        <v>3</v>
      </c>
      <c r="N144" s="7"/>
      <c r="O144" s="7">
        <f t="shared" si="12"/>
        <v>20</v>
      </c>
      <c r="P144" s="7"/>
      <c r="Q144" s="7">
        <f t="shared" ref="Q144:Q170" si="90">Q143+P144</f>
        <v>14</v>
      </c>
      <c r="R144" s="7"/>
      <c r="S144" s="7"/>
      <c r="T144" s="7"/>
      <c r="U144" s="7">
        <f>SUM(U143,T144)</f>
        <v>12</v>
      </c>
      <c r="V144" s="7"/>
      <c r="W144" s="7"/>
      <c r="X144" s="7"/>
      <c r="Y144" s="7">
        <f t="shared" si="54"/>
        <v>32</v>
      </c>
      <c r="Z144" s="7"/>
      <c r="AA144" s="7">
        <f t="shared" si="50"/>
        <v>2</v>
      </c>
      <c r="AB144" s="7"/>
      <c r="AC144" s="7">
        <f t="shared" si="82"/>
        <v>186</v>
      </c>
      <c r="AD144" s="7"/>
      <c r="AE144" s="7">
        <f t="shared" ref="AE144:AE170" si="91">AE143+AD144</f>
        <v>19</v>
      </c>
      <c r="AF144" s="7"/>
      <c r="AG144" s="7">
        <f t="shared" si="75"/>
        <v>48</v>
      </c>
      <c r="AH144" s="7"/>
      <c r="AI144" s="7">
        <f t="shared" si="55"/>
        <v>7</v>
      </c>
      <c r="AJ144" s="7"/>
      <c r="AK144" s="7">
        <f t="shared" ref="AK144:AK170" si="92">AK143+AJ144</f>
        <v>83</v>
      </c>
      <c r="AL144" s="7"/>
      <c r="AM144" s="7"/>
      <c r="AN144" s="7"/>
      <c r="AO144" s="7"/>
      <c r="AP144" s="7"/>
      <c r="AQ144" s="7"/>
      <c r="AR144" s="7"/>
      <c r="AS144" s="7">
        <f t="shared" ref="AS144:AS170" si="93">AS143+AR144</f>
        <v>5</v>
      </c>
      <c r="AT144" s="7"/>
      <c r="AU144" s="7">
        <f t="shared" si="44"/>
        <v>1059</v>
      </c>
      <c r="AV144" s="7"/>
      <c r="AW144" s="7"/>
      <c r="AX144" s="7"/>
      <c r="AY144" s="7">
        <f t="shared" si="76"/>
        <v>89</v>
      </c>
      <c r="AZ144" s="7"/>
      <c r="BA144" s="7">
        <f t="shared" si="80"/>
        <v>232</v>
      </c>
      <c r="BB144" s="7"/>
      <c r="BC144" s="7">
        <f t="shared" ref="BC144:BC174" si="94">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5">SUM(BS143,BR144)</f>
        <v>4</v>
      </c>
      <c r="BT144" s="7"/>
      <c r="BU144" s="7">
        <f t="shared" si="14"/>
        <v>2</v>
      </c>
      <c r="BV144" s="7"/>
      <c r="BW144" s="7"/>
      <c r="BX144" s="7"/>
      <c r="BY144" s="7">
        <f t="shared" si="52"/>
        <v>26</v>
      </c>
      <c r="BZ144" s="7"/>
      <c r="CA144" s="7">
        <f t="shared" si="59"/>
        <v>0</v>
      </c>
      <c r="CB144" s="7"/>
      <c r="CC144" s="7">
        <f t="shared" si="83"/>
        <v>3</v>
      </c>
      <c r="CD144" s="7"/>
      <c r="CE144" s="7">
        <f t="shared" si="27"/>
        <v>8</v>
      </c>
      <c r="CF144" s="7"/>
      <c r="CG144" s="7">
        <f t="shared" si="87"/>
        <v>1442</v>
      </c>
      <c r="CH144" s="7"/>
      <c r="CI144" s="7">
        <f t="shared" si="73"/>
        <v>2</v>
      </c>
      <c r="CJ144" s="7"/>
      <c r="CK144" s="7">
        <f t="shared" si="64"/>
        <v>3</v>
      </c>
      <c r="CL144" s="7"/>
      <c r="CM144" s="7">
        <f t="shared" si="84"/>
        <v>11</v>
      </c>
      <c r="CN144" s="7"/>
      <c r="CO144" s="7">
        <f t="shared" si="88"/>
        <v>12</v>
      </c>
      <c r="CP144" s="7"/>
      <c r="CQ144" s="7">
        <f t="shared" ref="CQ144:CQ170" si="96">SUM(CQ143+CP144)</f>
        <v>6</v>
      </c>
      <c r="CR144" s="7"/>
      <c r="CS144" s="7">
        <f t="shared" si="81"/>
        <v>67</v>
      </c>
      <c r="CT144" s="7"/>
      <c r="CU144" s="7">
        <f t="shared" si="49"/>
        <v>8</v>
      </c>
      <c r="CV144" s="7"/>
      <c r="CW144" s="7"/>
      <c r="CX144" s="7"/>
      <c r="CY144" s="7"/>
      <c r="CZ144" s="7"/>
      <c r="DA144" s="7"/>
      <c r="DB144" s="7"/>
      <c r="DC144" s="7"/>
      <c r="DD144" s="7"/>
      <c r="DE144" s="7"/>
      <c r="DF144" s="7"/>
      <c r="DG144" s="7"/>
      <c r="DH144" s="7"/>
      <c r="DI144" s="7"/>
      <c r="DJ144" s="7"/>
      <c r="DK144" s="7">
        <f t="shared" si="67"/>
        <v>0</v>
      </c>
      <c r="DL144" s="7"/>
      <c r="DM144" s="7">
        <f t="shared" si="35"/>
        <v>2</v>
      </c>
      <c r="DN144" s="7"/>
      <c r="DO144" s="7">
        <f t="shared" si="61"/>
        <v>15</v>
      </c>
      <c r="DP144" s="7"/>
      <c r="DQ144" s="7">
        <f t="shared" si="77"/>
        <v>2</v>
      </c>
      <c r="DR144" s="7"/>
      <c r="DS144" s="7"/>
      <c r="DT144" s="7"/>
      <c r="DU144" s="7">
        <f t="shared" ref="DU144:DU170" si="97">DU143+DT144</f>
        <v>2</v>
      </c>
      <c r="DV144" s="7"/>
      <c r="DW144" s="7">
        <f t="shared" ref="DW144:DW170" si="98">DW143+DV144</f>
        <v>0</v>
      </c>
      <c r="DX144" s="7"/>
      <c r="DY144" s="7"/>
      <c r="DZ144" s="7"/>
      <c r="EA144" s="7"/>
      <c r="EB144" s="7"/>
      <c r="EC144" s="7"/>
      <c r="ED144" s="7"/>
      <c r="EE144" s="7">
        <f t="shared" si="18"/>
        <v>13</v>
      </c>
      <c r="EF144" s="7"/>
      <c r="EG144" s="7"/>
      <c r="EH144" s="7"/>
      <c r="EI144" s="7">
        <f t="shared" si="78"/>
        <v>16</v>
      </c>
      <c r="EJ144" s="7"/>
      <c r="EK144" s="7"/>
      <c r="EL144" s="7"/>
      <c r="EM144" s="7">
        <f t="shared" si="68"/>
        <v>233</v>
      </c>
      <c r="EN144" s="7"/>
      <c r="EO144" s="7">
        <f t="shared" si="48"/>
        <v>6</v>
      </c>
      <c r="ER144" s="7"/>
      <c r="ES144" s="7">
        <f t="shared" si="65"/>
        <v>0</v>
      </c>
      <c r="ET144" s="7"/>
      <c r="EU144" s="7">
        <f t="shared" si="85"/>
        <v>20</v>
      </c>
      <c r="EV144" s="7"/>
      <c r="EW144" s="7">
        <f t="shared" si="20"/>
        <v>8</v>
      </c>
      <c r="EX144" s="7"/>
      <c r="EY144" s="7">
        <f t="shared" ref="EY144:EY170" si="99">EY143+EX144</f>
        <v>1</v>
      </c>
      <c r="EZ144" s="7"/>
      <c r="FA144" s="7"/>
      <c r="FB144" s="7"/>
      <c r="FC144" s="7">
        <f t="shared" si="86"/>
        <v>14</v>
      </c>
      <c r="FD144" s="7"/>
      <c r="FE144" s="7">
        <f t="shared" si="62"/>
        <v>1</v>
      </c>
      <c r="FF144" s="7"/>
      <c r="FG144" s="7">
        <f t="shared" ref="FG144:FG170" si="100">FG143+FF144</f>
        <v>0</v>
      </c>
      <c r="FH144" s="7"/>
      <c r="FI144" s="7">
        <f t="shared" si="63"/>
        <v>1147</v>
      </c>
      <c r="FJ144" s="7"/>
      <c r="FK144" s="7">
        <f t="shared" ref="FK144:FK170" si="101">FK143+FJ144</f>
        <v>0</v>
      </c>
      <c r="FL144" s="7"/>
      <c r="FM144" s="7">
        <f t="shared" si="69"/>
        <v>1</v>
      </c>
      <c r="FN144" s="7"/>
      <c r="FO144" s="7">
        <f t="shared" si="39"/>
        <v>4</v>
      </c>
      <c r="FP144" s="7"/>
      <c r="FQ144" s="7"/>
      <c r="FR144" s="7"/>
      <c r="FS144" s="7">
        <f t="shared" si="46"/>
        <v>247</v>
      </c>
      <c r="FT144" s="7"/>
      <c r="FU144" s="7"/>
      <c r="FV144" s="7"/>
      <c r="FW144" s="7"/>
      <c r="FX144" s="7"/>
      <c r="FY144" s="7"/>
      <c r="FZ144" s="7"/>
      <c r="GA144" s="7"/>
      <c r="GB144" s="7"/>
      <c r="GC144" s="7"/>
      <c r="GD144" s="7"/>
      <c r="GE144" s="7"/>
      <c r="GF144" s="7"/>
      <c r="GG144" s="7">
        <f t="shared" si="41"/>
        <v>0</v>
      </c>
      <c r="GH144" s="7"/>
      <c r="GI144" s="7">
        <f t="shared" si="70"/>
        <v>2</v>
      </c>
      <c r="GJ144" s="7"/>
      <c r="GK144" s="7"/>
      <c r="GL144" s="7"/>
      <c r="GM144" s="7">
        <f t="shared" si="42"/>
        <v>0</v>
      </c>
      <c r="GN144" s="7"/>
      <c r="GO144" s="7">
        <f t="shared" si="71"/>
        <v>22</v>
      </c>
      <c r="GP144" s="7"/>
      <c r="GQ144" s="7">
        <f t="shared" ref="GQ144:GQ170" si="102">GQ143+GP144</f>
        <v>2</v>
      </c>
      <c r="GR144" s="7"/>
      <c r="GS144" s="7">
        <f t="shared" si="72"/>
        <v>30</v>
      </c>
    </row>
    <row r="145" spans="1:201" ht="14.25" customHeight="1" x14ac:dyDescent="0.2">
      <c r="A145" s="85">
        <v>44108</v>
      </c>
      <c r="B145" s="7"/>
      <c r="C145" s="7">
        <f t="shared" si="53"/>
        <v>0</v>
      </c>
      <c r="D145" s="7"/>
      <c r="E145" s="7">
        <f t="shared" si="43"/>
        <v>121</v>
      </c>
      <c r="F145" s="7"/>
      <c r="G145" s="7"/>
      <c r="H145" s="7"/>
      <c r="I145" s="7"/>
      <c r="J145" s="7"/>
      <c r="K145" s="7">
        <f t="shared" si="74"/>
        <v>189</v>
      </c>
      <c r="L145" s="7"/>
      <c r="M145" s="7">
        <f t="shared" si="89"/>
        <v>3</v>
      </c>
      <c r="N145" s="7"/>
      <c r="O145" s="7">
        <f t="shared" ref="O145:O170" si="103">O144+N145</f>
        <v>20</v>
      </c>
      <c r="P145" s="7"/>
      <c r="Q145" s="7">
        <f t="shared" si="90"/>
        <v>14</v>
      </c>
      <c r="R145" s="7"/>
      <c r="S145" s="7"/>
      <c r="T145" s="7"/>
      <c r="U145" s="7">
        <f>SUM(U144,T145)</f>
        <v>12</v>
      </c>
      <c r="V145" s="7"/>
      <c r="W145" s="7"/>
      <c r="X145" s="7"/>
      <c r="Y145" s="7">
        <f t="shared" si="54"/>
        <v>32</v>
      </c>
      <c r="Z145" s="7"/>
      <c r="AA145" s="7">
        <f t="shared" si="50"/>
        <v>2</v>
      </c>
      <c r="AB145" s="7"/>
      <c r="AC145" s="7">
        <f t="shared" si="82"/>
        <v>186</v>
      </c>
      <c r="AD145" s="7"/>
      <c r="AE145" s="7">
        <f t="shared" si="91"/>
        <v>19</v>
      </c>
      <c r="AF145" s="7"/>
      <c r="AG145" s="7">
        <f t="shared" si="75"/>
        <v>48</v>
      </c>
      <c r="AH145" s="7"/>
      <c r="AI145" s="7">
        <f t="shared" si="55"/>
        <v>7</v>
      </c>
      <c r="AJ145" s="7"/>
      <c r="AK145" s="7">
        <f t="shared" si="92"/>
        <v>83</v>
      </c>
      <c r="AL145" s="7"/>
      <c r="AM145" s="7"/>
      <c r="AN145" s="7"/>
      <c r="AO145" s="7"/>
      <c r="AP145" s="7"/>
      <c r="AQ145" s="7"/>
      <c r="AR145" s="7"/>
      <c r="AS145" s="7">
        <f t="shared" si="93"/>
        <v>5</v>
      </c>
      <c r="AT145" s="7"/>
      <c r="AU145" s="7">
        <f t="shared" si="44"/>
        <v>1059</v>
      </c>
      <c r="AV145" s="7"/>
      <c r="AW145" s="7"/>
      <c r="AX145" s="7"/>
      <c r="AY145" s="7">
        <f t="shared" si="76"/>
        <v>89</v>
      </c>
      <c r="AZ145" s="7"/>
      <c r="BA145" s="7">
        <f t="shared" si="80"/>
        <v>232</v>
      </c>
      <c r="BB145" s="7"/>
      <c r="BC145" s="7">
        <f t="shared" si="94"/>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5"/>
        <v>4</v>
      </c>
      <c r="BT145" s="7"/>
      <c r="BU145" s="7">
        <f t="shared" ref="BU145:BU170" si="104">SUM(BU144+BT145)</f>
        <v>2</v>
      </c>
      <c r="BV145" s="7"/>
      <c r="BW145" s="7"/>
      <c r="BX145" s="7"/>
      <c r="BY145" s="7">
        <f t="shared" si="52"/>
        <v>26</v>
      </c>
      <c r="BZ145" s="7"/>
      <c r="CA145" s="7">
        <f t="shared" si="59"/>
        <v>0</v>
      </c>
      <c r="CB145" s="7"/>
      <c r="CC145" s="7">
        <f t="shared" si="83"/>
        <v>3</v>
      </c>
      <c r="CD145" s="7"/>
      <c r="CE145" s="7">
        <f t="shared" si="27"/>
        <v>8</v>
      </c>
      <c r="CF145" s="7"/>
      <c r="CG145" s="7">
        <f t="shared" si="87"/>
        <v>1442</v>
      </c>
      <c r="CH145" s="7"/>
      <c r="CI145" s="7">
        <f t="shared" si="73"/>
        <v>2</v>
      </c>
      <c r="CJ145" s="7"/>
      <c r="CK145" s="7">
        <f t="shared" si="64"/>
        <v>3</v>
      </c>
      <c r="CL145" s="7"/>
      <c r="CM145" s="7">
        <f t="shared" si="84"/>
        <v>11</v>
      </c>
      <c r="CN145" s="7"/>
      <c r="CO145" s="7">
        <f t="shared" si="88"/>
        <v>12</v>
      </c>
      <c r="CP145" s="7"/>
      <c r="CQ145" s="7">
        <f t="shared" si="96"/>
        <v>6</v>
      </c>
      <c r="CR145" s="7"/>
      <c r="CS145" s="7">
        <f t="shared" si="81"/>
        <v>67</v>
      </c>
      <c r="CT145" s="7"/>
      <c r="CU145" s="7">
        <f t="shared" si="49"/>
        <v>8</v>
      </c>
      <c r="CV145" s="7"/>
      <c r="CW145" s="7"/>
      <c r="CX145" s="7"/>
      <c r="CY145" s="7"/>
      <c r="CZ145" s="7"/>
      <c r="DA145" s="7"/>
      <c r="DB145" s="7"/>
      <c r="DC145" s="7"/>
      <c r="DD145" s="7"/>
      <c r="DE145" s="7"/>
      <c r="DF145" s="7"/>
      <c r="DG145" s="7"/>
      <c r="DH145" s="7"/>
      <c r="DI145" s="7"/>
      <c r="DJ145" s="7"/>
      <c r="DK145" s="7">
        <f t="shared" si="67"/>
        <v>0</v>
      </c>
      <c r="DL145" s="7"/>
      <c r="DM145" s="7">
        <f t="shared" si="35"/>
        <v>2</v>
      </c>
      <c r="DN145" s="7"/>
      <c r="DO145" s="7">
        <f t="shared" si="61"/>
        <v>15</v>
      </c>
      <c r="DP145" s="7"/>
      <c r="DQ145" s="7">
        <f t="shared" si="77"/>
        <v>2</v>
      </c>
      <c r="DR145" s="7"/>
      <c r="DS145" s="7"/>
      <c r="DT145" s="7"/>
      <c r="DU145" s="7">
        <f t="shared" si="97"/>
        <v>2</v>
      </c>
      <c r="DV145" s="7"/>
      <c r="DW145" s="7">
        <f t="shared" si="98"/>
        <v>0</v>
      </c>
      <c r="DX145" s="7"/>
      <c r="DY145" s="7"/>
      <c r="DZ145" s="7"/>
      <c r="EA145" s="7"/>
      <c r="EB145" s="7"/>
      <c r="EC145" s="7"/>
      <c r="ED145" s="7"/>
      <c r="EE145" s="7">
        <f t="shared" ref="EE145:EE170" si="105">SUM(EE144+ED145)</f>
        <v>13</v>
      </c>
      <c r="EF145" s="7"/>
      <c r="EG145" s="7"/>
      <c r="EH145" s="7"/>
      <c r="EI145" s="7">
        <f t="shared" si="78"/>
        <v>16</v>
      </c>
      <c r="EJ145" s="7"/>
      <c r="EK145" s="7"/>
      <c r="EL145" s="7"/>
      <c r="EM145" s="7">
        <f t="shared" si="68"/>
        <v>233</v>
      </c>
      <c r="EN145" s="7"/>
      <c r="EO145" s="7">
        <f t="shared" si="48"/>
        <v>6</v>
      </c>
      <c r="ER145" s="7"/>
      <c r="ES145" s="7">
        <f t="shared" si="65"/>
        <v>0</v>
      </c>
      <c r="ET145" s="7"/>
      <c r="EU145" s="7">
        <f t="shared" si="85"/>
        <v>20</v>
      </c>
      <c r="EV145" s="7"/>
      <c r="EW145" s="7">
        <f t="shared" ref="EW145:EW170" si="106">SUM(EW144+EV145)</f>
        <v>8</v>
      </c>
      <c r="EX145" s="7"/>
      <c r="EY145" s="7">
        <f t="shared" si="99"/>
        <v>1</v>
      </c>
      <c r="EZ145" s="7"/>
      <c r="FA145" s="7"/>
      <c r="FB145" s="7"/>
      <c r="FC145" s="7">
        <f t="shared" si="86"/>
        <v>14</v>
      </c>
      <c r="FD145" s="7"/>
      <c r="FE145" s="7">
        <f t="shared" si="62"/>
        <v>1</v>
      </c>
      <c r="FF145" s="7"/>
      <c r="FG145" s="7">
        <f t="shared" si="100"/>
        <v>0</v>
      </c>
      <c r="FH145" s="7"/>
      <c r="FI145" s="7">
        <f t="shared" si="63"/>
        <v>1147</v>
      </c>
      <c r="FJ145" s="7"/>
      <c r="FK145" s="7">
        <f t="shared" si="101"/>
        <v>0</v>
      </c>
      <c r="FL145" s="7"/>
      <c r="FM145" s="7">
        <f t="shared" si="69"/>
        <v>1</v>
      </c>
      <c r="FN145" s="7"/>
      <c r="FO145" s="7">
        <f t="shared" si="39"/>
        <v>4</v>
      </c>
      <c r="FP145" s="7"/>
      <c r="FQ145" s="7"/>
      <c r="FR145" s="7"/>
      <c r="FS145" s="7">
        <f t="shared" si="46"/>
        <v>247</v>
      </c>
      <c r="FT145" s="7"/>
      <c r="FU145" s="7"/>
      <c r="FV145" s="7"/>
      <c r="FW145" s="7"/>
      <c r="FX145" s="7"/>
      <c r="FY145" s="7"/>
      <c r="FZ145" s="7"/>
      <c r="GA145" s="7"/>
      <c r="GB145" s="7"/>
      <c r="GC145" s="7"/>
      <c r="GD145" s="7"/>
      <c r="GE145" s="7"/>
      <c r="GF145" s="7"/>
      <c r="GG145" s="7">
        <f t="shared" si="41"/>
        <v>0</v>
      </c>
      <c r="GH145" s="7"/>
      <c r="GI145" s="7">
        <f t="shared" si="70"/>
        <v>2</v>
      </c>
      <c r="GJ145" s="7"/>
      <c r="GK145" s="7"/>
      <c r="GL145" s="7"/>
      <c r="GM145" s="7">
        <f t="shared" si="42"/>
        <v>0</v>
      </c>
      <c r="GN145" s="7"/>
      <c r="GO145" s="7">
        <f t="shared" si="71"/>
        <v>22</v>
      </c>
      <c r="GP145" s="7"/>
      <c r="GQ145" s="7">
        <f t="shared" si="102"/>
        <v>2</v>
      </c>
      <c r="GR145" s="7"/>
      <c r="GS145" s="7">
        <f t="shared" si="72"/>
        <v>30</v>
      </c>
    </row>
    <row r="146" spans="1:201" ht="14.25" customHeight="1" x14ac:dyDescent="0.2">
      <c r="A146" s="85">
        <v>44109</v>
      </c>
      <c r="B146" s="7">
        <v>0</v>
      </c>
      <c r="C146" s="7">
        <f t="shared" si="53"/>
        <v>0</v>
      </c>
      <c r="D146" s="7">
        <v>5</v>
      </c>
      <c r="E146" s="7">
        <f t="shared" si="43"/>
        <v>126</v>
      </c>
      <c r="F146" s="7"/>
      <c r="G146" s="7"/>
      <c r="H146" s="7"/>
      <c r="I146" s="7"/>
      <c r="J146" s="7">
        <v>35</v>
      </c>
      <c r="K146" s="7">
        <f t="shared" si="74"/>
        <v>224</v>
      </c>
      <c r="L146" s="7">
        <v>10</v>
      </c>
      <c r="M146" s="7">
        <f t="shared" si="89"/>
        <v>13</v>
      </c>
      <c r="N146" s="7">
        <v>0</v>
      </c>
      <c r="O146" s="7">
        <f t="shared" si="103"/>
        <v>20</v>
      </c>
      <c r="P146" s="7">
        <v>6</v>
      </c>
      <c r="Q146" s="7">
        <f t="shared" si="90"/>
        <v>20</v>
      </c>
      <c r="R146" s="7"/>
      <c r="S146" s="7"/>
      <c r="T146" s="7">
        <v>0</v>
      </c>
      <c r="U146" s="7">
        <f>SUM(U145,T146)</f>
        <v>12</v>
      </c>
      <c r="V146" s="7"/>
      <c r="W146" s="7"/>
      <c r="X146" s="7">
        <v>0</v>
      </c>
      <c r="Y146" s="7">
        <f t="shared" si="54"/>
        <v>32</v>
      </c>
      <c r="Z146" s="7">
        <v>0</v>
      </c>
      <c r="AA146" s="7">
        <f t="shared" si="50"/>
        <v>2</v>
      </c>
      <c r="AB146" s="7">
        <v>0</v>
      </c>
      <c r="AC146" s="7">
        <f t="shared" si="82"/>
        <v>186</v>
      </c>
      <c r="AD146" s="7">
        <v>40</v>
      </c>
      <c r="AE146" s="7">
        <f t="shared" si="91"/>
        <v>59</v>
      </c>
      <c r="AF146" s="7">
        <v>14</v>
      </c>
      <c r="AG146" s="7">
        <f t="shared" si="75"/>
        <v>62</v>
      </c>
      <c r="AH146" s="7">
        <v>0</v>
      </c>
      <c r="AI146" s="7">
        <f t="shared" si="55"/>
        <v>7</v>
      </c>
      <c r="AJ146" s="7">
        <v>132</v>
      </c>
      <c r="AK146" s="7">
        <f t="shared" si="92"/>
        <v>215</v>
      </c>
      <c r="AL146" s="7"/>
      <c r="AM146" s="7"/>
      <c r="AN146" s="7"/>
      <c r="AO146" s="7"/>
      <c r="AP146" s="7"/>
      <c r="AQ146" s="7"/>
      <c r="AR146" s="7">
        <v>5</v>
      </c>
      <c r="AS146" s="7">
        <f t="shared" si="93"/>
        <v>10</v>
      </c>
      <c r="AT146" s="7">
        <v>96</v>
      </c>
      <c r="AU146" s="7">
        <f t="shared" si="44"/>
        <v>1155</v>
      </c>
      <c r="AV146" s="7"/>
      <c r="AW146" s="7"/>
      <c r="AX146" s="7">
        <v>15</v>
      </c>
      <c r="AY146" s="7">
        <f t="shared" si="76"/>
        <v>104</v>
      </c>
      <c r="AZ146" s="7">
        <v>15</v>
      </c>
      <c r="BA146" s="7">
        <f t="shared" si="80"/>
        <v>247</v>
      </c>
      <c r="BB146" s="7">
        <v>17</v>
      </c>
      <c r="BC146" s="7">
        <f t="shared" si="94"/>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5"/>
        <v>4</v>
      </c>
      <c r="BT146" s="7">
        <v>0</v>
      </c>
      <c r="BU146" s="7">
        <f t="shared" si="104"/>
        <v>2</v>
      </c>
      <c r="BV146" s="7"/>
      <c r="BW146" s="7"/>
      <c r="BX146" s="7">
        <v>0</v>
      </c>
      <c r="BY146" s="7">
        <f t="shared" si="52"/>
        <v>26</v>
      </c>
      <c r="BZ146" s="7">
        <v>0</v>
      </c>
      <c r="CA146" s="7">
        <f t="shared" si="59"/>
        <v>0</v>
      </c>
      <c r="CB146" s="7">
        <v>0</v>
      </c>
      <c r="CC146" s="7">
        <f t="shared" si="83"/>
        <v>3</v>
      </c>
      <c r="CD146" s="7">
        <v>0</v>
      </c>
      <c r="CE146" s="7">
        <f t="shared" si="27"/>
        <v>8</v>
      </c>
      <c r="CF146" s="7">
        <v>63</v>
      </c>
      <c r="CG146" s="7">
        <f t="shared" si="87"/>
        <v>1505</v>
      </c>
      <c r="CH146" s="7">
        <v>0</v>
      </c>
      <c r="CI146" s="7">
        <f t="shared" si="73"/>
        <v>2</v>
      </c>
      <c r="CJ146" s="7">
        <v>0</v>
      </c>
      <c r="CK146" s="7">
        <f t="shared" si="64"/>
        <v>3</v>
      </c>
      <c r="CL146" s="7">
        <v>1</v>
      </c>
      <c r="CM146" s="7">
        <f t="shared" si="84"/>
        <v>12</v>
      </c>
      <c r="CN146" s="7">
        <v>0</v>
      </c>
      <c r="CO146" s="7">
        <f t="shared" si="88"/>
        <v>12</v>
      </c>
      <c r="CP146" s="7">
        <v>6</v>
      </c>
      <c r="CQ146" s="7">
        <f t="shared" si="96"/>
        <v>12</v>
      </c>
      <c r="CR146" s="7">
        <v>0</v>
      </c>
      <c r="CS146" s="7">
        <f t="shared" si="81"/>
        <v>67</v>
      </c>
      <c r="CT146" s="7">
        <v>1</v>
      </c>
      <c r="CU146" s="7">
        <f t="shared" si="49"/>
        <v>9</v>
      </c>
      <c r="CV146" s="7"/>
      <c r="CW146" s="7"/>
      <c r="CX146" s="7"/>
      <c r="CY146" s="7"/>
      <c r="CZ146" s="7"/>
      <c r="DA146" s="7"/>
      <c r="DB146" s="7"/>
      <c r="DC146" s="7"/>
      <c r="DD146" s="7"/>
      <c r="DE146" s="7"/>
      <c r="DF146" s="7"/>
      <c r="DG146" s="7"/>
      <c r="DH146" s="7"/>
      <c r="DI146" s="7"/>
      <c r="DJ146" s="7">
        <v>0</v>
      </c>
      <c r="DK146" s="7">
        <f t="shared" si="67"/>
        <v>0</v>
      </c>
      <c r="DL146" s="7">
        <v>0</v>
      </c>
      <c r="DM146" s="7">
        <f t="shared" si="35"/>
        <v>2</v>
      </c>
      <c r="DN146" s="7">
        <v>0</v>
      </c>
      <c r="DO146" s="7">
        <f t="shared" si="61"/>
        <v>15</v>
      </c>
      <c r="DP146" s="7">
        <v>0</v>
      </c>
      <c r="DQ146" s="7">
        <f t="shared" si="77"/>
        <v>2</v>
      </c>
      <c r="DR146" s="7"/>
      <c r="DS146" s="7"/>
      <c r="DT146" s="7">
        <v>0</v>
      </c>
      <c r="DU146" s="7">
        <f t="shared" si="97"/>
        <v>2</v>
      </c>
      <c r="DV146" s="7">
        <v>0</v>
      </c>
      <c r="DW146" s="7">
        <f t="shared" si="98"/>
        <v>0</v>
      </c>
      <c r="DX146" s="7"/>
      <c r="DY146" s="7"/>
      <c r="DZ146" s="7"/>
      <c r="EA146" s="7"/>
      <c r="EB146" s="7"/>
      <c r="EC146" s="7"/>
      <c r="ED146" s="7">
        <v>0</v>
      </c>
      <c r="EE146" s="7">
        <f t="shared" si="105"/>
        <v>13</v>
      </c>
      <c r="EF146" s="7"/>
      <c r="EG146" s="7"/>
      <c r="EH146" s="7">
        <v>0</v>
      </c>
      <c r="EI146" s="7">
        <f t="shared" si="78"/>
        <v>16</v>
      </c>
      <c r="EJ146" s="7"/>
      <c r="EK146" s="7"/>
      <c r="EL146" s="7">
        <v>25</v>
      </c>
      <c r="EM146" s="7">
        <f t="shared" si="68"/>
        <v>258</v>
      </c>
      <c r="EN146" s="7">
        <v>0</v>
      </c>
      <c r="EO146" s="7">
        <f t="shared" si="48"/>
        <v>6</v>
      </c>
      <c r="ER146" s="7">
        <v>0</v>
      </c>
      <c r="ES146" s="7">
        <f t="shared" si="65"/>
        <v>0</v>
      </c>
      <c r="ET146" s="7">
        <v>1</v>
      </c>
      <c r="EU146" s="7">
        <f t="shared" si="85"/>
        <v>21</v>
      </c>
      <c r="EV146" s="7">
        <v>0</v>
      </c>
      <c r="EW146" s="7">
        <f t="shared" si="106"/>
        <v>8</v>
      </c>
      <c r="EX146" s="7">
        <v>3</v>
      </c>
      <c r="EY146" s="7">
        <f t="shared" si="99"/>
        <v>4</v>
      </c>
      <c r="EZ146" s="7"/>
      <c r="FA146" s="7"/>
      <c r="FB146" s="7">
        <v>0</v>
      </c>
      <c r="FC146" s="7">
        <f t="shared" si="86"/>
        <v>14</v>
      </c>
      <c r="FD146" s="7">
        <v>0</v>
      </c>
      <c r="FE146" s="7">
        <f t="shared" si="62"/>
        <v>1</v>
      </c>
      <c r="FF146" s="7">
        <v>2</v>
      </c>
      <c r="FG146" s="7">
        <f t="shared" si="100"/>
        <v>2</v>
      </c>
      <c r="FH146" s="7">
        <v>70</v>
      </c>
      <c r="FI146" s="7">
        <f t="shared" si="63"/>
        <v>1217</v>
      </c>
      <c r="FJ146" s="7">
        <v>0</v>
      </c>
      <c r="FK146" s="7">
        <f t="shared" si="101"/>
        <v>0</v>
      </c>
      <c r="FL146" s="7">
        <v>0</v>
      </c>
      <c r="FM146" s="7">
        <f t="shared" si="69"/>
        <v>1</v>
      </c>
      <c r="FN146" s="7">
        <v>0</v>
      </c>
      <c r="FO146" s="7">
        <f t="shared" si="39"/>
        <v>4</v>
      </c>
      <c r="FP146" s="7"/>
      <c r="FQ146" s="7"/>
      <c r="FR146" s="7">
        <v>16</v>
      </c>
      <c r="FS146" s="7">
        <f t="shared" si="46"/>
        <v>263</v>
      </c>
      <c r="FT146" s="7"/>
      <c r="FU146" s="7"/>
      <c r="FV146" s="7"/>
      <c r="FW146" s="7"/>
      <c r="FX146" s="7"/>
      <c r="FY146" s="7"/>
      <c r="FZ146" s="7"/>
      <c r="GA146" s="7"/>
      <c r="GB146" s="7"/>
      <c r="GC146" s="7"/>
      <c r="GD146" s="7"/>
      <c r="GE146" s="7"/>
      <c r="GF146" s="7">
        <v>0</v>
      </c>
      <c r="GG146" s="7">
        <f t="shared" si="41"/>
        <v>0</v>
      </c>
      <c r="GH146" s="7">
        <v>0</v>
      </c>
      <c r="GI146" s="7">
        <f t="shared" si="70"/>
        <v>2</v>
      </c>
      <c r="GJ146" s="7"/>
      <c r="GK146" s="7"/>
      <c r="GL146" s="7">
        <v>0</v>
      </c>
      <c r="GM146" s="7">
        <f t="shared" si="42"/>
        <v>0</v>
      </c>
      <c r="GN146" s="7">
        <v>8</v>
      </c>
      <c r="GO146" s="7">
        <f t="shared" si="71"/>
        <v>30</v>
      </c>
      <c r="GP146" s="7">
        <v>13</v>
      </c>
      <c r="GQ146" s="7">
        <f t="shared" si="102"/>
        <v>15</v>
      </c>
      <c r="GR146" s="7">
        <v>2</v>
      </c>
      <c r="GS146" s="7">
        <f t="shared" si="72"/>
        <v>32</v>
      </c>
    </row>
    <row r="147" spans="1:201" ht="14.25" customHeight="1" x14ac:dyDescent="0.2">
      <c r="A147" s="85">
        <v>44110</v>
      </c>
      <c r="B147" s="7">
        <v>0</v>
      </c>
      <c r="C147" s="7">
        <f t="shared" si="53"/>
        <v>0</v>
      </c>
      <c r="D147" s="7">
        <v>3</v>
      </c>
      <c r="E147" s="7">
        <f t="shared" si="43"/>
        <v>129</v>
      </c>
      <c r="F147" s="7"/>
      <c r="G147" s="7"/>
      <c r="H147" s="7"/>
      <c r="I147" s="7"/>
      <c r="J147" s="7">
        <v>13</v>
      </c>
      <c r="K147" s="7">
        <f t="shared" si="74"/>
        <v>237</v>
      </c>
      <c r="L147" s="7">
        <v>0</v>
      </c>
      <c r="M147" s="7">
        <f t="shared" si="89"/>
        <v>13</v>
      </c>
      <c r="N147" s="7">
        <v>0</v>
      </c>
      <c r="O147" s="7">
        <f t="shared" si="103"/>
        <v>20</v>
      </c>
      <c r="P147" s="7">
        <v>0</v>
      </c>
      <c r="Q147" s="7">
        <f t="shared" si="90"/>
        <v>20</v>
      </c>
      <c r="R147" s="7"/>
      <c r="S147" s="7"/>
      <c r="T147" s="7">
        <v>0</v>
      </c>
      <c r="U147" s="7">
        <f>SUM(U146,T147)</f>
        <v>12</v>
      </c>
      <c r="V147" s="7"/>
      <c r="W147" s="7"/>
      <c r="X147" s="7">
        <v>0</v>
      </c>
      <c r="Y147" s="7">
        <f t="shared" si="54"/>
        <v>32</v>
      </c>
      <c r="Z147" s="7">
        <v>0</v>
      </c>
      <c r="AA147" s="7">
        <f t="shared" si="50"/>
        <v>2</v>
      </c>
      <c r="AB147" s="7">
        <v>0</v>
      </c>
      <c r="AC147" s="7">
        <f t="shared" si="82"/>
        <v>186</v>
      </c>
      <c r="AD147" s="7">
        <v>9</v>
      </c>
      <c r="AE147" s="7">
        <f t="shared" si="91"/>
        <v>68</v>
      </c>
      <c r="AF147" s="7">
        <v>3</v>
      </c>
      <c r="AG147" s="7">
        <f t="shared" si="75"/>
        <v>65</v>
      </c>
      <c r="AH147" s="7">
        <v>0</v>
      </c>
      <c r="AI147" s="7">
        <f t="shared" si="55"/>
        <v>7</v>
      </c>
      <c r="AJ147" s="7">
        <v>19</v>
      </c>
      <c r="AK147" s="7">
        <f t="shared" si="92"/>
        <v>234</v>
      </c>
      <c r="AL147" s="7"/>
      <c r="AM147" s="7"/>
      <c r="AN147" s="7"/>
      <c r="AO147" s="7"/>
      <c r="AP147" s="7"/>
      <c r="AQ147" s="7"/>
      <c r="AR147" s="7">
        <v>4</v>
      </c>
      <c r="AS147" s="7">
        <f t="shared" si="93"/>
        <v>14</v>
      </c>
      <c r="AT147" s="7">
        <v>17</v>
      </c>
      <c r="AU147" s="7">
        <f t="shared" si="44"/>
        <v>1172</v>
      </c>
      <c r="AV147" s="7"/>
      <c r="AW147" s="7"/>
      <c r="AX147" s="7">
        <v>3</v>
      </c>
      <c r="AY147" s="7">
        <f t="shared" si="76"/>
        <v>107</v>
      </c>
      <c r="AZ147" s="7">
        <v>0</v>
      </c>
      <c r="BA147" s="7">
        <f t="shared" si="80"/>
        <v>247</v>
      </c>
      <c r="BB147" s="7">
        <v>1</v>
      </c>
      <c r="BC147" s="7">
        <f t="shared" si="94"/>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5"/>
        <v>4</v>
      </c>
      <c r="BT147" s="7">
        <v>0</v>
      </c>
      <c r="BU147" s="7">
        <f t="shared" si="104"/>
        <v>2</v>
      </c>
      <c r="BV147" s="7"/>
      <c r="BW147" s="7"/>
      <c r="BX147" s="7">
        <v>0</v>
      </c>
      <c r="BY147" s="7">
        <f t="shared" si="52"/>
        <v>26</v>
      </c>
      <c r="BZ147" s="7">
        <v>0</v>
      </c>
      <c r="CA147" s="7">
        <f t="shared" si="59"/>
        <v>0</v>
      </c>
      <c r="CB147" s="7">
        <v>0</v>
      </c>
      <c r="CC147" s="7">
        <f t="shared" si="83"/>
        <v>3</v>
      </c>
      <c r="CD147" s="7">
        <v>0</v>
      </c>
      <c r="CE147" s="7">
        <f t="shared" si="27"/>
        <v>8</v>
      </c>
      <c r="CF147" s="7">
        <v>6</v>
      </c>
      <c r="CG147" s="7">
        <f t="shared" si="87"/>
        <v>1511</v>
      </c>
      <c r="CH147" s="7">
        <v>0</v>
      </c>
      <c r="CI147" s="7">
        <f t="shared" si="73"/>
        <v>2</v>
      </c>
      <c r="CJ147" s="7">
        <v>0</v>
      </c>
      <c r="CK147" s="7">
        <f t="shared" si="64"/>
        <v>3</v>
      </c>
      <c r="CL147" s="7">
        <v>0</v>
      </c>
      <c r="CM147" s="7">
        <f t="shared" si="84"/>
        <v>12</v>
      </c>
      <c r="CN147" s="7">
        <v>0</v>
      </c>
      <c r="CO147" s="7">
        <f t="shared" si="88"/>
        <v>12</v>
      </c>
      <c r="CP147" s="7">
        <v>2</v>
      </c>
      <c r="CQ147" s="7">
        <f t="shared" si="96"/>
        <v>14</v>
      </c>
      <c r="CR147" s="7">
        <v>4</v>
      </c>
      <c r="CS147" s="7">
        <f t="shared" si="81"/>
        <v>71</v>
      </c>
      <c r="CT147" s="7">
        <v>0</v>
      </c>
      <c r="CU147" s="7">
        <f t="shared" si="49"/>
        <v>9</v>
      </c>
      <c r="CV147" s="7"/>
      <c r="CW147" s="7"/>
      <c r="CX147" s="7"/>
      <c r="CY147" s="7"/>
      <c r="CZ147" s="7"/>
      <c r="DA147" s="7"/>
      <c r="DB147" s="7"/>
      <c r="DC147" s="7"/>
      <c r="DD147" s="7"/>
      <c r="DE147" s="7"/>
      <c r="DF147" s="7"/>
      <c r="DG147" s="7"/>
      <c r="DH147" s="7"/>
      <c r="DI147" s="7"/>
      <c r="DJ147" s="7">
        <v>0</v>
      </c>
      <c r="DK147" s="7">
        <f t="shared" si="67"/>
        <v>0</v>
      </c>
      <c r="DL147" s="7">
        <v>0</v>
      </c>
      <c r="DM147" s="7">
        <f t="shared" si="35"/>
        <v>2</v>
      </c>
      <c r="DN147" s="7">
        <v>0</v>
      </c>
      <c r="DO147" s="7">
        <f t="shared" si="61"/>
        <v>15</v>
      </c>
      <c r="DP147" s="7">
        <v>0</v>
      </c>
      <c r="DQ147" s="7">
        <f t="shared" si="77"/>
        <v>2</v>
      </c>
      <c r="DR147" s="7"/>
      <c r="DS147" s="7"/>
      <c r="DT147" s="7">
        <v>0</v>
      </c>
      <c r="DU147" s="7">
        <f t="shared" si="97"/>
        <v>2</v>
      </c>
      <c r="DV147" s="7">
        <v>0</v>
      </c>
      <c r="DW147" s="7">
        <f t="shared" si="98"/>
        <v>0</v>
      </c>
      <c r="DX147" s="7"/>
      <c r="DY147" s="7"/>
      <c r="DZ147" s="7"/>
      <c r="EA147" s="7"/>
      <c r="EB147" s="7"/>
      <c r="EC147" s="7"/>
      <c r="ED147" s="7">
        <v>0</v>
      </c>
      <c r="EE147" s="7">
        <f t="shared" si="105"/>
        <v>13</v>
      </c>
      <c r="EF147" s="7"/>
      <c r="EG147" s="7"/>
      <c r="EH147" s="7">
        <v>0</v>
      </c>
      <c r="EI147" s="7">
        <f t="shared" si="78"/>
        <v>16</v>
      </c>
      <c r="EJ147" s="7"/>
      <c r="EK147" s="7"/>
      <c r="EL147" s="7">
        <v>13</v>
      </c>
      <c r="EM147" s="7">
        <f t="shared" si="68"/>
        <v>271</v>
      </c>
      <c r="EN147" s="7">
        <v>0</v>
      </c>
      <c r="EO147" s="7">
        <f t="shared" si="48"/>
        <v>6</v>
      </c>
      <c r="ER147" s="7">
        <v>0</v>
      </c>
      <c r="ES147" s="7">
        <f t="shared" si="65"/>
        <v>0</v>
      </c>
      <c r="ET147" s="7">
        <v>0</v>
      </c>
      <c r="EU147" s="7">
        <f t="shared" si="85"/>
        <v>21</v>
      </c>
      <c r="EV147" s="7">
        <v>0</v>
      </c>
      <c r="EW147" s="7">
        <f t="shared" si="106"/>
        <v>8</v>
      </c>
      <c r="EX147" s="7">
        <v>2</v>
      </c>
      <c r="EY147" s="7">
        <f t="shared" si="99"/>
        <v>6</v>
      </c>
      <c r="EZ147" s="7"/>
      <c r="FA147" s="7"/>
      <c r="FB147" s="7">
        <v>0</v>
      </c>
      <c r="FC147" s="7">
        <f t="shared" si="86"/>
        <v>14</v>
      </c>
      <c r="FD147" s="7">
        <v>0</v>
      </c>
      <c r="FE147" s="7">
        <f t="shared" si="62"/>
        <v>1</v>
      </c>
      <c r="FF147" s="7">
        <v>0</v>
      </c>
      <c r="FG147" s="7">
        <f t="shared" si="100"/>
        <v>2</v>
      </c>
      <c r="FH147" s="7">
        <v>7</v>
      </c>
      <c r="FI147" s="7">
        <f t="shared" si="63"/>
        <v>1224</v>
      </c>
      <c r="FJ147" s="7">
        <v>0</v>
      </c>
      <c r="FK147" s="7">
        <f t="shared" si="101"/>
        <v>0</v>
      </c>
      <c r="FL147" s="7">
        <v>0</v>
      </c>
      <c r="FM147" s="7">
        <f t="shared" si="69"/>
        <v>1</v>
      </c>
      <c r="FN147" s="7">
        <v>0</v>
      </c>
      <c r="FO147" s="7">
        <f t="shared" si="39"/>
        <v>4</v>
      </c>
      <c r="FP147" s="7"/>
      <c r="FQ147" s="7"/>
      <c r="FR147" s="7">
        <v>3</v>
      </c>
      <c r="FS147" s="7">
        <f t="shared" si="46"/>
        <v>266</v>
      </c>
      <c r="FT147" s="7"/>
      <c r="FU147" s="7"/>
      <c r="FV147" s="7"/>
      <c r="FW147" s="7"/>
      <c r="FX147" s="7"/>
      <c r="FY147" s="7"/>
      <c r="FZ147" s="7"/>
      <c r="GA147" s="7"/>
      <c r="GB147" s="7"/>
      <c r="GC147" s="7"/>
      <c r="GD147" s="7"/>
      <c r="GE147" s="7"/>
      <c r="GF147" s="7">
        <v>0</v>
      </c>
      <c r="GG147" s="7">
        <f t="shared" si="41"/>
        <v>0</v>
      </c>
      <c r="GH147" s="7">
        <v>0</v>
      </c>
      <c r="GI147" s="7">
        <f t="shared" si="70"/>
        <v>2</v>
      </c>
      <c r="GJ147" s="7"/>
      <c r="GK147" s="7"/>
      <c r="GL147" s="7">
        <v>0</v>
      </c>
      <c r="GM147" s="7">
        <f t="shared" si="42"/>
        <v>0</v>
      </c>
      <c r="GN147" s="7">
        <v>0</v>
      </c>
      <c r="GO147" s="7">
        <f t="shared" si="71"/>
        <v>30</v>
      </c>
      <c r="GP147" s="7">
        <v>1</v>
      </c>
      <c r="GQ147" s="7">
        <f t="shared" si="102"/>
        <v>16</v>
      </c>
      <c r="GR147" s="7">
        <v>0</v>
      </c>
      <c r="GS147" s="7">
        <f t="shared" si="72"/>
        <v>32</v>
      </c>
    </row>
    <row r="148" spans="1:201" ht="14.25" customHeight="1" x14ac:dyDescent="0.2">
      <c r="A148" s="85">
        <v>44111</v>
      </c>
      <c r="B148" s="7">
        <v>0</v>
      </c>
      <c r="C148" s="7">
        <f t="shared" si="53"/>
        <v>0</v>
      </c>
      <c r="D148" s="7">
        <v>0</v>
      </c>
      <c r="E148" s="7">
        <f t="shared" si="43"/>
        <v>129</v>
      </c>
      <c r="F148" s="7"/>
      <c r="G148" s="7"/>
      <c r="H148" s="7"/>
      <c r="I148" s="7"/>
      <c r="J148" s="7">
        <v>5</v>
      </c>
      <c r="K148" s="7">
        <f t="shared" si="74"/>
        <v>242</v>
      </c>
      <c r="L148" s="7">
        <v>0</v>
      </c>
      <c r="M148" s="7">
        <f t="shared" si="89"/>
        <v>13</v>
      </c>
      <c r="N148" s="7">
        <v>0</v>
      </c>
      <c r="O148" s="7">
        <f t="shared" si="103"/>
        <v>20</v>
      </c>
      <c r="P148" s="7">
        <v>0</v>
      </c>
      <c r="Q148" s="7">
        <f t="shared" si="90"/>
        <v>20</v>
      </c>
      <c r="R148" s="7"/>
      <c r="S148" s="7"/>
      <c r="T148" s="7">
        <v>2</v>
      </c>
      <c r="U148" s="7">
        <f>SUM(U147,T148)</f>
        <v>14</v>
      </c>
      <c r="V148" s="7"/>
      <c r="W148" s="7"/>
      <c r="X148" s="7">
        <v>0</v>
      </c>
      <c r="Y148" s="7">
        <f t="shared" si="54"/>
        <v>32</v>
      </c>
      <c r="Z148" s="7">
        <v>0</v>
      </c>
      <c r="AA148" s="7">
        <f t="shared" si="50"/>
        <v>2</v>
      </c>
      <c r="AB148" s="7">
        <v>0</v>
      </c>
      <c r="AC148" s="7">
        <f t="shared" si="82"/>
        <v>186</v>
      </c>
      <c r="AD148" s="7">
        <v>3</v>
      </c>
      <c r="AE148" s="7">
        <f t="shared" si="91"/>
        <v>71</v>
      </c>
      <c r="AF148" s="7">
        <v>4</v>
      </c>
      <c r="AG148" s="7">
        <f t="shared" si="75"/>
        <v>69</v>
      </c>
      <c r="AH148" s="7">
        <v>0</v>
      </c>
      <c r="AI148" s="7">
        <f t="shared" si="55"/>
        <v>7</v>
      </c>
      <c r="AJ148" s="7">
        <v>20</v>
      </c>
      <c r="AK148" s="7">
        <f t="shared" si="92"/>
        <v>254</v>
      </c>
      <c r="AL148" s="7"/>
      <c r="AM148" s="7"/>
      <c r="AN148" s="7"/>
      <c r="AO148" s="7"/>
      <c r="AP148" s="7"/>
      <c r="AQ148" s="7"/>
      <c r="AR148" s="7">
        <v>6</v>
      </c>
      <c r="AS148" s="7">
        <f t="shared" si="93"/>
        <v>20</v>
      </c>
      <c r="AT148" s="7">
        <v>5</v>
      </c>
      <c r="AU148" s="7">
        <f t="shared" si="44"/>
        <v>1177</v>
      </c>
      <c r="AV148" s="7"/>
      <c r="AW148" s="7"/>
      <c r="AX148" s="7">
        <v>1</v>
      </c>
      <c r="AY148" s="7">
        <f t="shared" si="76"/>
        <v>108</v>
      </c>
      <c r="AZ148" s="7">
        <v>2</v>
      </c>
      <c r="BA148" s="7">
        <f t="shared" si="80"/>
        <v>249</v>
      </c>
      <c r="BB148" s="7">
        <v>0</v>
      </c>
      <c r="BC148" s="7">
        <f t="shared" si="94"/>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5"/>
        <v>4</v>
      </c>
      <c r="BT148" s="7">
        <v>0</v>
      </c>
      <c r="BU148" s="7">
        <f t="shared" si="104"/>
        <v>2</v>
      </c>
      <c r="BV148" s="7"/>
      <c r="BW148" s="7"/>
      <c r="BX148" s="7">
        <v>0</v>
      </c>
      <c r="BY148" s="7">
        <f t="shared" si="52"/>
        <v>26</v>
      </c>
      <c r="BZ148" s="7">
        <v>0</v>
      </c>
      <c r="CA148" s="7">
        <f t="shared" si="59"/>
        <v>0</v>
      </c>
      <c r="CB148" s="7">
        <v>0</v>
      </c>
      <c r="CC148" s="7">
        <f t="shared" si="83"/>
        <v>3</v>
      </c>
      <c r="CD148" s="7">
        <v>0</v>
      </c>
      <c r="CE148" s="7">
        <f t="shared" ref="CE148:CE154" si="107">SUM(CD148+CE147)</f>
        <v>8</v>
      </c>
      <c r="CF148" s="7">
        <v>2</v>
      </c>
      <c r="CG148" s="7">
        <f t="shared" si="87"/>
        <v>1513</v>
      </c>
      <c r="CH148" s="7">
        <v>0</v>
      </c>
      <c r="CI148" s="7">
        <f t="shared" si="73"/>
        <v>2</v>
      </c>
      <c r="CJ148" s="7">
        <v>0</v>
      </c>
      <c r="CK148" s="7">
        <f t="shared" si="64"/>
        <v>3</v>
      </c>
      <c r="CL148" s="7">
        <v>0</v>
      </c>
      <c r="CM148" s="7">
        <f t="shared" si="84"/>
        <v>12</v>
      </c>
      <c r="CN148" s="7">
        <v>0</v>
      </c>
      <c r="CO148" s="7">
        <f t="shared" si="88"/>
        <v>12</v>
      </c>
      <c r="CP148" s="7">
        <v>0</v>
      </c>
      <c r="CQ148" s="7">
        <f t="shared" si="96"/>
        <v>14</v>
      </c>
      <c r="CR148" s="7">
        <v>0</v>
      </c>
      <c r="CS148" s="7">
        <f t="shared" si="81"/>
        <v>71</v>
      </c>
      <c r="CT148" s="7">
        <v>0</v>
      </c>
      <c r="CU148" s="7">
        <f t="shared" si="49"/>
        <v>9</v>
      </c>
      <c r="CV148" s="7"/>
      <c r="CW148" s="7"/>
      <c r="CX148" s="7"/>
      <c r="CY148" s="7"/>
      <c r="CZ148" s="7"/>
      <c r="DA148" s="7"/>
      <c r="DB148" s="7"/>
      <c r="DC148" s="7"/>
      <c r="DD148" s="7"/>
      <c r="DE148" s="7"/>
      <c r="DF148" s="7"/>
      <c r="DG148" s="7"/>
      <c r="DH148" s="7"/>
      <c r="DI148" s="7"/>
      <c r="DJ148" s="7">
        <v>0</v>
      </c>
      <c r="DK148" s="7">
        <f t="shared" si="67"/>
        <v>0</v>
      </c>
      <c r="DL148" s="7">
        <v>0</v>
      </c>
      <c r="DM148" s="7">
        <f t="shared" si="35"/>
        <v>2</v>
      </c>
      <c r="DN148" s="7">
        <v>0</v>
      </c>
      <c r="DO148" s="7">
        <f t="shared" si="61"/>
        <v>15</v>
      </c>
      <c r="DP148" s="7">
        <v>0</v>
      </c>
      <c r="DQ148" s="7">
        <f t="shared" si="77"/>
        <v>2</v>
      </c>
      <c r="DR148" s="7"/>
      <c r="DS148" s="7"/>
      <c r="DT148" s="7">
        <v>2</v>
      </c>
      <c r="DU148" s="7">
        <f t="shared" si="97"/>
        <v>4</v>
      </c>
      <c r="DV148" s="7">
        <v>0</v>
      </c>
      <c r="DW148" s="7">
        <f t="shared" si="98"/>
        <v>0</v>
      </c>
      <c r="DX148" s="7"/>
      <c r="DY148" s="7"/>
      <c r="DZ148" s="7"/>
      <c r="EA148" s="7"/>
      <c r="EB148" s="7"/>
      <c r="EC148" s="7"/>
      <c r="ED148" s="7">
        <v>0</v>
      </c>
      <c r="EE148" s="7">
        <f t="shared" si="105"/>
        <v>13</v>
      </c>
      <c r="EF148" s="7"/>
      <c r="EG148" s="7"/>
      <c r="EH148" s="7">
        <v>0</v>
      </c>
      <c r="EI148" s="7">
        <f t="shared" si="78"/>
        <v>16</v>
      </c>
      <c r="EJ148" s="7"/>
      <c r="EK148" s="7"/>
      <c r="EL148" s="7">
        <v>17</v>
      </c>
      <c r="EM148" s="7">
        <f t="shared" si="68"/>
        <v>288</v>
      </c>
      <c r="EN148" s="7">
        <v>0</v>
      </c>
      <c r="EO148" s="7">
        <f t="shared" si="48"/>
        <v>6</v>
      </c>
      <c r="ER148" s="7">
        <v>0</v>
      </c>
      <c r="ES148" s="7">
        <f t="shared" si="65"/>
        <v>0</v>
      </c>
      <c r="ET148" s="7">
        <v>0</v>
      </c>
      <c r="EU148" s="7">
        <f t="shared" si="85"/>
        <v>21</v>
      </c>
      <c r="EV148" s="7">
        <v>0</v>
      </c>
      <c r="EW148" s="7">
        <f t="shared" si="106"/>
        <v>8</v>
      </c>
      <c r="EX148" s="7">
        <v>0</v>
      </c>
      <c r="EY148" s="7">
        <f t="shared" si="99"/>
        <v>6</v>
      </c>
      <c r="EZ148" s="7"/>
      <c r="FA148" s="7"/>
      <c r="FB148" s="7">
        <v>4</v>
      </c>
      <c r="FC148" s="7">
        <f t="shared" si="86"/>
        <v>18</v>
      </c>
      <c r="FD148" s="7">
        <v>0</v>
      </c>
      <c r="FE148" s="7">
        <f t="shared" si="62"/>
        <v>1</v>
      </c>
      <c r="FF148" s="7">
        <v>0</v>
      </c>
      <c r="FG148" s="7">
        <f t="shared" si="100"/>
        <v>2</v>
      </c>
      <c r="FH148" s="7">
        <v>11</v>
      </c>
      <c r="FI148" s="7">
        <f t="shared" si="63"/>
        <v>1235</v>
      </c>
      <c r="FJ148" s="7">
        <v>0</v>
      </c>
      <c r="FK148" s="7">
        <f t="shared" si="101"/>
        <v>0</v>
      </c>
      <c r="FL148" s="7">
        <v>0</v>
      </c>
      <c r="FM148" s="7">
        <f t="shared" si="69"/>
        <v>1</v>
      </c>
      <c r="FN148" s="7">
        <v>0</v>
      </c>
      <c r="FO148" s="7">
        <f t="shared" si="39"/>
        <v>4</v>
      </c>
      <c r="FP148" s="7"/>
      <c r="FQ148" s="7"/>
      <c r="FR148" s="7">
        <v>3</v>
      </c>
      <c r="FS148" s="7">
        <f t="shared" si="46"/>
        <v>269</v>
      </c>
      <c r="FT148" s="7"/>
      <c r="FU148" s="7"/>
      <c r="FV148" s="7"/>
      <c r="FW148" s="7"/>
      <c r="FX148" s="7"/>
      <c r="FY148" s="7"/>
      <c r="FZ148" s="7"/>
      <c r="GA148" s="7"/>
      <c r="GB148" s="7"/>
      <c r="GC148" s="7"/>
      <c r="GD148" s="7"/>
      <c r="GE148" s="7"/>
      <c r="GF148" s="7">
        <v>0</v>
      </c>
      <c r="GG148" s="7">
        <f t="shared" si="41"/>
        <v>0</v>
      </c>
      <c r="GH148" s="7">
        <v>0</v>
      </c>
      <c r="GI148" s="7">
        <f t="shared" si="70"/>
        <v>2</v>
      </c>
      <c r="GJ148" s="7"/>
      <c r="GK148" s="7"/>
      <c r="GL148" s="7">
        <v>0</v>
      </c>
      <c r="GM148" s="7">
        <f t="shared" si="42"/>
        <v>0</v>
      </c>
      <c r="GN148" s="7">
        <v>0</v>
      </c>
      <c r="GO148" s="7">
        <f t="shared" si="71"/>
        <v>30</v>
      </c>
      <c r="GP148" s="7">
        <v>4</v>
      </c>
      <c r="GQ148" s="7">
        <f t="shared" si="102"/>
        <v>20</v>
      </c>
      <c r="GR148" s="7">
        <v>0</v>
      </c>
      <c r="GS148" s="7">
        <f t="shared" si="72"/>
        <v>32</v>
      </c>
    </row>
    <row r="149" spans="1:201" ht="14.25" customHeight="1" x14ac:dyDescent="0.2">
      <c r="A149" s="85">
        <v>44112</v>
      </c>
      <c r="B149" s="7">
        <v>0</v>
      </c>
      <c r="C149" s="7">
        <f t="shared" si="53"/>
        <v>0</v>
      </c>
      <c r="D149" s="7">
        <v>1</v>
      </c>
      <c r="E149" s="7">
        <f t="shared" si="43"/>
        <v>130</v>
      </c>
      <c r="F149" s="7"/>
      <c r="G149" s="7"/>
      <c r="H149" s="7"/>
      <c r="I149" s="7"/>
      <c r="J149" s="7">
        <v>5</v>
      </c>
      <c r="K149" s="7">
        <f t="shared" si="74"/>
        <v>247</v>
      </c>
      <c r="L149" s="7">
        <v>1</v>
      </c>
      <c r="M149" s="7">
        <f t="shared" si="89"/>
        <v>14</v>
      </c>
      <c r="N149" s="7">
        <v>0</v>
      </c>
      <c r="O149" s="7">
        <f t="shared" si="103"/>
        <v>20</v>
      </c>
      <c r="P149" s="7">
        <v>2</v>
      </c>
      <c r="Q149" s="7">
        <f t="shared" si="90"/>
        <v>22</v>
      </c>
      <c r="R149" s="7"/>
      <c r="S149" s="7"/>
      <c r="T149" s="7">
        <v>0</v>
      </c>
      <c r="U149" s="7">
        <f>SUM(U148,T149)</f>
        <v>14</v>
      </c>
      <c r="V149" s="7"/>
      <c r="W149" s="7"/>
      <c r="X149" s="7">
        <v>0</v>
      </c>
      <c r="Y149" s="7">
        <f t="shared" si="54"/>
        <v>32</v>
      </c>
      <c r="Z149" s="7">
        <v>0</v>
      </c>
      <c r="AA149" s="7">
        <f t="shared" si="50"/>
        <v>2</v>
      </c>
      <c r="AB149" s="7">
        <v>0</v>
      </c>
      <c r="AC149" s="7">
        <f t="shared" si="82"/>
        <v>186</v>
      </c>
      <c r="AD149" s="7">
        <v>5</v>
      </c>
      <c r="AE149" s="7">
        <f t="shared" si="91"/>
        <v>76</v>
      </c>
      <c r="AF149" s="7">
        <v>1</v>
      </c>
      <c r="AG149" s="7">
        <f t="shared" si="75"/>
        <v>70</v>
      </c>
      <c r="AH149" s="7">
        <v>0</v>
      </c>
      <c r="AI149" s="7">
        <f t="shared" si="55"/>
        <v>7</v>
      </c>
      <c r="AJ149" s="7">
        <v>34</v>
      </c>
      <c r="AK149" s="7">
        <f t="shared" si="92"/>
        <v>288</v>
      </c>
      <c r="AL149" s="7"/>
      <c r="AM149" s="7"/>
      <c r="AN149" s="7"/>
      <c r="AO149" s="7"/>
      <c r="AP149" s="7"/>
      <c r="AQ149" s="7"/>
      <c r="AR149" s="7">
        <v>5</v>
      </c>
      <c r="AS149" s="7">
        <f t="shared" si="93"/>
        <v>25</v>
      </c>
      <c r="AT149" s="7">
        <v>20</v>
      </c>
      <c r="AU149" s="7">
        <f t="shared" si="44"/>
        <v>1197</v>
      </c>
      <c r="AV149" s="7"/>
      <c r="AW149" s="7"/>
      <c r="AX149" s="7">
        <v>1</v>
      </c>
      <c r="AY149" s="7">
        <f t="shared" si="76"/>
        <v>109</v>
      </c>
      <c r="AZ149" s="7">
        <v>11</v>
      </c>
      <c r="BA149" s="7">
        <f t="shared" si="80"/>
        <v>260</v>
      </c>
      <c r="BB149" s="7">
        <v>1</v>
      </c>
      <c r="BC149" s="7">
        <f t="shared" si="94"/>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5"/>
        <v>4</v>
      </c>
      <c r="BT149" s="7">
        <v>0</v>
      </c>
      <c r="BU149" s="7">
        <f t="shared" si="104"/>
        <v>2</v>
      </c>
      <c r="BV149" s="7"/>
      <c r="BW149" s="7"/>
      <c r="BX149" s="7">
        <v>1</v>
      </c>
      <c r="BY149" s="7">
        <f t="shared" si="52"/>
        <v>27</v>
      </c>
      <c r="BZ149" s="7">
        <v>0</v>
      </c>
      <c r="CA149" s="7">
        <f t="shared" si="59"/>
        <v>0</v>
      </c>
      <c r="CB149" s="7">
        <v>0</v>
      </c>
      <c r="CC149" s="7">
        <f t="shared" si="83"/>
        <v>3</v>
      </c>
      <c r="CD149" s="7">
        <v>0</v>
      </c>
      <c r="CE149" s="7">
        <f t="shared" si="107"/>
        <v>8</v>
      </c>
      <c r="CF149" s="7">
        <v>6</v>
      </c>
      <c r="CG149" s="7">
        <f t="shared" si="87"/>
        <v>1519</v>
      </c>
      <c r="CH149" s="7">
        <v>0</v>
      </c>
      <c r="CI149" s="7">
        <f t="shared" si="73"/>
        <v>2</v>
      </c>
      <c r="CJ149" s="7">
        <v>0</v>
      </c>
      <c r="CK149" s="7">
        <f t="shared" si="64"/>
        <v>3</v>
      </c>
      <c r="CL149" s="7">
        <v>0</v>
      </c>
      <c r="CM149" s="7">
        <f t="shared" si="84"/>
        <v>12</v>
      </c>
      <c r="CN149" s="7">
        <v>0</v>
      </c>
      <c r="CO149" s="7">
        <f t="shared" si="88"/>
        <v>12</v>
      </c>
      <c r="CP149" s="7">
        <v>1</v>
      </c>
      <c r="CQ149" s="7">
        <f t="shared" si="96"/>
        <v>15</v>
      </c>
      <c r="CR149" s="11">
        <v>0</v>
      </c>
      <c r="CS149" s="7">
        <f t="shared" si="81"/>
        <v>71</v>
      </c>
      <c r="CT149" s="7">
        <v>0</v>
      </c>
      <c r="CU149" s="7">
        <f t="shared" si="49"/>
        <v>9</v>
      </c>
      <c r="CV149" s="7"/>
      <c r="CW149" s="7"/>
      <c r="CX149" s="7"/>
      <c r="CY149" s="7"/>
      <c r="CZ149" s="7"/>
      <c r="DA149" s="7"/>
      <c r="DB149" s="7"/>
      <c r="DC149" s="7"/>
      <c r="DD149" s="7"/>
      <c r="DE149" s="7"/>
      <c r="DF149" s="7"/>
      <c r="DG149" s="7"/>
      <c r="DH149" s="7"/>
      <c r="DI149" s="7"/>
      <c r="DJ149" s="7">
        <v>0</v>
      </c>
      <c r="DK149" s="7">
        <f t="shared" si="67"/>
        <v>0</v>
      </c>
      <c r="DL149" s="7">
        <v>0</v>
      </c>
      <c r="DM149" s="7">
        <f t="shared" si="35"/>
        <v>2</v>
      </c>
      <c r="DN149" s="7">
        <v>0</v>
      </c>
      <c r="DO149" s="7">
        <f t="shared" si="61"/>
        <v>15</v>
      </c>
      <c r="DP149" s="7">
        <v>0</v>
      </c>
      <c r="DQ149" s="7">
        <f t="shared" si="77"/>
        <v>2</v>
      </c>
      <c r="DR149" s="7"/>
      <c r="DS149" s="7"/>
      <c r="DT149" s="7">
        <v>0</v>
      </c>
      <c r="DU149" s="7">
        <f t="shared" si="97"/>
        <v>4</v>
      </c>
      <c r="DV149" s="7">
        <v>0</v>
      </c>
      <c r="DW149" s="7">
        <f t="shared" si="98"/>
        <v>0</v>
      </c>
      <c r="DX149" s="7"/>
      <c r="DY149" s="7"/>
      <c r="DZ149" s="7"/>
      <c r="EA149" s="7"/>
      <c r="EB149" s="7"/>
      <c r="EC149" s="7"/>
      <c r="ED149" s="7">
        <v>0</v>
      </c>
      <c r="EE149" s="7">
        <f t="shared" si="105"/>
        <v>13</v>
      </c>
      <c r="EF149" s="7"/>
      <c r="EG149" s="7"/>
      <c r="EH149" s="7">
        <v>0</v>
      </c>
      <c r="EI149" s="7">
        <f t="shared" si="78"/>
        <v>16</v>
      </c>
      <c r="EJ149" s="7"/>
      <c r="EK149" s="7"/>
      <c r="EL149" s="7">
        <v>3</v>
      </c>
      <c r="EM149" s="7">
        <f t="shared" si="68"/>
        <v>291</v>
      </c>
      <c r="EN149" s="7">
        <v>0</v>
      </c>
      <c r="EO149" s="7">
        <f t="shared" si="48"/>
        <v>6</v>
      </c>
      <c r="ER149" s="7">
        <v>0</v>
      </c>
      <c r="ES149" s="7">
        <f t="shared" si="65"/>
        <v>0</v>
      </c>
      <c r="ET149" s="7">
        <v>0</v>
      </c>
      <c r="EU149" s="7">
        <f t="shared" si="85"/>
        <v>21</v>
      </c>
      <c r="EV149" s="7">
        <v>4</v>
      </c>
      <c r="EW149" s="7">
        <f t="shared" si="106"/>
        <v>12</v>
      </c>
      <c r="EX149" s="7">
        <v>0</v>
      </c>
      <c r="EY149" s="7">
        <f t="shared" si="99"/>
        <v>6</v>
      </c>
      <c r="EZ149" s="7"/>
      <c r="FA149" s="7"/>
      <c r="FB149" s="7">
        <v>0</v>
      </c>
      <c r="FC149" s="7">
        <f t="shared" si="86"/>
        <v>18</v>
      </c>
      <c r="FD149" s="7">
        <v>0</v>
      </c>
      <c r="FE149" s="7">
        <f t="shared" si="62"/>
        <v>1</v>
      </c>
      <c r="FF149" s="7">
        <v>0</v>
      </c>
      <c r="FG149" s="7">
        <f t="shared" si="100"/>
        <v>2</v>
      </c>
      <c r="FH149" s="7">
        <v>11</v>
      </c>
      <c r="FI149" s="7">
        <f t="shared" si="63"/>
        <v>1246</v>
      </c>
      <c r="FJ149" s="7">
        <v>0</v>
      </c>
      <c r="FK149" s="7">
        <f t="shared" si="101"/>
        <v>0</v>
      </c>
      <c r="FL149" s="7">
        <v>0</v>
      </c>
      <c r="FM149" s="7">
        <f t="shared" si="69"/>
        <v>1</v>
      </c>
      <c r="FN149" s="7">
        <v>0</v>
      </c>
      <c r="FO149" s="7">
        <f t="shared" si="39"/>
        <v>4</v>
      </c>
      <c r="FP149" s="7"/>
      <c r="FQ149" s="7"/>
      <c r="FR149" s="7">
        <v>5</v>
      </c>
      <c r="FS149" s="7">
        <f t="shared" si="46"/>
        <v>274</v>
      </c>
      <c r="FT149" s="7"/>
      <c r="FU149" s="7"/>
      <c r="FV149" s="7"/>
      <c r="FW149" s="7"/>
      <c r="FX149" s="7"/>
      <c r="FY149" s="7"/>
      <c r="FZ149" s="7"/>
      <c r="GA149" s="7"/>
      <c r="GB149" s="7"/>
      <c r="GC149" s="7"/>
      <c r="GD149" s="7"/>
      <c r="GE149" s="7"/>
      <c r="GF149" s="7">
        <v>0</v>
      </c>
      <c r="GG149" s="7">
        <f t="shared" ref="GG149:GG151" si="108">SUM(GF149+GG148)</f>
        <v>0</v>
      </c>
      <c r="GH149" s="7">
        <v>0</v>
      </c>
      <c r="GI149" s="7">
        <f t="shared" si="70"/>
        <v>2</v>
      </c>
      <c r="GJ149" s="7"/>
      <c r="GK149" s="7"/>
      <c r="GL149" s="7">
        <v>0</v>
      </c>
      <c r="GM149" s="7">
        <f t="shared" ref="GM149:GM170" si="109">SUM(GL149+GM148)</f>
        <v>0</v>
      </c>
      <c r="GN149" s="7">
        <v>2</v>
      </c>
      <c r="GO149" s="7">
        <f t="shared" si="71"/>
        <v>32</v>
      </c>
      <c r="GP149" s="7">
        <v>3</v>
      </c>
      <c r="GQ149" s="7">
        <f t="shared" si="102"/>
        <v>23</v>
      </c>
      <c r="GR149" s="7">
        <v>0</v>
      </c>
      <c r="GS149" s="7">
        <f t="shared" si="72"/>
        <v>32</v>
      </c>
    </row>
    <row r="150" spans="1:201" ht="14.25" customHeight="1" x14ac:dyDescent="0.2">
      <c r="A150" s="85">
        <v>44113</v>
      </c>
      <c r="B150" s="7">
        <v>0</v>
      </c>
      <c r="C150" s="7">
        <f t="shared" si="53"/>
        <v>0</v>
      </c>
      <c r="D150" s="7">
        <v>0</v>
      </c>
      <c r="E150" s="7">
        <f t="shared" si="43"/>
        <v>130</v>
      </c>
      <c r="F150" s="7"/>
      <c r="G150" s="7"/>
      <c r="H150" s="7"/>
      <c r="I150" s="7"/>
      <c r="J150" s="7">
        <v>8</v>
      </c>
      <c r="K150" s="7">
        <f t="shared" si="74"/>
        <v>255</v>
      </c>
      <c r="L150" s="7">
        <v>0</v>
      </c>
      <c r="M150" s="7">
        <f t="shared" si="89"/>
        <v>14</v>
      </c>
      <c r="N150" s="7">
        <v>0</v>
      </c>
      <c r="O150" s="7">
        <f t="shared" si="103"/>
        <v>20</v>
      </c>
      <c r="P150" s="7">
        <v>1</v>
      </c>
      <c r="Q150" s="7">
        <f t="shared" si="90"/>
        <v>23</v>
      </c>
      <c r="R150" s="7"/>
      <c r="S150" s="7"/>
      <c r="T150" s="7">
        <v>0</v>
      </c>
      <c r="U150" s="7">
        <f>SUM(U149,T150)</f>
        <v>14</v>
      </c>
      <c r="V150" s="7"/>
      <c r="W150" s="7"/>
      <c r="X150" s="7">
        <v>0</v>
      </c>
      <c r="Y150" s="7">
        <f t="shared" si="54"/>
        <v>32</v>
      </c>
      <c r="Z150" s="7">
        <v>0</v>
      </c>
      <c r="AA150" s="7">
        <f t="shared" si="50"/>
        <v>2</v>
      </c>
      <c r="AB150" s="7">
        <v>0</v>
      </c>
      <c r="AC150" s="7">
        <f t="shared" si="82"/>
        <v>186</v>
      </c>
      <c r="AD150" s="7">
        <v>4</v>
      </c>
      <c r="AE150" s="7">
        <f t="shared" si="91"/>
        <v>80</v>
      </c>
      <c r="AF150" s="7">
        <v>1</v>
      </c>
      <c r="AG150" s="7">
        <f t="shared" si="75"/>
        <v>71</v>
      </c>
      <c r="AH150" s="7">
        <v>0</v>
      </c>
      <c r="AI150" s="7">
        <f t="shared" si="55"/>
        <v>7</v>
      </c>
      <c r="AJ150" s="7">
        <v>5</v>
      </c>
      <c r="AK150" s="7">
        <f t="shared" si="92"/>
        <v>293</v>
      </c>
      <c r="AL150" s="7"/>
      <c r="AM150" s="7"/>
      <c r="AN150" s="7"/>
      <c r="AO150" s="7"/>
      <c r="AP150" s="7"/>
      <c r="AQ150" s="7"/>
      <c r="AR150" s="7">
        <v>0</v>
      </c>
      <c r="AS150" s="7">
        <f t="shared" si="93"/>
        <v>25</v>
      </c>
      <c r="AT150" s="7">
        <v>9</v>
      </c>
      <c r="AU150" s="7">
        <f t="shared" si="44"/>
        <v>1206</v>
      </c>
      <c r="AV150" s="7"/>
      <c r="AW150" s="7"/>
      <c r="AX150" s="7">
        <v>0</v>
      </c>
      <c r="AY150" s="7">
        <f t="shared" si="76"/>
        <v>109</v>
      </c>
      <c r="AZ150" s="7">
        <v>0</v>
      </c>
      <c r="BA150" s="7">
        <f t="shared" si="80"/>
        <v>260</v>
      </c>
      <c r="BB150" s="7">
        <v>3</v>
      </c>
      <c r="BC150" s="7">
        <f t="shared" si="94"/>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5"/>
        <v>4</v>
      </c>
      <c r="BT150" s="7">
        <v>0</v>
      </c>
      <c r="BU150" s="7">
        <f t="shared" si="104"/>
        <v>2</v>
      </c>
      <c r="BV150" s="7"/>
      <c r="BW150" s="7"/>
      <c r="BX150" s="7">
        <v>1</v>
      </c>
      <c r="BY150" s="7">
        <f t="shared" si="52"/>
        <v>28</v>
      </c>
      <c r="BZ150" s="7">
        <v>0</v>
      </c>
      <c r="CA150" s="7">
        <f t="shared" si="59"/>
        <v>0</v>
      </c>
      <c r="CB150" s="7">
        <v>0</v>
      </c>
      <c r="CC150" s="7">
        <f t="shared" si="83"/>
        <v>3</v>
      </c>
      <c r="CD150" s="7">
        <v>0</v>
      </c>
      <c r="CE150" s="7">
        <f t="shared" si="107"/>
        <v>8</v>
      </c>
      <c r="CF150" s="7">
        <v>12</v>
      </c>
      <c r="CG150" s="7">
        <f t="shared" si="87"/>
        <v>1531</v>
      </c>
      <c r="CH150" s="7">
        <v>0</v>
      </c>
      <c r="CI150" s="7">
        <f t="shared" si="73"/>
        <v>2</v>
      </c>
      <c r="CJ150" s="7">
        <v>0</v>
      </c>
      <c r="CK150" s="7">
        <f t="shared" si="64"/>
        <v>3</v>
      </c>
      <c r="CL150" s="7">
        <v>0</v>
      </c>
      <c r="CM150" s="7">
        <f t="shared" si="84"/>
        <v>12</v>
      </c>
      <c r="CN150" s="7">
        <v>0</v>
      </c>
      <c r="CO150" s="7">
        <f t="shared" si="88"/>
        <v>12</v>
      </c>
      <c r="CP150" s="7">
        <v>0</v>
      </c>
      <c r="CQ150" s="7">
        <f t="shared" si="96"/>
        <v>15</v>
      </c>
      <c r="CR150" s="7">
        <v>0</v>
      </c>
      <c r="CS150" s="7">
        <f t="shared" si="81"/>
        <v>71</v>
      </c>
      <c r="CT150" s="7">
        <v>0</v>
      </c>
      <c r="CU150" s="7">
        <f t="shared" si="49"/>
        <v>9</v>
      </c>
      <c r="CV150" s="7"/>
      <c r="CW150" s="7"/>
      <c r="CX150" s="7"/>
      <c r="CY150" s="7"/>
      <c r="CZ150" s="7"/>
      <c r="DA150" s="7"/>
      <c r="DB150" s="7"/>
      <c r="DC150" s="7"/>
      <c r="DD150" s="7"/>
      <c r="DE150" s="7"/>
      <c r="DF150" s="7"/>
      <c r="DG150" s="7"/>
      <c r="DH150" s="7"/>
      <c r="DI150" s="7"/>
      <c r="DJ150" s="7">
        <v>0</v>
      </c>
      <c r="DK150" s="7">
        <f t="shared" si="67"/>
        <v>0</v>
      </c>
      <c r="DL150" s="7">
        <v>0</v>
      </c>
      <c r="DM150" s="7">
        <f t="shared" si="35"/>
        <v>2</v>
      </c>
      <c r="DN150" s="7">
        <v>0</v>
      </c>
      <c r="DO150" s="7">
        <f t="shared" si="61"/>
        <v>15</v>
      </c>
      <c r="DP150" s="7">
        <v>0</v>
      </c>
      <c r="DQ150" s="7">
        <f t="shared" si="77"/>
        <v>2</v>
      </c>
      <c r="DR150" s="7"/>
      <c r="DS150" s="7"/>
      <c r="DT150" s="7">
        <v>0</v>
      </c>
      <c r="DU150" s="7">
        <f t="shared" si="97"/>
        <v>4</v>
      </c>
      <c r="DV150" s="7">
        <v>0</v>
      </c>
      <c r="DW150" s="7">
        <f t="shared" si="98"/>
        <v>0</v>
      </c>
      <c r="DX150" s="7"/>
      <c r="DY150" s="7"/>
      <c r="DZ150" s="7"/>
      <c r="EA150" s="7"/>
      <c r="EB150" s="7"/>
      <c r="EC150" s="7"/>
      <c r="ED150" s="7">
        <v>0</v>
      </c>
      <c r="EE150" s="7">
        <f t="shared" si="105"/>
        <v>13</v>
      </c>
      <c r="EF150" s="7"/>
      <c r="EG150" s="7"/>
      <c r="EH150" s="7">
        <v>0</v>
      </c>
      <c r="EI150" s="7">
        <f t="shared" si="78"/>
        <v>16</v>
      </c>
      <c r="EJ150" s="7"/>
      <c r="EK150" s="7"/>
      <c r="EL150" s="7">
        <v>2</v>
      </c>
      <c r="EM150" s="7">
        <f t="shared" si="68"/>
        <v>293</v>
      </c>
      <c r="EN150" s="7">
        <v>0</v>
      </c>
      <c r="EO150" s="7">
        <f t="shared" si="48"/>
        <v>6</v>
      </c>
      <c r="ER150" s="7">
        <v>0</v>
      </c>
      <c r="ES150" s="7">
        <f t="shared" si="65"/>
        <v>0</v>
      </c>
      <c r="ET150" s="7">
        <v>0</v>
      </c>
      <c r="EU150" s="7">
        <f t="shared" si="85"/>
        <v>21</v>
      </c>
      <c r="EV150" s="7">
        <v>0</v>
      </c>
      <c r="EW150" s="7">
        <f t="shared" si="106"/>
        <v>12</v>
      </c>
      <c r="EX150" s="7">
        <v>0</v>
      </c>
      <c r="EY150" s="7">
        <f t="shared" si="99"/>
        <v>6</v>
      </c>
      <c r="EZ150" s="7"/>
      <c r="FA150" s="7"/>
      <c r="FB150" s="7">
        <v>0</v>
      </c>
      <c r="FC150" s="7">
        <f t="shared" si="86"/>
        <v>18</v>
      </c>
      <c r="FD150" s="7">
        <v>0</v>
      </c>
      <c r="FE150" s="7">
        <f t="shared" si="62"/>
        <v>1</v>
      </c>
      <c r="FF150" s="7">
        <v>0</v>
      </c>
      <c r="FG150" s="7">
        <f t="shared" si="100"/>
        <v>2</v>
      </c>
      <c r="FH150" s="7">
        <v>8</v>
      </c>
      <c r="FI150" s="7">
        <f t="shared" si="63"/>
        <v>1254</v>
      </c>
      <c r="FJ150" s="7">
        <v>0</v>
      </c>
      <c r="FK150" s="7">
        <f t="shared" si="101"/>
        <v>0</v>
      </c>
      <c r="FL150" s="7">
        <v>0</v>
      </c>
      <c r="FM150" s="7">
        <f t="shared" si="69"/>
        <v>1</v>
      </c>
      <c r="FN150" s="7">
        <v>0</v>
      </c>
      <c r="FO150" s="7">
        <f t="shared" si="39"/>
        <v>4</v>
      </c>
      <c r="FP150" s="7"/>
      <c r="FQ150" s="7"/>
      <c r="FR150" s="7">
        <v>1</v>
      </c>
      <c r="FS150" s="7">
        <f t="shared" si="46"/>
        <v>275</v>
      </c>
      <c r="FT150" s="7"/>
      <c r="FU150" s="7"/>
      <c r="FV150" s="7"/>
      <c r="FW150" s="7"/>
      <c r="FX150" s="7"/>
      <c r="FY150" s="7"/>
      <c r="FZ150" s="7"/>
      <c r="GA150" s="7"/>
      <c r="GB150" s="7"/>
      <c r="GC150" s="7"/>
      <c r="GD150" s="7"/>
      <c r="GE150" s="7"/>
      <c r="GF150" s="7">
        <v>0</v>
      </c>
      <c r="GG150" s="7">
        <f t="shared" si="108"/>
        <v>0</v>
      </c>
      <c r="GH150" s="7">
        <v>0</v>
      </c>
      <c r="GI150" s="7">
        <f t="shared" si="70"/>
        <v>2</v>
      </c>
      <c r="GJ150" s="7"/>
      <c r="GK150" s="7"/>
      <c r="GL150" s="7">
        <v>0</v>
      </c>
      <c r="GM150" s="7">
        <f t="shared" si="109"/>
        <v>0</v>
      </c>
      <c r="GN150" s="7">
        <v>0</v>
      </c>
      <c r="GO150" s="7">
        <f t="shared" si="71"/>
        <v>32</v>
      </c>
      <c r="GP150" s="7">
        <v>0</v>
      </c>
      <c r="GQ150" s="7">
        <f t="shared" si="102"/>
        <v>23</v>
      </c>
      <c r="GR150" s="7">
        <v>0</v>
      </c>
      <c r="GS150" s="7">
        <f t="shared" si="72"/>
        <v>32</v>
      </c>
    </row>
    <row r="151" spans="1:201" ht="14.25" customHeight="1" x14ac:dyDescent="0.2">
      <c r="A151" s="85">
        <v>44114</v>
      </c>
      <c r="B151" s="7"/>
      <c r="C151" s="7">
        <f t="shared" si="53"/>
        <v>0</v>
      </c>
      <c r="D151" s="7"/>
      <c r="E151" s="7">
        <f t="shared" si="43"/>
        <v>130</v>
      </c>
      <c r="F151" s="7"/>
      <c r="G151" s="7"/>
      <c r="H151" s="7"/>
      <c r="I151" s="7"/>
      <c r="J151" s="7"/>
      <c r="K151" s="7">
        <f t="shared" si="74"/>
        <v>255</v>
      </c>
      <c r="L151" s="7"/>
      <c r="M151" s="7">
        <f t="shared" si="89"/>
        <v>14</v>
      </c>
      <c r="N151" s="7"/>
      <c r="O151" s="7">
        <f t="shared" si="103"/>
        <v>20</v>
      </c>
      <c r="P151" s="7"/>
      <c r="Q151" s="7">
        <f t="shared" si="90"/>
        <v>23</v>
      </c>
      <c r="R151" s="7"/>
      <c r="S151" s="7"/>
      <c r="T151" s="7"/>
      <c r="U151" s="7">
        <f>SUM(U150,T151)</f>
        <v>14</v>
      </c>
      <c r="V151" s="7"/>
      <c r="W151" s="7"/>
      <c r="X151" s="7"/>
      <c r="Y151" s="7">
        <f t="shared" si="54"/>
        <v>32</v>
      </c>
      <c r="Z151" s="7"/>
      <c r="AA151" s="7">
        <f t="shared" si="50"/>
        <v>2</v>
      </c>
      <c r="AB151" s="7"/>
      <c r="AC151" s="7">
        <f t="shared" si="82"/>
        <v>186</v>
      </c>
      <c r="AD151" s="7"/>
      <c r="AE151" s="7">
        <f t="shared" si="91"/>
        <v>80</v>
      </c>
      <c r="AF151" s="7"/>
      <c r="AG151" s="7">
        <f t="shared" si="75"/>
        <v>71</v>
      </c>
      <c r="AH151" s="7"/>
      <c r="AI151" s="7">
        <f t="shared" si="55"/>
        <v>7</v>
      </c>
      <c r="AJ151" s="7"/>
      <c r="AK151" s="7">
        <f t="shared" si="92"/>
        <v>293</v>
      </c>
      <c r="AL151" s="7"/>
      <c r="AM151" s="7"/>
      <c r="AN151" s="7"/>
      <c r="AO151" s="7"/>
      <c r="AP151" s="7"/>
      <c r="AQ151" s="7"/>
      <c r="AR151" s="7"/>
      <c r="AS151" s="7">
        <f t="shared" si="93"/>
        <v>25</v>
      </c>
      <c r="AT151" s="7"/>
      <c r="AU151" s="7">
        <f t="shared" si="44"/>
        <v>1206</v>
      </c>
      <c r="AV151" s="7"/>
      <c r="AW151" s="7"/>
      <c r="AX151" s="7"/>
      <c r="AY151" s="7">
        <f t="shared" si="76"/>
        <v>109</v>
      </c>
      <c r="AZ151" s="7"/>
      <c r="BA151" s="7">
        <f t="shared" si="80"/>
        <v>260</v>
      </c>
      <c r="BB151" s="7"/>
      <c r="BC151" s="7">
        <f t="shared" si="94"/>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5"/>
        <v>4</v>
      </c>
      <c r="BT151" s="7"/>
      <c r="BU151" s="7">
        <f t="shared" si="104"/>
        <v>2</v>
      </c>
      <c r="BV151" s="7"/>
      <c r="BW151" s="7"/>
      <c r="BX151" s="7"/>
      <c r="BY151" s="7">
        <f t="shared" si="52"/>
        <v>28</v>
      </c>
      <c r="BZ151" s="7"/>
      <c r="CA151" s="7">
        <f t="shared" si="59"/>
        <v>0</v>
      </c>
      <c r="CB151" s="7"/>
      <c r="CC151" s="7">
        <f t="shared" si="83"/>
        <v>3</v>
      </c>
      <c r="CD151" s="7"/>
      <c r="CE151" s="7">
        <f t="shared" si="107"/>
        <v>8</v>
      </c>
      <c r="CF151" s="7"/>
      <c r="CG151" s="7">
        <f t="shared" si="87"/>
        <v>1531</v>
      </c>
      <c r="CH151" s="7"/>
      <c r="CI151" s="7">
        <f t="shared" si="73"/>
        <v>2</v>
      </c>
      <c r="CJ151" s="7"/>
      <c r="CK151" s="7">
        <f t="shared" si="64"/>
        <v>3</v>
      </c>
      <c r="CL151" s="7"/>
      <c r="CM151" s="7">
        <f t="shared" si="84"/>
        <v>12</v>
      </c>
      <c r="CN151" s="7"/>
      <c r="CO151" s="7">
        <f t="shared" si="88"/>
        <v>12</v>
      </c>
      <c r="CP151" s="7"/>
      <c r="CQ151" s="7">
        <f t="shared" si="96"/>
        <v>15</v>
      </c>
      <c r="CR151" s="7"/>
      <c r="CS151" s="7">
        <f t="shared" si="81"/>
        <v>71</v>
      </c>
      <c r="CT151" s="7"/>
      <c r="CU151" s="7">
        <f t="shared" si="49"/>
        <v>9</v>
      </c>
      <c r="CV151" s="7"/>
      <c r="CW151" s="7"/>
      <c r="CX151" s="7"/>
      <c r="CY151" s="7"/>
      <c r="CZ151" s="7"/>
      <c r="DA151" s="7"/>
      <c r="DB151" s="7"/>
      <c r="DC151" s="7"/>
      <c r="DD151" s="7"/>
      <c r="DE151" s="7"/>
      <c r="DF151" s="7"/>
      <c r="DG151" s="7"/>
      <c r="DH151" s="7"/>
      <c r="DI151" s="7"/>
      <c r="DJ151" s="7"/>
      <c r="DK151" s="7">
        <f t="shared" si="67"/>
        <v>0</v>
      </c>
      <c r="DL151" s="7"/>
      <c r="DM151" s="7">
        <f t="shared" si="35"/>
        <v>2</v>
      </c>
      <c r="DN151" s="7"/>
      <c r="DO151" s="7">
        <f t="shared" si="61"/>
        <v>15</v>
      </c>
      <c r="DP151" s="7"/>
      <c r="DQ151" s="7">
        <f t="shared" si="77"/>
        <v>2</v>
      </c>
      <c r="DR151" s="7"/>
      <c r="DS151" s="7"/>
      <c r="DT151" s="7"/>
      <c r="DU151" s="7">
        <f t="shared" si="97"/>
        <v>4</v>
      </c>
      <c r="DV151" s="7"/>
      <c r="DW151" s="7">
        <f t="shared" si="98"/>
        <v>0</v>
      </c>
      <c r="DX151" s="7"/>
      <c r="DY151" s="7"/>
      <c r="DZ151" s="7"/>
      <c r="EA151" s="7"/>
      <c r="EB151" s="7"/>
      <c r="EC151" s="7"/>
      <c r="ED151" s="7"/>
      <c r="EE151" s="7">
        <f t="shared" si="105"/>
        <v>13</v>
      </c>
      <c r="EF151" s="7"/>
      <c r="EG151" s="7"/>
      <c r="EH151" s="7"/>
      <c r="EI151" s="7">
        <f t="shared" si="78"/>
        <v>16</v>
      </c>
      <c r="EJ151" s="7"/>
      <c r="EK151" s="7"/>
      <c r="EL151" s="7"/>
      <c r="EM151" s="7">
        <f t="shared" si="68"/>
        <v>293</v>
      </c>
      <c r="EN151" s="7"/>
      <c r="EO151" s="7">
        <f t="shared" si="48"/>
        <v>6</v>
      </c>
      <c r="ER151" s="7"/>
      <c r="ES151" s="7">
        <f t="shared" si="65"/>
        <v>0</v>
      </c>
      <c r="ET151" s="7"/>
      <c r="EU151" s="7">
        <f t="shared" si="85"/>
        <v>21</v>
      </c>
      <c r="EV151" s="7"/>
      <c r="EW151" s="7">
        <f t="shared" si="106"/>
        <v>12</v>
      </c>
      <c r="EX151" s="7"/>
      <c r="EY151" s="7">
        <f t="shared" si="99"/>
        <v>6</v>
      </c>
      <c r="EZ151" s="7"/>
      <c r="FA151" s="7"/>
      <c r="FB151" s="7"/>
      <c r="FC151" s="7">
        <f t="shared" si="86"/>
        <v>18</v>
      </c>
      <c r="FD151" s="7"/>
      <c r="FE151" s="7">
        <f t="shared" si="62"/>
        <v>1</v>
      </c>
      <c r="FF151" s="7"/>
      <c r="FG151" s="7">
        <f t="shared" si="100"/>
        <v>2</v>
      </c>
      <c r="FH151" s="7"/>
      <c r="FI151" s="7">
        <f t="shared" si="63"/>
        <v>1254</v>
      </c>
      <c r="FJ151" s="7"/>
      <c r="FK151" s="7">
        <f t="shared" si="101"/>
        <v>0</v>
      </c>
      <c r="FL151" s="7"/>
      <c r="FM151" s="7">
        <f t="shared" si="69"/>
        <v>1</v>
      </c>
      <c r="FN151" s="7"/>
      <c r="FO151" s="7">
        <f t="shared" si="39"/>
        <v>4</v>
      </c>
      <c r="FP151" s="7"/>
      <c r="FQ151" s="7"/>
      <c r="FR151" s="7"/>
      <c r="FS151" s="7">
        <f t="shared" si="46"/>
        <v>275</v>
      </c>
      <c r="FT151" s="7"/>
      <c r="FU151" s="7"/>
      <c r="FV151" s="7"/>
      <c r="FW151" s="7"/>
      <c r="FX151" s="7"/>
      <c r="FY151" s="7"/>
      <c r="FZ151" s="7"/>
      <c r="GA151" s="7"/>
      <c r="GB151" s="7"/>
      <c r="GC151" s="7"/>
      <c r="GD151" s="7"/>
      <c r="GE151" s="7"/>
      <c r="GF151" s="7"/>
      <c r="GG151" s="7">
        <f t="shared" si="108"/>
        <v>0</v>
      </c>
      <c r="GH151" s="7"/>
      <c r="GI151" s="7">
        <f t="shared" si="70"/>
        <v>2</v>
      </c>
      <c r="GJ151" s="7"/>
      <c r="GK151" s="7"/>
      <c r="GL151" s="7"/>
      <c r="GM151" s="7">
        <f t="shared" si="109"/>
        <v>0</v>
      </c>
      <c r="GN151" s="7"/>
      <c r="GO151" s="7">
        <f t="shared" si="71"/>
        <v>32</v>
      </c>
      <c r="GP151" s="7"/>
      <c r="GQ151" s="7">
        <f t="shared" si="102"/>
        <v>23</v>
      </c>
      <c r="GR151" s="7"/>
      <c r="GS151" s="7">
        <f t="shared" si="72"/>
        <v>32</v>
      </c>
    </row>
    <row r="152" spans="1:201" ht="14.25" customHeight="1" x14ac:dyDescent="0.2">
      <c r="A152" s="85">
        <v>44115</v>
      </c>
      <c r="B152" s="7"/>
      <c r="C152" s="7">
        <f t="shared" si="53"/>
        <v>0</v>
      </c>
      <c r="D152" s="7"/>
      <c r="E152" s="7">
        <f t="shared" ref="E152:E170" si="110">SUM(E151+D152)</f>
        <v>130</v>
      </c>
      <c r="F152" s="7"/>
      <c r="G152" s="7"/>
      <c r="H152" s="7"/>
      <c r="I152" s="7"/>
      <c r="J152" s="7"/>
      <c r="K152" s="7">
        <f t="shared" si="74"/>
        <v>255</v>
      </c>
      <c r="L152" s="7"/>
      <c r="M152" s="7">
        <f t="shared" si="89"/>
        <v>14</v>
      </c>
      <c r="N152" s="7"/>
      <c r="O152" s="7">
        <f t="shared" si="103"/>
        <v>20</v>
      </c>
      <c r="P152" s="7"/>
      <c r="Q152" s="7">
        <f t="shared" si="90"/>
        <v>23</v>
      </c>
      <c r="R152" s="7"/>
      <c r="S152" s="7"/>
      <c r="T152" s="7"/>
      <c r="U152" s="7">
        <f>SUM(U151,T152)</f>
        <v>14</v>
      </c>
      <c r="V152" s="7"/>
      <c r="W152" s="7"/>
      <c r="X152" s="7"/>
      <c r="Y152" s="7">
        <f t="shared" si="54"/>
        <v>32</v>
      </c>
      <c r="Z152" s="7"/>
      <c r="AA152" s="7">
        <f t="shared" si="50"/>
        <v>2</v>
      </c>
      <c r="AB152" s="7"/>
      <c r="AC152" s="7">
        <f t="shared" si="82"/>
        <v>186</v>
      </c>
      <c r="AD152" s="7"/>
      <c r="AE152" s="7">
        <f t="shared" si="91"/>
        <v>80</v>
      </c>
      <c r="AF152" s="7"/>
      <c r="AG152" s="7">
        <f t="shared" si="75"/>
        <v>71</v>
      </c>
      <c r="AH152" s="7"/>
      <c r="AI152" s="7">
        <f t="shared" si="55"/>
        <v>7</v>
      </c>
      <c r="AJ152" s="7"/>
      <c r="AK152" s="7">
        <f t="shared" si="92"/>
        <v>293</v>
      </c>
      <c r="AL152" s="7"/>
      <c r="AM152" s="7"/>
      <c r="AN152" s="7"/>
      <c r="AO152" s="7"/>
      <c r="AP152" s="7"/>
      <c r="AQ152" s="7"/>
      <c r="AR152" s="7"/>
      <c r="AS152" s="7">
        <f t="shared" si="93"/>
        <v>25</v>
      </c>
      <c r="AT152" s="7"/>
      <c r="AU152" s="7">
        <f t="shared" ref="AU152:AU174" si="111">SUM(AU151,AT152)</f>
        <v>1206</v>
      </c>
      <c r="AV152" s="7"/>
      <c r="AW152" s="7"/>
      <c r="AX152" s="7"/>
      <c r="AY152" s="7">
        <f t="shared" si="76"/>
        <v>109</v>
      </c>
      <c r="AZ152" s="7"/>
      <c r="BA152" s="7">
        <f t="shared" si="80"/>
        <v>260</v>
      </c>
      <c r="BB152" s="7"/>
      <c r="BC152" s="7">
        <f t="shared" si="94"/>
        <v>26</v>
      </c>
      <c r="BD152" s="7"/>
      <c r="BE152" s="7"/>
      <c r="BF152" s="7"/>
      <c r="BG152" s="84">
        <f t="shared" ref="BG152:BG215" si="112">SUM(BF152+BG151)</f>
        <v>7</v>
      </c>
      <c r="BH152" s="7"/>
      <c r="BI152" s="7">
        <f t="shared" si="56"/>
        <v>65</v>
      </c>
      <c r="BJ152" s="7"/>
      <c r="BK152" s="7"/>
      <c r="BL152" s="7"/>
      <c r="BM152" s="7">
        <f t="shared" ref="BM152:BM170" si="113">SUM(BL152+BM151)</f>
        <v>7</v>
      </c>
      <c r="BN152" s="7"/>
      <c r="BO152" s="7">
        <f t="shared" ref="BO152:BO192" si="114">BO151+BN152</f>
        <v>1</v>
      </c>
      <c r="BP152" s="7"/>
      <c r="BQ152" s="7">
        <f t="shared" si="57"/>
        <v>4</v>
      </c>
      <c r="BR152" s="7"/>
      <c r="BS152" s="7">
        <f t="shared" si="95"/>
        <v>4</v>
      </c>
      <c r="BT152" s="7"/>
      <c r="BU152" s="7">
        <f t="shared" si="104"/>
        <v>2</v>
      </c>
      <c r="BV152" s="7"/>
      <c r="BW152" s="7"/>
      <c r="BX152" s="7"/>
      <c r="BY152" s="7">
        <f t="shared" si="52"/>
        <v>28</v>
      </c>
      <c r="BZ152" s="7"/>
      <c r="CA152" s="7">
        <f t="shared" si="59"/>
        <v>0</v>
      </c>
      <c r="CB152" s="7"/>
      <c r="CC152" s="7">
        <f t="shared" si="83"/>
        <v>3</v>
      </c>
      <c r="CD152" s="7"/>
      <c r="CE152" s="7">
        <f t="shared" si="107"/>
        <v>8</v>
      </c>
      <c r="CF152" s="7"/>
      <c r="CG152" s="7">
        <f t="shared" si="87"/>
        <v>1531</v>
      </c>
      <c r="CH152" s="7"/>
      <c r="CI152" s="7">
        <f t="shared" si="73"/>
        <v>2</v>
      </c>
      <c r="CJ152" s="7"/>
      <c r="CK152" s="7">
        <f t="shared" si="64"/>
        <v>3</v>
      </c>
      <c r="CL152" s="7"/>
      <c r="CM152" s="7">
        <f t="shared" si="84"/>
        <v>12</v>
      </c>
      <c r="CN152" s="7"/>
      <c r="CO152" s="7">
        <f t="shared" si="88"/>
        <v>12</v>
      </c>
      <c r="CP152" s="7"/>
      <c r="CQ152" s="7">
        <f t="shared" si="96"/>
        <v>15</v>
      </c>
      <c r="CR152" s="7"/>
      <c r="CS152" s="7">
        <f t="shared" si="81"/>
        <v>71</v>
      </c>
      <c r="CT152" s="7"/>
      <c r="CU152" s="7">
        <f t="shared" si="49"/>
        <v>9</v>
      </c>
      <c r="CV152" s="7"/>
      <c r="CW152" s="7"/>
      <c r="CX152" s="7"/>
      <c r="CY152" s="7"/>
      <c r="CZ152" s="7"/>
      <c r="DA152" s="7"/>
      <c r="DB152" s="7"/>
      <c r="DC152" s="7"/>
      <c r="DD152" s="7"/>
      <c r="DE152" s="7"/>
      <c r="DF152" s="7"/>
      <c r="DG152" s="7"/>
      <c r="DH152" s="7"/>
      <c r="DI152" s="7"/>
      <c r="DJ152" s="7"/>
      <c r="DK152" s="7">
        <f t="shared" si="67"/>
        <v>0</v>
      </c>
      <c r="DL152" s="7"/>
      <c r="DM152" s="7">
        <f t="shared" ref="DM152:DM170" si="115">SUM(DL152+DM151)</f>
        <v>2</v>
      </c>
      <c r="DN152" s="7"/>
      <c r="DO152" s="7">
        <f t="shared" si="61"/>
        <v>15</v>
      </c>
      <c r="DP152" s="7"/>
      <c r="DQ152" s="7">
        <f t="shared" si="77"/>
        <v>2</v>
      </c>
      <c r="DR152" s="7"/>
      <c r="DS152" s="7"/>
      <c r="DT152" s="7"/>
      <c r="DU152" s="7">
        <f t="shared" si="97"/>
        <v>4</v>
      </c>
      <c r="DV152" s="7"/>
      <c r="DW152" s="7">
        <f t="shared" si="98"/>
        <v>0</v>
      </c>
      <c r="DX152" s="7"/>
      <c r="DY152" s="7"/>
      <c r="DZ152" s="7"/>
      <c r="EA152" s="7"/>
      <c r="EB152" s="7"/>
      <c r="EC152" s="7"/>
      <c r="ED152" s="7"/>
      <c r="EE152" s="7">
        <f t="shared" si="105"/>
        <v>13</v>
      </c>
      <c r="EF152" s="7"/>
      <c r="EG152" s="7"/>
      <c r="EH152" s="7"/>
      <c r="EI152" s="7">
        <f t="shared" si="78"/>
        <v>16</v>
      </c>
      <c r="EJ152" s="7"/>
      <c r="EK152" s="7"/>
      <c r="EL152" s="7"/>
      <c r="EM152" s="7">
        <f t="shared" si="68"/>
        <v>293</v>
      </c>
      <c r="EN152" s="7"/>
      <c r="EO152" s="7">
        <f t="shared" si="48"/>
        <v>6</v>
      </c>
      <c r="ER152" s="7"/>
      <c r="ES152" s="7">
        <f t="shared" si="65"/>
        <v>0</v>
      </c>
      <c r="ET152" s="7"/>
      <c r="EU152" s="7">
        <f t="shared" si="85"/>
        <v>21</v>
      </c>
      <c r="EV152" s="7"/>
      <c r="EW152" s="7">
        <f t="shared" si="106"/>
        <v>12</v>
      </c>
      <c r="EX152" s="7"/>
      <c r="EY152" s="7">
        <f t="shared" si="99"/>
        <v>6</v>
      </c>
      <c r="EZ152" s="7"/>
      <c r="FA152" s="7"/>
      <c r="FB152" s="7"/>
      <c r="FC152" s="7">
        <f t="shared" si="86"/>
        <v>18</v>
      </c>
      <c r="FD152" s="7"/>
      <c r="FE152" s="7">
        <f t="shared" si="62"/>
        <v>1</v>
      </c>
      <c r="FF152" s="7"/>
      <c r="FG152" s="7">
        <f t="shared" si="100"/>
        <v>2</v>
      </c>
      <c r="FH152" s="7"/>
      <c r="FI152" s="7">
        <f t="shared" si="63"/>
        <v>1254</v>
      </c>
      <c r="FJ152" s="7"/>
      <c r="FK152" s="7">
        <f t="shared" si="101"/>
        <v>0</v>
      </c>
      <c r="FL152" s="7"/>
      <c r="FM152" s="7">
        <f t="shared" si="69"/>
        <v>1</v>
      </c>
      <c r="FN152" s="7"/>
      <c r="FO152" s="7">
        <f t="shared" ref="FO152:FO170" si="116">SUM(FN152+FO151)</f>
        <v>4</v>
      </c>
      <c r="FP152" s="7"/>
      <c r="FQ152" s="7"/>
      <c r="FR152" s="7"/>
      <c r="FS152" s="7">
        <f t="shared" ref="FS152:FS170" si="117">SUM(FS151,FR152)</f>
        <v>275</v>
      </c>
      <c r="FT152" s="7"/>
      <c r="FU152" s="7"/>
      <c r="FV152" s="7"/>
      <c r="FW152" s="7"/>
      <c r="FX152" s="7"/>
      <c r="FY152" s="7"/>
      <c r="FZ152" s="7"/>
      <c r="GA152" s="7"/>
      <c r="GB152" s="7"/>
      <c r="GC152" s="7"/>
      <c r="GD152" s="7"/>
      <c r="GE152" s="7"/>
      <c r="GF152" s="7"/>
      <c r="GG152" s="7">
        <f t="shared" ref="GG152:GG154" si="118">SUM(GF152+GG151)</f>
        <v>0</v>
      </c>
      <c r="GH152" s="7"/>
      <c r="GI152" s="7">
        <f t="shared" si="70"/>
        <v>2</v>
      </c>
      <c r="GJ152" s="7"/>
      <c r="GK152" s="7"/>
      <c r="GL152" s="7"/>
      <c r="GM152" s="7">
        <f t="shared" si="109"/>
        <v>0</v>
      </c>
      <c r="GN152" s="7"/>
      <c r="GO152" s="7">
        <f t="shared" si="71"/>
        <v>32</v>
      </c>
      <c r="GP152" s="7"/>
      <c r="GQ152" s="7">
        <f t="shared" si="102"/>
        <v>23</v>
      </c>
      <c r="GR152" s="7"/>
      <c r="GS152" s="7">
        <f t="shared" si="72"/>
        <v>32</v>
      </c>
    </row>
    <row r="153" spans="1:201" ht="14.25" customHeight="1" x14ac:dyDescent="0.2">
      <c r="A153" s="85">
        <v>44116</v>
      </c>
      <c r="B153" s="7">
        <v>0</v>
      </c>
      <c r="C153" s="7">
        <f t="shared" si="53"/>
        <v>0</v>
      </c>
      <c r="D153" s="7">
        <v>13</v>
      </c>
      <c r="E153" s="7">
        <f t="shared" si="110"/>
        <v>143</v>
      </c>
      <c r="F153" s="7">
        <v>7</v>
      </c>
      <c r="G153" s="7">
        <f>SUM(F153,G152)</f>
        <v>7</v>
      </c>
      <c r="H153" s="7"/>
      <c r="I153" s="7"/>
      <c r="J153" s="7">
        <v>48</v>
      </c>
      <c r="K153" s="7">
        <f t="shared" si="74"/>
        <v>303</v>
      </c>
      <c r="L153" s="7">
        <v>7</v>
      </c>
      <c r="M153" s="7">
        <f t="shared" si="89"/>
        <v>21</v>
      </c>
      <c r="N153" s="7">
        <v>0</v>
      </c>
      <c r="O153" s="7">
        <f t="shared" si="103"/>
        <v>20</v>
      </c>
      <c r="P153" s="7">
        <v>20</v>
      </c>
      <c r="Q153" s="7">
        <f t="shared" si="90"/>
        <v>43</v>
      </c>
      <c r="R153" s="7"/>
      <c r="S153" s="7"/>
      <c r="T153" s="7">
        <v>1</v>
      </c>
      <c r="U153" s="7">
        <f>SUM(U152,T153)</f>
        <v>15</v>
      </c>
      <c r="V153" s="7"/>
      <c r="W153" s="7"/>
      <c r="X153" s="7">
        <v>3</v>
      </c>
      <c r="Y153" s="7">
        <f t="shared" si="54"/>
        <v>35</v>
      </c>
      <c r="Z153" s="7">
        <v>0</v>
      </c>
      <c r="AA153" s="7">
        <f t="shared" si="50"/>
        <v>2</v>
      </c>
      <c r="AB153" s="7">
        <v>2</v>
      </c>
      <c r="AC153" s="7">
        <f t="shared" si="82"/>
        <v>188</v>
      </c>
      <c r="AD153" s="7">
        <v>21</v>
      </c>
      <c r="AE153" s="7">
        <f t="shared" si="91"/>
        <v>101</v>
      </c>
      <c r="AF153" s="7">
        <v>11</v>
      </c>
      <c r="AG153" s="7">
        <f t="shared" si="75"/>
        <v>82</v>
      </c>
      <c r="AH153" s="7">
        <v>0</v>
      </c>
      <c r="AI153" s="7">
        <f t="shared" si="55"/>
        <v>7</v>
      </c>
      <c r="AJ153" s="7">
        <v>124</v>
      </c>
      <c r="AK153" s="7">
        <f t="shared" si="92"/>
        <v>417</v>
      </c>
      <c r="AL153" s="7"/>
      <c r="AM153" s="7"/>
      <c r="AN153" s="7"/>
      <c r="AO153" s="7"/>
      <c r="AP153" s="7">
        <v>1</v>
      </c>
      <c r="AQ153" s="7">
        <f t="shared" ref="AQ153:AQ170" si="119">SUM(AQ152,AP153)</f>
        <v>1</v>
      </c>
      <c r="AR153" s="7">
        <v>8</v>
      </c>
      <c r="AS153" s="7">
        <f t="shared" si="93"/>
        <v>33</v>
      </c>
      <c r="AT153" s="7">
        <v>79</v>
      </c>
      <c r="AU153" s="7">
        <f t="shared" si="111"/>
        <v>1285</v>
      </c>
      <c r="AV153" s="7"/>
      <c r="AW153" s="7"/>
      <c r="AX153" s="7">
        <v>10</v>
      </c>
      <c r="AY153" s="7">
        <f t="shared" si="76"/>
        <v>119</v>
      </c>
      <c r="AZ153" s="7">
        <v>15</v>
      </c>
      <c r="BA153" s="7">
        <f t="shared" si="80"/>
        <v>275</v>
      </c>
      <c r="BB153" s="7">
        <v>21</v>
      </c>
      <c r="BC153" s="7">
        <f t="shared" si="94"/>
        <v>47</v>
      </c>
      <c r="BD153" s="7"/>
      <c r="BE153" s="7"/>
      <c r="BF153" s="7">
        <v>0</v>
      </c>
      <c r="BG153" s="84">
        <f t="shared" si="112"/>
        <v>7</v>
      </c>
      <c r="BH153" s="7">
        <v>0</v>
      </c>
      <c r="BI153" s="7">
        <f t="shared" si="56"/>
        <v>65</v>
      </c>
      <c r="BJ153" s="7"/>
      <c r="BK153" s="7"/>
      <c r="BL153" s="7">
        <v>1</v>
      </c>
      <c r="BM153" s="7">
        <f t="shared" si="113"/>
        <v>8</v>
      </c>
      <c r="BN153" s="7">
        <v>0</v>
      </c>
      <c r="BO153" s="7">
        <f t="shared" si="114"/>
        <v>1</v>
      </c>
      <c r="BP153" s="7"/>
      <c r="BQ153" s="7">
        <f t="shared" si="57"/>
        <v>4</v>
      </c>
      <c r="BR153" s="7">
        <v>0</v>
      </c>
      <c r="BS153" s="7">
        <f t="shared" si="95"/>
        <v>4</v>
      </c>
      <c r="BT153" s="7">
        <v>0</v>
      </c>
      <c r="BU153" s="7">
        <f t="shared" si="104"/>
        <v>2</v>
      </c>
      <c r="BV153" s="7"/>
      <c r="BW153" s="7"/>
      <c r="BX153" s="7">
        <v>9</v>
      </c>
      <c r="BY153" s="7">
        <f t="shared" si="52"/>
        <v>37</v>
      </c>
      <c r="BZ153" s="7">
        <v>0</v>
      </c>
      <c r="CA153" s="7">
        <f t="shared" si="59"/>
        <v>0</v>
      </c>
      <c r="CB153" s="7">
        <v>0</v>
      </c>
      <c r="CC153" s="7">
        <f t="shared" si="83"/>
        <v>3</v>
      </c>
      <c r="CD153" s="7">
        <v>1</v>
      </c>
      <c r="CE153" s="7">
        <f t="shared" si="107"/>
        <v>9</v>
      </c>
      <c r="CF153" s="7">
        <v>38</v>
      </c>
      <c r="CG153" s="7">
        <f t="shared" si="87"/>
        <v>1569</v>
      </c>
      <c r="CH153" s="7"/>
      <c r="CI153" s="7">
        <f t="shared" si="73"/>
        <v>2</v>
      </c>
      <c r="CJ153" s="7">
        <v>0</v>
      </c>
      <c r="CK153" s="7">
        <f t="shared" si="64"/>
        <v>3</v>
      </c>
      <c r="CL153" s="7">
        <v>10</v>
      </c>
      <c r="CM153" s="7">
        <f t="shared" si="84"/>
        <v>22</v>
      </c>
      <c r="CN153" s="7">
        <v>0</v>
      </c>
      <c r="CO153" s="7">
        <f t="shared" si="88"/>
        <v>12</v>
      </c>
      <c r="CP153" s="7">
        <v>8</v>
      </c>
      <c r="CQ153" s="7">
        <f t="shared" si="96"/>
        <v>23</v>
      </c>
      <c r="CR153" s="7">
        <v>1</v>
      </c>
      <c r="CS153" s="7">
        <f t="shared" si="81"/>
        <v>72</v>
      </c>
      <c r="CT153" s="7">
        <v>0</v>
      </c>
      <c r="CU153" s="7">
        <f t="shared" si="49"/>
        <v>9</v>
      </c>
      <c r="CV153" s="7"/>
      <c r="CW153" s="7"/>
      <c r="CX153" s="7"/>
      <c r="CY153" s="7"/>
      <c r="CZ153" s="7"/>
      <c r="DA153" s="7"/>
      <c r="DB153" s="7">
        <v>0</v>
      </c>
      <c r="DC153" s="7">
        <f t="shared" ref="DC153:DC216" si="120">SUM(DC152,DB153)</f>
        <v>0</v>
      </c>
      <c r="DD153" s="7"/>
      <c r="DE153" s="7"/>
      <c r="DF153" s="7"/>
      <c r="DG153" s="7"/>
      <c r="DH153" s="7"/>
      <c r="DI153" s="7"/>
      <c r="DJ153" s="7">
        <v>0</v>
      </c>
      <c r="DK153" s="7">
        <f t="shared" si="67"/>
        <v>0</v>
      </c>
      <c r="DL153" s="7">
        <v>0</v>
      </c>
      <c r="DM153" s="7">
        <f t="shared" si="115"/>
        <v>2</v>
      </c>
      <c r="DN153" s="7">
        <v>0</v>
      </c>
      <c r="DO153" s="7">
        <f t="shared" si="61"/>
        <v>15</v>
      </c>
      <c r="DP153" s="7">
        <v>0</v>
      </c>
      <c r="DQ153" s="7">
        <f t="shared" si="77"/>
        <v>2</v>
      </c>
      <c r="DR153" s="7">
        <v>1</v>
      </c>
      <c r="DS153" s="7">
        <f t="shared" ref="DS153:DS171" si="121">SUM(DS152,DR153)</f>
        <v>1</v>
      </c>
      <c r="DT153" s="7">
        <v>0</v>
      </c>
      <c r="DU153" s="7">
        <f t="shared" si="97"/>
        <v>4</v>
      </c>
      <c r="DV153" s="7">
        <v>0</v>
      </c>
      <c r="DW153" s="7">
        <f t="shared" si="98"/>
        <v>0</v>
      </c>
      <c r="DX153" s="7">
        <v>0</v>
      </c>
      <c r="DY153" s="7">
        <f t="shared" ref="DY153:DY170" si="122">SUM(DY152,DX153)</f>
        <v>0</v>
      </c>
      <c r="DZ153" s="7">
        <v>2</v>
      </c>
      <c r="EA153" s="7">
        <f t="shared" ref="EA153:EA170" si="123">SUM(DZ153,EA152)</f>
        <v>2</v>
      </c>
      <c r="EB153" s="7"/>
      <c r="EC153" s="7"/>
      <c r="ED153" s="7">
        <v>0</v>
      </c>
      <c r="EE153" s="7">
        <f t="shared" si="105"/>
        <v>13</v>
      </c>
      <c r="EF153" s="7"/>
      <c r="EG153" s="7"/>
      <c r="EH153" s="7">
        <v>0</v>
      </c>
      <c r="EI153" s="7">
        <f t="shared" si="78"/>
        <v>16</v>
      </c>
      <c r="EJ153" s="7"/>
      <c r="EK153" s="7"/>
      <c r="EL153" s="7">
        <v>26</v>
      </c>
      <c r="EM153" s="7">
        <f t="shared" si="68"/>
        <v>319</v>
      </c>
      <c r="EN153" s="7">
        <v>0</v>
      </c>
      <c r="EO153" s="7">
        <f t="shared" si="48"/>
        <v>6</v>
      </c>
      <c r="ER153" s="7">
        <v>0</v>
      </c>
      <c r="ES153" s="7">
        <f t="shared" si="65"/>
        <v>0</v>
      </c>
      <c r="ET153" s="7">
        <v>0</v>
      </c>
      <c r="EU153" s="7">
        <f t="shared" si="85"/>
        <v>21</v>
      </c>
      <c r="EV153" s="7">
        <v>0</v>
      </c>
      <c r="EW153" s="7">
        <f t="shared" si="106"/>
        <v>12</v>
      </c>
      <c r="EX153" s="7">
        <v>2</v>
      </c>
      <c r="EY153" s="7">
        <f t="shared" si="99"/>
        <v>8</v>
      </c>
      <c r="EZ153" s="7"/>
      <c r="FA153" s="7"/>
      <c r="FB153" s="7">
        <v>1</v>
      </c>
      <c r="FC153" s="7">
        <f t="shared" si="86"/>
        <v>19</v>
      </c>
      <c r="FD153" s="7"/>
      <c r="FE153" s="7">
        <f t="shared" si="62"/>
        <v>1</v>
      </c>
      <c r="FF153" s="7">
        <v>0</v>
      </c>
      <c r="FG153" s="7">
        <f t="shared" si="100"/>
        <v>2</v>
      </c>
      <c r="FH153" s="7">
        <v>65</v>
      </c>
      <c r="FI153" s="7">
        <f t="shared" si="63"/>
        <v>1319</v>
      </c>
      <c r="FJ153" s="7">
        <v>0</v>
      </c>
      <c r="FK153" s="7">
        <f t="shared" si="101"/>
        <v>0</v>
      </c>
      <c r="FL153" s="7">
        <v>0</v>
      </c>
      <c r="FM153" s="7">
        <f t="shared" si="69"/>
        <v>1</v>
      </c>
      <c r="FN153" s="7">
        <v>0</v>
      </c>
      <c r="FO153" s="7">
        <f t="shared" si="116"/>
        <v>4</v>
      </c>
      <c r="FP153" s="7"/>
      <c r="FQ153" s="7"/>
      <c r="FR153" s="7">
        <v>9</v>
      </c>
      <c r="FS153" s="7">
        <f t="shared" si="117"/>
        <v>284</v>
      </c>
      <c r="FT153" s="7">
        <v>0</v>
      </c>
      <c r="FU153" s="7">
        <v>10</v>
      </c>
      <c r="FV153" s="7"/>
      <c r="FW153" s="7"/>
      <c r="FX153" s="7"/>
      <c r="FY153" s="7"/>
      <c r="FZ153" s="7"/>
      <c r="GA153" s="7"/>
      <c r="GB153" s="7"/>
      <c r="GC153" s="7"/>
      <c r="GD153" s="7"/>
      <c r="GE153" s="7"/>
      <c r="GF153" s="7"/>
      <c r="GG153" s="7">
        <f t="shared" si="118"/>
        <v>0</v>
      </c>
      <c r="GH153" s="7"/>
      <c r="GI153" s="7">
        <f t="shared" si="70"/>
        <v>2</v>
      </c>
      <c r="GJ153" s="7">
        <v>0</v>
      </c>
      <c r="GK153" s="7">
        <f t="shared" ref="GK153:GK170" si="124">SUM(GK152,GJ153)</f>
        <v>0</v>
      </c>
      <c r="GL153" s="7">
        <v>1</v>
      </c>
      <c r="GM153" s="7">
        <f t="shared" si="109"/>
        <v>1</v>
      </c>
      <c r="GN153" s="7">
        <v>3</v>
      </c>
      <c r="GO153" s="7">
        <f t="shared" si="71"/>
        <v>35</v>
      </c>
      <c r="GP153" s="7">
        <v>13</v>
      </c>
      <c r="GQ153" s="7">
        <f t="shared" si="102"/>
        <v>36</v>
      </c>
      <c r="GR153" s="7">
        <v>9</v>
      </c>
      <c r="GS153" s="7">
        <f t="shared" si="72"/>
        <v>41</v>
      </c>
    </row>
    <row r="154" spans="1:201" ht="14.25" customHeight="1" x14ac:dyDescent="0.2">
      <c r="A154" s="85">
        <v>44117</v>
      </c>
      <c r="B154" s="7">
        <v>0</v>
      </c>
      <c r="C154" s="7">
        <f t="shared" si="53"/>
        <v>0</v>
      </c>
      <c r="D154" s="7">
        <v>3</v>
      </c>
      <c r="E154" s="7">
        <f t="shared" si="110"/>
        <v>146</v>
      </c>
      <c r="F154" s="7">
        <v>11</v>
      </c>
      <c r="G154" s="7">
        <f>G153+F154</f>
        <v>18</v>
      </c>
      <c r="H154" s="7"/>
      <c r="I154" s="7"/>
      <c r="J154" s="7">
        <v>19</v>
      </c>
      <c r="K154" s="7">
        <f t="shared" si="74"/>
        <v>322</v>
      </c>
      <c r="L154" s="7">
        <v>0</v>
      </c>
      <c r="M154" s="7">
        <f t="shared" si="89"/>
        <v>21</v>
      </c>
      <c r="N154" s="7">
        <v>0</v>
      </c>
      <c r="O154" s="7">
        <f t="shared" si="103"/>
        <v>20</v>
      </c>
      <c r="P154" s="7">
        <v>17</v>
      </c>
      <c r="Q154" s="7">
        <f t="shared" si="90"/>
        <v>60</v>
      </c>
      <c r="R154" s="7"/>
      <c r="S154" s="7"/>
      <c r="T154" s="7">
        <v>0</v>
      </c>
      <c r="U154" s="7">
        <f>SUM(U153,T154)</f>
        <v>15</v>
      </c>
      <c r="V154" s="7"/>
      <c r="W154" s="7"/>
      <c r="X154" s="7">
        <v>0</v>
      </c>
      <c r="Y154" s="7">
        <f t="shared" si="54"/>
        <v>35</v>
      </c>
      <c r="Z154" s="7">
        <v>0</v>
      </c>
      <c r="AA154" s="7">
        <f t="shared" si="50"/>
        <v>2</v>
      </c>
      <c r="AB154" s="7">
        <v>0</v>
      </c>
      <c r="AC154" s="7">
        <f t="shared" si="82"/>
        <v>188</v>
      </c>
      <c r="AD154" s="7">
        <v>3</v>
      </c>
      <c r="AE154" s="7">
        <f t="shared" si="91"/>
        <v>104</v>
      </c>
      <c r="AF154" s="7">
        <v>2</v>
      </c>
      <c r="AG154" s="7">
        <f t="shared" si="75"/>
        <v>84</v>
      </c>
      <c r="AH154" s="7">
        <v>0</v>
      </c>
      <c r="AI154" s="7">
        <f t="shared" si="55"/>
        <v>7</v>
      </c>
      <c r="AJ154" s="7">
        <v>23</v>
      </c>
      <c r="AK154" s="7">
        <f t="shared" si="92"/>
        <v>440</v>
      </c>
      <c r="AL154" s="7"/>
      <c r="AM154" s="7"/>
      <c r="AN154" s="7"/>
      <c r="AO154" s="7"/>
      <c r="AP154" s="7">
        <v>1</v>
      </c>
      <c r="AQ154" s="7">
        <f t="shared" si="119"/>
        <v>2</v>
      </c>
      <c r="AR154" s="7">
        <v>1</v>
      </c>
      <c r="AS154" s="7">
        <f t="shared" si="93"/>
        <v>34</v>
      </c>
      <c r="AT154" s="7">
        <v>13</v>
      </c>
      <c r="AU154" s="7">
        <f t="shared" si="111"/>
        <v>1298</v>
      </c>
      <c r="AV154" s="7"/>
      <c r="AW154" s="7"/>
      <c r="AX154" s="7">
        <v>5</v>
      </c>
      <c r="AY154" s="7">
        <f t="shared" si="76"/>
        <v>124</v>
      </c>
      <c r="AZ154" s="7">
        <v>0</v>
      </c>
      <c r="BA154" s="7">
        <f t="shared" si="80"/>
        <v>275</v>
      </c>
      <c r="BB154" s="7">
        <v>2</v>
      </c>
      <c r="BC154" s="7">
        <f t="shared" si="94"/>
        <v>49</v>
      </c>
      <c r="BD154" s="7"/>
      <c r="BE154" s="7"/>
      <c r="BF154" s="7">
        <v>0</v>
      </c>
      <c r="BG154" s="84">
        <f t="shared" si="112"/>
        <v>7</v>
      </c>
      <c r="BH154" s="7">
        <v>1</v>
      </c>
      <c r="BI154" s="7">
        <f t="shared" si="56"/>
        <v>66</v>
      </c>
      <c r="BJ154" s="7"/>
      <c r="BK154" s="7"/>
      <c r="BL154" s="7">
        <v>0</v>
      </c>
      <c r="BM154" s="7">
        <f t="shared" si="113"/>
        <v>8</v>
      </c>
      <c r="BN154" s="7">
        <v>0</v>
      </c>
      <c r="BO154" s="7">
        <f t="shared" si="114"/>
        <v>1</v>
      </c>
      <c r="BP154" s="7">
        <v>0</v>
      </c>
      <c r="BQ154" s="7">
        <f t="shared" si="57"/>
        <v>4</v>
      </c>
      <c r="BR154" s="7">
        <v>0</v>
      </c>
      <c r="BS154" s="7">
        <f t="shared" si="95"/>
        <v>4</v>
      </c>
      <c r="BT154" s="7">
        <v>0</v>
      </c>
      <c r="BU154" s="7">
        <f t="shared" si="104"/>
        <v>2</v>
      </c>
      <c r="BV154" s="7"/>
      <c r="BW154" s="7"/>
      <c r="BX154" s="7">
        <v>0</v>
      </c>
      <c r="BY154" s="7">
        <f t="shared" si="52"/>
        <v>37</v>
      </c>
      <c r="BZ154" s="7">
        <v>0</v>
      </c>
      <c r="CA154" s="7">
        <f t="shared" si="59"/>
        <v>0</v>
      </c>
      <c r="CB154" s="7">
        <v>0</v>
      </c>
      <c r="CC154" s="7">
        <f t="shared" si="83"/>
        <v>3</v>
      </c>
      <c r="CD154" s="7">
        <v>1</v>
      </c>
      <c r="CE154" s="7">
        <f t="shared" si="107"/>
        <v>10</v>
      </c>
      <c r="CF154" s="7">
        <v>10</v>
      </c>
      <c r="CG154" s="7">
        <f t="shared" si="87"/>
        <v>1579</v>
      </c>
      <c r="CH154" s="7">
        <v>0</v>
      </c>
      <c r="CI154" s="7">
        <f t="shared" si="73"/>
        <v>2</v>
      </c>
      <c r="CJ154" s="7">
        <v>0</v>
      </c>
      <c r="CK154" s="7">
        <f t="shared" si="64"/>
        <v>3</v>
      </c>
      <c r="CL154" s="7">
        <v>0</v>
      </c>
      <c r="CM154" s="7">
        <f t="shared" si="84"/>
        <v>22</v>
      </c>
      <c r="CN154" s="7">
        <v>0</v>
      </c>
      <c r="CO154" s="7">
        <f t="shared" si="88"/>
        <v>12</v>
      </c>
      <c r="CP154" s="7">
        <v>1</v>
      </c>
      <c r="CQ154" s="7">
        <f t="shared" si="96"/>
        <v>24</v>
      </c>
      <c r="CR154" s="7">
        <v>0</v>
      </c>
      <c r="CS154" s="7">
        <f t="shared" si="81"/>
        <v>72</v>
      </c>
      <c r="CT154" s="7">
        <v>0</v>
      </c>
      <c r="CU154" s="7">
        <f t="shared" si="49"/>
        <v>9</v>
      </c>
      <c r="CV154" s="7"/>
      <c r="CW154" s="7"/>
      <c r="CX154" s="7"/>
      <c r="CY154" s="7"/>
      <c r="CZ154" s="7"/>
      <c r="DA154" s="7"/>
      <c r="DB154" s="7">
        <v>1</v>
      </c>
      <c r="DC154" s="7">
        <f t="shared" si="120"/>
        <v>1</v>
      </c>
      <c r="DD154" s="7"/>
      <c r="DE154" s="7"/>
      <c r="DF154" s="7"/>
      <c r="DG154" s="7"/>
      <c r="DH154" s="7"/>
      <c r="DI154" s="7"/>
      <c r="DJ154" s="7">
        <v>0</v>
      </c>
      <c r="DK154" s="7">
        <f t="shared" si="67"/>
        <v>0</v>
      </c>
      <c r="DL154" s="7">
        <v>0</v>
      </c>
      <c r="DM154" s="7">
        <f t="shared" si="115"/>
        <v>2</v>
      </c>
      <c r="DN154" s="7">
        <v>0</v>
      </c>
      <c r="DO154" s="7">
        <f t="shared" si="61"/>
        <v>15</v>
      </c>
      <c r="DP154" s="7">
        <v>0</v>
      </c>
      <c r="DQ154" s="7">
        <f t="shared" si="77"/>
        <v>2</v>
      </c>
      <c r="DR154" s="7">
        <v>0</v>
      </c>
      <c r="DS154" s="7">
        <f t="shared" si="121"/>
        <v>1</v>
      </c>
      <c r="DT154" s="7">
        <v>0</v>
      </c>
      <c r="DU154" s="7">
        <f t="shared" si="97"/>
        <v>4</v>
      </c>
      <c r="DV154" s="7">
        <v>0</v>
      </c>
      <c r="DW154" s="7">
        <f t="shared" si="98"/>
        <v>0</v>
      </c>
      <c r="DX154" s="7">
        <v>0</v>
      </c>
      <c r="DY154" s="7">
        <f t="shared" si="122"/>
        <v>0</v>
      </c>
      <c r="DZ154" s="7">
        <v>0</v>
      </c>
      <c r="EA154" s="7">
        <f t="shared" si="123"/>
        <v>2</v>
      </c>
      <c r="EB154" s="7"/>
      <c r="EC154" s="7"/>
      <c r="ED154" s="7">
        <v>1</v>
      </c>
      <c r="EE154" s="7">
        <f t="shared" si="105"/>
        <v>14</v>
      </c>
      <c r="EF154" s="7"/>
      <c r="EG154" s="7"/>
      <c r="EH154" s="7">
        <v>0</v>
      </c>
      <c r="EI154" s="7">
        <f t="shared" si="78"/>
        <v>16</v>
      </c>
      <c r="EJ154" s="7"/>
      <c r="EK154" s="7"/>
      <c r="EL154" s="7">
        <v>14</v>
      </c>
      <c r="EM154" s="7">
        <f t="shared" si="68"/>
        <v>333</v>
      </c>
      <c r="EN154" s="7">
        <v>0</v>
      </c>
      <c r="EO154" s="7">
        <f t="shared" si="48"/>
        <v>6</v>
      </c>
      <c r="ER154" s="7">
        <v>0</v>
      </c>
      <c r="ES154" s="7">
        <f t="shared" si="65"/>
        <v>0</v>
      </c>
      <c r="ET154" s="7">
        <v>0</v>
      </c>
      <c r="EU154" s="7">
        <f t="shared" si="85"/>
        <v>21</v>
      </c>
      <c r="EV154" s="7">
        <v>11</v>
      </c>
      <c r="EW154" s="7">
        <f t="shared" si="106"/>
        <v>23</v>
      </c>
      <c r="EX154" s="7">
        <v>1</v>
      </c>
      <c r="EY154" s="7">
        <f t="shared" si="99"/>
        <v>9</v>
      </c>
      <c r="EZ154" s="7"/>
      <c r="FA154" s="7"/>
      <c r="FB154" s="7">
        <v>0</v>
      </c>
      <c r="FC154" s="7">
        <f t="shared" si="86"/>
        <v>19</v>
      </c>
      <c r="FD154" s="7">
        <v>0</v>
      </c>
      <c r="FE154" s="7">
        <f t="shared" si="62"/>
        <v>1</v>
      </c>
      <c r="FF154" s="7">
        <v>0</v>
      </c>
      <c r="FG154" s="7">
        <f t="shared" si="100"/>
        <v>2</v>
      </c>
      <c r="FH154" s="7">
        <v>14</v>
      </c>
      <c r="FI154" s="7">
        <f t="shared" si="63"/>
        <v>1333</v>
      </c>
      <c r="FJ154" s="7">
        <v>0</v>
      </c>
      <c r="FK154" s="7">
        <f t="shared" si="101"/>
        <v>0</v>
      </c>
      <c r="FL154" s="7">
        <v>0</v>
      </c>
      <c r="FM154" s="7">
        <f t="shared" si="69"/>
        <v>1</v>
      </c>
      <c r="FN154" s="7">
        <v>2</v>
      </c>
      <c r="FO154" s="7">
        <f t="shared" si="116"/>
        <v>6</v>
      </c>
      <c r="FP154" s="7"/>
      <c r="FQ154" s="7"/>
      <c r="FR154" s="7">
        <v>8</v>
      </c>
      <c r="FS154" s="7">
        <f t="shared" si="117"/>
        <v>292</v>
      </c>
      <c r="FT154" s="7">
        <v>0</v>
      </c>
      <c r="FU154" s="7">
        <v>10</v>
      </c>
      <c r="FV154" s="7"/>
      <c r="FW154" s="7"/>
      <c r="FX154" s="7"/>
      <c r="FY154" s="7"/>
      <c r="FZ154" s="7"/>
      <c r="GA154" s="7"/>
      <c r="GB154" s="7"/>
      <c r="GC154" s="7"/>
      <c r="GD154" s="7"/>
      <c r="GE154" s="7"/>
      <c r="GF154" s="7">
        <v>0</v>
      </c>
      <c r="GG154" s="7">
        <f t="shared" si="118"/>
        <v>0</v>
      </c>
      <c r="GH154" s="7">
        <v>0</v>
      </c>
      <c r="GI154" s="7">
        <f t="shared" si="70"/>
        <v>2</v>
      </c>
      <c r="GJ154" s="7">
        <v>2</v>
      </c>
      <c r="GK154" s="7">
        <f t="shared" si="124"/>
        <v>2</v>
      </c>
      <c r="GL154" s="7">
        <v>0</v>
      </c>
      <c r="GM154" s="7">
        <f t="shared" si="109"/>
        <v>1</v>
      </c>
      <c r="GN154" s="7">
        <v>0</v>
      </c>
      <c r="GO154" s="7">
        <f t="shared" si="71"/>
        <v>35</v>
      </c>
      <c r="GP154" s="7">
        <v>2</v>
      </c>
      <c r="GQ154" s="7">
        <f t="shared" si="102"/>
        <v>38</v>
      </c>
      <c r="GR154" s="7">
        <v>0</v>
      </c>
      <c r="GS154" s="7">
        <f t="shared" si="72"/>
        <v>41</v>
      </c>
    </row>
    <row r="155" spans="1:201" ht="14.25" customHeight="1" x14ac:dyDescent="0.2">
      <c r="A155" s="85">
        <v>44118</v>
      </c>
      <c r="B155" s="7">
        <v>0</v>
      </c>
      <c r="C155" s="7">
        <f t="shared" si="53"/>
        <v>0</v>
      </c>
      <c r="D155" s="7">
        <v>0</v>
      </c>
      <c r="E155" s="7">
        <f t="shared" si="110"/>
        <v>146</v>
      </c>
      <c r="F155" s="7">
        <v>13</v>
      </c>
      <c r="G155" s="7">
        <f>G154+F155</f>
        <v>31</v>
      </c>
      <c r="H155" s="7"/>
      <c r="I155" s="7"/>
      <c r="J155" s="7">
        <v>1</v>
      </c>
      <c r="K155" s="7">
        <f t="shared" si="74"/>
        <v>323</v>
      </c>
      <c r="L155" s="7">
        <v>0</v>
      </c>
      <c r="M155" s="7">
        <f t="shared" si="89"/>
        <v>21</v>
      </c>
      <c r="N155" s="7">
        <v>0</v>
      </c>
      <c r="O155" s="7">
        <f t="shared" si="103"/>
        <v>20</v>
      </c>
      <c r="P155" s="7">
        <v>25</v>
      </c>
      <c r="Q155" s="7">
        <f t="shared" si="90"/>
        <v>85</v>
      </c>
      <c r="R155" s="7"/>
      <c r="S155" s="7"/>
      <c r="T155" s="7">
        <v>0</v>
      </c>
      <c r="U155" s="7">
        <f>SUM(U154,T155)</f>
        <v>15</v>
      </c>
      <c r="V155" s="7"/>
      <c r="W155" s="7"/>
      <c r="X155" s="7">
        <v>0</v>
      </c>
      <c r="Y155" s="7">
        <f t="shared" si="54"/>
        <v>35</v>
      </c>
      <c r="Z155" s="7">
        <v>0</v>
      </c>
      <c r="AA155" s="7">
        <f t="shared" si="50"/>
        <v>2</v>
      </c>
      <c r="AB155" s="7">
        <v>0</v>
      </c>
      <c r="AC155" s="7">
        <f t="shared" si="82"/>
        <v>188</v>
      </c>
      <c r="AD155" s="7">
        <v>0</v>
      </c>
      <c r="AE155" s="7">
        <f t="shared" si="91"/>
        <v>104</v>
      </c>
      <c r="AF155" s="7">
        <v>4</v>
      </c>
      <c r="AG155" s="7">
        <f t="shared" si="75"/>
        <v>88</v>
      </c>
      <c r="AH155" s="7">
        <v>0</v>
      </c>
      <c r="AI155" s="7">
        <f t="shared" si="55"/>
        <v>7</v>
      </c>
      <c r="AJ155" s="7">
        <v>44</v>
      </c>
      <c r="AK155" s="7">
        <f t="shared" si="92"/>
        <v>484</v>
      </c>
      <c r="AL155" s="7"/>
      <c r="AM155" s="7"/>
      <c r="AN155" s="7"/>
      <c r="AO155" s="7"/>
      <c r="AP155" s="7">
        <v>3</v>
      </c>
      <c r="AQ155" s="7">
        <f t="shared" si="119"/>
        <v>5</v>
      </c>
      <c r="AR155" s="7">
        <v>0</v>
      </c>
      <c r="AS155" s="7">
        <f t="shared" si="93"/>
        <v>34</v>
      </c>
      <c r="AT155" s="7">
        <v>6</v>
      </c>
      <c r="AU155" s="7">
        <f t="shared" si="111"/>
        <v>1304</v>
      </c>
      <c r="AV155" s="7"/>
      <c r="AW155" s="7"/>
      <c r="AX155" s="7">
        <v>1</v>
      </c>
      <c r="AY155" s="7">
        <f t="shared" si="76"/>
        <v>125</v>
      </c>
      <c r="AZ155" s="7">
        <v>0</v>
      </c>
      <c r="BA155" s="7">
        <f t="shared" si="80"/>
        <v>275</v>
      </c>
      <c r="BB155" s="7">
        <v>0</v>
      </c>
      <c r="BC155" s="7">
        <f t="shared" si="94"/>
        <v>49</v>
      </c>
      <c r="BD155" s="7"/>
      <c r="BE155" s="7"/>
      <c r="BF155" s="7">
        <v>0</v>
      </c>
      <c r="BG155" s="84">
        <f t="shared" si="112"/>
        <v>7</v>
      </c>
      <c r="BH155" s="7">
        <v>0</v>
      </c>
      <c r="BI155" s="7">
        <f t="shared" si="56"/>
        <v>66</v>
      </c>
      <c r="BJ155" s="7"/>
      <c r="BK155" s="7"/>
      <c r="BL155" s="7">
        <v>0</v>
      </c>
      <c r="BM155" s="7">
        <f t="shared" si="113"/>
        <v>8</v>
      </c>
      <c r="BN155" s="7">
        <v>0</v>
      </c>
      <c r="BO155" s="7">
        <f t="shared" si="114"/>
        <v>1</v>
      </c>
      <c r="BP155" s="7">
        <v>0</v>
      </c>
      <c r="BQ155" s="7">
        <f t="shared" si="57"/>
        <v>4</v>
      </c>
      <c r="BR155" s="7">
        <v>0</v>
      </c>
      <c r="BS155" s="7">
        <f t="shared" si="95"/>
        <v>4</v>
      </c>
      <c r="BT155" s="7">
        <v>1</v>
      </c>
      <c r="BU155" s="7">
        <f t="shared" si="104"/>
        <v>3</v>
      </c>
      <c r="BV155" s="7"/>
      <c r="BW155" s="7"/>
      <c r="BX155" s="7">
        <v>1</v>
      </c>
      <c r="BY155" s="7">
        <f t="shared" si="52"/>
        <v>38</v>
      </c>
      <c r="BZ155" s="7">
        <v>0</v>
      </c>
      <c r="CA155" s="7">
        <f t="shared" si="59"/>
        <v>0</v>
      </c>
      <c r="CB155" s="7">
        <v>0</v>
      </c>
      <c r="CC155" s="7">
        <f t="shared" si="83"/>
        <v>3</v>
      </c>
      <c r="CD155" s="7"/>
      <c r="CE155" s="7"/>
      <c r="CF155" s="7">
        <v>5</v>
      </c>
      <c r="CG155" s="7">
        <f t="shared" si="87"/>
        <v>1584</v>
      </c>
      <c r="CH155" s="7">
        <v>0</v>
      </c>
      <c r="CI155" s="7">
        <f t="shared" si="73"/>
        <v>2</v>
      </c>
      <c r="CJ155" s="7">
        <v>0</v>
      </c>
      <c r="CK155" s="7">
        <f t="shared" si="64"/>
        <v>3</v>
      </c>
      <c r="CL155" s="7">
        <v>0</v>
      </c>
      <c r="CM155" s="7">
        <f t="shared" si="84"/>
        <v>22</v>
      </c>
      <c r="CN155" s="7">
        <v>0</v>
      </c>
      <c r="CO155" s="7">
        <f t="shared" si="88"/>
        <v>12</v>
      </c>
      <c r="CP155" s="7">
        <v>2</v>
      </c>
      <c r="CQ155" s="7">
        <f t="shared" si="96"/>
        <v>26</v>
      </c>
      <c r="CR155" s="7"/>
      <c r="CS155" s="7"/>
      <c r="CT155" s="7">
        <v>0</v>
      </c>
      <c r="CU155" s="7">
        <f t="shared" si="49"/>
        <v>9</v>
      </c>
      <c r="CV155" s="7"/>
      <c r="CW155" s="7"/>
      <c r="CX155" s="7"/>
      <c r="CY155" s="7"/>
      <c r="CZ155" s="7"/>
      <c r="DA155" s="7"/>
      <c r="DB155" s="7">
        <v>0</v>
      </c>
      <c r="DC155" s="7">
        <f t="shared" si="120"/>
        <v>1</v>
      </c>
      <c r="DD155" s="7">
        <v>0</v>
      </c>
      <c r="DE155" s="7">
        <v>0</v>
      </c>
      <c r="DF155" s="7">
        <v>0</v>
      </c>
      <c r="DG155" s="7">
        <v>0</v>
      </c>
      <c r="DH155" s="7"/>
      <c r="DI155" s="7"/>
      <c r="DJ155" s="7">
        <v>0</v>
      </c>
      <c r="DK155" s="7">
        <f t="shared" si="67"/>
        <v>0</v>
      </c>
      <c r="DL155" s="7">
        <v>0</v>
      </c>
      <c r="DM155" s="7">
        <f t="shared" si="115"/>
        <v>2</v>
      </c>
      <c r="DN155" s="7">
        <v>0</v>
      </c>
      <c r="DO155" s="7">
        <f t="shared" si="61"/>
        <v>15</v>
      </c>
      <c r="DP155" s="7">
        <v>0</v>
      </c>
      <c r="DQ155" s="7">
        <f t="shared" si="77"/>
        <v>2</v>
      </c>
      <c r="DR155" s="7">
        <v>0</v>
      </c>
      <c r="DS155" s="7">
        <f t="shared" si="121"/>
        <v>1</v>
      </c>
      <c r="DT155" s="7">
        <v>0</v>
      </c>
      <c r="DU155" s="7">
        <f t="shared" si="97"/>
        <v>4</v>
      </c>
      <c r="DV155" s="7">
        <v>0</v>
      </c>
      <c r="DW155" s="7">
        <f t="shared" si="98"/>
        <v>0</v>
      </c>
      <c r="DX155" s="7">
        <v>0</v>
      </c>
      <c r="DY155" s="7">
        <f t="shared" si="122"/>
        <v>0</v>
      </c>
      <c r="DZ155" s="7">
        <v>0</v>
      </c>
      <c r="EA155" s="7">
        <f t="shared" si="123"/>
        <v>2</v>
      </c>
      <c r="EB155" s="7"/>
      <c r="EC155" s="7"/>
      <c r="ED155" s="7">
        <v>0</v>
      </c>
      <c r="EE155" s="7">
        <f t="shared" si="105"/>
        <v>14</v>
      </c>
      <c r="EF155" s="7"/>
      <c r="EG155" s="7"/>
      <c r="EH155" s="7">
        <v>0</v>
      </c>
      <c r="EI155" s="7">
        <f t="shared" si="78"/>
        <v>16</v>
      </c>
      <c r="EJ155" s="7"/>
      <c r="EK155" s="7"/>
      <c r="EL155" s="7">
        <v>4</v>
      </c>
      <c r="EM155" s="7">
        <f t="shared" si="68"/>
        <v>337</v>
      </c>
      <c r="EN155" s="7">
        <v>0</v>
      </c>
      <c r="EO155" s="7">
        <f t="shared" si="48"/>
        <v>6</v>
      </c>
      <c r="ER155" s="7">
        <v>0</v>
      </c>
      <c r="ES155" s="7">
        <f t="shared" si="65"/>
        <v>0</v>
      </c>
      <c r="ET155" s="7">
        <v>0</v>
      </c>
      <c r="EU155" s="7">
        <f t="shared" si="85"/>
        <v>21</v>
      </c>
      <c r="EV155" s="7">
        <v>5</v>
      </c>
      <c r="EW155" s="7">
        <f t="shared" si="106"/>
        <v>28</v>
      </c>
      <c r="EX155" s="7">
        <v>0</v>
      </c>
      <c r="EY155" s="7">
        <f t="shared" si="99"/>
        <v>9</v>
      </c>
      <c r="EZ155" s="7"/>
      <c r="FA155" s="7"/>
      <c r="FB155" s="7">
        <v>1</v>
      </c>
      <c r="FC155" s="7">
        <f t="shared" si="86"/>
        <v>20</v>
      </c>
      <c r="FD155" s="7"/>
      <c r="FE155" s="7"/>
      <c r="FF155" s="7">
        <v>0</v>
      </c>
      <c r="FG155" s="7">
        <f t="shared" si="100"/>
        <v>2</v>
      </c>
      <c r="FH155" s="7">
        <v>23</v>
      </c>
      <c r="FI155" s="7">
        <f t="shared" si="63"/>
        <v>1356</v>
      </c>
      <c r="FJ155" s="7">
        <v>0</v>
      </c>
      <c r="FK155" s="7">
        <f t="shared" si="101"/>
        <v>0</v>
      </c>
      <c r="FL155" s="7">
        <v>0</v>
      </c>
      <c r="FM155" s="7">
        <f t="shared" si="69"/>
        <v>1</v>
      </c>
      <c r="FN155" s="7">
        <v>2</v>
      </c>
      <c r="FO155" s="7">
        <f t="shared" si="116"/>
        <v>8</v>
      </c>
      <c r="FP155" s="7"/>
      <c r="FQ155" s="7"/>
      <c r="FR155" s="7">
        <v>0</v>
      </c>
      <c r="FS155" s="7">
        <f t="shared" si="117"/>
        <v>292</v>
      </c>
      <c r="FT155" s="7">
        <v>0</v>
      </c>
      <c r="FU155" s="7">
        <v>10</v>
      </c>
      <c r="FV155" s="7"/>
      <c r="FW155" s="7"/>
      <c r="FX155" s="7"/>
      <c r="FY155" s="7"/>
      <c r="FZ155" s="7"/>
      <c r="GA155" s="7"/>
      <c r="GB155" s="7"/>
      <c r="GC155" s="7"/>
      <c r="GD155" s="7">
        <v>0</v>
      </c>
      <c r="GE155" s="7">
        <v>0</v>
      </c>
      <c r="GF155" s="7"/>
      <c r="GG155" s="7"/>
      <c r="GH155" s="7"/>
      <c r="GI155" s="7"/>
      <c r="GJ155" s="7">
        <v>1</v>
      </c>
      <c r="GK155" s="7">
        <f t="shared" si="124"/>
        <v>3</v>
      </c>
      <c r="GL155" s="7">
        <v>0</v>
      </c>
      <c r="GM155" s="7">
        <f t="shared" si="109"/>
        <v>1</v>
      </c>
      <c r="GN155" s="7">
        <v>1</v>
      </c>
      <c r="GO155" s="7">
        <f t="shared" si="71"/>
        <v>36</v>
      </c>
      <c r="GP155" s="7">
        <v>0</v>
      </c>
      <c r="GQ155" s="7">
        <f t="shared" si="102"/>
        <v>38</v>
      </c>
      <c r="GR155" s="7">
        <v>1</v>
      </c>
      <c r="GS155" s="7">
        <f t="shared" si="72"/>
        <v>42</v>
      </c>
    </row>
    <row r="156" spans="1:201" ht="14.25" customHeight="1" x14ac:dyDescent="0.2">
      <c r="A156" s="85">
        <v>44119</v>
      </c>
      <c r="B156" s="7">
        <v>0</v>
      </c>
      <c r="C156" s="7">
        <f t="shared" si="53"/>
        <v>0</v>
      </c>
      <c r="D156" s="7">
        <v>3</v>
      </c>
      <c r="E156" s="7">
        <f t="shared" si="110"/>
        <v>149</v>
      </c>
      <c r="F156" s="7">
        <v>1</v>
      </c>
      <c r="G156" s="7">
        <f>G155+F156</f>
        <v>32</v>
      </c>
      <c r="H156" s="7"/>
      <c r="I156" s="7"/>
      <c r="J156" s="7">
        <v>3</v>
      </c>
      <c r="K156" s="7">
        <f t="shared" si="74"/>
        <v>326</v>
      </c>
      <c r="L156" s="7">
        <v>0</v>
      </c>
      <c r="M156" s="7">
        <f t="shared" si="89"/>
        <v>21</v>
      </c>
      <c r="N156" s="7">
        <v>0</v>
      </c>
      <c r="O156" s="7">
        <f t="shared" si="103"/>
        <v>20</v>
      </c>
      <c r="P156" s="7">
        <v>17</v>
      </c>
      <c r="Q156" s="7">
        <f t="shared" si="90"/>
        <v>102</v>
      </c>
      <c r="R156" s="7"/>
      <c r="S156" s="7"/>
      <c r="T156" s="7">
        <v>0</v>
      </c>
      <c r="U156" s="7">
        <f>SUM(U155,T156)</f>
        <v>15</v>
      </c>
      <c r="V156" s="7"/>
      <c r="W156" s="7"/>
      <c r="X156" s="7">
        <v>0</v>
      </c>
      <c r="Y156" s="7">
        <f t="shared" si="54"/>
        <v>35</v>
      </c>
      <c r="Z156" s="7">
        <v>0</v>
      </c>
      <c r="AA156" s="7">
        <f t="shared" si="50"/>
        <v>2</v>
      </c>
      <c r="AB156" s="7">
        <v>2</v>
      </c>
      <c r="AC156" s="7">
        <f t="shared" si="82"/>
        <v>190</v>
      </c>
      <c r="AD156" s="7">
        <v>1</v>
      </c>
      <c r="AE156" s="7">
        <f t="shared" si="91"/>
        <v>105</v>
      </c>
      <c r="AF156" s="7">
        <v>3</v>
      </c>
      <c r="AG156" s="7">
        <f t="shared" si="75"/>
        <v>91</v>
      </c>
      <c r="AH156" s="7">
        <v>0</v>
      </c>
      <c r="AI156" s="7">
        <f t="shared" si="55"/>
        <v>7</v>
      </c>
      <c r="AJ156" s="7">
        <v>12</v>
      </c>
      <c r="AK156" s="7">
        <f t="shared" si="92"/>
        <v>496</v>
      </c>
      <c r="AL156" s="7"/>
      <c r="AM156" s="7"/>
      <c r="AN156" s="7"/>
      <c r="AO156" s="7"/>
      <c r="AP156" s="7">
        <v>0</v>
      </c>
      <c r="AQ156" s="7">
        <f t="shared" si="119"/>
        <v>5</v>
      </c>
      <c r="AR156" s="7">
        <v>2</v>
      </c>
      <c r="AS156" s="7">
        <f t="shared" si="93"/>
        <v>36</v>
      </c>
      <c r="AT156" s="7">
        <v>4</v>
      </c>
      <c r="AU156" s="7">
        <f t="shared" si="111"/>
        <v>1308</v>
      </c>
      <c r="AV156" s="7"/>
      <c r="AW156" s="7"/>
      <c r="AX156" s="7">
        <v>0</v>
      </c>
      <c r="AY156" s="7">
        <f t="shared" si="76"/>
        <v>125</v>
      </c>
      <c r="AZ156" s="7">
        <v>1</v>
      </c>
      <c r="BA156" s="7">
        <f t="shared" si="80"/>
        <v>276</v>
      </c>
      <c r="BB156" s="7">
        <v>1</v>
      </c>
      <c r="BC156" s="7">
        <f t="shared" si="94"/>
        <v>50</v>
      </c>
      <c r="BD156" s="7"/>
      <c r="BE156" s="7"/>
      <c r="BF156" s="7">
        <v>0</v>
      </c>
      <c r="BG156" s="84">
        <f t="shared" si="112"/>
        <v>7</v>
      </c>
      <c r="BH156" s="7">
        <v>0</v>
      </c>
      <c r="BI156" s="7">
        <f t="shared" si="56"/>
        <v>66</v>
      </c>
      <c r="BJ156" s="7"/>
      <c r="BK156" s="7"/>
      <c r="BL156" s="7">
        <v>0</v>
      </c>
      <c r="BM156" s="7">
        <f t="shared" si="113"/>
        <v>8</v>
      </c>
      <c r="BN156" s="7">
        <v>0</v>
      </c>
      <c r="BO156" s="7">
        <f t="shared" si="114"/>
        <v>1</v>
      </c>
      <c r="BP156" s="7">
        <v>0</v>
      </c>
      <c r="BQ156" s="7">
        <f t="shared" si="57"/>
        <v>4</v>
      </c>
      <c r="BR156" s="7">
        <v>0</v>
      </c>
      <c r="BS156" s="7">
        <f t="shared" si="95"/>
        <v>4</v>
      </c>
      <c r="BT156" s="7">
        <v>0</v>
      </c>
      <c r="BU156" s="7">
        <f t="shared" si="104"/>
        <v>3</v>
      </c>
      <c r="BV156" s="7"/>
      <c r="BW156" s="7"/>
      <c r="BX156" s="7">
        <v>0</v>
      </c>
      <c r="BY156" s="7">
        <f t="shared" si="52"/>
        <v>38</v>
      </c>
      <c r="BZ156" s="7">
        <v>0</v>
      </c>
      <c r="CA156" s="7">
        <f t="shared" si="59"/>
        <v>0</v>
      </c>
      <c r="CB156" s="7">
        <v>0</v>
      </c>
      <c r="CC156" s="7">
        <f t="shared" si="83"/>
        <v>3</v>
      </c>
      <c r="CD156" s="7"/>
      <c r="CE156" s="7"/>
      <c r="CF156" s="7">
        <v>7</v>
      </c>
      <c r="CG156" s="7">
        <f t="shared" si="87"/>
        <v>1591</v>
      </c>
      <c r="CH156" s="7">
        <v>0</v>
      </c>
      <c r="CI156" s="7">
        <f t="shared" si="73"/>
        <v>2</v>
      </c>
      <c r="CJ156" s="7">
        <v>0</v>
      </c>
      <c r="CK156" s="7">
        <f t="shared" si="64"/>
        <v>3</v>
      </c>
      <c r="CL156" s="7">
        <v>0</v>
      </c>
      <c r="CM156" s="7">
        <f t="shared" si="84"/>
        <v>22</v>
      </c>
      <c r="CN156" s="7">
        <v>0</v>
      </c>
      <c r="CO156" s="7">
        <f t="shared" si="88"/>
        <v>12</v>
      </c>
      <c r="CP156" s="7">
        <v>1</v>
      </c>
      <c r="CQ156" s="7">
        <f t="shared" si="96"/>
        <v>27</v>
      </c>
      <c r="CR156" s="7"/>
      <c r="CS156" s="7"/>
      <c r="CT156" s="7">
        <v>0</v>
      </c>
      <c r="CU156" s="7">
        <f t="shared" si="49"/>
        <v>9</v>
      </c>
      <c r="CV156" s="7"/>
      <c r="CW156" s="7"/>
      <c r="CX156" s="7"/>
      <c r="CY156" s="7"/>
      <c r="CZ156" s="7"/>
      <c r="DA156" s="7"/>
      <c r="DB156" s="7">
        <v>0</v>
      </c>
      <c r="DC156" s="7">
        <f t="shared" si="120"/>
        <v>1</v>
      </c>
      <c r="DD156" s="7">
        <v>0</v>
      </c>
      <c r="DE156" s="7">
        <f>DE155+DD156</f>
        <v>0</v>
      </c>
      <c r="DF156" s="7">
        <v>0</v>
      </c>
      <c r="DG156" s="7">
        <f>DF156+DG155</f>
        <v>0</v>
      </c>
      <c r="DH156" s="7"/>
      <c r="DI156" s="7"/>
      <c r="DJ156" s="7">
        <v>0</v>
      </c>
      <c r="DK156" s="7">
        <f t="shared" si="67"/>
        <v>0</v>
      </c>
      <c r="DL156" s="7">
        <v>0</v>
      </c>
      <c r="DM156" s="7">
        <f t="shared" si="115"/>
        <v>2</v>
      </c>
      <c r="DN156" s="7">
        <v>0</v>
      </c>
      <c r="DO156" s="7">
        <f t="shared" si="61"/>
        <v>15</v>
      </c>
      <c r="DP156" s="7">
        <v>0</v>
      </c>
      <c r="DQ156" s="7">
        <f t="shared" si="77"/>
        <v>2</v>
      </c>
      <c r="DR156" s="7">
        <v>0</v>
      </c>
      <c r="DS156" s="7">
        <f t="shared" si="121"/>
        <v>1</v>
      </c>
      <c r="DT156" s="7">
        <v>0</v>
      </c>
      <c r="DU156" s="7">
        <f t="shared" si="97"/>
        <v>4</v>
      </c>
      <c r="DV156" s="7">
        <v>0</v>
      </c>
      <c r="DW156" s="7">
        <f t="shared" si="98"/>
        <v>0</v>
      </c>
      <c r="DX156" s="7">
        <v>0</v>
      </c>
      <c r="DY156" s="7">
        <f t="shared" si="122"/>
        <v>0</v>
      </c>
      <c r="DZ156" s="7">
        <v>1</v>
      </c>
      <c r="EA156" s="7">
        <f t="shared" si="123"/>
        <v>3</v>
      </c>
      <c r="EB156" s="7"/>
      <c r="EC156" s="7"/>
      <c r="ED156" s="7">
        <v>0</v>
      </c>
      <c r="EE156" s="7">
        <f t="shared" si="105"/>
        <v>14</v>
      </c>
      <c r="EF156" s="7"/>
      <c r="EG156" s="7"/>
      <c r="EH156" s="7">
        <v>0</v>
      </c>
      <c r="EI156" s="7">
        <f t="shared" si="78"/>
        <v>16</v>
      </c>
      <c r="EJ156" s="7"/>
      <c r="EK156" s="7"/>
      <c r="EL156" s="7">
        <v>7</v>
      </c>
      <c r="EM156" s="7">
        <f t="shared" si="68"/>
        <v>344</v>
      </c>
      <c r="EN156" s="7">
        <v>0</v>
      </c>
      <c r="EO156" s="7">
        <f t="shared" si="48"/>
        <v>6</v>
      </c>
      <c r="ER156" s="7">
        <v>0</v>
      </c>
      <c r="ES156" s="7">
        <f t="shared" si="65"/>
        <v>0</v>
      </c>
      <c r="ET156" s="7">
        <v>2</v>
      </c>
      <c r="EU156" s="7">
        <f t="shared" si="85"/>
        <v>23</v>
      </c>
      <c r="EV156" s="7">
        <v>0</v>
      </c>
      <c r="EW156" s="7">
        <f t="shared" si="106"/>
        <v>28</v>
      </c>
      <c r="EX156" s="7">
        <v>0</v>
      </c>
      <c r="EY156" s="7">
        <f t="shared" si="99"/>
        <v>9</v>
      </c>
      <c r="EZ156" s="7"/>
      <c r="FA156" s="7"/>
      <c r="FB156" s="7">
        <v>0</v>
      </c>
      <c r="FC156" s="7">
        <f t="shared" si="86"/>
        <v>20</v>
      </c>
      <c r="FD156" s="7"/>
      <c r="FE156" s="7"/>
      <c r="FF156" s="7">
        <v>0</v>
      </c>
      <c r="FG156" s="7">
        <f t="shared" si="100"/>
        <v>2</v>
      </c>
      <c r="FH156" s="7">
        <v>18</v>
      </c>
      <c r="FI156" s="7">
        <f t="shared" si="63"/>
        <v>1374</v>
      </c>
      <c r="FJ156" s="7">
        <v>0</v>
      </c>
      <c r="FK156" s="7">
        <f t="shared" si="101"/>
        <v>0</v>
      </c>
      <c r="FL156" s="7">
        <v>0</v>
      </c>
      <c r="FM156" s="7">
        <f t="shared" si="69"/>
        <v>1</v>
      </c>
      <c r="FN156" s="7">
        <v>0</v>
      </c>
      <c r="FO156" s="7">
        <f t="shared" si="116"/>
        <v>8</v>
      </c>
      <c r="FP156" s="7"/>
      <c r="FQ156" s="7"/>
      <c r="FR156" s="7">
        <v>1</v>
      </c>
      <c r="FS156" s="7">
        <f t="shared" si="117"/>
        <v>293</v>
      </c>
      <c r="FT156" s="7">
        <v>3</v>
      </c>
      <c r="FU156" s="7">
        <f>FT156+FU155</f>
        <v>13</v>
      </c>
      <c r="FV156" s="7"/>
      <c r="FW156" s="7"/>
      <c r="FX156" s="7"/>
      <c r="FY156" s="7"/>
      <c r="FZ156" s="7"/>
      <c r="GA156" s="7"/>
      <c r="GB156" s="7"/>
      <c r="GC156" s="7"/>
      <c r="GD156" s="7">
        <v>0</v>
      </c>
      <c r="GE156" s="7">
        <f>GD156+GE155</f>
        <v>0</v>
      </c>
      <c r="GF156" s="7"/>
      <c r="GG156" s="7"/>
      <c r="GH156" s="7"/>
      <c r="GI156" s="7"/>
      <c r="GJ156" s="7">
        <v>0</v>
      </c>
      <c r="GK156" s="7">
        <f t="shared" si="124"/>
        <v>3</v>
      </c>
      <c r="GL156" s="7">
        <v>0</v>
      </c>
      <c r="GM156" s="7">
        <f t="shared" si="109"/>
        <v>1</v>
      </c>
      <c r="GN156" s="7">
        <v>0</v>
      </c>
      <c r="GO156" s="7">
        <f t="shared" si="71"/>
        <v>36</v>
      </c>
      <c r="GP156" s="7">
        <v>3</v>
      </c>
      <c r="GQ156" s="7">
        <f t="shared" si="102"/>
        <v>41</v>
      </c>
      <c r="GR156" s="7">
        <v>1</v>
      </c>
      <c r="GS156" s="7">
        <f t="shared" si="72"/>
        <v>43</v>
      </c>
    </row>
    <row r="157" spans="1:201" ht="14.25" customHeight="1" x14ac:dyDescent="0.2">
      <c r="A157" s="85">
        <v>44120</v>
      </c>
      <c r="B157" s="7">
        <v>0</v>
      </c>
      <c r="C157" s="7">
        <f t="shared" si="53"/>
        <v>0</v>
      </c>
      <c r="D157" s="7">
        <v>0</v>
      </c>
      <c r="E157" s="7">
        <f t="shared" si="110"/>
        <v>149</v>
      </c>
      <c r="F157" s="7">
        <v>2</v>
      </c>
      <c r="G157" s="7">
        <f>G156+F157</f>
        <v>34</v>
      </c>
      <c r="H157" s="7"/>
      <c r="I157" s="7"/>
      <c r="J157" s="7">
        <v>8</v>
      </c>
      <c r="K157" s="7">
        <f t="shared" si="74"/>
        <v>334</v>
      </c>
      <c r="L157" s="7">
        <v>0</v>
      </c>
      <c r="M157" s="7">
        <f t="shared" si="89"/>
        <v>21</v>
      </c>
      <c r="N157" s="7">
        <v>0</v>
      </c>
      <c r="O157" s="7">
        <f t="shared" si="103"/>
        <v>20</v>
      </c>
      <c r="P157" s="7">
        <v>13</v>
      </c>
      <c r="Q157" s="7">
        <f t="shared" si="90"/>
        <v>115</v>
      </c>
      <c r="R157" s="7"/>
      <c r="S157" s="7"/>
      <c r="T157" s="7">
        <v>0</v>
      </c>
      <c r="U157" s="7">
        <f>SUM(U156,T157)</f>
        <v>15</v>
      </c>
      <c r="V157" s="7"/>
      <c r="W157" s="7"/>
      <c r="X157" s="7">
        <v>0</v>
      </c>
      <c r="Y157" s="7">
        <f t="shared" si="54"/>
        <v>35</v>
      </c>
      <c r="Z157" s="7">
        <v>0</v>
      </c>
      <c r="AA157" s="7">
        <f t="shared" si="50"/>
        <v>2</v>
      </c>
      <c r="AB157" s="7">
        <v>0</v>
      </c>
      <c r="AC157" s="7">
        <f t="shared" si="82"/>
        <v>190</v>
      </c>
      <c r="AD157" s="7">
        <v>1</v>
      </c>
      <c r="AE157" s="7">
        <f t="shared" si="91"/>
        <v>106</v>
      </c>
      <c r="AF157" s="7">
        <v>4</v>
      </c>
      <c r="AG157" s="7">
        <f t="shared" si="75"/>
        <v>95</v>
      </c>
      <c r="AH157" s="7">
        <v>0</v>
      </c>
      <c r="AI157" s="7">
        <f t="shared" si="55"/>
        <v>7</v>
      </c>
      <c r="AJ157" s="7">
        <v>16</v>
      </c>
      <c r="AK157" s="7">
        <f t="shared" si="92"/>
        <v>512</v>
      </c>
      <c r="AL157" s="7"/>
      <c r="AM157" s="7"/>
      <c r="AN157" s="7"/>
      <c r="AO157" s="7"/>
      <c r="AP157" s="7">
        <v>6</v>
      </c>
      <c r="AQ157" s="7">
        <f t="shared" si="119"/>
        <v>11</v>
      </c>
      <c r="AR157" s="7">
        <v>0</v>
      </c>
      <c r="AS157" s="7">
        <f t="shared" si="93"/>
        <v>36</v>
      </c>
      <c r="AT157" s="7">
        <v>10</v>
      </c>
      <c r="AU157" s="7">
        <f t="shared" si="111"/>
        <v>1318</v>
      </c>
      <c r="AV157" s="7"/>
      <c r="AW157" s="7"/>
      <c r="AX157" s="7">
        <v>2</v>
      </c>
      <c r="AY157" s="7">
        <f t="shared" si="76"/>
        <v>127</v>
      </c>
      <c r="AZ157" s="7">
        <v>1</v>
      </c>
      <c r="BA157" s="7">
        <f t="shared" si="80"/>
        <v>277</v>
      </c>
      <c r="BB157" s="7">
        <v>2</v>
      </c>
      <c r="BC157" s="7">
        <f t="shared" si="94"/>
        <v>52</v>
      </c>
      <c r="BD157" s="7"/>
      <c r="BE157" s="7"/>
      <c r="BF157" s="7">
        <v>0</v>
      </c>
      <c r="BG157" s="84">
        <f t="shared" si="112"/>
        <v>7</v>
      </c>
      <c r="BH157" s="7">
        <v>0</v>
      </c>
      <c r="BI157" s="7">
        <f t="shared" si="56"/>
        <v>66</v>
      </c>
      <c r="BJ157" s="7"/>
      <c r="BK157" s="7"/>
      <c r="BL157" s="7">
        <v>0</v>
      </c>
      <c r="BM157" s="7">
        <f t="shared" si="113"/>
        <v>8</v>
      </c>
      <c r="BN157" s="7">
        <v>0</v>
      </c>
      <c r="BO157" s="7">
        <f t="shared" si="114"/>
        <v>1</v>
      </c>
      <c r="BP157" s="7">
        <v>0</v>
      </c>
      <c r="BQ157" s="7">
        <f t="shared" si="57"/>
        <v>4</v>
      </c>
      <c r="BR157" s="7">
        <v>0</v>
      </c>
      <c r="BS157" s="7">
        <f t="shared" si="95"/>
        <v>4</v>
      </c>
      <c r="BT157" s="7">
        <v>0</v>
      </c>
      <c r="BU157" s="7">
        <f t="shared" si="104"/>
        <v>3</v>
      </c>
      <c r="BV157" s="7"/>
      <c r="BW157" s="7"/>
      <c r="BX157" s="7">
        <v>0</v>
      </c>
      <c r="BY157" s="7">
        <f t="shared" si="52"/>
        <v>38</v>
      </c>
      <c r="BZ157" s="7">
        <v>0</v>
      </c>
      <c r="CA157" s="7">
        <f t="shared" si="59"/>
        <v>0</v>
      </c>
      <c r="CB157" s="7">
        <v>0</v>
      </c>
      <c r="CC157" s="7">
        <f t="shared" si="83"/>
        <v>3</v>
      </c>
      <c r="CD157" s="7"/>
      <c r="CE157" s="7"/>
      <c r="CF157" s="7">
        <v>9</v>
      </c>
      <c r="CG157" s="7">
        <f t="shared" si="87"/>
        <v>1600</v>
      </c>
      <c r="CH157" s="7">
        <v>0</v>
      </c>
      <c r="CI157" s="7">
        <f t="shared" si="73"/>
        <v>2</v>
      </c>
      <c r="CJ157" s="7">
        <v>0</v>
      </c>
      <c r="CK157" s="7">
        <f t="shared" si="64"/>
        <v>3</v>
      </c>
      <c r="CL157" s="7">
        <v>0</v>
      </c>
      <c r="CM157" s="7">
        <f t="shared" si="84"/>
        <v>22</v>
      </c>
      <c r="CN157" s="7">
        <v>2</v>
      </c>
      <c r="CO157" s="7">
        <f t="shared" si="88"/>
        <v>14</v>
      </c>
      <c r="CP157" s="7">
        <v>0</v>
      </c>
      <c r="CQ157" s="7">
        <f t="shared" si="96"/>
        <v>27</v>
      </c>
      <c r="CR157" s="7"/>
      <c r="CS157" s="7"/>
      <c r="CT157" s="7">
        <v>1</v>
      </c>
      <c r="CU157" s="7">
        <f t="shared" si="49"/>
        <v>10</v>
      </c>
      <c r="CV157" s="7"/>
      <c r="CW157" s="7"/>
      <c r="CX157" s="7"/>
      <c r="CY157" s="7"/>
      <c r="CZ157" s="7"/>
      <c r="DA157" s="7"/>
      <c r="DB157" s="7">
        <v>0</v>
      </c>
      <c r="DC157" s="7">
        <f t="shared" si="120"/>
        <v>1</v>
      </c>
      <c r="DD157" s="7">
        <v>0</v>
      </c>
      <c r="DE157" s="7">
        <f>DE156+DD157</f>
        <v>0</v>
      </c>
      <c r="DF157" s="7">
        <v>0</v>
      </c>
      <c r="DG157" s="7">
        <f>DF157+DG156</f>
        <v>0</v>
      </c>
      <c r="DH157" s="7"/>
      <c r="DI157" s="7"/>
      <c r="DJ157" s="7">
        <v>0</v>
      </c>
      <c r="DK157" s="7">
        <f t="shared" si="67"/>
        <v>0</v>
      </c>
      <c r="DL157" s="7">
        <v>0</v>
      </c>
      <c r="DM157" s="7">
        <f t="shared" si="115"/>
        <v>2</v>
      </c>
      <c r="DN157" s="7">
        <v>0</v>
      </c>
      <c r="DO157" s="7">
        <f t="shared" si="61"/>
        <v>15</v>
      </c>
      <c r="DP157" s="7">
        <v>0</v>
      </c>
      <c r="DQ157" s="7">
        <f t="shared" si="77"/>
        <v>2</v>
      </c>
      <c r="DR157" s="7">
        <v>0</v>
      </c>
      <c r="DS157" s="7">
        <f t="shared" si="121"/>
        <v>1</v>
      </c>
      <c r="DT157" s="7">
        <v>0</v>
      </c>
      <c r="DU157" s="7">
        <f t="shared" si="97"/>
        <v>4</v>
      </c>
      <c r="DV157" s="7">
        <v>0</v>
      </c>
      <c r="DW157" s="7">
        <f t="shared" si="98"/>
        <v>0</v>
      </c>
      <c r="DX157" s="7">
        <v>0</v>
      </c>
      <c r="DY157" s="7">
        <f t="shared" si="122"/>
        <v>0</v>
      </c>
      <c r="DZ157" s="7">
        <v>1</v>
      </c>
      <c r="EA157" s="7">
        <f t="shared" si="123"/>
        <v>4</v>
      </c>
      <c r="EB157" s="7"/>
      <c r="EC157" s="7"/>
      <c r="ED157" s="7">
        <v>0</v>
      </c>
      <c r="EE157" s="7">
        <f t="shared" si="105"/>
        <v>14</v>
      </c>
      <c r="EF157" s="7"/>
      <c r="EG157" s="7"/>
      <c r="EH157" s="7">
        <v>0</v>
      </c>
      <c r="EI157" s="7">
        <f t="shared" si="78"/>
        <v>16</v>
      </c>
      <c r="EJ157" s="7"/>
      <c r="EK157" s="7"/>
      <c r="EL157" s="7">
        <v>6</v>
      </c>
      <c r="EM157" s="7">
        <f t="shared" si="68"/>
        <v>350</v>
      </c>
      <c r="EN157" s="7">
        <v>0</v>
      </c>
      <c r="EO157" s="7">
        <f t="shared" si="48"/>
        <v>6</v>
      </c>
      <c r="ER157" s="7">
        <v>0</v>
      </c>
      <c r="ES157" s="7">
        <f t="shared" si="65"/>
        <v>0</v>
      </c>
      <c r="ET157" s="7">
        <v>0</v>
      </c>
      <c r="EU157" s="7">
        <f t="shared" si="85"/>
        <v>23</v>
      </c>
      <c r="EV157" s="7">
        <v>0</v>
      </c>
      <c r="EW157" s="7">
        <f t="shared" si="106"/>
        <v>28</v>
      </c>
      <c r="EX157" s="7">
        <v>0</v>
      </c>
      <c r="EY157" s="7">
        <f t="shared" si="99"/>
        <v>9</v>
      </c>
      <c r="EZ157" s="7"/>
      <c r="FA157" s="7"/>
      <c r="FB157" s="7">
        <v>0</v>
      </c>
      <c r="FC157" s="7">
        <f t="shared" si="86"/>
        <v>20</v>
      </c>
      <c r="FD157" s="7"/>
      <c r="FE157" s="7"/>
      <c r="FF157" s="7">
        <v>0</v>
      </c>
      <c r="FG157" s="7">
        <f t="shared" si="100"/>
        <v>2</v>
      </c>
      <c r="FH157" s="7">
        <v>20</v>
      </c>
      <c r="FI157" s="7">
        <f t="shared" si="63"/>
        <v>1394</v>
      </c>
      <c r="FJ157" s="7">
        <v>0</v>
      </c>
      <c r="FK157" s="7">
        <f t="shared" si="101"/>
        <v>0</v>
      </c>
      <c r="FL157" s="7">
        <v>0</v>
      </c>
      <c r="FM157" s="7">
        <f t="shared" si="69"/>
        <v>1</v>
      </c>
      <c r="FN157" s="7">
        <v>0</v>
      </c>
      <c r="FO157" s="7">
        <f t="shared" si="116"/>
        <v>8</v>
      </c>
      <c r="FP157" s="7"/>
      <c r="FQ157" s="7"/>
      <c r="FR157" s="7">
        <v>2</v>
      </c>
      <c r="FS157" s="7">
        <f t="shared" si="117"/>
        <v>295</v>
      </c>
      <c r="FT157" s="7">
        <v>1</v>
      </c>
      <c r="FU157" s="7">
        <f>FT157+FU156</f>
        <v>14</v>
      </c>
      <c r="FV157" s="7"/>
      <c r="FW157" s="7"/>
      <c r="FX157" s="7"/>
      <c r="FY157" s="7"/>
      <c r="FZ157" s="7"/>
      <c r="GA157" s="7"/>
      <c r="GB157" s="7"/>
      <c r="GC157" s="7"/>
      <c r="GD157" s="7">
        <v>0</v>
      </c>
      <c r="GE157" s="7">
        <f>GD157+GE156</f>
        <v>0</v>
      </c>
      <c r="GF157" s="7"/>
      <c r="GG157" s="7"/>
      <c r="GH157" s="7"/>
      <c r="GI157" s="7"/>
      <c r="GJ157" s="7">
        <v>0</v>
      </c>
      <c r="GK157" s="7">
        <f t="shared" si="124"/>
        <v>3</v>
      </c>
      <c r="GL157" s="7">
        <v>0</v>
      </c>
      <c r="GM157" s="7">
        <f t="shared" si="109"/>
        <v>1</v>
      </c>
      <c r="GN157" s="7">
        <v>0</v>
      </c>
      <c r="GO157" s="7">
        <f t="shared" si="71"/>
        <v>36</v>
      </c>
      <c r="GP157" s="7">
        <v>0</v>
      </c>
      <c r="GQ157" s="7">
        <f t="shared" si="102"/>
        <v>41</v>
      </c>
      <c r="GR157" s="7">
        <v>0</v>
      </c>
      <c r="GS157" s="7">
        <f t="shared" si="72"/>
        <v>43</v>
      </c>
    </row>
    <row r="158" spans="1:201" ht="14.25" customHeight="1" x14ac:dyDescent="0.2">
      <c r="A158" s="85">
        <v>44121</v>
      </c>
      <c r="B158" s="7"/>
      <c r="C158" s="7">
        <f t="shared" si="53"/>
        <v>0</v>
      </c>
      <c r="D158" s="7"/>
      <c r="E158" s="7">
        <f t="shared" si="110"/>
        <v>149</v>
      </c>
      <c r="F158" s="7"/>
      <c r="G158" s="7">
        <f t="shared" ref="G158:G170" si="125">G157+F158</f>
        <v>34</v>
      </c>
      <c r="H158" s="7"/>
      <c r="I158" s="7"/>
      <c r="J158" s="7"/>
      <c r="K158" s="7">
        <f t="shared" si="74"/>
        <v>334</v>
      </c>
      <c r="L158" s="7"/>
      <c r="M158" s="7">
        <f t="shared" si="89"/>
        <v>21</v>
      </c>
      <c r="N158" s="7"/>
      <c r="O158" s="7">
        <f t="shared" si="103"/>
        <v>20</v>
      </c>
      <c r="P158" s="7"/>
      <c r="Q158" s="7">
        <f t="shared" si="90"/>
        <v>115</v>
      </c>
      <c r="R158" s="7"/>
      <c r="S158" s="7"/>
      <c r="T158" s="7"/>
      <c r="U158" s="7">
        <f>SUM(U157,T158)</f>
        <v>15</v>
      </c>
      <c r="V158" s="7"/>
      <c r="W158" s="7"/>
      <c r="X158" s="7"/>
      <c r="Y158" s="7">
        <f t="shared" si="54"/>
        <v>35</v>
      </c>
      <c r="Z158" s="7"/>
      <c r="AA158" s="7">
        <f t="shared" si="50"/>
        <v>2</v>
      </c>
      <c r="AB158" s="7"/>
      <c r="AC158" s="7">
        <f t="shared" si="82"/>
        <v>190</v>
      </c>
      <c r="AD158" s="7"/>
      <c r="AE158" s="7">
        <f t="shared" si="91"/>
        <v>106</v>
      </c>
      <c r="AF158" s="7"/>
      <c r="AG158" s="7">
        <f t="shared" si="75"/>
        <v>95</v>
      </c>
      <c r="AH158" s="7"/>
      <c r="AI158" s="7">
        <f t="shared" si="55"/>
        <v>7</v>
      </c>
      <c r="AJ158" s="7"/>
      <c r="AK158" s="7">
        <f t="shared" si="92"/>
        <v>512</v>
      </c>
      <c r="AL158" s="7"/>
      <c r="AM158" s="7"/>
      <c r="AN158" s="7"/>
      <c r="AO158" s="7"/>
      <c r="AP158" s="7"/>
      <c r="AQ158" s="7">
        <f t="shared" si="119"/>
        <v>11</v>
      </c>
      <c r="AR158" s="7"/>
      <c r="AS158" s="7">
        <f t="shared" si="93"/>
        <v>36</v>
      </c>
      <c r="AT158" s="7"/>
      <c r="AU158" s="7">
        <f t="shared" si="111"/>
        <v>1318</v>
      </c>
      <c r="AV158" s="7"/>
      <c r="AW158" s="7"/>
      <c r="AX158" s="7"/>
      <c r="AY158" s="7">
        <f t="shared" si="76"/>
        <v>127</v>
      </c>
      <c r="AZ158" s="7"/>
      <c r="BA158" s="7">
        <f t="shared" si="80"/>
        <v>277</v>
      </c>
      <c r="BB158" s="7"/>
      <c r="BC158" s="7">
        <f t="shared" si="94"/>
        <v>52</v>
      </c>
      <c r="BD158" s="7"/>
      <c r="BE158" s="7"/>
      <c r="BF158" s="7"/>
      <c r="BG158" s="84">
        <f t="shared" si="112"/>
        <v>7</v>
      </c>
      <c r="BH158" s="7"/>
      <c r="BI158" s="7">
        <f t="shared" si="56"/>
        <v>66</v>
      </c>
      <c r="BJ158" s="7"/>
      <c r="BK158" s="7"/>
      <c r="BL158" s="7"/>
      <c r="BM158" s="7">
        <f t="shared" si="113"/>
        <v>8</v>
      </c>
      <c r="BN158" s="7"/>
      <c r="BO158" s="7">
        <f t="shared" si="114"/>
        <v>1</v>
      </c>
      <c r="BP158" s="7"/>
      <c r="BQ158" s="7">
        <f t="shared" si="57"/>
        <v>4</v>
      </c>
      <c r="BR158" s="7"/>
      <c r="BS158" s="7">
        <f t="shared" si="95"/>
        <v>4</v>
      </c>
      <c r="BT158" s="7"/>
      <c r="BU158" s="7">
        <f t="shared" si="104"/>
        <v>3</v>
      </c>
      <c r="BV158" s="7"/>
      <c r="BW158" s="7"/>
      <c r="BX158" s="7"/>
      <c r="BY158" s="7">
        <f t="shared" si="52"/>
        <v>38</v>
      </c>
      <c r="BZ158" s="7"/>
      <c r="CA158" s="7">
        <f t="shared" si="59"/>
        <v>0</v>
      </c>
      <c r="CB158" s="7"/>
      <c r="CC158" s="7">
        <f t="shared" si="83"/>
        <v>3</v>
      </c>
      <c r="CD158" s="7"/>
      <c r="CE158" s="7"/>
      <c r="CF158" s="7"/>
      <c r="CG158" s="7">
        <f t="shared" si="87"/>
        <v>1600</v>
      </c>
      <c r="CH158" s="7"/>
      <c r="CI158" s="7">
        <f t="shared" si="73"/>
        <v>2</v>
      </c>
      <c r="CJ158" s="7"/>
      <c r="CK158" s="7">
        <f t="shared" si="64"/>
        <v>3</v>
      </c>
      <c r="CL158" s="7"/>
      <c r="CM158" s="7">
        <f t="shared" si="84"/>
        <v>22</v>
      </c>
      <c r="CN158" s="7"/>
      <c r="CO158" s="7">
        <f t="shared" si="88"/>
        <v>14</v>
      </c>
      <c r="CP158" s="7"/>
      <c r="CQ158" s="7">
        <f t="shared" si="96"/>
        <v>27</v>
      </c>
      <c r="CR158" s="7"/>
      <c r="CS158" s="7"/>
      <c r="CT158" s="7"/>
      <c r="CU158" s="7">
        <f t="shared" si="49"/>
        <v>10</v>
      </c>
      <c r="CV158" s="7"/>
      <c r="CW158" s="7"/>
      <c r="CX158" s="7"/>
      <c r="CY158" s="7"/>
      <c r="CZ158" s="7"/>
      <c r="DA158" s="7"/>
      <c r="DB158" s="7"/>
      <c r="DC158" s="7">
        <f t="shared" si="120"/>
        <v>1</v>
      </c>
      <c r="DD158" s="7"/>
      <c r="DE158" s="7">
        <f t="shared" ref="DE158:DE170" si="126">DE157+DD158</f>
        <v>0</v>
      </c>
      <c r="DF158" s="7"/>
      <c r="DG158" s="7">
        <f t="shared" ref="DG158:DG170" si="127">DF158+DG157</f>
        <v>0</v>
      </c>
      <c r="DH158" s="7"/>
      <c r="DI158" s="7"/>
      <c r="DJ158" s="7"/>
      <c r="DK158" s="7">
        <f t="shared" si="67"/>
        <v>0</v>
      </c>
      <c r="DL158" s="7"/>
      <c r="DM158" s="7">
        <f t="shared" si="115"/>
        <v>2</v>
      </c>
      <c r="DN158" s="7"/>
      <c r="DO158" s="7">
        <f t="shared" si="61"/>
        <v>15</v>
      </c>
      <c r="DP158" s="7"/>
      <c r="DQ158" s="7">
        <f t="shared" si="77"/>
        <v>2</v>
      </c>
      <c r="DR158" s="7"/>
      <c r="DS158" s="7">
        <f t="shared" si="121"/>
        <v>1</v>
      </c>
      <c r="DT158" s="7"/>
      <c r="DU158" s="7">
        <f t="shared" si="97"/>
        <v>4</v>
      </c>
      <c r="DV158" s="7"/>
      <c r="DW158" s="7">
        <f t="shared" si="98"/>
        <v>0</v>
      </c>
      <c r="DX158" s="7"/>
      <c r="DY158" s="7">
        <f t="shared" si="122"/>
        <v>0</v>
      </c>
      <c r="DZ158" s="7"/>
      <c r="EA158" s="7">
        <f t="shared" si="123"/>
        <v>4</v>
      </c>
      <c r="EB158" s="7"/>
      <c r="EC158" s="7"/>
      <c r="ED158" s="7"/>
      <c r="EE158" s="7">
        <f t="shared" si="105"/>
        <v>14</v>
      </c>
      <c r="EF158" s="7"/>
      <c r="EG158" s="7"/>
      <c r="EH158" s="7"/>
      <c r="EI158" s="7">
        <f t="shared" si="78"/>
        <v>16</v>
      </c>
      <c r="EJ158" s="7"/>
      <c r="EK158" s="7"/>
      <c r="EL158" s="7"/>
      <c r="EM158" s="7">
        <f t="shared" si="68"/>
        <v>350</v>
      </c>
      <c r="EN158" s="7"/>
      <c r="EO158" s="7">
        <f t="shared" si="48"/>
        <v>6</v>
      </c>
      <c r="ER158" s="7"/>
      <c r="ES158" s="7">
        <f t="shared" si="65"/>
        <v>0</v>
      </c>
      <c r="ET158" s="7"/>
      <c r="EU158" s="7">
        <f t="shared" si="85"/>
        <v>23</v>
      </c>
      <c r="EV158" s="7"/>
      <c r="EW158" s="7">
        <f t="shared" si="106"/>
        <v>28</v>
      </c>
      <c r="EX158" s="7"/>
      <c r="EY158" s="7">
        <f t="shared" si="99"/>
        <v>9</v>
      </c>
      <c r="EZ158" s="7"/>
      <c r="FA158" s="7"/>
      <c r="FB158" s="7"/>
      <c r="FC158" s="7">
        <f t="shared" si="86"/>
        <v>20</v>
      </c>
      <c r="FD158" s="7"/>
      <c r="FE158" s="7"/>
      <c r="FF158" s="7"/>
      <c r="FG158" s="7">
        <f t="shared" si="100"/>
        <v>2</v>
      </c>
      <c r="FH158" s="7"/>
      <c r="FI158" s="7">
        <f t="shared" si="63"/>
        <v>1394</v>
      </c>
      <c r="FJ158" s="7"/>
      <c r="FK158" s="7">
        <f t="shared" si="101"/>
        <v>0</v>
      </c>
      <c r="FL158" s="7"/>
      <c r="FM158" s="7">
        <f t="shared" si="69"/>
        <v>1</v>
      </c>
      <c r="FN158" s="7"/>
      <c r="FO158" s="7">
        <f t="shared" si="116"/>
        <v>8</v>
      </c>
      <c r="FP158" s="7"/>
      <c r="FQ158" s="7"/>
      <c r="FR158" s="7"/>
      <c r="FS158" s="7">
        <f t="shared" si="117"/>
        <v>295</v>
      </c>
      <c r="FT158" s="7"/>
      <c r="FU158" s="7">
        <f t="shared" ref="FU158:FU170" si="128">FT158+FU157</f>
        <v>14</v>
      </c>
      <c r="FV158" s="7"/>
      <c r="FW158" s="7"/>
      <c r="FX158" s="7"/>
      <c r="FY158" s="7"/>
      <c r="FZ158" s="7"/>
      <c r="GA158" s="7"/>
      <c r="GB158" s="7"/>
      <c r="GC158" s="7"/>
      <c r="GD158" s="7"/>
      <c r="GE158" s="7">
        <f t="shared" ref="GE158:GE170" si="129">GD158+GE157</f>
        <v>0</v>
      </c>
      <c r="GF158" s="7"/>
      <c r="GG158" s="7"/>
      <c r="GH158" s="7"/>
      <c r="GI158" s="7"/>
      <c r="GJ158" s="7"/>
      <c r="GK158" s="7">
        <f t="shared" si="124"/>
        <v>3</v>
      </c>
      <c r="GL158" s="7"/>
      <c r="GM158" s="7">
        <f t="shared" si="109"/>
        <v>1</v>
      </c>
      <c r="GN158" s="7"/>
      <c r="GO158" s="7">
        <f t="shared" si="71"/>
        <v>36</v>
      </c>
      <c r="GP158" s="7"/>
      <c r="GQ158" s="7">
        <f t="shared" si="102"/>
        <v>41</v>
      </c>
      <c r="GR158" s="7"/>
      <c r="GS158" s="7">
        <f t="shared" si="72"/>
        <v>43</v>
      </c>
    </row>
    <row r="159" spans="1:201" ht="14.25" customHeight="1" x14ac:dyDescent="0.2">
      <c r="A159" s="85">
        <v>44122</v>
      </c>
      <c r="B159" s="7"/>
      <c r="C159" s="7">
        <f t="shared" si="53"/>
        <v>0</v>
      </c>
      <c r="D159" s="7"/>
      <c r="E159" s="7">
        <f t="shared" si="110"/>
        <v>149</v>
      </c>
      <c r="F159" s="7"/>
      <c r="G159" s="7">
        <f t="shared" si="125"/>
        <v>34</v>
      </c>
      <c r="H159" s="7"/>
      <c r="I159" s="7"/>
      <c r="J159" s="7"/>
      <c r="K159" s="7">
        <f t="shared" si="74"/>
        <v>334</v>
      </c>
      <c r="L159" s="7"/>
      <c r="M159" s="7">
        <f t="shared" si="89"/>
        <v>21</v>
      </c>
      <c r="N159" s="7"/>
      <c r="O159" s="7">
        <f t="shared" si="103"/>
        <v>20</v>
      </c>
      <c r="P159" s="7"/>
      <c r="Q159" s="7">
        <f t="shared" si="90"/>
        <v>115</v>
      </c>
      <c r="R159" s="7"/>
      <c r="S159" s="7"/>
      <c r="T159" s="7"/>
      <c r="U159" s="7">
        <f>SUM(U158,T159)</f>
        <v>15</v>
      </c>
      <c r="V159" s="7"/>
      <c r="W159" s="7"/>
      <c r="X159" s="7"/>
      <c r="Y159" s="7">
        <f t="shared" si="54"/>
        <v>35</v>
      </c>
      <c r="Z159" s="7"/>
      <c r="AA159" s="7">
        <f t="shared" si="50"/>
        <v>2</v>
      </c>
      <c r="AB159" s="7"/>
      <c r="AC159" s="7">
        <f t="shared" si="82"/>
        <v>190</v>
      </c>
      <c r="AD159" s="7"/>
      <c r="AE159" s="7">
        <f t="shared" si="91"/>
        <v>106</v>
      </c>
      <c r="AF159" s="7"/>
      <c r="AG159" s="7">
        <f t="shared" si="75"/>
        <v>95</v>
      </c>
      <c r="AH159" s="7"/>
      <c r="AI159" s="7">
        <f t="shared" si="55"/>
        <v>7</v>
      </c>
      <c r="AJ159" s="7"/>
      <c r="AK159" s="7">
        <f t="shared" si="92"/>
        <v>512</v>
      </c>
      <c r="AL159" s="7"/>
      <c r="AM159" s="7"/>
      <c r="AN159" s="7"/>
      <c r="AO159" s="7"/>
      <c r="AP159" s="7"/>
      <c r="AQ159" s="7">
        <f t="shared" si="119"/>
        <v>11</v>
      </c>
      <c r="AR159" s="7"/>
      <c r="AS159" s="7">
        <f t="shared" si="93"/>
        <v>36</v>
      </c>
      <c r="AT159" s="7"/>
      <c r="AU159" s="7">
        <f t="shared" si="111"/>
        <v>1318</v>
      </c>
      <c r="AV159" s="7"/>
      <c r="AW159" s="7"/>
      <c r="AX159" s="7"/>
      <c r="AY159" s="7">
        <f t="shared" si="76"/>
        <v>127</v>
      </c>
      <c r="AZ159" s="7"/>
      <c r="BA159" s="7">
        <f t="shared" si="80"/>
        <v>277</v>
      </c>
      <c r="BB159" s="7"/>
      <c r="BC159" s="7">
        <f t="shared" si="94"/>
        <v>52</v>
      </c>
      <c r="BD159" s="7"/>
      <c r="BE159" s="7"/>
      <c r="BF159" s="7"/>
      <c r="BG159" s="84">
        <f t="shared" si="112"/>
        <v>7</v>
      </c>
      <c r="BH159" s="7"/>
      <c r="BI159" s="7">
        <f t="shared" si="56"/>
        <v>66</v>
      </c>
      <c r="BJ159" s="7"/>
      <c r="BK159" s="7"/>
      <c r="BL159" s="7"/>
      <c r="BM159" s="7">
        <f t="shared" si="113"/>
        <v>8</v>
      </c>
      <c r="BN159" s="7"/>
      <c r="BO159" s="7">
        <f t="shared" si="114"/>
        <v>1</v>
      </c>
      <c r="BP159" s="7"/>
      <c r="BQ159" s="7">
        <f t="shared" si="57"/>
        <v>4</v>
      </c>
      <c r="BR159" s="7"/>
      <c r="BS159" s="7">
        <f t="shared" si="95"/>
        <v>4</v>
      </c>
      <c r="BT159" s="7"/>
      <c r="BU159" s="7">
        <f t="shared" si="104"/>
        <v>3</v>
      </c>
      <c r="BV159" s="7"/>
      <c r="BW159" s="7"/>
      <c r="BX159" s="7"/>
      <c r="BY159" s="7">
        <f t="shared" si="52"/>
        <v>38</v>
      </c>
      <c r="BZ159" s="7"/>
      <c r="CA159" s="7">
        <f t="shared" si="59"/>
        <v>0</v>
      </c>
      <c r="CB159" s="7"/>
      <c r="CC159" s="7">
        <f t="shared" si="83"/>
        <v>3</v>
      </c>
      <c r="CD159" s="7"/>
      <c r="CE159" s="7"/>
      <c r="CF159" s="7"/>
      <c r="CG159" s="7">
        <f t="shared" si="87"/>
        <v>1600</v>
      </c>
      <c r="CH159" s="7"/>
      <c r="CI159" s="7">
        <f t="shared" si="73"/>
        <v>2</v>
      </c>
      <c r="CJ159" s="7"/>
      <c r="CK159" s="7">
        <f t="shared" si="64"/>
        <v>3</v>
      </c>
      <c r="CL159" s="7"/>
      <c r="CM159" s="7">
        <f t="shared" si="84"/>
        <v>22</v>
      </c>
      <c r="CN159" s="7"/>
      <c r="CO159" s="7">
        <f t="shared" si="88"/>
        <v>14</v>
      </c>
      <c r="CP159" s="7"/>
      <c r="CQ159" s="7">
        <f t="shared" si="96"/>
        <v>27</v>
      </c>
      <c r="CR159" s="7"/>
      <c r="CS159" s="7"/>
      <c r="CT159" s="7"/>
      <c r="CU159" s="7">
        <f t="shared" si="49"/>
        <v>10</v>
      </c>
      <c r="CV159" s="7"/>
      <c r="CW159" s="7"/>
      <c r="CX159" s="7"/>
      <c r="CY159" s="7"/>
      <c r="CZ159" s="7"/>
      <c r="DA159" s="7"/>
      <c r="DB159" s="7"/>
      <c r="DC159" s="7">
        <f t="shared" si="120"/>
        <v>1</v>
      </c>
      <c r="DD159" s="7"/>
      <c r="DE159" s="7">
        <f t="shared" si="126"/>
        <v>0</v>
      </c>
      <c r="DF159" s="7"/>
      <c r="DG159" s="7">
        <f t="shared" si="127"/>
        <v>0</v>
      </c>
      <c r="DH159" s="7"/>
      <c r="DI159" s="7"/>
      <c r="DJ159" s="7"/>
      <c r="DK159" s="7">
        <f t="shared" si="67"/>
        <v>0</v>
      </c>
      <c r="DL159" s="7"/>
      <c r="DM159" s="7">
        <f t="shared" si="115"/>
        <v>2</v>
      </c>
      <c r="DN159" s="7"/>
      <c r="DO159" s="7">
        <f t="shared" si="61"/>
        <v>15</v>
      </c>
      <c r="DP159" s="7"/>
      <c r="DQ159" s="7">
        <f t="shared" si="77"/>
        <v>2</v>
      </c>
      <c r="DR159" s="7"/>
      <c r="DS159" s="7">
        <f t="shared" si="121"/>
        <v>1</v>
      </c>
      <c r="DT159" s="7"/>
      <c r="DU159" s="7">
        <f t="shared" si="97"/>
        <v>4</v>
      </c>
      <c r="DV159" s="7"/>
      <c r="DW159" s="7">
        <f t="shared" si="98"/>
        <v>0</v>
      </c>
      <c r="DX159" s="7"/>
      <c r="DY159" s="7">
        <f t="shared" si="122"/>
        <v>0</v>
      </c>
      <c r="DZ159" s="7"/>
      <c r="EA159" s="7">
        <f t="shared" si="123"/>
        <v>4</v>
      </c>
      <c r="EB159" s="7"/>
      <c r="EC159" s="7"/>
      <c r="ED159" s="7"/>
      <c r="EE159" s="7">
        <f t="shared" si="105"/>
        <v>14</v>
      </c>
      <c r="EF159" s="7"/>
      <c r="EG159" s="7"/>
      <c r="EH159" s="7"/>
      <c r="EI159" s="7">
        <f t="shared" si="78"/>
        <v>16</v>
      </c>
      <c r="EJ159" s="7"/>
      <c r="EK159" s="7"/>
      <c r="EL159" s="7"/>
      <c r="EM159" s="7">
        <f t="shared" si="68"/>
        <v>350</v>
      </c>
      <c r="EN159" s="7"/>
      <c r="EO159" s="7">
        <f t="shared" ref="EO159:EO170" si="130">SUM(EO158+EN159)</f>
        <v>6</v>
      </c>
      <c r="ER159" s="7"/>
      <c r="ES159" s="7">
        <f t="shared" si="65"/>
        <v>0</v>
      </c>
      <c r="ET159" s="7"/>
      <c r="EU159" s="7">
        <f t="shared" si="85"/>
        <v>23</v>
      </c>
      <c r="EV159" s="7"/>
      <c r="EW159" s="7">
        <f t="shared" si="106"/>
        <v>28</v>
      </c>
      <c r="EX159" s="7"/>
      <c r="EY159" s="7">
        <f t="shared" si="99"/>
        <v>9</v>
      </c>
      <c r="EZ159" s="7"/>
      <c r="FA159" s="7"/>
      <c r="FB159" s="7"/>
      <c r="FC159" s="7">
        <f t="shared" si="86"/>
        <v>20</v>
      </c>
      <c r="FD159" s="7"/>
      <c r="FE159" s="7"/>
      <c r="FF159" s="7"/>
      <c r="FG159" s="7">
        <f t="shared" si="100"/>
        <v>2</v>
      </c>
      <c r="FH159" s="7"/>
      <c r="FI159" s="7">
        <f t="shared" si="63"/>
        <v>1394</v>
      </c>
      <c r="FJ159" s="7"/>
      <c r="FK159" s="7">
        <f t="shared" si="101"/>
        <v>0</v>
      </c>
      <c r="FL159" s="7"/>
      <c r="FM159" s="7">
        <f t="shared" si="69"/>
        <v>1</v>
      </c>
      <c r="FN159" s="7"/>
      <c r="FO159" s="7">
        <f t="shared" si="116"/>
        <v>8</v>
      </c>
      <c r="FP159" s="7"/>
      <c r="FQ159" s="7"/>
      <c r="FR159" s="7"/>
      <c r="FS159" s="7">
        <f t="shared" si="117"/>
        <v>295</v>
      </c>
      <c r="FT159" s="7"/>
      <c r="FU159" s="7">
        <f t="shared" si="128"/>
        <v>14</v>
      </c>
      <c r="FV159" s="7"/>
      <c r="FW159" s="7"/>
      <c r="FX159" s="7"/>
      <c r="FY159" s="7"/>
      <c r="FZ159" s="7"/>
      <c r="GA159" s="7"/>
      <c r="GB159" s="7"/>
      <c r="GC159" s="7"/>
      <c r="GD159" s="7"/>
      <c r="GE159" s="7">
        <f t="shared" si="129"/>
        <v>0</v>
      </c>
      <c r="GF159" s="7"/>
      <c r="GG159" s="7"/>
      <c r="GH159" s="7"/>
      <c r="GI159" s="7"/>
      <c r="GJ159" s="7"/>
      <c r="GK159" s="7">
        <f t="shared" si="124"/>
        <v>3</v>
      </c>
      <c r="GL159" s="7"/>
      <c r="GM159" s="7">
        <f t="shared" si="109"/>
        <v>1</v>
      </c>
      <c r="GN159" s="7"/>
      <c r="GO159" s="7">
        <f t="shared" si="71"/>
        <v>36</v>
      </c>
      <c r="GP159" s="7"/>
      <c r="GQ159" s="7">
        <f t="shared" si="102"/>
        <v>41</v>
      </c>
      <c r="GR159" s="7"/>
      <c r="GS159" s="7">
        <f t="shared" si="72"/>
        <v>43</v>
      </c>
    </row>
    <row r="160" spans="1:201" ht="14.25" customHeight="1" x14ac:dyDescent="0.2">
      <c r="A160" s="85">
        <v>44123</v>
      </c>
      <c r="B160" s="7">
        <v>0</v>
      </c>
      <c r="C160" s="7">
        <f t="shared" si="53"/>
        <v>0</v>
      </c>
      <c r="D160" s="7">
        <v>3</v>
      </c>
      <c r="E160" s="7">
        <f t="shared" si="110"/>
        <v>152</v>
      </c>
      <c r="F160" s="7">
        <v>20</v>
      </c>
      <c r="G160" s="7">
        <f t="shared" si="125"/>
        <v>54</v>
      </c>
      <c r="H160" s="7"/>
      <c r="I160" s="7"/>
      <c r="J160" s="7">
        <v>18</v>
      </c>
      <c r="K160" s="7">
        <f t="shared" si="74"/>
        <v>352</v>
      </c>
      <c r="L160" s="7">
        <v>4</v>
      </c>
      <c r="M160" s="7">
        <f t="shared" si="89"/>
        <v>25</v>
      </c>
      <c r="N160" s="7">
        <v>1</v>
      </c>
      <c r="O160" s="7">
        <f t="shared" si="103"/>
        <v>21</v>
      </c>
      <c r="P160" s="7">
        <v>64</v>
      </c>
      <c r="Q160" s="7">
        <f t="shared" si="90"/>
        <v>179</v>
      </c>
      <c r="R160" s="7"/>
      <c r="S160" s="7"/>
      <c r="T160" s="7">
        <v>1</v>
      </c>
      <c r="U160" s="7">
        <f>SUM(U159,T160)</f>
        <v>16</v>
      </c>
      <c r="V160" s="7"/>
      <c r="W160" s="7"/>
      <c r="X160" s="7">
        <v>2</v>
      </c>
      <c r="Y160" s="7">
        <f t="shared" si="54"/>
        <v>37</v>
      </c>
      <c r="Z160" s="7">
        <v>0</v>
      </c>
      <c r="AA160" s="7">
        <f t="shared" si="50"/>
        <v>2</v>
      </c>
      <c r="AB160" s="7">
        <v>1</v>
      </c>
      <c r="AC160" s="7">
        <f t="shared" si="82"/>
        <v>191</v>
      </c>
      <c r="AD160" s="7">
        <v>7</v>
      </c>
      <c r="AE160" s="7">
        <f t="shared" si="91"/>
        <v>113</v>
      </c>
      <c r="AF160" s="7">
        <v>3</v>
      </c>
      <c r="AG160" s="7">
        <f t="shared" si="75"/>
        <v>98</v>
      </c>
      <c r="AH160" s="7">
        <v>0</v>
      </c>
      <c r="AI160" s="7">
        <f t="shared" si="55"/>
        <v>7</v>
      </c>
      <c r="AJ160" s="7">
        <v>28</v>
      </c>
      <c r="AK160" s="7">
        <f t="shared" si="92"/>
        <v>540</v>
      </c>
      <c r="AL160" s="7"/>
      <c r="AM160" s="7"/>
      <c r="AN160" s="7"/>
      <c r="AO160" s="7"/>
      <c r="AP160" s="7">
        <v>19</v>
      </c>
      <c r="AQ160" s="7">
        <f t="shared" si="119"/>
        <v>30</v>
      </c>
      <c r="AR160" s="7">
        <v>8</v>
      </c>
      <c r="AS160" s="7">
        <f t="shared" si="93"/>
        <v>44</v>
      </c>
      <c r="AT160" s="7">
        <v>41</v>
      </c>
      <c r="AU160" s="7">
        <f t="shared" si="111"/>
        <v>1359</v>
      </c>
      <c r="AV160" s="7"/>
      <c r="AW160" s="7"/>
      <c r="AX160" s="7">
        <v>14</v>
      </c>
      <c r="AY160" s="7">
        <f t="shared" si="76"/>
        <v>141</v>
      </c>
      <c r="AZ160" s="7">
        <v>5</v>
      </c>
      <c r="BA160" s="7">
        <f t="shared" si="80"/>
        <v>282</v>
      </c>
      <c r="BB160" s="7">
        <v>11</v>
      </c>
      <c r="BC160" s="7">
        <f t="shared" si="94"/>
        <v>63</v>
      </c>
      <c r="BD160" s="7"/>
      <c r="BE160" s="7"/>
      <c r="BF160" s="7">
        <v>0</v>
      </c>
      <c r="BG160" s="84">
        <f t="shared" si="112"/>
        <v>7</v>
      </c>
      <c r="BH160" s="7">
        <v>0</v>
      </c>
      <c r="BI160" s="7">
        <f t="shared" si="56"/>
        <v>66</v>
      </c>
      <c r="BJ160" s="7"/>
      <c r="BK160" s="7"/>
      <c r="BL160" s="7">
        <v>0</v>
      </c>
      <c r="BM160" s="7">
        <f t="shared" si="113"/>
        <v>8</v>
      </c>
      <c r="BN160" s="7">
        <v>2</v>
      </c>
      <c r="BO160" s="7">
        <f t="shared" si="114"/>
        <v>3</v>
      </c>
      <c r="BP160" s="7">
        <v>0</v>
      </c>
      <c r="BQ160" s="7">
        <f t="shared" si="57"/>
        <v>4</v>
      </c>
      <c r="BR160" s="7">
        <v>0</v>
      </c>
      <c r="BS160" s="7">
        <f t="shared" si="95"/>
        <v>4</v>
      </c>
      <c r="BT160" s="7">
        <v>0</v>
      </c>
      <c r="BU160" s="7">
        <f t="shared" si="104"/>
        <v>3</v>
      </c>
      <c r="BV160" s="7"/>
      <c r="BW160" s="7"/>
      <c r="BX160" s="7">
        <v>1</v>
      </c>
      <c r="BY160" s="7">
        <f t="shared" si="52"/>
        <v>39</v>
      </c>
      <c r="BZ160" s="7">
        <v>0</v>
      </c>
      <c r="CA160" s="7">
        <f t="shared" si="59"/>
        <v>0</v>
      </c>
      <c r="CB160" s="7">
        <v>0</v>
      </c>
      <c r="CC160" s="7">
        <f t="shared" si="83"/>
        <v>3</v>
      </c>
      <c r="CD160" s="7"/>
      <c r="CE160" s="7"/>
      <c r="CF160" s="7">
        <v>36</v>
      </c>
      <c r="CG160" s="7">
        <f t="shared" si="87"/>
        <v>1636</v>
      </c>
      <c r="CH160" s="7">
        <v>1</v>
      </c>
      <c r="CI160" s="7">
        <f t="shared" si="73"/>
        <v>3</v>
      </c>
      <c r="CJ160" s="7">
        <v>0</v>
      </c>
      <c r="CK160" s="7">
        <f t="shared" si="64"/>
        <v>3</v>
      </c>
      <c r="CL160" s="7">
        <v>1</v>
      </c>
      <c r="CM160" s="7">
        <f t="shared" si="84"/>
        <v>23</v>
      </c>
      <c r="CN160" s="7">
        <v>1</v>
      </c>
      <c r="CO160" s="7">
        <f t="shared" si="88"/>
        <v>15</v>
      </c>
      <c r="CP160" s="7">
        <v>1</v>
      </c>
      <c r="CQ160" s="7">
        <f t="shared" si="96"/>
        <v>28</v>
      </c>
      <c r="CR160" s="7"/>
      <c r="CS160" s="7"/>
      <c r="CT160" s="7">
        <v>1</v>
      </c>
      <c r="CU160" s="7">
        <f t="shared" si="49"/>
        <v>11</v>
      </c>
      <c r="CV160" s="7"/>
      <c r="CW160" s="7"/>
      <c r="CX160" s="7"/>
      <c r="CY160" s="7"/>
      <c r="CZ160" s="7"/>
      <c r="DA160" s="7"/>
      <c r="DB160" s="7">
        <v>1</v>
      </c>
      <c r="DC160" s="7">
        <f t="shared" si="120"/>
        <v>2</v>
      </c>
      <c r="DD160" s="7">
        <v>0</v>
      </c>
      <c r="DE160" s="7">
        <f t="shared" si="126"/>
        <v>0</v>
      </c>
      <c r="DF160" s="7">
        <v>0</v>
      </c>
      <c r="DG160" s="7">
        <f t="shared" si="127"/>
        <v>0</v>
      </c>
      <c r="DH160" s="7"/>
      <c r="DI160" s="7"/>
      <c r="DJ160" s="7">
        <v>0</v>
      </c>
      <c r="DK160" s="7">
        <f t="shared" si="67"/>
        <v>0</v>
      </c>
      <c r="DL160" s="7">
        <v>0</v>
      </c>
      <c r="DM160" s="7">
        <f t="shared" si="115"/>
        <v>2</v>
      </c>
      <c r="DN160" s="7">
        <v>1</v>
      </c>
      <c r="DO160" s="7">
        <f t="shared" si="61"/>
        <v>16</v>
      </c>
      <c r="DP160" s="7">
        <v>0</v>
      </c>
      <c r="DQ160" s="7">
        <f t="shared" si="77"/>
        <v>2</v>
      </c>
      <c r="DR160" s="7">
        <v>1</v>
      </c>
      <c r="DS160" s="7">
        <f t="shared" si="121"/>
        <v>2</v>
      </c>
      <c r="DT160" s="7">
        <v>0</v>
      </c>
      <c r="DU160" s="7">
        <f t="shared" si="97"/>
        <v>4</v>
      </c>
      <c r="DV160" s="7">
        <v>0</v>
      </c>
      <c r="DW160" s="7">
        <f t="shared" si="98"/>
        <v>0</v>
      </c>
      <c r="DX160" s="7">
        <v>0</v>
      </c>
      <c r="DY160" s="7">
        <f t="shared" si="122"/>
        <v>0</v>
      </c>
      <c r="DZ160" s="7">
        <v>1</v>
      </c>
      <c r="EA160" s="7">
        <f t="shared" si="123"/>
        <v>5</v>
      </c>
      <c r="EB160" s="7"/>
      <c r="EC160" s="7"/>
      <c r="ED160" s="7">
        <v>0</v>
      </c>
      <c r="EE160" s="7">
        <f t="shared" si="105"/>
        <v>14</v>
      </c>
      <c r="EF160" s="7"/>
      <c r="EG160" s="7"/>
      <c r="EH160" s="7">
        <v>1</v>
      </c>
      <c r="EI160" s="7">
        <f t="shared" si="78"/>
        <v>17</v>
      </c>
      <c r="EJ160" s="7"/>
      <c r="EK160" s="7"/>
      <c r="EL160" s="7">
        <v>18</v>
      </c>
      <c r="EM160" s="7">
        <f t="shared" si="68"/>
        <v>368</v>
      </c>
      <c r="EN160" s="7">
        <v>0</v>
      </c>
      <c r="EO160" s="7">
        <f t="shared" si="130"/>
        <v>6</v>
      </c>
      <c r="ER160" s="7">
        <v>0</v>
      </c>
      <c r="ES160" s="7">
        <f t="shared" si="65"/>
        <v>0</v>
      </c>
      <c r="ET160" s="7">
        <v>0</v>
      </c>
      <c r="EU160" s="7">
        <f t="shared" si="85"/>
        <v>23</v>
      </c>
      <c r="EV160" s="7">
        <v>0</v>
      </c>
      <c r="EW160" s="7">
        <f t="shared" si="106"/>
        <v>28</v>
      </c>
      <c r="EX160" s="7">
        <v>0</v>
      </c>
      <c r="EY160" s="7">
        <f t="shared" si="99"/>
        <v>9</v>
      </c>
      <c r="EZ160" s="7"/>
      <c r="FA160" s="7"/>
      <c r="FB160" s="7">
        <v>0</v>
      </c>
      <c r="FC160" s="7">
        <f t="shared" si="86"/>
        <v>20</v>
      </c>
      <c r="FD160" s="7"/>
      <c r="FE160" s="7"/>
      <c r="FF160" s="7">
        <v>0</v>
      </c>
      <c r="FG160" s="7">
        <f t="shared" si="100"/>
        <v>2</v>
      </c>
      <c r="FH160" s="7">
        <v>36</v>
      </c>
      <c r="FI160" s="7">
        <f t="shared" si="63"/>
        <v>1430</v>
      </c>
      <c r="FJ160" s="7">
        <v>0</v>
      </c>
      <c r="FK160" s="7">
        <f t="shared" si="101"/>
        <v>0</v>
      </c>
      <c r="FL160" s="7">
        <v>0</v>
      </c>
      <c r="FM160" s="7">
        <f t="shared" si="69"/>
        <v>1</v>
      </c>
      <c r="FN160" s="7">
        <v>0</v>
      </c>
      <c r="FO160" s="7">
        <f t="shared" si="116"/>
        <v>8</v>
      </c>
      <c r="FP160" s="7"/>
      <c r="FQ160" s="7"/>
      <c r="FR160" s="7">
        <v>18</v>
      </c>
      <c r="FS160" s="7">
        <f t="shared" si="117"/>
        <v>313</v>
      </c>
      <c r="FT160" s="7">
        <v>13</v>
      </c>
      <c r="FU160" s="7">
        <f t="shared" si="128"/>
        <v>27</v>
      </c>
      <c r="FV160" s="7"/>
      <c r="FW160" s="7"/>
      <c r="FX160" s="7"/>
      <c r="FY160" s="7"/>
      <c r="FZ160" s="7"/>
      <c r="GA160" s="7"/>
      <c r="GB160" s="7"/>
      <c r="GC160" s="7"/>
      <c r="GD160" s="7">
        <v>0</v>
      </c>
      <c r="GE160" s="7">
        <f t="shared" si="129"/>
        <v>0</v>
      </c>
      <c r="GF160" s="7"/>
      <c r="GG160" s="7"/>
      <c r="GH160" s="7"/>
      <c r="GI160" s="7"/>
      <c r="GJ160" s="7">
        <v>1</v>
      </c>
      <c r="GK160" s="7">
        <f t="shared" si="124"/>
        <v>4</v>
      </c>
      <c r="GL160" s="7">
        <v>0</v>
      </c>
      <c r="GM160" s="7">
        <f t="shared" si="109"/>
        <v>1</v>
      </c>
      <c r="GN160" s="7">
        <v>6</v>
      </c>
      <c r="GO160" s="7">
        <f t="shared" si="71"/>
        <v>42</v>
      </c>
      <c r="GP160" s="7">
        <v>12</v>
      </c>
      <c r="GQ160" s="7">
        <f t="shared" si="102"/>
        <v>53</v>
      </c>
      <c r="GR160" s="7">
        <v>0</v>
      </c>
      <c r="GS160" s="7">
        <f t="shared" si="72"/>
        <v>43</v>
      </c>
    </row>
    <row r="161" spans="1:201" ht="14.25" customHeight="1" x14ac:dyDescent="0.2">
      <c r="A161" s="85">
        <v>44124</v>
      </c>
      <c r="B161" s="7">
        <v>0</v>
      </c>
      <c r="C161" s="7">
        <f t="shared" si="53"/>
        <v>0</v>
      </c>
      <c r="D161" s="7">
        <v>7</v>
      </c>
      <c r="E161" s="7">
        <f t="shared" si="110"/>
        <v>159</v>
      </c>
      <c r="F161" s="7">
        <v>4</v>
      </c>
      <c r="G161" s="7">
        <f t="shared" si="125"/>
        <v>58</v>
      </c>
      <c r="H161" s="7"/>
      <c r="I161" s="7"/>
      <c r="J161" s="7">
        <v>4</v>
      </c>
      <c r="K161" s="7">
        <f t="shared" si="74"/>
        <v>356</v>
      </c>
      <c r="L161" s="7">
        <v>0</v>
      </c>
      <c r="M161" s="7">
        <f t="shared" si="89"/>
        <v>25</v>
      </c>
      <c r="N161" s="7">
        <v>0</v>
      </c>
      <c r="O161" s="7">
        <f t="shared" si="103"/>
        <v>21</v>
      </c>
      <c r="P161" s="7">
        <v>4</v>
      </c>
      <c r="Q161" s="7">
        <f t="shared" si="90"/>
        <v>183</v>
      </c>
      <c r="R161" s="7"/>
      <c r="S161" s="7"/>
      <c r="T161" s="7">
        <v>0</v>
      </c>
      <c r="U161" s="7">
        <f>SUM(U160,T161)</f>
        <v>16</v>
      </c>
      <c r="V161" s="7"/>
      <c r="W161" s="7"/>
      <c r="X161" s="7">
        <v>2</v>
      </c>
      <c r="Y161" s="7">
        <f t="shared" si="54"/>
        <v>39</v>
      </c>
      <c r="Z161" s="7">
        <v>0</v>
      </c>
      <c r="AA161" s="7">
        <f t="shared" si="50"/>
        <v>2</v>
      </c>
      <c r="AB161" s="7">
        <v>1</v>
      </c>
      <c r="AC161" s="7">
        <f t="shared" si="82"/>
        <v>192</v>
      </c>
      <c r="AD161" s="7">
        <v>1</v>
      </c>
      <c r="AE161" s="7">
        <f t="shared" si="91"/>
        <v>114</v>
      </c>
      <c r="AF161" s="7">
        <v>3</v>
      </c>
      <c r="AG161" s="7">
        <f t="shared" si="75"/>
        <v>101</v>
      </c>
      <c r="AH161" s="7">
        <v>0</v>
      </c>
      <c r="AI161" s="7">
        <f t="shared" si="55"/>
        <v>7</v>
      </c>
      <c r="AJ161" s="7">
        <v>3</v>
      </c>
      <c r="AK161" s="7">
        <f t="shared" si="92"/>
        <v>543</v>
      </c>
      <c r="AL161" s="7"/>
      <c r="AM161" s="7"/>
      <c r="AN161" s="7"/>
      <c r="AO161" s="7"/>
      <c r="AP161" s="7">
        <v>2</v>
      </c>
      <c r="AQ161" s="7">
        <f t="shared" si="119"/>
        <v>32</v>
      </c>
      <c r="AR161" s="7">
        <v>1</v>
      </c>
      <c r="AS161" s="7">
        <f t="shared" si="93"/>
        <v>45</v>
      </c>
      <c r="AT161" s="7">
        <v>5</v>
      </c>
      <c r="AU161" s="7">
        <f t="shared" si="111"/>
        <v>1364</v>
      </c>
      <c r="AV161" s="7"/>
      <c r="AW161" s="7"/>
      <c r="AX161" s="7">
        <v>0</v>
      </c>
      <c r="AY161" s="7">
        <f t="shared" si="76"/>
        <v>141</v>
      </c>
      <c r="AZ161" s="7">
        <v>1</v>
      </c>
      <c r="BA161" s="7">
        <f t="shared" si="80"/>
        <v>283</v>
      </c>
      <c r="BB161" s="7">
        <v>3</v>
      </c>
      <c r="BC161" s="7">
        <f t="shared" si="94"/>
        <v>66</v>
      </c>
      <c r="BD161" s="7"/>
      <c r="BE161" s="7"/>
      <c r="BF161" s="7">
        <v>0</v>
      </c>
      <c r="BG161" s="84">
        <f t="shared" si="112"/>
        <v>7</v>
      </c>
      <c r="BH161" s="7">
        <v>0</v>
      </c>
      <c r="BI161" s="7">
        <f t="shared" si="56"/>
        <v>66</v>
      </c>
      <c r="BJ161" s="7"/>
      <c r="BK161" s="7"/>
      <c r="BL161" s="7">
        <v>0</v>
      </c>
      <c r="BM161" s="7">
        <f t="shared" si="113"/>
        <v>8</v>
      </c>
      <c r="BN161" s="7">
        <v>0</v>
      </c>
      <c r="BO161" s="7">
        <f t="shared" si="114"/>
        <v>3</v>
      </c>
      <c r="BP161" s="7">
        <v>0</v>
      </c>
      <c r="BQ161" s="7">
        <f t="shared" si="57"/>
        <v>4</v>
      </c>
      <c r="BR161" s="7">
        <v>0</v>
      </c>
      <c r="BS161" s="7">
        <f t="shared" si="95"/>
        <v>4</v>
      </c>
      <c r="BT161" s="7">
        <v>0</v>
      </c>
      <c r="BU161" s="7">
        <f t="shared" si="104"/>
        <v>3</v>
      </c>
      <c r="BV161" s="7"/>
      <c r="BW161" s="7"/>
      <c r="BX161" s="7">
        <v>2</v>
      </c>
      <c r="BY161" s="7">
        <f t="shared" si="52"/>
        <v>41</v>
      </c>
      <c r="BZ161" s="7">
        <v>0</v>
      </c>
      <c r="CA161" s="7">
        <f t="shared" si="59"/>
        <v>0</v>
      </c>
      <c r="CB161" s="7">
        <v>0</v>
      </c>
      <c r="CC161" s="7">
        <f t="shared" si="83"/>
        <v>3</v>
      </c>
      <c r="CD161" s="7"/>
      <c r="CE161" s="7"/>
      <c r="CF161" s="7">
        <v>8</v>
      </c>
      <c r="CG161" s="7">
        <f t="shared" si="87"/>
        <v>1644</v>
      </c>
      <c r="CH161" s="7">
        <v>0</v>
      </c>
      <c r="CI161" s="7">
        <f t="shared" si="73"/>
        <v>3</v>
      </c>
      <c r="CJ161" s="7">
        <v>0</v>
      </c>
      <c r="CK161" s="7">
        <f t="shared" si="64"/>
        <v>3</v>
      </c>
      <c r="CL161" s="7">
        <v>0</v>
      </c>
      <c r="CM161" s="7">
        <f t="shared" si="84"/>
        <v>23</v>
      </c>
      <c r="CN161" s="7">
        <v>0</v>
      </c>
      <c r="CO161" s="7">
        <f t="shared" si="88"/>
        <v>15</v>
      </c>
      <c r="CP161" s="7">
        <v>2</v>
      </c>
      <c r="CQ161" s="7">
        <f t="shared" si="96"/>
        <v>30</v>
      </c>
      <c r="CR161" s="7"/>
      <c r="CS161" s="7"/>
      <c r="CT161" s="7">
        <v>0</v>
      </c>
      <c r="CU161" s="7">
        <f t="shared" si="49"/>
        <v>11</v>
      </c>
      <c r="CV161" s="7"/>
      <c r="CW161" s="7"/>
      <c r="CX161" s="7"/>
      <c r="CY161" s="7"/>
      <c r="CZ161" s="7"/>
      <c r="DA161" s="7"/>
      <c r="DB161" s="7">
        <v>0</v>
      </c>
      <c r="DC161" s="7">
        <f t="shared" si="120"/>
        <v>2</v>
      </c>
      <c r="DD161" s="7">
        <v>0</v>
      </c>
      <c r="DE161" s="7">
        <f t="shared" si="126"/>
        <v>0</v>
      </c>
      <c r="DF161" s="7">
        <v>0</v>
      </c>
      <c r="DG161" s="7">
        <f t="shared" si="127"/>
        <v>0</v>
      </c>
      <c r="DH161" s="7"/>
      <c r="DI161" s="7"/>
      <c r="DJ161" s="7">
        <v>0</v>
      </c>
      <c r="DK161" s="7">
        <f t="shared" si="67"/>
        <v>0</v>
      </c>
      <c r="DL161" s="7">
        <v>0</v>
      </c>
      <c r="DM161" s="7">
        <f t="shared" si="115"/>
        <v>2</v>
      </c>
      <c r="DN161" s="7">
        <v>0</v>
      </c>
      <c r="DO161" s="7">
        <f t="shared" si="61"/>
        <v>16</v>
      </c>
      <c r="DP161" s="7">
        <v>0</v>
      </c>
      <c r="DQ161" s="7">
        <f t="shared" si="77"/>
        <v>2</v>
      </c>
      <c r="DR161" s="7">
        <v>0</v>
      </c>
      <c r="DS161" s="7">
        <f t="shared" si="121"/>
        <v>2</v>
      </c>
      <c r="DT161" s="7">
        <v>0</v>
      </c>
      <c r="DU161" s="7">
        <f t="shared" si="97"/>
        <v>4</v>
      </c>
      <c r="DV161" s="7">
        <v>0</v>
      </c>
      <c r="DW161" s="7">
        <f t="shared" si="98"/>
        <v>0</v>
      </c>
      <c r="DX161" s="7">
        <v>0</v>
      </c>
      <c r="DY161" s="7">
        <f t="shared" si="122"/>
        <v>0</v>
      </c>
      <c r="DZ161" s="7">
        <v>4</v>
      </c>
      <c r="EA161" s="7">
        <f t="shared" si="123"/>
        <v>9</v>
      </c>
      <c r="EB161" s="7"/>
      <c r="EC161" s="7"/>
      <c r="ED161" s="7">
        <v>0</v>
      </c>
      <c r="EE161" s="7">
        <f t="shared" si="105"/>
        <v>14</v>
      </c>
      <c r="EF161" s="7"/>
      <c r="EG161" s="7"/>
      <c r="EH161" s="7">
        <v>0</v>
      </c>
      <c r="EI161" s="7">
        <f t="shared" si="78"/>
        <v>17</v>
      </c>
      <c r="EJ161" s="7"/>
      <c r="EK161" s="7"/>
      <c r="EL161" s="7">
        <v>7</v>
      </c>
      <c r="EM161" s="7">
        <f t="shared" si="68"/>
        <v>375</v>
      </c>
      <c r="EN161" s="7">
        <v>0</v>
      </c>
      <c r="EO161" s="7">
        <f t="shared" si="130"/>
        <v>6</v>
      </c>
      <c r="ER161" s="7">
        <v>0</v>
      </c>
      <c r="ES161" s="7">
        <f t="shared" si="65"/>
        <v>0</v>
      </c>
      <c r="ET161" s="7">
        <v>0</v>
      </c>
      <c r="EU161" s="7">
        <f t="shared" si="85"/>
        <v>23</v>
      </c>
      <c r="EV161" s="7">
        <v>0</v>
      </c>
      <c r="EW161" s="7">
        <f t="shared" si="106"/>
        <v>28</v>
      </c>
      <c r="EX161" s="7">
        <v>0</v>
      </c>
      <c r="EY161" s="7">
        <f t="shared" si="99"/>
        <v>9</v>
      </c>
      <c r="EZ161" s="7"/>
      <c r="FA161" s="7"/>
      <c r="FB161" s="7">
        <v>0</v>
      </c>
      <c r="FC161" s="7">
        <f t="shared" si="86"/>
        <v>20</v>
      </c>
      <c r="FD161" s="7"/>
      <c r="FE161" s="7"/>
      <c r="FF161" s="7">
        <v>0</v>
      </c>
      <c r="FG161" s="7">
        <f t="shared" si="100"/>
        <v>2</v>
      </c>
      <c r="FH161" s="7">
        <v>3</v>
      </c>
      <c r="FI161" s="7">
        <f t="shared" si="63"/>
        <v>1433</v>
      </c>
      <c r="FJ161" s="7">
        <v>0</v>
      </c>
      <c r="FK161" s="7">
        <f t="shared" si="101"/>
        <v>0</v>
      </c>
      <c r="FL161" s="7">
        <v>0</v>
      </c>
      <c r="FM161" s="7">
        <f t="shared" si="69"/>
        <v>1</v>
      </c>
      <c r="FN161" s="7">
        <v>0</v>
      </c>
      <c r="FO161" s="7">
        <f t="shared" si="116"/>
        <v>8</v>
      </c>
      <c r="FP161" s="7"/>
      <c r="FQ161" s="7"/>
      <c r="FR161" s="7">
        <v>2</v>
      </c>
      <c r="FS161" s="7">
        <f t="shared" si="117"/>
        <v>315</v>
      </c>
      <c r="FT161" s="7">
        <v>1</v>
      </c>
      <c r="FU161" s="7">
        <f t="shared" si="128"/>
        <v>28</v>
      </c>
      <c r="FV161" s="7"/>
      <c r="FW161" s="7"/>
      <c r="FX161" s="7"/>
      <c r="FY161" s="7"/>
      <c r="FZ161" s="7"/>
      <c r="GA161" s="7"/>
      <c r="GB161" s="7"/>
      <c r="GC161" s="7"/>
      <c r="GD161" s="7">
        <v>0</v>
      </c>
      <c r="GE161" s="7">
        <f t="shared" si="129"/>
        <v>0</v>
      </c>
      <c r="GF161" s="7"/>
      <c r="GG161" s="7"/>
      <c r="GH161" s="7"/>
      <c r="GI161" s="7"/>
      <c r="GJ161" s="7">
        <v>0</v>
      </c>
      <c r="GK161" s="7">
        <f t="shared" si="124"/>
        <v>4</v>
      </c>
      <c r="GL161" s="7">
        <v>0</v>
      </c>
      <c r="GM161" s="7">
        <f t="shared" si="109"/>
        <v>1</v>
      </c>
      <c r="GN161" s="7">
        <v>1</v>
      </c>
      <c r="GO161" s="7">
        <f t="shared" si="71"/>
        <v>43</v>
      </c>
      <c r="GP161" s="7">
        <v>2</v>
      </c>
      <c r="GQ161" s="7">
        <f t="shared" si="102"/>
        <v>55</v>
      </c>
      <c r="GR161" s="7">
        <v>0</v>
      </c>
      <c r="GS161" s="7">
        <f t="shared" si="72"/>
        <v>43</v>
      </c>
    </row>
    <row r="162" spans="1:201" ht="14.25" customHeight="1" x14ac:dyDescent="0.2">
      <c r="A162" s="85">
        <v>44125</v>
      </c>
      <c r="B162" s="7">
        <v>0</v>
      </c>
      <c r="C162" s="7">
        <f t="shared" si="53"/>
        <v>0</v>
      </c>
      <c r="D162" s="7">
        <v>0</v>
      </c>
      <c r="E162" s="7">
        <f t="shared" si="110"/>
        <v>159</v>
      </c>
      <c r="F162" s="7">
        <v>2</v>
      </c>
      <c r="G162" s="7">
        <f t="shared" si="125"/>
        <v>60</v>
      </c>
      <c r="H162" s="7"/>
      <c r="I162" s="7"/>
      <c r="J162" s="7">
        <v>3</v>
      </c>
      <c r="K162" s="7">
        <f t="shared" si="74"/>
        <v>359</v>
      </c>
      <c r="L162" s="7">
        <v>0</v>
      </c>
      <c r="M162" s="7">
        <f t="shared" si="89"/>
        <v>25</v>
      </c>
      <c r="N162" s="7">
        <v>0</v>
      </c>
      <c r="O162" s="7">
        <f t="shared" si="103"/>
        <v>21</v>
      </c>
      <c r="P162" s="7">
        <v>6</v>
      </c>
      <c r="Q162" s="7">
        <f t="shared" si="90"/>
        <v>189</v>
      </c>
      <c r="R162" s="7"/>
      <c r="S162" s="7"/>
      <c r="T162" s="7">
        <v>0</v>
      </c>
      <c r="U162" s="7">
        <f>SUM(U161,T162)</f>
        <v>16</v>
      </c>
      <c r="V162" s="7"/>
      <c r="W162" s="7"/>
      <c r="X162" s="7">
        <v>1</v>
      </c>
      <c r="Y162" s="7">
        <f t="shared" si="54"/>
        <v>40</v>
      </c>
      <c r="Z162" s="7">
        <v>0</v>
      </c>
      <c r="AA162" s="7">
        <f t="shared" si="50"/>
        <v>2</v>
      </c>
      <c r="AB162" s="7">
        <v>3</v>
      </c>
      <c r="AC162" s="7">
        <f t="shared" si="82"/>
        <v>195</v>
      </c>
      <c r="AD162" s="7">
        <v>0</v>
      </c>
      <c r="AE162" s="7">
        <f t="shared" si="91"/>
        <v>114</v>
      </c>
      <c r="AF162" s="7">
        <v>2</v>
      </c>
      <c r="AG162" s="7">
        <f t="shared" si="75"/>
        <v>103</v>
      </c>
      <c r="AH162" s="7">
        <v>0</v>
      </c>
      <c r="AI162" s="7">
        <f t="shared" si="55"/>
        <v>7</v>
      </c>
      <c r="AJ162" s="7">
        <v>6</v>
      </c>
      <c r="AK162" s="7">
        <f t="shared" si="92"/>
        <v>549</v>
      </c>
      <c r="AL162" s="7"/>
      <c r="AM162" s="7"/>
      <c r="AN162" s="7"/>
      <c r="AO162" s="7"/>
      <c r="AP162" s="7">
        <v>16</v>
      </c>
      <c r="AQ162" s="7">
        <f t="shared" si="119"/>
        <v>48</v>
      </c>
      <c r="AR162" s="7">
        <v>2</v>
      </c>
      <c r="AS162" s="7">
        <f t="shared" si="93"/>
        <v>47</v>
      </c>
      <c r="AT162" s="7">
        <v>7</v>
      </c>
      <c r="AU162" s="7">
        <f t="shared" si="111"/>
        <v>1371</v>
      </c>
      <c r="AV162" s="7"/>
      <c r="AW162" s="7"/>
      <c r="AX162" s="7">
        <v>3</v>
      </c>
      <c r="AY162" s="7">
        <f t="shared" si="76"/>
        <v>144</v>
      </c>
      <c r="AZ162" s="7">
        <v>1</v>
      </c>
      <c r="BA162" s="7">
        <f t="shared" si="80"/>
        <v>284</v>
      </c>
      <c r="BB162" s="7">
        <v>3</v>
      </c>
      <c r="BC162" s="7">
        <f t="shared" si="94"/>
        <v>69</v>
      </c>
      <c r="BD162" s="7"/>
      <c r="BE162" s="7"/>
      <c r="BF162" s="7">
        <v>0</v>
      </c>
      <c r="BG162" s="84">
        <f t="shared" si="112"/>
        <v>7</v>
      </c>
      <c r="BH162" s="7">
        <v>0</v>
      </c>
      <c r="BI162" s="7">
        <f t="shared" si="56"/>
        <v>66</v>
      </c>
      <c r="BJ162" s="7"/>
      <c r="BK162" s="7"/>
      <c r="BL162" s="7">
        <v>0</v>
      </c>
      <c r="BM162" s="7">
        <f t="shared" si="113"/>
        <v>8</v>
      </c>
      <c r="BN162" s="7">
        <v>0</v>
      </c>
      <c r="BO162" s="7">
        <f t="shared" si="114"/>
        <v>3</v>
      </c>
      <c r="BP162" s="7">
        <v>0</v>
      </c>
      <c r="BQ162" s="7">
        <f t="shared" si="57"/>
        <v>4</v>
      </c>
      <c r="BR162" s="7">
        <v>0</v>
      </c>
      <c r="BS162" s="7">
        <f t="shared" si="95"/>
        <v>4</v>
      </c>
      <c r="BT162" s="7">
        <v>0</v>
      </c>
      <c r="BU162" s="7">
        <f t="shared" si="104"/>
        <v>3</v>
      </c>
      <c r="BV162" s="7"/>
      <c r="BW162" s="7"/>
      <c r="BX162" s="7">
        <v>1</v>
      </c>
      <c r="BY162" s="7">
        <f t="shared" si="52"/>
        <v>42</v>
      </c>
      <c r="BZ162" s="7">
        <v>0</v>
      </c>
      <c r="CA162" s="7">
        <f t="shared" si="59"/>
        <v>0</v>
      </c>
      <c r="CB162" s="7">
        <v>0</v>
      </c>
      <c r="CC162" s="7">
        <f t="shared" si="83"/>
        <v>3</v>
      </c>
      <c r="CD162" s="7"/>
      <c r="CE162" s="7"/>
      <c r="CF162" s="7">
        <v>6</v>
      </c>
      <c r="CG162" s="7">
        <f t="shared" si="87"/>
        <v>1650</v>
      </c>
      <c r="CH162" s="7">
        <v>0</v>
      </c>
      <c r="CI162" s="7">
        <f t="shared" si="73"/>
        <v>3</v>
      </c>
      <c r="CJ162" s="7">
        <v>0</v>
      </c>
      <c r="CK162" s="7">
        <f t="shared" si="64"/>
        <v>3</v>
      </c>
      <c r="CL162" s="7">
        <v>0</v>
      </c>
      <c r="CM162" s="7">
        <f t="shared" si="84"/>
        <v>23</v>
      </c>
      <c r="CN162" s="7">
        <v>0</v>
      </c>
      <c r="CO162" s="7">
        <f t="shared" si="88"/>
        <v>15</v>
      </c>
      <c r="CP162" s="7">
        <v>0</v>
      </c>
      <c r="CQ162" s="7">
        <f t="shared" si="96"/>
        <v>30</v>
      </c>
      <c r="CR162" s="7"/>
      <c r="CS162" s="7"/>
      <c r="CT162" s="7">
        <v>0</v>
      </c>
      <c r="CU162" s="7">
        <f t="shared" si="49"/>
        <v>11</v>
      </c>
      <c r="CV162" s="7"/>
      <c r="CW162" s="7"/>
      <c r="CX162" s="7"/>
      <c r="CY162" s="7"/>
      <c r="CZ162" s="7"/>
      <c r="DA162" s="7"/>
      <c r="DB162" s="7">
        <v>0</v>
      </c>
      <c r="DC162" s="7">
        <f t="shared" si="120"/>
        <v>2</v>
      </c>
      <c r="DD162" s="7">
        <v>0</v>
      </c>
      <c r="DE162" s="7">
        <f t="shared" si="126"/>
        <v>0</v>
      </c>
      <c r="DF162" s="7">
        <v>0</v>
      </c>
      <c r="DG162" s="7">
        <f t="shared" si="127"/>
        <v>0</v>
      </c>
      <c r="DH162" s="7"/>
      <c r="DI162" s="7"/>
      <c r="DJ162" s="7">
        <v>0</v>
      </c>
      <c r="DK162" s="7">
        <f t="shared" si="67"/>
        <v>0</v>
      </c>
      <c r="DL162" s="7">
        <v>0</v>
      </c>
      <c r="DM162" s="7">
        <f t="shared" si="115"/>
        <v>2</v>
      </c>
      <c r="DN162" s="7">
        <v>1</v>
      </c>
      <c r="DO162" s="7">
        <f t="shared" si="61"/>
        <v>17</v>
      </c>
      <c r="DP162" s="7">
        <v>0</v>
      </c>
      <c r="DQ162" s="7">
        <f t="shared" si="77"/>
        <v>2</v>
      </c>
      <c r="DR162" s="7">
        <v>0</v>
      </c>
      <c r="DS162" s="7">
        <f t="shared" si="121"/>
        <v>2</v>
      </c>
      <c r="DT162" s="7">
        <v>0</v>
      </c>
      <c r="DU162" s="7">
        <f t="shared" si="97"/>
        <v>4</v>
      </c>
      <c r="DV162" s="7">
        <v>0</v>
      </c>
      <c r="DW162" s="7">
        <f t="shared" si="98"/>
        <v>0</v>
      </c>
      <c r="DX162" s="7">
        <v>0</v>
      </c>
      <c r="DY162" s="7">
        <f t="shared" si="122"/>
        <v>0</v>
      </c>
      <c r="DZ162" s="7">
        <v>0</v>
      </c>
      <c r="EA162" s="7">
        <f t="shared" si="123"/>
        <v>9</v>
      </c>
      <c r="EB162" s="7"/>
      <c r="EC162" s="7"/>
      <c r="ED162" s="7">
        <v>0</v>
      </c>
      <c r="EE162" s="7">
        <f t="shared" si="105"/>
        <v>14</v>
      </c>
      <c r="EF162" s="7"/>
      <c r="EG162" s="7"/>
      <c r="EH162" s="7">
        <v>1</v>
      </c>
      <c r="EI162" s="7">
        <f t="shared" si="78"/>
        <v>18</v>
      </c>
      <c r="EJ162" s="7"/>
      <c r="EK162" s="7"/>
      <c r="EL162" s="7">
        <v>1</v>
      </c>
      <c r="EM162" s="7">
        <f t="shared" si="68"/>
        <v>376</v>
      </c>
      <c r="EN162" s="7">
        <v>0</v>
      </c>
      <c r="EO162" s="7">
        <f t="shared" si="130"/>
        <v>6</v>
      </c>
      <c r="ER162" s="7">
        <v>0</v>
      </c>
      <c r="ES162" s="7">
        <f t="shared" si="65"/>
        <v>0</v>
      </c>
      <c r="ET162" s="7">
        <v>0</v>
      </c>
      <c r="EU162" s="7">
        <f t="shared" si="85"/>
        <v>23</v>
      </c>
      <c r="EV162" s="7">
        <v>0</v>
      </c>
      <c r="EW162" s="7">
        <f t="shared" si="106"/>
        <v>28</v>
      </c>
      <c r="EX162" s="7">
        <v>0</v>
      </c>
      <c r="EY162" s="7">
        <f t="shared" si="99"/>
        <v>9</v>
      </c>
      <c r="EZ162" s="7"/>
      <c r="FA162" s="7"/>
      <c r="FB162" s="7">
        <v>0</v>
      </c>
      <c r="FC162" s="7">
        <f t="shared" si="86"/>
        <v>20</v>
      </c>
      <c r="FD162" s="7"/>
      <c r="FE162" s="7"/>
      <c r="FF162" s="7">
        <v>0</v>
      </c>
      <c r="FG162" s="7">
        <f t="shared" si="100"/>
        <v>2</v>
      </c>
      <c r="FH162" s="7">
        <v>9</v>
      </c>
      <c r="FI162" s="7">
        <f t="shared" si="63"/>
        <v>1442</v>
      </c>
      <c r="FJ162" s="7">
        <v>0</v>
      </c>
      <c r="FK162" s="7">
        <f t="shared" si="101"/>
        <v>0</v>
      </c>
      <c r="FL162" s="7">
        <v>0</v>
      </c>
      <c r="FM162" s="7">
        <f t="shared" si="69"/>
        <v>1</v>
      </c>
      <c r="FN162" s="7">
        <v>0</v>
      </c>
      <c r="FO162" s="7">
        <f t="shared" si="116"/>
        <v>8</v>
      </c>
      <c r="FP162" s="7"/>
      <c r="FQ162" s="7"/>
      <c r="FR162" s="7">
        <v>5</v>
      </c>
      <c r="FS162" s="7">
        <f t="shared" si="117"/>
        <v>320</v>
      </c>
      <c r="FT162" s="7">
        <v>0</v>
      </c>
      <c r="FU162" s="7">
        <f t="shared" si="128"/>
        <v>28</v>
      </c>
      <c r="FV162" s="7"/>
      <c r="FW162" s="7"/>
      <c r="FX162" s="7"/>
      <c r="FY162" s="7"/>
      <c r="FZ162" s="7"/>
      <c r="GA162" s="7"/>
      <c r="GB162" s="7"/>
      <c r="GC162" s="7"/>
      <c r="GD162" s="7">
        <v>0</v>
      </c>
      <c r="GE162" s="7">
        <f t="shared" si="129"/>
        <v>0</v>
      </c>
      <c r="GF162" s="7"/>
      <c r="GG162" s="7"/>
      <c r="GH162" s="7"/>
      <c r="GI162" s="7"/>
      <c r="GJ162" s="7">
        <v>3</v>
      </c>
      <c r="GK162" s="7">
        <f t="shared" si="124"/>
        <v>7</v>
      </c>
      <c r="GL162" s="7">
        <v>0</v>
      </c>
      <c r="GM162" s="7">
        <f t="shared" si="109"/>
        <v>1</v>
      </c>
      <c r="GN162" s="7">
        <v>0</v>
      </c>
      <c r="GO162" s="7">
        <f t="shared" si="71"/>
        <v>43</v>
      </c>
      <c r="GP162" s="7">
        <v>4</v>
      </c>
      <c r="GQ162" s="7">
        <f t="shared" si="102"/>
        <v>59</v>
      </c>
      <c r="GR162" s="7">
        <v>1</v>
      </c>
      <c r="GS162" s="7">
        <f t="shared" si="72"/>
        <v>44</v>
      </c>
    </row>
    <row r="163" spans="1:201" ht="14.25" customHeight="1" x14ac:dyDescent="0.2">
      <c r="A163" s="85">
        <v>44126</v>
      </c>
      <c r="B163" s="7">
        <v>0</v>
      </c>
      <c r="C163" s="7">
        <f t="shared" si="53"/>
        <v>0</v>
      </c>
      <c r="D163" s="7">
        <v>1</v>
      </c>
      <c r="E163" s="7">
        <f t="shared" si="110"/>
        <v>160</v>
      </c>
      <c r="F163" s="7">
        <v>0</v>
      </c>
      <c r="G163" s="7">
        <f t="shared" si="125"/>
        <v>60</v>
      </c>
      <c r="H163" s="7"/>
      <c r="I163" s="7"/>
      <c r="J163" s="7">
        <v>0</v>
      </c>
      <c r="K163" s="7">
        <f t="shared" si="74"/>
        <v>359</v>
      </c>
      <c r="L163" s="7">
        <v>2</v>
      </c>
      <c r="M163" s="7">
        <f t="shared" si="89"/>
        <v>27</v>
      </c>
      <c r="N163" s="7">
        <v>0</v>
      </c>
      <c r="O163" s="7">
        <f t="shared" si="103"/>
        <v>21</v>
      </c>
      <c r="P163" s="7">
        <v>4</v>
      </c>
      <c r="Q163" s="7">
        <f t="shared" si="90"/>
        <v>193</v>
      </c>
      <c r="R163" s="7"/>
      <c r="S163" s="7"/>
      <c r="T163" s="7">
        <v>0</v>
      </c>
      <c r="U163" s="7">
        <f>SUM(U162,T163)</f>
        <v>16</v>
      </c>
      <c r="V163" s="7"/>
      <c r="W163" s="7"/>
      <c r="X163" s="7">
        <v>0</v>
      </c>
      <c r="Y163" s="7">
        <f t="shared" si="54"/>
        <v>40</v>
      </c>
      <c r="Z163" s="7">
        <v>0</v>
      </c>
      <c r="AA163" s="7">
        <f t="shared" si="50"/>
        <v>2</v>
      </c>
      <c r="AB163" s="7">
        <v>0</v>
      </c>
      <c r="AC163" s="7">
        <f t="shared" si="82"/>
        <v>195</v>
      </c>
      <c r="AD163" s="7">
        <v>2</v>
      </c>
      <c r="AE163" s="7">
        <f t="shared" si="91"/>
        <v>116</v>
      </c>
      <c r="AF163" s="7">
        <v>3</v>
      </c>
      <c r="AG163" s="7">
        <f t="shared" si="75"/>
        <v>106</v>
      </c>
      <c r="AH163" s="7">
        <v>0</v>
      </c>
      <c r="AI163" s="7">
        <f t="shared" si="55"/>
        <v>7</v>
      </c>
      <c r="AJ163" s="7">
        <v>10</v>
      </c>
      <c r="AK163" s="7">
        <f t="shared" si="92"/>
        <v>559</v>
      </c>
      <c r="AL163" s="7"/>
      <c r="AM163" s="7"/>
      <c r="AN163" s="7"/>
      <c r="AO163" s="7"/>
      <c r="AP163" s="7">
        <v>2</v>
      </c>
      <c r="AQ163" s="7">
        <f t="shared" si="119"/>
        <v>50</v>
      </c>
      <c r="AR163" s="7">
        <v>0</v>
      </c>
      <c r="AS163" s="7">
        <f t="shared" si="93"/>
        <v>47</v>
      </c>
      <c r="AT163" s="7">
        <v>10</v>
      </c>
      <c r="AU163" s="7">
        <f t="shared" si="111"/>
        <v>1381</v>
      </c>
      <c r="AV163" s="7"/>
      <c r="AW163" s="7"/>
      <c r="AX163" s="7">
        <v>1</v>
      </c>
      <c r="AY163" s="7">
        <f t="shared" si="76"/>
        <v>145</v>
      </c>
      <c r="AZ163" s="7">
        <v>2</v>
      </c>
      <c r="BA163" s="7">
        <f t="shared" si="80"/>
        <v>286</v>
      </c>
      <c r="BB163" s="7">
        <v>2</v>
      </c>
      <c r="BC163" s="7">
        <f t="shared" si="94"/>
        <v>71</v>
      </c>
      <c r="BD163" s="7"/>
      <c r="BE163" s="7"/>
      <c r="BF163" s="7">
        <v>0</v>
      </c>
      <c r="BG163" s="84">
        <f t="shared" si="112"/>
        <v>7</v>
      </c>
      <c r="BH163" s="7">
        <v>0</v>
      </c>
      <c r="BI163" s="7">
        <f t="shared" si="56"/>
        <v>66</v>
      </c>
      <c r="BJ163" s="7"/>
      <c r="BK163" s="7"/>
      <c r="BL163" s="7">
        <v>1</v>
      </c>
      <c r="BM163" s="7">
        <f t="shared" si="113"/>
        <v>9</v>
      </c>
      <c r="BN163" s="7">
        <v>0</v>
      </c>
      <c r="BO163" s="7">
        <f t="shared" si="114"/>
        <v>3</v>
      </c>
      <c r="BP163" s="7">
        <v>0</v>
      </c>
      <c r="BQ163" s="7">
        <f t="shared" si="57"/>
        <v>4</v>
      </c>
      <c r="BR163" s="7">
        <v>0</v>
      </c>
      <c r="BS163" s="7">
        <f t="shared" si="95"/>
        <v>4</v>
      </c>
      <c r="BT163" s="7">
        <v>0</v>
      </c>
      <c r="BU163" s="7">
        <f t="shared" si="104"/>
        <v>3</v>
      </c>
      <c r="BV163" s="7"/>
      <c r="BW163" s="7"/>
      <c r="BX163" s="7">
        <v>0</v>
      </c>
      <c r="BY163" s="7">
        <f t="shared" si="52"/>
        <v>42</v>
      </c>
      <c r="BZ163" s="7">
        <v>0</v>
      </c>
      <c r="CA163" s="7">
        <f t="shared" si="59"/>
        <v>0</v>
      </c>
      <c r="CB163" s="7">
        <v>0</v>
      </c>
      <c r="CC163" s="7">
        <f t="shared" si="83"/>
        <v>3</v>
      </c>
      <c r="CD163" s="7"/>
      <c r="CE163" s="7"/>
      <c r="CF163" s="7">
        <v>1</v>
      </c>
      <c r="CG163" s="7">
        <f t="shared" si="87"/>
        <v>1651</v>
      </c>
      <c r="CH163" s="7">
        <v>0</v>
      </c>
      <c r="CI163" s="7">
        <f t="shared" si="73"/>
        <v>3</v>
      </c>
      <c r="CJ163" s="7">
        <v>0</v>
      </c>
      <c r="CK163" s="7">
        <f t="shared" si="64"/>
        <v>3</v>
      </c>
      <c r="CL163" s="7">
        <v>0</v>
      </c>
      <c r="CM163" s="7">
        <f t="shared" si="84"/>
        <v>23</v>
      </c>
      <c r="CN163" s="7">
        <v>0</v>
      </c>
      <c r="CO163" s="7">
        <f t="shared" si="88"/>
        <v>15</v>
      </c>
      <c r="CP163" s="7">
        <v>0</v>
      </c>
      <c r="CQ163" s="7">
        <f t="shared" si="96"/>
        <v>30</v>
      </c>
      <c r="CR163" s="7"/>
      <c r="CS163" s="7"/>
      <c r="CT163" s="7">
        <v>0</v>
      </c>
      <c r="CU163" s="7">
        <f t="shared" si="49"/>
        <v>11</v>
      </c>
      <c r="CV163" s="7"/>
      <c r="CW163" s="7"/>
      <c r="CX163" s="7"/>
      <c r="CY163" s="7"/>
      <c r="CZ163" s="7"/>
      <c r="DA163" s="7"/>
      <c r="DB163" s="7">
        <v>0</v>
      </c>
      <c r="DC163" s="7">
        <f t="shared" si="120"/>
        <v>2</v>
      </c>
      <c r="DD163" s="7">
        <v>0</v>
      </c>
      <c r="DE163" s="7">
        <f t="shared" si="126"/>
        <v>0</v>
      </c>
      <c r="DF163" s="7">
        <v>0</v>
      </c>
      <c r="DG163" s="7">
        <f t="shared" si="127"/>
        <v>0</v>
      </c>
      <c r="DH163" s="7"/>
      <c r="DI163" s="7"/>
      <c r="DJ163" s="7">
        <v>0</v>
      </c>
      <c r="DK163" s="7">
        <f t="shared" si="67"/>
        <v>0</v>
      </c>
      <c r="DL163" s="7">
        <v>0</v>
      </c>
      <c r="DM163" s="7">
        <f t="shared" si="115"/>
        <v>2</v>
      </c>
      <c r="DN163" s="7">
        <v>0</v>
      </c>
      <c r="DO163" s="7">
        <f t="shared" si="61"/>
        <v>17</v>
      </c>
      <c r="DP163" s="7">
        <v>0</v>
      </c>
      <c r="DQ163" s="7">
        <f t="shared" si="77"/>
        <v>2</v>
      </c>
      <c r="DR163" s="7">
        <v>0</v>
      </c>
      <c r="DS163" s="7">
        <f t="shared" si="121"/>
        <v>2</v>
      </c>
      <c r="DT163" s="7">
        <v>0</v>
      </c>
      <c r="DU163" s="7">
        <f t="shared" si="97"/>
        <v>4</v>
      </c>
      <c r="DV163" s="7">
        <v>0</v>
      </c>
      <c r="DW163" s="7">
        <f t="shared" si="98"/>
        <v>0</v>
      </c>
      <c r="DX163" s="7">
        <v>0</v>
      </c>
      <c r="DY163" s="7">
        <f t="shared" si="122"/>
        <v>0</v>
      </c>
      <c r="DZ163" s="7">
        <v>0</v>
      </c>
      <c r="EA163" s="7">
        <f t="shared" si="123"/>
        <v>9</v>
      </c>
      <c r="EB163" s="7"/>
      <c r="EC163" s="7"/>
      <c r="ED163" s="7">
        <v>0</v>
      </c>
      <c r="EE163" s="7">
        <f t="shared" si="105"/>
        <v>14</v>
      </c>
      <c r="EF163" s="7"/>
      <c r="EG163" s="7"/>
      <c r="EH163" s="7">
        <v>2</v>
      </c>
      <c r="EI163" s="7">
        <f t="shared" si="78"/>
        <v>20</v>
      </c>
      <c r="EJ163" s="7"/>
      <c r="EK163" s="7"/>
      <c r="EL163" s="7">
        <v>0</v>
      </c>
      <c r="EM163" s="7">
        <f t="shared" si="68"/>
        <v>376</v>
      </c>
      <c r="EN163" s="7">
        <v>0</v>
      </c>
      <c r="EO163" s="7">
        <f t="shared" si="130"/>
        <v>6</v>
      </c>
      <c r="ER163" s="7">
        <v>0</v>
      </c>
      <c r="ES163" s="7">
        <f t="shared" si="65"/>
        <v>0</v>
      </c>
      <c r="ET163" s="7">
        <v>0</v>
      </c>
      <c r="EU163" s="7">
        <f t="shared" si="85"/>
        <v>23</v>
      </c>
      <c r="EV163" s="7">
        <v>2</v>
      </c>
      <c r="EW163" s="7">
        <f t="shared" si="106"/>
        <v>30</v>
      </c>
      <c r="EX163" s="7">
        <v>0</v>
      </c>
      <c r="EY163" s="7">
        <f t="shared" si="99"/>
        <v>9</v>
      </c>
      <c r="EZ163" s="7"/>
      <c r="FA163" s="7"/>
      <c r="FB163" s="7">
        <v>0</v>
      </c>
      <c r="FC163" s="7">
        <f t="shared" si="86"/>
        <v>20</v>
      </c>
      <c r="FD163" s="7"/>
      <c r="FE163" s="7"/>
      <c r="FF163" s="7">
        <v>0</v>
      </c>
      <c r="FG163" s="7">
        <f t="shared" si="100"/>
        <v>2</v>
      </c>
      <c r="FH163" s="7">
        <v>2</v>
      </c>
      <c r="FI163" s="7">
        <f t="shared" si="63"/>
        <v>1444</v>
      </c>
      <c r="FJ163" s="7">
        <v>0</v>
      </c>
      <c r="FK163" s="7">
        <f t="shared" si="101"/>
        <v>0</v>
      </c>
      <c r="FL163" s="7">
        <v>0</v>
      </c>
      <c r="FM163" s="7">
        <f t="shared" si="69"/>
        <v>1</v>
      </c>
      <c r="FN163" s="7">
        <v>0</v>
      </c>
      <c r="FO163" s="7">
        <f t="shared" si="116"/>
        <v>8</v>
      </c>
      <c r="FP163" s="7"/>
      <c r="FQ163" s="7"/>
      <c r="FR163" s="7">
        <v>2</v>
      </c>
      <c r="FS163" s="7">
        <f t="shared" si="117"/>
        <v>322</v>
      </c>
      <c r="FT163" s="7">
        <v>2</v>
      </c>
      <c r="FU163" s="7">
        <f t="shared" si="128"/>
        <v>30</v>
      </c>
      <c r="FV163" s="7"/>
      <c r="FW163" s="7"/>
      <c r="FX163" s="7"/>
      <c r="FY163" s="7"/>
      <c r="FZ163" s="7"/>
      <c r="GA163" s="7"/>
      <c r="GB163" s="7"/>
      <c r="GC163" s="7"/>
      <c r="GD163" s="7">
        <v>0</v>
      </c>
      <c r="GE163" s="7">
        <f t="shared" si="129"/>
        <v>0</v>
      </c>
      <c r="GF163" s="7"/>
      <c r="GG163" s="7"/>
      <c r="GH163" s="7"/>
      <c r="GI163" s="7"/>
      <c r="GJ163" s="7">
        <v>0</v>
      </c>
      <c r="GK163" s="7">
        <f t="shared" si="124"/>
        <v>7</v>
      </c>
      <c r="GL163" s="7">
        <v>0</v>
      </c>
      <c r="GM163" s="7">
        <f t="shared" si="109"/>
        <v>1</v>
      </c>
      <c r="GN163" s="7">
        <v>0</v>
      </c>
      <c r="GO163" s="7">
        <f t="shared" si="71"/>
        <v>43</v>
      </c>
      <c r="GP163" s="7">
        <v>1</v>
      </c>
      <c r="GQ163" s="7">
        <f t="shared" si="102"/>
        <v>60</v>
      </c>
      <c r="GR163" s="7">
        <v>0</v>
      </c>
      <c r="GS163" s="7">
        <f t="shared" si="72"/>
        <v>44</v>
      </c>
    </row>
    <row r="164" spans="1:201" ht="14.25" customHeight="1" x14ac:dyDescent="0.2">
      <c r="A164" s="85">
        <v>44127</v>
      </c>
      <c r="B164" s="7">
        <v>0</v>
      </c>
      <c r="C164" s="7">
        <f t="shared" si="53"/>
        <v>0</v>
      </c>
      <c r="D164" s="7">
        <v>0</v>
      </c>
      <c r="E164" s="7">
        <f t="shared" si="110"/>
        <v>160</v>
      </c>
      <c r="F164" s="7">
        <v>6</v>
      </c>
      <c r="G164" s="7">
        <f t="shared" si="125"/>
        <v>66</v>
      </c>
      <c r="H164" s="7"/>
      <c r="I164" s="7"/>
      <c r="J164" s="7">
        <v>1</v>
      </c>
      <c r="K164" s="7">
        <f t="shared" si="74"/>
        <v>360</v>
      </c>
      <c r="L164" s="7">
        <v>0</v>
      </c>
      <c r="M164" s="7">
        <f t="shared" si="89"/>
        <v>27</v>
      </c>
      <c r="N164" s="7">
        <v>0</v>
      </c>
      <c r="O164" s="7">
        <f t="shared" si="103"/>
        <v>21</v>
      </c>
      <c r="P164" s="7">
        <v>3</v>
      </c>
      <c r="Q164" s="7">
        <f t="shared" si="90"/>
        <v>196</v>
      </c>
      <c r="R164" s="7"/>
      <c r="S164" s="7"/>
      <c r="T164" s="7">
        <v>0</v>
      </c>
      <c r="U164" s="7">
        <f>SUM(U163,T164)</f>
        <v>16</v>
      </c>
      <c r="V164" s="7"/>
      <c r="W164" s="7"/>
      <c r="X164" s="7">
        <v>0</v>
      </c>
      <c r="Y164" s="7">
        <f t="shared" si="54"/>
        <v>40</v>
      </c>
      <c r="Z164" s="7">
        <v>0</v>
      </c>
      <c r="AA164" s="7">
        <f t="shared" si="50"/>
        <v>2</v>
      </c>
      <c r="AB164" s="7">
        <v>0</v>
      </c>
      <c r="AC164" s="7">
        <f t="shared" si="82"/>
        <v>195</v>
      </c>
      <c r="AD164" s="7">
        <v>2</v>
      </c>
      <c r="AE164" s="7">
        <f t="shared" si="91"/>
        <v>118</v>
      </c>
      <c r="AF164" s="7">
        <v>1</v>
      </c>
      <c r="AG164" s="7">
        <f t="shared" si="75"/>
        <v>107</v>
      </c>
      <c r="AH164" s="7">
        <v>0</v>
      </c>
      <c r="AI164" s="7">
        <f t="shared" si="55"/>
        <v>7</v>
      </c>
      <c r="AJ164" s="7">
        <v>3</v>
      </c>
      <c r="AK164" s="7">
        <f t="shared" si="92"/>
        <v>562</v>
      </c>
      <c r="AL164" s="7"/>
      <c r="AM164" s="7"/>
      <c r="AN164" s="7"/>
      <c r="AO164" s="7"/>
      <c r="AP164" s="7">
        <v>11</v>
      </c>
      <c r="AQ164" s="7">
        <f t="shared" si="119"/>
        <v>61</v>
      </c>
      <c r="AR164" s="7">
        <v>1</v>
      </c>
      <c r="AS164" s="7">
        <f t="shared" si="93"/>
        <v>48</v>
      </c>
      <c r="AT164" s="7">
        <v>4</v>
      </c>
      <c r="AU164" s="7">
        <f t="shared" si="111"/>
        <v>1385</v>
      </c>
      <c r="AV164" s="7"/>
      <c r="AW164" s="7"/>
      <c r="AX164" s="7">
        <v>0</v>
      </c>
      <c r="AY164" s="7">
        <f t="shared" si="76"/>
        <v>145</v>
      </c>
      <c r="AZ164" s="7">
        <v>5</v>
      </c>
      <c r="BA164" s="7">
        <f t="shared" si="80"/>
        <v>291</v>
      </c>
      <c r="BB164" s="7">
        <v>6</v>
      </c>
      <c r="BC164" s="7">
        <f t="shared" si="94"/>
        <v>77</v>
      </c>
      <c r="BD164" s="7"/>
      <c r="BE164" s="7"/>
      <c r="BF164" s="7">
        <v>0</v>
      </c>
      <c r="BG164" s="84">
        <f t="shared" si="112"/>
        <v>7</v>
      </c>
      <c r="BH164" s="7">
        <v>0</v>
      </c>
      <c r="BI164" s="7">
        <f t="shared" si="56"/>
        <v>66</v>
      </c>
      <c r="BJ164" s="7"/>
      <c r="BK164" s="7"/>
      <c r="BL164" s="7">
        <v>0</v>
      </c>
      <c r="BM164" s="7">
        <f t="shared" si="113"/>
        <v>9</v>
      </c>
      <c r="BN164" s="7">
        <v>0</v>
      </c>
      <c r="BO164" s="7">
        <f t="shared" si="114"/>
        <v>3</v>
      </c>
      <c r="BP164" s="7">
        <v>0</v>
      </c>
      <c r="BQ164" s="7">
        <f t="shared" si="57"/>
        <v>4</v>
      </c>
      <c r="BR164" s="7">
        <v>0</v>
      </c>
      <c r="BS164" s="7">
        <f t="shared" si="95"/>
        <v>4</v>
      </c>
      <c r="BT164" s="7">
        <v>0</v>
      </c>
      <c r="BU164" s="7">
        <f t="shared" si="104"/>
        <v>3</v>
      </c>
      <c r="BV164" s="7"/>
      <c r="BW164" s="7"/>
      <c r="BX164" s="7">
        <v>1</v>
      </c>
      <c r="BY164" s="7">
        <f t="shared" si="52"/>
        <v>43</v>
      </c>
      <c r="BZ164" s="7">
        <v>0</v>
      </c>
      <c r="CA164" s="7">
        <f t="shared" si="59"/>
        <v>0</v>
      </c>
      <c r="CB164" s="7">
        <v>0</v>
      </c>
      <c r="CC164" s="7">
        <f t="shared" si="83"/>
        <v>3</v>
      </c>
      <c r="CD164" s="7"/>
      <c r="CE164" s="7"/>
      <c r="CF164" s="7">
        <v>4</v>
      </c>
      <c r="CG164" s="7">
        <f t="shared" si="87"/>
        <v>1655</v>
      </c>
      <c r="CH164" s="7">
        <v>0</v>
      </c>
      <c r="CI164" s="7">
        <f t="shared" si="73"/>
        <v>3</v>
      </c>
      <c r="CJ164" s="7">
        <v>0</v>
      </c>
      <c r="CK164" s="7">
        <f t="shared" si="64"/>
        <v>3</v>
      </c>
      <c r="CL164" s="7">
        <v>0</v>
      </c>
      <c r="CM164" s="7">
        <f t="shared" si="84"/>
        <v>23</v>
      </c>
      <c r="CN164" s="7">
        <v>0</v>
      </c>
      <c r="CO164" s="7">
        <f t="shared" si="88"/>
        <v>15</v>
      </c>
      <c r="CP164" s="7">
        <v>0</v>
      </c>
      <c r="CQ164" s="7">
        <f t="shared" si="96"/>
        <v>30</v>
      </c>
      <c r="CR164" s="7"/>
      <c r="CS164" s="7"/>
      <c r="CT164" s="7">
        <v>0</v>
      </c>
      <c r="CU164" s="7">
        <f t="shared" si="49"/>
        <v>11</v>
      </c>
      <c r="CV164" s="7"/>
      <c r="CW164" s="7"/>
      <c r="CX164" s="7"/>
      <c r="CY164" s="7"/>
      <c r="CZ164" s="7"/>
      <c r="DA164" s="7"/>
      <c r="DB164" s="7">
        <v>0</v>
      </c>
      <c r="DC164" s="7">
        <f t="shared" si="120"/>
        <v>2</v>
      </c>
      <c r="DD164" s="7">
        <v>0</v>
      </c>
      <c r="DE164" s="7">
        <f t="shared" si="126"/>
        <v>0</v>
      </c>
      <c r="DF164" s="7">
        <v>0</v>
      </c>
      <c r="DG164" s="7">
        <f t="shared" si="127"/>
        <v>0</v>
      </c>
      <c r="DH164" s="7"/>
      <c r="DI164" s="7"/>
      <c r="DJ164" s="7">
        <v>0</v>
      </c>
      <c r="DK164" s="7">
        <f t="shared" si="67"/>
        <v>0</v>
      </c>
      <c r="DL164" s="7">
        <v>0</v>
      </c>
      <c r="DM164" s="7">
        <f t="shared" si="115"/>
        <v>2</v>
      </c>
      <c r="DN164" s="7">
        <v>0</v>
      </c>
      <c r="DO164" s="7">
        <f t="shared" si="61"/>
        <v>17</v>
      </c>
      <c r="DP164" s="7">
        <v>0</v>
      </c>
      <c r="DQ164" s="7">
        <f t="shared" si="77"/>
        <v>2</v>
      </c>
      <c r="DR164" s="7">
        <v>0</v>
      </c>
      <c r="DS164" s="7">
        <f t="shared" si="121"/>
        <v>2</v>
      </c>
      <c r="DT164" s="7">
        <v>0</v>
      </c>
      <c r="DU164" s="7">
        <f t="shared" si="97"/>
        <v>4</v>
      </c>
      <c r="DV164" s="7">
        <v>0</v>
      </c>
      <c r="DW164" s="7">
        <f t="shared" si="98"/>
        <v>0</v>
      </c>
      <c r="DX164" s="7">
        <v>0</v>
      </c>
      <c r="DY164" s="7">
        <f t="shared" si="122"/>
        <v>0</v>
      </c>
      <c r="DZ164" s="7">
        <v>1</v>
      </c>
      <c r="EA164" s="7">
        <f t="shared" si="123"/>
        <v>10</v>
      </c>
      <c r="EB164" s="7"/>
      <c r="EC164" s="7"/>
      <c r="ED164" s="7">
        <v>0</v>
      </c>
      <c r="EE164" s="7">
        <f t="shared" si="105"/>
        <v>14</v>
      </c>
      <c r="EF164" s="7"/>
      <c r="EG164" s="7"/>
      <c r="EH164" s="7">
        <v>0</v>
      </c>
      <c r="EI164" s="7">
        <f t="shared" si="78"/>
        <v>20</v>
      </c>
      <c r="EJ164" s="7"/>
      <c r="EK164" s="7"/>
      <c r="EL164" s="7">
        <v>2</v>
      </c>
      <c r="EM164" s="7">
        <f t="shared" si="68"/>
        <v>378</v>
      </c>
      <c r="EN164" s="7">
        <v>0</v>
      </c>
      <c r="EO164" s="7">
        <f t="shared" si="130"/>
        <v>6</v>
      </c>
      <c r="ER164" s="7">
        <v>0</v>
      </c>
      <c r="ES164" s="7">
        <f t="shared" si="65"/>
        <v>0</v>
      </c>
      <c r="ET164" s="7">
        <v>0</v>
      </c>
      <c r="EU164" s="7">
        <f t="shared" si="85"/>
        <v>23</v>
      </c>
      <c r="EV164" s="7">
        <v>1</v>
      </c>
      <c r="EW164" s="7">
        <f t="shared" si="106"/>
        <v>31</v>
      </c>
      <c r="EX164" s="7">
        <v>0</v>
      </c>
      <c r="EY164" s="7">
        <f t="shared" si="99"/>
        <v>9</v>
      </c>
      <c r="EZ164" s="7"/>
      <c r="FA164" s="7"/>
      <c r="FB164" s="7">
        <v>0</v>
      </c>
      <c r="FC164" s="7">
        <f t="shared" si="86"/>
        <v>20</v>
      </c>
      <c r="FD164" s="7"/>
      <c r="FE164" s="7"/>
      <c r="FF164" s="7">
        <v>0</v>
      </c>
      <c r="FG164" s="7">
        <f t="shared" si="100"/>
        <v>2</v>
      </c>
      <c r="FH164" s="7">
        <v>14</v>
      </c>
      <c r="FI164" s="7">
        <f t="shared" si="63"/>
        <v>1458</v>
      </c>
      <c r="FJ164" s="7">
        <v>0</v>
      </c>
      <c r="FK164" s="7">
        <f t="shared" si="101"/>
        <v>0</v>
      </c>
      <c r="FL164" s="7">
        <v>0</v>
      </c>
      <c r="FM164" s="7">
        <f t="shared" si="69"/>
        <v>1</v>
      </c>
      <c r="FN164" s="7">
        <v>0</v>
      </c>
      <c r="FO164" s="7">
        <f t="shared" si="116"/>
        <v>8</v>
      </c>
      <c r="FP164" s="7"/>
      <c r="FQ164" s="7"/>
      <c r="FR164" s="7">
        <v>4</v>
      </c>
      <c r="FS164" s="7">
        <f t="shared" si="117"/>
        <v>326</v>
      </c>
      <c r="FT164" s="7">
        <v>1</v>
      </c>
      <c r="FU164" s="7">
        <f t="shared" si="128"/>
        <v>31</v>
      </c>
      <c r="FV164" s="7"/>
      <c r="FW164" s="7"/>
      <c r="FX164" s="7"/>
      <c r="FY164" s="7"/>
      <c r="FZ164" s="7"/>
      <c r="GA164" s="7"/>
      <c r="GB164" s="7"/>
      <c r="GC164" s="7"/>
      <c r="GD164" s="7">
        <v>0</v>
      </c>
      <c r="GE164" s="7">
        <f t="shared" si="129"/>
        <v>0</v>
      </c>
      <c r="GF164" s="7"/>
      <c r="GG164" s="7"/>
      <c r="GH164" s="7"/>
      <c r="GI164" s="7"/>
      <c r="GJ164" s="7">
        <v>0</v>
      </c>
      <c r="GK164" s="7">
        <f t="shared" si="124"/>
        <v>7</v>
      </c>
      <c r="GL164" s="7">
        <v>0</v>
      </c>
      <c r="GM164" s="7">
        <f t="shared" si="109"/>
        <v>1</v>
      </c>
      <c r="GN164" s="7">
        <v>0</v>
      </c>
      <c r="GO164" s="7">
        <f t="shared" si="71"/>
        <v>43</v>
      </c>
      <c r="GP164" s="97">
        <v>6</v>
      </c>
      <c r="GQ164" s="7">
        <f t="shared" si="102"/>
        <v>66</v>
      </c>
      <c r="GR164" s="97">
        <v>0</v>
      </c>
      <c r="GS164" s="7">
        <f t="shared" si="72"/>
        <v>44</v>
      </c>
    </row>
    <row r="165" spans="1:201" ht="14.25" customHeight="1" x14ac:dyDescent="0.2">
      <c r="A165" s="85">
        <v>44128</v>
      </c>
      <c r="B165" s="7"/>
      <c r="C165" s="7">
        <f t="shared" si="53"/>
        <v>0</v>
      </c>
      <c r="D165" s="7"/>
      <c r="E165" s="7">
        <f t="shared" si="110"/>
        <v>160</v>
      </c>
      <c r="F165" s="7"/>
      <c r="G165" s="7">
        <f t="shared" si="125"/>
        <v>66</v>
      </c>
      <c r="H165" s="7"/>
      <c r="I165" s="7"/>
      <c r="J165" s="7"/>
      <c r="K165" s="7">
        <f t="shared" si="74"/>
        <v>360</v>
      </c>
      <c r="L165" s="7"/>
      <c r="M165" s="7">
        <f t="shared" si="89"/>
        <v>27</v>
      </c>
      <c r="N165" s="7"/>
      <c r="O165" s="7">
        <f t="shared" si="103"/>
        <v>21</v>
      </c>
      <c r="P165" s="7"/>
      <c r="Q165" s="7">
        <f t="shared" si="90"/>
        <v>196</v>
      </c>
      <c r="R165" s="7"/>
      <c r="S165" s="7"/>
      <c r="T165" s="7"/>
      <c r="U165" s="7">
        <f>SUM(U164,T165)</f>
        <v>16</v>
      </c>
      <c r="V165" s="7"/>
      <c r="W165" s="7"/>
      <c r="X165" s="7"/>
      <c r="Y165" s="7">
        <f t="shared" si="54"/>
        <v>40</v>
      </c>
      <c r="Z165" s="7"/>
      <c r="AA165" s="7">
        <f t="shared" ref="AA165:AA170" si="131">AA164+Z165</f>
        <v>2</v>
      </c>
      <c r="AB165" s="7"/>
      <c r="AC165" s="7">
        <f t="shared" si="82"/>
        <v>195</v>
      </c>
      <c r="AD165" s="7"/>
      <c r="AE165" s="7">
        <f t="shared" si="91"/>
        <v>118</v>
      </c>
      <c r="AF165" s="7"/>
      <c r="AG165" s="7">
        <f t="shared" si="75"/>
        <v>107</v>
      </c>
      <c r="AH165" s="7"/>
      <c r="AI165" s="7">
        <f t="shared" si="55"/>
        <v>7</v>
      </c>
      <c r="AJ165" s="7"/>
      <c r="AK165" s="7">
        <f t="shared" si="92"/>
        <v>562</v>
      </c>
      <c r="AL165" s="7"/>
      <c r="AM165" s="7"/>
      <c r="AN165" s="7"/>
      <c r="AO165" s="7"/>
      <c r="AP165" s="7"/>
      <c r="AQ165" s="7">
        <f t="shared" si="119"/>
        <v>61</v>
      </c>
      <c r="AR165" s="7"/>
      <c r="AS165" s="7">
        <f t="shared" si="93"/>
        <v>48</v>
      </c>
      <c r="AT165" s="7"/>
      <c r="AU165" s="7">
        <f t="shared" si="111"/>
        <v>1385</v>
      </c>
      <c r="AV165" s="7"/>
      <c r="AW165" s="7"/>
      <c r="AX165" s="7"/>
      <c r="AY165" s="7">
        <f t="shared" si="76"/>
        <v>145</v>
      </c>
      <c r="AZ165" s="7"/>
      <c r="BA165" s="7">
        <f t="shared" si="80"/>
        <v>291</v>
      </c>
      <c r="BB165" s="7"/>
      <c r="BC165" s="7">
        <f t="shared" si="94"/>
        <v>77</v>
      </c>
      <c r="BD165" s="7"/>
      <c r="BE165" s="7"/>
      <c r="BF165" s="7"/>
      <c r="BG165" s="84">
        <f t="shared" si="112"/>
        <v>7</v>
      </c>
      <c r="BH165" s="7"/>
      <c r="BI165" s="7">
        <f t="shared" si="56"/>
        <v>66</v>
      </c>
      <c r="BJ165" s="7"/>
      <c r="BK165" s="7"/>
      <c r="BL165" s="7"/>
      <c r="BM165" s="7">
        <f t="shared" si="113"/>
        <v>9</v>
      </c>
      <c r="BN165" s="7"/>
      <c r="BO165" s="7">
        <f t="shared" si="114"/>
        <v>3</v>
      </c>
      <c r="BP165" s="7"/>
      <c r="BQ165" s="7">
        <f t="shared" si="57"/>
        <v>4</v>
      </c>
      <c r="BR165" s="7"/>
      <c r="BS165" s="7">
        <f t="shared" si="95"/>
        <v>4</v>
      </c>
      <c r="BT165" s="7"/>
      <c r="BU165" s="7">
        <f t="shared" si="104"/>
        <v>3</v>
      </c>
      <c r="BV165" s="7"/>
      <c r="BW165" s="7"/>
      <c r="BX165" s="7"/>
      <c r="BY165" s="7">
        <f t="shared" ref="BY165:BY192" si="132">SUM(BY164,BX165)</f>
        <v>43</v>
      </c>
      <c r="BZ165" s="7"/>
      <c r="CA165" s="7">
        <f t="shared" si="59"/>
        <v>0</v>
      </c>
      <c r="CB165" s="7"/>
      <c r="CC165" s="7">
        <f t="shared" si="83"/>
        <v>3</v>
      </c>
      <c r="CD165" s="7"/>
      <c r="CE165" s="7"/>
      <c r="CF165" s="7"/>
      <c r="CG165" s="7">
        <f t="shared" si="87"/>
        <v>1655</v>
      </c>
      <c r="CH165" s="7"/>
      <c r="CI165" s="7">
        <f t="shared" si="73"/>
        <v>3</v>
      </c>
      <c r="CJ165" s="7"/>
      <c r="CK165" s="7">
        <f t="shared" si="64"/>
        <v>3</v>
      </c>
      <c r="CL165" s="7"/>
      <c r="CM165" s="7">
        <f t="shared" si="84"/>
        <v>23</v>
      </c>
      <c r="CN165" s="7"/>
      <c r="CO165" s="7">
        <f t="shared" si="88"/>
        <v>15</v>
      </c>
      <c r="CP165" s="7"/>
      <c r="CQ165" s="7">
        <f t="shared" si="96"/>
        <v>30</v>
      </c>
      <c r="CR165" s="7"/>
      <c r="CS165" s="7"/>
      <c r="CT165" s="7"/>
      <c r="CU165" s="7">
        <f t="shared" ref="CU165:CU170" si="133">SUM(CU164,CT165)</f>
        <v>11</v>
      </c>
      <c r="CV165" s="7"/>
      <c r="CW165" s="7"/>
      <c r="CX165" s="7"/>
      <c r="CY165" s="7"/>
      <c r="CZ165" s="7"/>
      <c r="DA165" s="7"/>
      <c r="DB165" s="7"/>
      <c r="DC165" s="7">
        <f t="shared" si="120"/>
        <v>2</v>
      </c>
      <c r="DD165" s="7"/>
      <c r="DE165" s="7">
        <f t="shared" si="126"/>
        <v>0</v>
      </c>
      <c r="DF165" s="7"/>
      <c r="DG165" s="7">
        <f t="shared" si="127"/>
        <v>0</v>
      </c>
      <c r="DH165" s="7"/>
      <c r="DI165" s="7"/>
      <c r="DJ165" s="7"/>
      <c r="DK165" s="7">
        <f t="shared" si="67"/>
        <v>0</v>
      </c>
      <c r="DL165" s="7"/>
      <c r="DM165" s="7">
        <f t="shared" si="115"/>
        <v>2</v>
      </c>
      <c r="DN165" s="7"/>
      <c r="DO165" s="7">
        <f t="shared" si="61"/>
        <v>17</v>
      </c>
      <c r="DP165" s="7"/>
      <c r="DQ165" s="7">
        <f t="shared" si="77"/>
        <v>2</v>
      </c>
      <c r="DR165" s="7"/>
      <c r="DS165" s="7">
        <f t="shared" si="121"/>
        <v>2</v>
      </c>
      <c r="DT165" s="7"/>
      <c r="DU165" s="7">
        <f t="shared" si="97"/>
        <v>4</v>
      </c>
      <c r="DV165" s="7"/>
      <c r="DW165" s="7">
        <f t="shared" si="98"/>
        <v>0</v>
      </c>
      <c r="DX165" s="7"/>
      <c r="DY165" s="7">
        <f t="shared" si="122"/>
        <v>0</v>
      </c>
      <c r="DZ165" s="7"/>
      <c r="EA165" s="7">
        <f t="shared" si="123"/>
        <v>10</v>
      </c>
      <c r="EB165" s="7"/>
      <c r="EC165" s="7"/>
      <c r="ED165" s="7"/>
      <c r="EE165" s="7">
        <f t="shared" si="105"/>
        <v>14</v>
      </c>
      <c r="EF165" s="7"/>
      <c r="EG165" s="7"/>
      <c r="EH165" s="7"/>
      <c r="EI165" s="7">
        <f t="shared" si="78"/>
        <v>20</v>
      </c>
      <c r="EJ165" s="7"/>
      <c r="EK165" s="7"/>
      <c r="EL165" s="7"/>
      <c r="EM165" s="7">
        <f t="shared" si="68"/>
        <v>378</v>
      </c>
      <c r="EN165" s="7"/>
      <c r="EO165" s="7">
        <f t="shared" si="130"/>
        <v>6</v>
      </c>
      <c r="ER165" s="7"/>
      <c r="ES165" s="7">
        <f t="shared" si="65"/>
        <v>0</v>
      </c>
      <c r="ET165" s="7"/>
      <c r="EU165" s="7">
        <f t="shared" si="85"/>
        <v>23</v>
      </c>
      <c r="EV165" s="7"/>
      <c r="EW165" s="7">
        <f t="shared" si="106"/>
        <v>31</v>
      </c>
      <c r="EX165" s="7"/>
      <c r="EY165" s="7">
        <f t="shared" si="99"/>
        <v>9</v>
      </c>
      <c r="EZ165" s="7"/>
      <c r="FA165" s="7"/>
      <c r="FB165" s="7"/>
      <c r="FC165" s="7">
        <f t="shared" si="86"/>
        <v>20</v>
      </c>
      <c r="FD165" s="7"/>
      <c r="FE165" s="7"/>
      <c r="FF165" s="7"/>
      <c r="FG165" s="7">
        <f t="shared" si="100"/>
        <v>2</v>
      </c>
      <c r="FH165" s="7"/>
      <c r="FI165" s="7">
        <f t="shared" si="63"/>
        <v>1458</v>
      </c>
      <c r="FJ165" s="7"/>
      <c r="FK165" s="7">
        <f t="shared" si="101"/>
        <v>0</v>
      </c>
      <c r="FL165" s="7"/>
      <c r="FM165" s="7">
        <f t="shared" si="69"/>
        <v>1</v>
      </c>
      <c r="FN165" s="7"/>
      <c r="FO165" s="7">
        <f t="shared" si="116"/>
        <v>8</v>
      </c>
      <c r="FP165" s="7"/>
      <c r="FQ165" s="7"/>
      <c r="FR165" s="7"/>
      <c r="FS165" s="7">
        <f t="shared" si="117"/>
        <v>326</v>
      </c>
      <c r="FT165" s="7"/>
      <c r="FU165" s="7">
        <f t="shared" si="128"/>
        <v>31</v>
      </c>
      <c r="FV165" s="7"/>
      <c r="FW165" s="7"/>
      <c r="FX165" s="7"/>
      <c r="FY165" s="7"/>
      <c r="FZ165" s="7"/>
      <c r="GA165" s="7"/>
      <c r="GB165" s="7"/>
      <c r="GC165" s="7"/>
      <c r="GD165" s="7"/>
      <c r="GE165" s="7">
        <f t="shared" si="129"/>
        <v>0</v>
      </c>
      <c r="GF165" s="7"/>
      <c r="GG165" s="7"/>
      <c r="GH165" s="7"/>
      <c r="GI165" s="7"/>
      <c r="GJ165" s="7"/>
      <c r="GK165" s="7">
        <f t="shared" si="124"/>
        <v>7</v>
      </c>
      <c r="GL165" s="7"/>
      <c r="GM165" s="7">
        <f t="shared" si="109"/>
        <v>1</v>
      </c>
      <c r="GN165" s="7"/>
      <c r="GO165" s="7">
        <f t="shared" si="71"/>
        <v>43</v>
      </c>
      <c r="GP165" s="7"/>
      <c r="GQ165" s="7">
        <f t="shared" si="102"/>
        <v>66</v>
      </c>
      <c r="GR165" s="7"/>
      <c r="GS165" s="7">
        <f t="shared" si="72"/>
        <v>44</v>
      </c>
    </row>
    <row r="166" spans="1:201" ht="14.25" customHeight="1" x14ac:dyDescent="0.2">
      <c r="A166" s="85">
        <v>44129</v>
      </c>
      <c r="B166" s="7"/>
      <c r="C166" s="7">
        <f t="shared" ref="C166:C217" si="134">SUM(C165,B166)</f>
        <v>0</v>
      </c>
      <c r="D166" s="7"/>
      <c r="E166" s="7">
        <f t="shared" si="110"/>
        <v>160</v>
      </c>
      <c r="F166" s="7"/>
      <c r="G166" s="7">
        <f t="shared" si="125"/>
        <v>66</v>
      </c>
      <c r="H166" s="7"/>
      <c r="I166" s="7"/>
      <c r="J166" s="7"/>
      <c r="K166" s="7">
        <f t="shared" si="74"/>
        <v>360</v>
      </c>
      <c r="L166" s="7"/>
      <c r="M166" s="7">
        <f t="shared" si="89"/>
        <v>27</v>
      </c>
      <c r="N166" s="7"/>
      <c r="O166" s="7">
        <f t="shared" si="103"/>
        <v>21</v>
      </c>
      <c r="P166" s="7"/>
      <c r="Q166" s="7">
        <f t="shared" si="90"/>
        <v>196</v>
      </c>
      <c r="R166" s="7"/>
      <c r="S166" s="7"/>
      <c r="T166" s="7"/>
      <c r="U166" s="7">
        <f>SUM(U165,T166)</f>
        <v>16</v>
      </c>
      <c r="V166" s="7"/>
      <c r="W166" s="7"/>
      <c r="X166" s="7"/>
      <c r="Y166" s="7">
        <f t="shared" ref="Y166:Y170" si="135">SUM(Y165,X166)</f>
        <v>40</v>
      </c>
      <c r="Z166" s="7"/>
      <c r="AA166" s="7">
        <f t="shared" si="131"/>
        <v>2</v>
      </c>
      <c r="AB166" s="7"/>
      <c r="AC166" s="7">
        <f t="shared" si="82"/>
        <v>195</v>
      </c>
      <c r="AD166" s="7"/>
      <c r="AE166" s="7">
        <f t="shared" si="91"/>
        <v>118</v>
      </c>
      <c r="AF166" s="7"/>
      <c r="AG166" s="7">
        <f t="shared" si="75"/>
        <v>107</v>
      </c>
      <c r="AH166" s="7"/>
      <c r="AI166" s="7">
        <f t="shared" ref="AI166:AI170" si="136">SUM(AH166+AI165)</f>
        <v>7</v>
      </c>
      <c r="AJ166" s="7"/>
      <c r="AK166" s="7">
        <f t="shared" si="92"/>
        <v>562</v>
      </c>
      <c r="AL166" s="7"/>
      <c r="AM166" s="7"/>
      <c r="AN166" s="7"/>
      <c r="AO166" s="7"/>
      <c r="AP166" s="7"/>
      <c r="AQ166" s="7">
        <f t="shared" si="119"/>
        <v>61</v>
      </c>
      <c r="AR166" s="7"/>
      <c r="AS166" s="7">
        <f t="shared" si="93"/>
        <v>48</v>
      </c>
      <c r="AT166" s="7"/>
      <c r="AU166" s="7">
        <f t="shared" si="111"/>
        <v>1385</v>
      </c>
      <c r="AV166" s="7"/>
      <c r="AW166" s="7"/>
      <c r="AX166" s="7"/>
      <c r="AY166" s="7">
        <f t="shared" si="76"/>
        <v>145</v>
      </c>
      <c r="AZ166" s="7"/>
      <c r="BA166" s="7">
        <f t="shared" si="80"/>
        <v>291</v>
      </c>
      <c r="BB166" s="7"/>
      <c r="BC166" s="7">
        <f t="shared" si="94"/>
        <v>77</v>
      </c>
      <c r="BD166" s="7"/>
      <c r="BE166" s="7"/>
      <c r="BF166" s="7"/>
      <c r="BG166" s="84">
        <f t="shared" si="112"/>
        <v>7</v>
      </c>
      <c r="BH166" s="7"/>
      <c r="BI166" s="7">
        <f t="shared" ref="BI166:BI170" si="137">SUM(BI165,BH166)</f>
        <v>66</v>
      </c>
      <c r="BJ166" s="7"/>
      <c r="BK166" s="7"/>
      <c r="BL166" s="7"/>
      <c r="BM166" s="7">
        <f t="shared" si="113"/>
        <v>9</v>
      </c>
      <c r="BN166" s="7"/>
      <c r="BO166" s="7">
        <f t="shared" si="114"/>
        <v>3</v>
      </c>
      <c r="BP166" s="7"/>
      <c r="BQ166" s="7">
        <f t="shared" ref="BQ166:BQ170" si="138">SUM(BQ165,BP166)</f>
        <v>4</v>
      </c>
      <c r="BR166" s="7"/>
      <c r="BS166" s="7">
        <f t="shared" si="95"/>
        <v>4</v>
      </c>
      <c r="BT166" s="7"/>
      <c r="BU166" s="7">
        <f t="shared" si="104"/>
        <v>3</v>
      </c>
      <c r="BV166" s="7"/>
      <c r="BW166" s="7"/>
      <c r="BX166" s="7"/>
      <c r="BY166" s="7">
        <f t="shared" si="132"/>
        <v>43</v>
      </c>
      <c r="BZ166" s="7"/>
      <c r="CA166" s="7">
        <f t="shared" ref="CA166:CA170" si="139">SUM(CA165,BZ166)</f>
        <v>0</v>
      </c>
      <c r="CB166" s="7"/>
      <c r="CC166" s="7">
        <f t="shared" si="83"/>
        <v>3</v>
      </c>
      <c r="CD166" s="7"/>
      <c r="CE166" s="7"/>
      <c r="CF166" s="7"/>
      <c r="CG166" s="7">
        <f t="shared" si="87"/>
        <v>1655</v>
      </c>
      <c r="CH166" s="7"/>
      <c r="CI166" s="7">
        <f t="shared" si="73"/>
        <v>3</v>
      </c>
      <c r="CJ166" s="7"/>
      <c r="CK166" s="7">
        <f t="shared" si="64"/>
        <v>3</v>
      </c>
      <c r="CL166" s="7"/>
      <c r="CM166" s="7">
        <f t="shared" si="84"/>
        <v>23</v>
      </c>
      <c r="CN166" s="7"/>
      <c r="CO166" s="7">
        <f t="shared" si="88"/>
        <v>15</v>
      </c>
      <c r="CP166" s="7"/>
      <c r="CQ166" s="7">
        <f t="shared" si="96"/>
        <v>30</v>
      </c>
      <c r="CR166" s="7"/>
      <c r="CS166" s="7"/>
      <c r="CT166" s="7"/>
      <c r="CU166" s="7">
        <f t="shared" si="133"/>
        <v>11</v>
      </c>
      <c r="CV166" s="7"/>
      <c r="CW166" s="7"/>
      <c r="CX166" s="7"/>
      <c r="CY166" s="7"/>
      <c r="CZ166" s="7"/>
      <c r="DA166" s="7"/>
      <c r="DB166" s="7"/>
      <c r="DC166" s="7">
        <f t="shared" si="120"/>
        <v>2</v>
      </c>
      <c r="DD166" s="7"/>
      <c r="DE166" s="7">
        <f t="shared" si="126"/>
        <v>0</v>
      </c>
      <c r="DF166" s="7"/>
      <c r="DG166" s="7">
        <f t="shared" si="127"/>
        <v>0</v>
      </c>
      <c r="DH166" s="7"/>
      <c r="DI166" s="7"/>
      <c r="DJ166" s="7"/>
      <c r="DK166" s="7">
        <f t="shared" si="67"/>
        <v>0</v>
      </c>
      <c r="DL166" s="7"/>
      <c r="DM166" s="7">
        <f t="shared" si="115"/>
        <v>2</v>
      </c>
      <c r="DN166" s="7"/>
      <c r="DO166" s="7">
        <f t="shared" ref="DO166:DO170" si="140">DO165+DN166</f>
        <v>17</v>
      </c>
      <c r="DP166" s="7"/>
      <c r="DQ166" s="7">
        <f t="shared" si="77"/>
        <v>2</v>
      </c>
      <c r="DR166" s="7"/>
      <c r="DS166" s="7">
        <f t="shared" si="121"/>
        <v>2</v>
      </c>
      <c r="DT166" s="7"/>
      <c r="DU166" s="7">
        <f t="shared" si="97"/>
        <v>4</v>
      </c>
      <c r="DV166" s="7"/>
      <c r="DW166" s="7">
        <f t="shared" si="98"/>
        <v>0</v>
      </c>
      <c r="DX166" s="7"/>
      <c r="DY166" s="7">
        <f t="shared" si="122"/>
        <v>0</v>
      </c>
      <c r="DZ166" s="7"/>
      <c r="EA166" s="7">
        <f t="shared" si="123"/>
        <v>10</v>
      </c>
      <c r="EB166" s="7"/>
      <c r="EC166" s="7"/>
      <c r="ED166" s="7"/>
      <c r="EE166" s="7">
        <f t="shared" si="105"/>
        <v>14</v>
      </c>
      <c r="EF166" s="7"/>
      <c r="EG166" s="7"/>
      <c r="EH166" s="7"/>
      <c r="EI166" s="7">
        <f t="shared" si="78"/>
        <v>20</v>
      </c>
      <c r="EJ166" s="7"/>
      <c r="EK166" s="7"/>
      <c r="EL166" s="7"/>
      <c r="EM166" s="7">
        <f t="shared" si="68"/>
        <v>378</v>
      </c>
      <c r="EN166" s="7"/>
      <c r="EO166" s="7">
        <f t="shared" si="130"/>
        <v>6</v>
      </c>
      <c r="ER166" s="7"/>
      <c r="ES166" s="7">
        <f t="shared" si="65"/>
        <v>0</v>
      </c>
      <c r="ET166" s="7"/>
      <c r="EU166" s="7">
        <f t="shared" si="85"/>
        <v>23</v>
      </c>
      <c r="EV166" s="7"/>
      <c r="EW166" s="7">
        <f t="shared" si="106"/>
        <v>31</v>
      </c>
      <c r="EX166" s="7"/>
      <c r="EY166" s="7">
        <f t="shared" si="99"/>
        <v>9</v>
      </c>
      <c r="EZ166" s="7"/>
      <c r="FA166" s="7"/>
      <c r="FB166" s="7"/>
      <c r="FC166" s="7">
        <f t="shared" si="86"/>
        <v>20</v>
      </c>
      <c r="FD166" s="7"/>
      <c r="FE166" s="7"/>
      <c r="FF166" s="7"/>
      <c r="FG166" s="7">
        <f t="shared" si="100"/>
        <v>2</v>
      </c>
      <c r="FH166" s="7"/>
      <c r="FI166" s="7">
        <f t="shared" si="63"/>
        <v>1458</v>
      </c>
      <c r="FJ166" s="7"/>
      <c r="FK166" s="7">
        <f t="shared" si="101"/>
        <v>0</v>
      </c>
      <c r="FL166" s="7"/>
      <c r="FM166" s="7">
        <f t="shared" si="69"/>
        <v>1</v>
      </c>
      <c r="FN166" s="7"/>
      <c r="FO166" s="7">
        <f t="shared" si="116"/>
        <v>8</v>
      </c>
      <c r="FP166" s="7"/>
      <c r="FQ166" s="7"/>
      <c r="FR166" s="7"/>
      <c r="FS166" s="7">
        <f t="shared" si="117"/>
        <v>326</v>
      </c>
      <c r="FT166" s="7"/>
      <c r="FU166" s="7">
        <f t="shared" si="128"/>
        <v>31</v>
      </c>
      <c r="FV166" s="7"/>
      <c r="FW166" s="7"/>
      <c r="FX166" s="7"/>
      <c r="FY166" s="7"/>
      <c r="FZ166" s="7"/>
      <c r="GA166" s="7"/>
      <c r="GB166" s="7"/>
      <c r="GC166" s="7"/>
      <c r="GD166" s="7"/>
      <c r="GE166" s="7">
        <f t="shared" si="129"/>
        <v>0</v>
      </c>
      <c r="GF166" s="7"/>
      <c r="GG166" s="7"/>
      <c r="GH166" s="7"/>
      <c r="GI166" s="7"/>
      <c r="GJ166" s="7"/>
      <c r="GK166" s="7">
        <f t="shared" si="124"/>
        <v>7</v>
      </c>
      <c r="GL166" s="7"/>
      <c r="GM166" s="7">
        <f t="shared" si="109"/>
        <v>1</v>
      </c>
      <c r="GN166" s="7"/>
      <c r="GO166" s="7">
        <f t="shared" si="71"/>
        <v>43</v>
      </c>
      <c r="GP166" s="7"/>
      <c r="GQ166" s="7">
        <f t="shared" si="102"/>
        <v>66</v>
      </c>
      <c r="GR166" s="7"/>
      <c r="GS166" s="7">
        <f t="shared" si="72"/>
        <v>44</v>
      </c>
    </row>
    <row r="167" spans="1:201" ht="14.25" customHeight="1" x14ac:dyDescent="0.2">
      <c r="A167" s="85">
        <v>44130</v>
      </c>
      <c r="B167" s="7">
        <v>0</v>
      </c>
      <c r="C167" s="7">
        <f t="shared" si="134"/>
        <v>0</v>
      </c>
      <c r="D167" s="7">
        <v>9</v>
      </c>
      <c r="E167" s="7">
        <f t="shared" si="110"/>
        <v>169</v>
      </c>
      <c r="F167" s="7">
        <v>17</v>
      </c>
      <c r="G167" s="7">
        <f t="shared" si="125"/>
        <v>83</v>
      </c>
      <c r="H167" s="7"/>
      <c r="I167" s="7"/>
      <c r="J167" s="7">
        <v>19</v>
      </c>
      <c r="K167" s="7">
        <f t="shared" si="74"/>
        <v>379</v>
      </c>
      <c r="L167" s="7">
        <v>2</v>
      </c>
      <c r="M167" s="7">
        <f t="shared" si="89"/>
        <v>29</v>
      </c>
      <c r="N167" s="7">
        <v>0</v>
      </c>
      <c r="O167" s="7">
        <f t="shared" si="103"/>
        <v>21</v>
      </c>
      <c r="P167" s="7">
        <v>17</v>
      </c>
      <c r="Q167" s="7">
        <f t="shared" si="90"/>
        <v>213</v>
      </c>
      <c r="R167" s="7"/>
      <c r="S167" s="7"/>
      <c r="T167" s="7">
        <v>0</v>
      </c>
      <c r="U167" s="7">
        <f>SUM(U166,T167)</f>
        <v>16</v>
      </c>
      <c r="V167" s="7"/>
      <c r="W167" s="7"/>
      <c r="X167" s="7">
        <v>5</v>
      </c>
      <c r="Y167" s="7">
        <f t="shared" si="135"/>
        <v>45</v>
      </c>
      <c r="Z167" s="7">
        <v>0</v>
      </c>
      <c r="AA167" s="7">
        <f t="shared" si="131"/>
        <v>2</v>
      </c>
      <c r="AB167" s="7">
        <v>2</v>
      </c>
      <c r="AC167" s="7">
        <f t="shared" si="82"/>
        <v>197</v>
      </c>
      <c r="AD167" s="7">
        <v>12</v>
      </c>
      <c r="AE167" s="7">
        <f t="shared" si="91"/>
        <v>130</v>
      </c>
      <c r="AF167" s="7">
        <v>8</v>
      </c>
      <c r="AG167" s="7">
        <f t="shared" si="75"/>
        <v>115</v>
      </c>
      <c r="AH167" s="7">
        <v>3</v>
      </c>
      <c r="AI167" s="7">
        <f t="shared" si="136"/>
        <v>10</v>
      </c>
      <c r="AJ167" s="7">
        <v>12</v>
      </c>
      <c r="AK167" s="7">
        <f t="shared" si="92"/>
        <v>574</v>
      </c>
      <c r="AL167" s="7"/>
      <c r="AM167" s="7"/>
      <c r="AN167" s="7"/>
      <c r="AO167" s="7"/>
      <c r="AP167" s="7">
        <v>13</v>
      </c>
      <c r="AQ167" s="7">
        <f t="shared" si="119"/>
        <v>74</v>
      </c>
      <c r="AR167" s="7">
        <v>12</v>
      </c>
      <c r="AS167" s="7">
        <f t="shared" si="93"/>
        <v>60</v>
      </c>
      <c r="AT167" s="7">
        <v>56</v>
      </c>
      <c r="AU167" s="7">
        <f t="shared" si="111"/>
        <v>1441</v>
      </c>
      <c r="AV167" s="7"/>
      <c r="AW167" s="7"/>
      <c r="AX167" s="7">
        <v>8</v>
      </c>
      <c r="AY167" s="7">
        <f t="shared" si="76"/>
        <v>153</v>
      </c>
      <c r="AZ167" s="7">
        <v>6</v>
      </c>
      <c r="BA167" s="7">
        <f t="shared" si="80"/>
        <v>297</v>
      </c>
      <c r="BB167" s="7">
        <v>16</v>
      </c>
      <c r="BC167" s="7">
        <f t="shared" si="94"/>
        <v>93</v>
      </c>
      <c r="BD167" s="7"/>
      <c r="BE167" s="7"/>
      <c r="BF167" s="7">
        <v>0</v>
      </c>
      <c r="BG167" s="84">
        <f t="shared" si="112"/>
        <v>7</v>
      </c>
      <c r="BH167" s="7">
        <v>0</v>
      </c>
      <c r="BI167" s="7">
        <f t="shared" si="137"/>
        <v>66</v>
      </c>
      <c r="BJ167" s="7"/>
      <c r="BK167" s="7"/>
      <c r="BL167" s="7">
        <v>0</v>
      </c>
      <c r="BM167" s="7">
        <f t="shared" si="113"/>
        <v>9</v>
      </c>
      <c r="BN167" s="7">
        <v>0</v>
      </c>
      <c r="BO167" s="7">
        <f t="shared" si="114"/>
        <v>3</v>
      </c>
      <c r="BP167" s="7">
        <v>0</v>
      </c>
      <c r="BQ167" s="7">
        <f t="shared" si="138"/>
        <v>4</v>
      </c>
      <c r="BR167" s="7">
        <v>0</v>
      </c>
      <c r="BS167" s="7">
        <f t="shared" si="95"/>
        <v>4</v>
      </c>
      <c r="BT167" s="7">
        <v>0</v>
      </c>
      <c r="BU167" s="7">
        <f t="shared" si="104"/>
        <v>3</v>
      </c>
      <c r="BV167" s="7"/>
      <c r="BW167" s="7"/>
      <c r="BX167" s="7">
        <v>1</v>
      </c>
      <c r="BY167" s="7">
        <f t="shared" si="132"/>
        <v>44</v>
      </c>
      <c r="BZ167" s="7">
        <v>0</v>
      </c>
      <c r="CA167" s="7">
        <f t="shared" si="139"/>
        <v>0</v>
      </c>
      <c r="CB167" s="7">
        <v>0</v>
      </c>
      <c r="CC167" s="7">
        <f t="shared" si="83"/>
        <v>3</v>
      </c>
      <c r="CD167" s="7"/>
      <c r="CE167" s="7"/>
      <c r="CF167" s="7">
        <v>25</v>
      </c>
      <c r="CG167" s="7">
        <f t="shared" si="87"/>
        <v>1680</v>
      </c>
      <c r="CH167" s="7">
        <v>0</v>
      </c>
      <c r="CI167" s="7">
        <f t="shared" si="73"/>
        <v>3</v>
      </c>
      <c r="CJ167" s="7">
        <v>0</v>
      </c>
      <c r="CK167" s="7">
        <f t="shared" si="64"/>
        <v>3</v>
      </c>
      <c r="CL167" s="7">
        <v>1</v>
      </c>
      <c r="CM167" s="7">
        <f t="shared" si="84"/>
        <v>24</v>
      </c>
      <c r="CN167" s="7">
        <v>0</v>
      </c>
      <c r="CO167" s="7">
        <f t="shared" si="88"/>
        <v>15</v>
      </c>
      <c r="CP167" s="7">
        <v>5</v>
      </c>
      <c r="CQ167" s="7">
        <f t="shared" si="96"/>
        <v>35</v>
      </c>
      <c r="CR167" s="7"/>
      <c r="CS167" s="7"/>
      <c r="CT167" s="7">
        <v>0</v>
      </c>
      <c r="CU167" s="7">
        <f t="shared" si="133"/>
        <v>11</v>
      </c>
      <c r="CV167" s="7"/>
      <c r="CW167" s="7"/>
      <c r="CX167" s="7"/>
      <c r="CY167" s="7"/>
      <c r="CZ167" s="7"/>
      <c r="DA167" s="7"/>
      <c r="DB167" s="7">
        <v>0</v>
      </c>
      <c r="DC167" s="7">
        <f t="shared" si="120"/>
        <v>2</v>
      </c>
      <c r="DD167" s="7">
        <v>0</v>
      </c>
      <c r="DE167" s="7">
        <f t="shared" si="126"/>
        <v>0</v>
      </c>
      <c r="DF167" s="7">
        <v>0</v>
      </c>
      <c r="DG167" s="7">
        <f t="shared" si="127"/>
        <v>0</v>
      </c>
      <c r="DH167" s="7"/>
      <c r="DI167" s="7"/>
      <c r="DJ167" s="7">
        <v>0</v>
      </c>
      <c r="DK167" s="7">
        <f t="shared" si="67"/>
        <v>0</v>
      </c>
      <c r="DL167" s="7">
        <v>0</v>
      </c>
      <c r="DM167" s="7">
        <f t="shared" si="115"/>
        <v>2</v>
      </c>
      <c r="DN167" s="7">
        <v>0</v>
      </c>
      <c r="DO167" s="7">
        <f t="shared" si="140"/>
        <v>17</v>
      </c>
      <c r="DP167" s="7">
        <v>0</v>
      </c>
      <c r="DQ167" s="7">
        <f t="shared" si="77"/>
        <v>2</v>
      </c>
      <c r="DR167" s="7">
        <v>5</v>
      </c>
      <c r="DS167" s="7">
        <f t="shared" si="121"/>
        <v>7</v>
      </c>
      <c r="DT167" s="7">
        <v>1</v>
      </c>
      <c r="DU167" s="7">
        <f t="shared" si="97"/>
        <v>5</v>
      </c>
      <c r="DV167" s="7">
        <v>0</v>
      </c>
      <c r="DW167" s="7">
        <f t="shared" si="98"/>
        <v>0</v>
      </c>
      <c r="DX167" s="7">
        <v>0</v>
      </c>
      <c r="DY167" s="7">
        <f t="shared" si="122"/>
        <v>0</v>
      </c>
      <c r="DZ167" s="7">
        <v>1</v>
      </c>
      <c r="EA167" s="7">
        <f t="shared" si="123"/>
        <v>11</v>
      </c>
      <c r="EB167" s="7"/>
      <c r="EC167" s="7"/>
      <c r="ED167" s="7">
        <v>0</v>
      </c>
      <c r="EE167" s="7">
        <f t="shared" si="105"/>
        <v>14</v>
      </c>
      <c r="EF167" s="7"/>
      <c r="EG167" s="7"/>
      <c r="EH167" s="7">
        <v>0</v>
      </c>
      <c r="EI167" s="7">
        <f t="shared" si="78"/>
        <v>20</v>
      </c>
      <c r="EJ167" s="7"/>
      <c r="EK167" s="7"/>
      <c r="EL167" s="7">
        <v>28</v>
      </c>
      <c r="EM167" s="7">
        <f t="shared" si="68"/>
        <v>406</v>
      </c>
      <c r="EN167" s="7">
        <v>0</v>
      </c>
      <c r="EO167" s="7">
        <f t="shared" si="130"/>
        <v>6</v>
      </c>
      <c r="ER167" s="7">
        <v>0</v>
      </c>
      <c r="ES167" s="7">
        <f t="shared" si="65"/>
        <v>0</v>
      </c>
      <c r="ET167" s="7">
        <v>1</v>
      </c>
      <c r="EU167" s="7">
        <f t="shared" si="85"/>
        <v>24</v>
      </c>
      <c r="EV167" s="7">
        <v>0</v>
      </c>
      <c r="EW167" s="7">
        <f t="shared" si="106"/>
        <v>31</v>
      </c>
      <c r="EX167" s="7">
        <v>1</v>
      </c>
      <c r="EY167" s="7">
        <f t="shared" si="99"/>
        <v>10</v>
      </c>
      <c r="EZ167" s="7"/>
      <c r="FA167" s="7"/>
      <c r="FB167" s="7">
        <v>0</v>
      </c>
      <c r="FC167" s="7">
        <f t="shared" si="86"/>
        <v>20</v>
      </c>
      <c r="FD167" s="7"/>
      <c r="FE167" s="7"/>
      <c r="FF167" s="7">
        <v>0</v>
      </c>
      <c r="FG167" s="7">
        <f t="shared" si="100"/>
        <v>2</v>
      </c>
      <c r="FH167" s="7">
        <v>50</v>
      </c>
      <c r="FI167" s="7">
        <f t="shared" si="63"/>
        <v>1508</v>
      </c>
      <c r="FJ167" s="7">
        <v>0</v>
      </c>
      <c r="FK167" s="7">
        <f t="shared" si="101"/>
        <v>0</v>
      </c>
      <c r="FL167" s="7">
        <v>0</v>
      </c>
      <c r="FM167" s="7">
        <f t="shared" si="69"/>
        <v>1</v>
      </c>
      <c r="FN167" s="7">
        <v>0</v>
      </c>
      <c r="FO167" s="7">
        <f t="shared" si="116"/>
        <v>8</v>
      </c>
      <c r="FP167" s="7"/>
      <c r="FQ167" s="7"/>
      <c r="FR167" s="7">
        <v>9</v>
      </c>
      <c r="FS167" s="7">
        <f t="shared" si="117"/>
        <v>335</v>
      </c>
      <c r="FT167" s="7">
        <v>9</v>
      </c>
      <c r="FU167" s="7">
        <f t="shared" si="128"/>
        <v>40</v>
      </c>
      <c r="FV167" s="7"/>
      <c r="FW167" s="7"/>
      <c r="FX167" s="7"/>
      <c r="FY167" s="7"/>
      <c r="FZ167" s="7"/>
      <c r="GA167" s="7"/>
      <c r="GB167" s="7"/>
      <c r="GC167" s="7"/>
      <c r="GD167" s="7">
        <v>0</v>
      </c>
      <c r="GE167" s="7">
        <f t="shared" si="129"/>
        <v>0</v>
      </c>
      <c r="GF167" s="7"/>
      <c r="GG167" s="7"/>
      <c r="GH167" s="7"/>
      <c r="GI167" s="7"/>
      <c r="GJ167" s="7">
        <v>0</v>
      </c>
      <c r="GK167" s="7">
        <f t="shared" si="124"/>
        <v>7</v>
      </c>
      <c r="GL167" s="7">
        <v>0</v>
      </c>
      <c r="GM167" s="7">
        <f t="shared" si="109"/>
        <v>1</v>
      </c>
      <c r="GN167" s="7">
        <v>2</v>
      </c>
      <c r="GO167" s="7">
        <f t="shared" si="71"/>
        <v>45</v>
      </c>
      <c r="GP167" s="7">
        <v>5</v>
      </c>
      <c r="GQ167" s="7">
        <f t="shared" si="102"/>
        <v>71</v>
      </c>
      <c r="GR167" s="7">
        <v>0</v>
      </c>
      <c r="GS167" s="7">
        <f t="shared" si="72"/>
        <v>44</v>
      </c>
    </row>
    <row r="168" spans="1:201" ht="14.25" customHeight="1" x14ac:dyDescent="0.2">
      <c r="A168" s="85">
        <v>44131</v>
      </c>
      <c r="B168" s="7">
        <v>0</v>
      </c>
      <c r="C168" s="7">
        <f t="shared" si="134"/>
        <v>0</v>
      </c>
      <c r="D168" s="7">
        <v>0</v>
      </c>
      <c r="E168" s="7">
        <f t="shared" si="110"/>
        <v>169</v>
      </c>
      <c r="F168" s="7">
        <v>1</v>
      </c>
      <c r="G168" s="7">
        <f t="shared" si="125"/>
        <v>84</v>
      </c>
      <c r="H168" s="7"/>
      <c r="I168" s="7"/>
      <c r="J168" s="7">
        <v>3</v>
      </c>
      <c r="K168" s="7">
        <f t="shared" si="74"/>
        <v>382</v>
      </c>
      <c r="L168" s="7">
        <v>1</v>
      </c>
      <c r="M168" s="7">
        <f t="shared" si="89"/>
        <v>30</v>
      </c>
      <c r="N168" s="7">
        <v>0</v>
      </c>
      <c r="O168" s="7">
        <f t="shared" si="103"/>
        <v>21</v>
      </c>
      <c r="P168" s="7">
        <v>10</v>
      </c>
      <c r="Q168" s="7">
        <f t="shared" si="90"/>
        <v>223</v>
      </c>
      <c r="R168" s="7"/>
      <c r="S168" s="7"/>
      <c r="T168" s="7">
        <v>0</v>
      </c>
      <c r="U168" s="7">
        <f>SUM(U167,T168)</f>
        <v>16</v>
      </c>
      <c r="V168" s="7"/>
      <c r="W168" s="7"/>
      <c r="X168" s="7">
        <v>0</v>
      </c>
      <c r="Y168" s="7">
        <f t="shared" si="135"/>
        <v>45</v>
      </c>
      <c r="Z168" s="7">
        <v>0</v>
      </c>
      <c r="AA168" s="7">
        <f t="shared" si="131"/>
        <v>2</v>
      </c>
      <c r="AB168" s="7">
        <v>0</v>
      </c>
      <c r="AC168" s="7">
        <f t="shared" si="82"/>
        <v>197</v>
      </c>
      <c r="AD168" s="7">
        <v>4</v>
      </c>
      <c r="AE168" s="7">
        <f t="shared" si="91"/>
        <v>134</v>
      </c>
      <c r="AF168" s="7">
        <v>1</v>
      </c>
      <c r="AG168" s="7">
        <f t="shared" si="75"/>
        <v>116</v>
      </c>
      <c r="AH168" s="7">
        <v>0</v>
      </c>
      <c r="AI168" s="7">
        <f t="shared" si="136"/>
        <v>10</v>
      </c>
      <c r="AJ168" s="7">
        <v>1</v>
      </c>
      <c r="AK168" s="7">
        <f t="shared" si="92"/>
        <v>575</v>
      </c>
      <c r="AL168" s="7"/>
      <c r="AM168" s="7"/>
      <c r="AN168" s="7"/>
      <c r="AO168" s="7"/>
      <c r="AP168" s="7">
        <v>1</v>
      </c>
      <c r="AQ168" s="7">
        <f t="shared" si="119"/>
        <v>75</v>
      </c>
      <c r="AR168" s="7">
        <v>1</v>
      </c>
      <c r="AS168" s="7">
        <f t="shared" si="93"/>
        <v>61</v>
      </c>
      <c r="AT168" s="7">
        <v>19</v>
      </c>
      <c r="AU168" s="7">
        <f t="shared" si="111"/>
        <v>1460</v>
      </c>
      <c r="AV168" s="7"/>
      <c r="AW168" s="7"/>
      <c r="AX168" s="7">
        <v>0</v>
      </c>
      <c r="AY168" s="7">
        <f t="shared" si="76"/>
        <v>153</v>
      </c>
      <c r="AZ168" s="7">
        <v>1</v>
      </c>
      <c r="BA168" s="7">
        <f t="shared" si="80"/>
        <v>298</v>
      </c>
      <c r="BB168" s="7">
        <v>3</v>
      </c>
      <c r="BC168" s="7">
        <f t="shared" si="94"/>
        <v>96</v>
      </c>
      <c r="BD168" s="7"/>
      <c r="BE168" s="7"/>
      <c r="BF168" s="7">
        <v>0</v>
      </c>
      <c r="BG168" s="84">
        <f t="shared" si="112"/>
        <v>7</v>
      </c>
      <c r="BH168" s="7">
        <v>0</v>
      </c>
      <c r="BI168" s="7">
        <f t="shared" si="137"/>
        <v>66</v>
      </c>
      <c r="BJ168" s="7"/>
      <c r="BK168" s="7"/>
      <c r="BL168" s="7">
        <v>0</v>
      </c>
      <c r="BM168" s="7">
        <f t="shared" si="113"/>
        <v>9</v>
      </c>
      <c r="BN168" s="7">
        <v>0</v>
      </c>
      <c r="BO168" s="7">
        <f t="shared" si="114"/>
        <v>3</v>
      </c>
      <c r="BP168" s="7">
        <v>0</v>
      </c>
      <c r="BQ168" s="7">
        <f t="shared" si="138"/>
        <v>4</v>
      </c>
      <c r="BR168" s="7">
        <v>0</v>
      </c>
      <c r="BS168" s="7">
        <f t="shared" si="95"/>
        <v>4</v>
      </c>
      <c r="BT168" s="7">
        <v>0</v>
      </c>
      <c r="BU168" s="7">
        <f t="shared" si="104"/>
        <v>3</v>
      </c>
      <c r="BV168" s="7"/>
      <c r="BW168" s="7"/>
      <c r="BX168" s="7">
        <v>1</v>
      </c>
      <c r="BY168" s="7">
        <f t="shared" si="132"/>
        <v>45</v>
      </c>
      <c r="BZ168" s="7">
        <v>0</v>
      </c>
      <c r="CA168" s="7">
        <f t="shared" si="139"/>
        <v>0</v>
      </c>
      <c r="CB168" s="7">
        <v>0</v>
      </c>
      <c r="CC168" s="7">
        <f t="shared" si="83"/>
        <v>3</v>
      </c>
      <c r="CD168" s="7"/>
      <c r="CE168" s="7"/>
      <c r="CF168" s="7">
        <v>5</v>
      </c>
      <c r="CG168" s="7">
        <f t="shared" si="87"/>
        <v>1685</v>
      </c>
      <c r="CH168" s="7">
        <v>0</v>
      </c>
      <c r="CI168" s="7">
        <f t="shared" si="73"/>
        <v>3</v>
      </c>
      <c r="CJ168" s="7">
        <v>0</v>
      </c>
      <c r="CK168" s="7">
        <f t="shared" si="64"/>
        <v>3</v>
      </c>
      <c r="CL168" s="7">
        <v>0</v>
      </c>
      <c r="CM168" s="7">
        <f t="shared" si="84"/>
        <v>24</v>
      </c>
      <c r="CN168" s="7">
        <v>0</v>
      </c>
      <c r="CO168" s="7">
        <f t="shared" si="88"/>
        <v>15</v>
      </c>
      <c r="CP168" s="7">
        <v>0</v>
      </c>
      <c r="CQ168" s="7">
        <f t="shared" si="96"/>
        <v>35</v>
      </c>
      <c r="CR168" s="7"/>
      <c r="CS168" s="7"/>
      <c r="CT168" s="7">
        <v>0</v>
      </c>
      <c r="CU168" s="7">
        <f t="shared" si="133"/>
        <v>11</v>
      </c>
      <c r="CV168" s="7"/>
      <c r="CW168" s="7"/>
      <c r="CX168" s="7"/>
      <c r="CY168" s="7"/>
      <c r="CZ168" s="7"/>
      <c r="DA168" s="7"/>
      <c r="DB168" s="7">
        <v>0</v>
      </c>
      <c r="DC168" s="7">
        <f t="shared" si="120"/>
        <v>2</v>
      </c>
      <c r="DD168" s="7">
        <v>0</v>
      </c>
      <c r="DE168" s="7">
        <f t="shared" si="126"/>
        <v>0</v>
      </c>
      <c r="DF168" s="7">
        <v>0</v>
      </c>
      <c r="DG168" s="7">
        <f t="shared" si="127"/>
        <v>0</v>
      </c>
      <c r="DH168" s="7"/>
      <c r="DI168" s="7"/>
      <c r="DJ168" s="7">
        <v>0</v>
      </c>
      <c r="DK168" s="7">
        <f t="shared" si="67"/>
        <v>0</v>
      </c>
      <c r="DL168" s="7">
        <v>0</v>
      </c>
      <c r="DM168" s="7">
        <f t="shared" si="115"/>
        <v>2</v>
      </c>
      <c r="DN168" s="7">
        <v>1</v>
      </c>
      <c r="DO168" s="7">
        <f t="shared" si="140"/>
        <v>18</v>
      </c>
      <c r="DP168" s="7">
        <v>0</v>
      </c>
      <c r="DQ168" s="7">
        <f t="shared" si="77"/>
        <v>2</v>
      </c>
      <c r="DR168" s="7">
        <v>1</v>
      </c>
      <c r="DS168" s="7">
        <f t="shared" si="121"/>
        <v>8</v>
      </c>
      <c r="DT168" s="7">
        <v>0</v>
      </c>
      <c r="DU168" s="7">
        <f t="shared" si="97"/>
        <v>5</v>
      </c>
      <c r="DV168" s="7">
        <v>0</v>
      </c>
      <c r="DW168" s="7">
        <f t="shared" si="98"/>
        <v>0</v>
      </c>
      <c r="DX168" s="7">
        <v>0</v>
      </c>
      <c r="DY168" s="7">
        <f t="shared" si="122"/>
        <v>0</v>
      </c>
      <c r="DZ168" s="7">
        <v>0</v>
      </c>
      <c r="EA168" s="7">
        <f t="shared" si="123"/>
        <v>11</v>
      </c>
      <c r="EB168" s="7"/>
      <c r="EC168" s="7"/>
      <c r="ED168" s="7">
        <v>0</v>
      </c>
      <c r="EE168" s="7">
        <f t="shared" si="105"/>
        <v>14</v>
      </c>
      <c r="EF168" s="7"/>
      <c r="EG168" s="7"/>
      <c r="EH168" s="7">
        <v>1</v>
      </c>
      <c r="EI168" s="7">
        <f t="shared" si="78"/>
        <v>21</v>
      </c>
      <c r="EJ168" s="7"/>
      <c r="EK168" s="7"/>
      <c r="EL168" s="7">
        <v>4</v>
      </c>
      <c r="EM168" s="7">
        <f t="shared" si="68"/>
        <v>410</v>
      </c>
      <c r="EN168" s="7">
        <v>0</v>
      </c>
      <c r="EO168" s="7">
        <f t="shared" si="130"/>
        <v>6</v>
      </c>
      <c r="ER168" s="7">
        <v>0</v>
      </c>
      <c r="ES168" s="7">
        <f t="shared" si="65"/>
        <v>0</v>
      </c>
      <c r="ET168" s="7">
        <v>0</v>
      </c>
      <c r="EU168" s="7">
        <f t="shared" si="85"/>
        <v>24</v>
      </c>
      <c r="EV168" s="7">
        <v>0</v>
      </c>
      <c r="EW168" s="7">
        <f t="shared" si="106"/>
        <v>31</v>
      </c>
      <c r="EX168" s="7">
        <v>0</v>
      </c>
      <c r="EY168" s="7">
        <f t="shared" si="99"/>
        <v>10</v>
      </c>
      <c r="EZ168" s="7"/>
      <c r="FA168" s="7"/>
      <c r="FB168" s="7">
        <v>0</v>
      </c>
      <c r="FC168" s="7">
        <f t="shared" si="86"/>
        <v>20</v>
      </c>
      <c r="FD168" s="7"/>
      <c r="FE168" s="7"/>
      <c r="FF168" s="7">
        <v>0</v>
      </c>
      <c r="FG168" s="7">
        <f t="shared" si="100"/>
        <v>2</v>
      </c>
      <c r="FH168" s="7">
        <v>19</v>
      </c>
      <c r="FI168" s="7">
        <f t="shared" si="63"/>
        <v>1527</v>
      </c>
      <c r="FJ168" s="7">
        <v>0</v>
      </c>
      <c r="FK168" s="7">
        <f t="shared" si="101"/>
        <v>0</v>
      </c>
      <c r="FL168" s="7">
        <v>0</v>
      </c>
      <c r="FM168" s="7">
        <f t="shared" si="69"/>
        <v>1</v>
      </c>
      <c r="FN168" s="7">
        <v>0</v>
      </c>
      <c r="FO168" s="7">
        <f t="shared" si="116"/>
        <v>8</v>
      </c>
      <c r="FP168" s="7"/>
      <c r="FQ168" s="7"/>
      <c r="FR168" s="7">
        <v>1</v>
      </c>
      <c r="FS168" s="7">
        <f t="shared" si="117"/>
        <v>336</v>
      </c>
      <c r="FT168" s="7">
        <v>0</v>
      </c>
      <c r="FU168" s="7">
        <f t="shared" si="128"/>
        <v>40</v>
      </c>
      <c r="FV168" s="7"/>
      <c r="FW168" s="7"/>
      <c r="FX168" s="7"/>
      <c r="FY168" s="7"/>
      <c r="FZ168" s="7"/>
      <c r="GA168" s="7"/>
      <c r="GB168" s="7"/>
      <c r="GC168" s="7"/>
      <c r="GD168" s="7">
        <v>0</v>
      </c>
      <c r="GE168" s="7">
        <f t="shared" si="129"/>
        <v>0</v>
      </c>
      <c r="GF168" s="7"/>
      <c r="GG168" s="7"/>
      <c r="GH168" s="7"/>
      <c r="GI168" s="7"/>
      <c r="GJ168" s="7">
        <v>1</v>
      </c>
      <c r="GK168" s="7">
        <f t="shared" si="124"/>
        <v>8</v>
      </c>
      <c r="GL168" s="7">
        <v>0</v>
      </c>
      <c r="GM168" s="7">
        <f t="shared" si="109"/>
        <v>1</v>
      </c>
      <c r="GN168" s="7">
        <v>0</v>
      </c>
      <c r="GO168" s="7">
        <f t="shared" si="71"/>
        <v>45</v>
      </c>
      <c r="GP168" s="7">
        <v>0</v>
      </c>
      <c r="GQ168" s="7">
        <f t="shared" si="102"/>
        <v>71</v>
      </c>
      <c r="GR168" s="7">
        <v>1</v>
      </c>
      <c r="GS168" s="7">
        <f t="shared" si="72"/>
        <v>45</v>
      </c>
    </row>
    <row r="169" spans="1:201" ht="14.25" customHeight="1" x14ac:dyDescent="0.2">
      <c r="A169" s="85">
        <v>44132</v>
      </c>
      <c r="B169" s="7">
        <v>0</v>
      </c>
      <c r="C169" s="7">
        <f t="shared" si="134"/>
        <v>0</v>
      </c>
      <c r="D169" s="7">
        <v>4</v>
      </c>
      <c r="E169" s="7">
        <f t="shared" si="110"/>
        <v>173</v>
      </c>
      <c r="F169" s="7">
        <v>4</v>
      </c>
      <c r="G169" s="7">
        <f t="shared" si="125"/>
        <v>88</v>
      </c>
      <c r="H169" s="7"/>
      <c r="I169" s="7"/>
      <c r="J169" s="7">
        <v>2</v>
      </c>
      <c r="K169" s="7">
        <f t="shared" si="74"/>
        <v>384</v>
      </c>
      <c r="L169" s="7">
        <v>0</v>
      </c>
      <c r="M169" s="7">
        <f t="shared" si="89"/>
        <v>30</v>
      </c>
      <c r="N169" s="7">
        <v>0</v>
      </c>
      <c r="O169" s="7">
        <f t="shared" si="103"/>
        <v>21</v>
      </c>
      <c r="P169" s="7">
        <v>1</v>
      </c>
      <c r="Q169" s="7">
        <f t="shared" si="90"/>
        <v>224</v>
      </c>
      <c r="R169" s="7"/>
      <c r="S169" s="7"/>
      <c r="T169" s="7">
        <v>0</v>
      </c>
      <c r="U169" s="7">
        <f>SUM(U168,T169)</f>
        <v>16</v>
      </c>
      <c r="V169" s="7"/>
      <c r="W169" s="7"/>
      <c r="X169" s="7">
        <v>0</v>
      </c>
      <c r="Y169" s="7">
        <f t="shared" si="135"/>
        <v>45</v>
      </c>
      <c r="Z169" s="7">
        <v>0</v>
      </c>
      <c r="AA169" s="7">
        <f t="shared" si="131"/>
        <v>2</v>
      </c>
      <c r="AB169" s="7">
        <v>0</v>
      </c>
      <c r="AC169" s="7">
        <f t="shared" si="82"/>
        <v>197</v>
      </c>
      <c r="AD169" s="7">
        <v>2</v>
      </c>
      <c r="AE169" s="7">
        <f t="shared" si="91"/>
        <v>136</v>
      </c>
      <c r="AF169" s="7">
        <v>1</v>
      </c>
      <c r="AG169" s="7">
        <f t="shared" si="75"/>
        <v>117</v>
      </c>
      <c r="AH169" s="7">
        <v>0</v>
      </c>
      <c r="AI169" s="7">
        <f t="shared" si="136"/>
        <v>10</v>
      </c>
      <c r="AJ169" s="7">
        <v>3</v>
      </c>
      <c r="AK169" s="7">
        <f t="shared" si="92"/>
        <v>578</v>
      </c>
      <c r="AL169" s="7"/>
      <c r="AM169" s="7"/>
      <c r="AN169" s="7"/>
      <c r="AO169" s="7"/>
      <c r="AP169" s="7">
        <v>1</v>
      </c>
      <c r="AQ169" s="7">
        <f t="shared" si="119"/>
        <v>76</v>
      </c>
      <c r="AR169" s="7">
        <v>0</v>
      </c>
      <c r="AS169" s="7">
        <f t="shared" si="93"/>
        <v>61</v>
      </c>
      <c r="AT169" s="7">
        <v>5</v>
      </c>
      <c r="AU169" s="7">
        <f t="shared" si="111"/>
        <v>1465</v>
      </c>
      <c r="AV169" s="7"/>
      <c r="AW169" s="7"/>
      <c r="AX169" s="7">
        <v>0</v>
      </c>
      <c r="AY169" s="7">
        <f t="shared" si="76"/>
        <v>153</v>
      </c>
      <c r="AZ169" s="7">
        <v>0</v>
      </c>
      <c r="BA169" s="7">
        <f t="shared" si="80"/>
        <v>298</v>
      </c>
      <c r="BB169" s="7">
        <v>3</v>
      </c>
      <c r="BC169" s="7">
        <f t="shared" si="94"/>
        <v>99</v>
      </c>
      <c r="BD169" s="7"/>
      <c r="BE169" s="7"/>
      <c r="BF169" s="7">
        <v>0</v>
      </c>
      <c r="BG169" s="84">
        <f t="shared" si="112"/>
        <v>7</v>
      </c>
      <c r="BH169" s="7">
        <v>2</v>
      </c>
      <c r="BI169" s="7">
        <f t="shared" si="137"/>
        <v>68</v>
      </c>
      <c r="BJ169" s="7"/>
      <c r="BK169" s="7"/>
      <c r="BL169" s="7">
        <v>0</v>
      </c>
      <c r="BM169" s="7">
        <f t="shared" si="113"/>
        <v>9</v>
      </c>
      <c r="BN169" s="7">
        <v>0</v>
      </c>
      <c r="BO169" s="7">
        <f t="shared" si="114"/>
        <v>3</v>
      </c>
      <c r="BP169" s="7">
        <v>0</v>
      </c>
      <c r="BQ169" s="7">
        <f t="shared" si="138"/>
        <v>4</v>
      </c>
      <c r="BR169" s="7">
        <v>0</v>
      </c>
      <c r="BS169" s="7">
        <f t="shared" si="95"/>
        <v>4</v>
      </c>
      <c r="BT169" s="7">
        <v>0</v>
      </c>
      <c r="BU169" s="7">
        <f t="shared" si="104"/>
        <v>3</v>
      </c>
      <c r="BV169" s="7"/>
      <c r="BW169" s="7"/>
      <c r="BX169" s="7">
        <v>0</v>
      </c>
      <c r="BY169" s="7">
        <f t="shared" si="132"/>
        <v>45</v>
      </c>
      <c r="BZ169" s="7">
        <v>0</v>
      </c>
      <c r="CA169" s="7">
        <f t="shared" si="139"/>
        <v>0</v>
      </c>
      <c r="CB169" s="7">
        <v>0</v>
      </c>
      <c r="CC169" s="7">
        <f t="shared" si="83"/>
        <v>3</v>
      </c>
      <c r="CD169" s="7"/>
      <c r="CE169" s="7"/>
      <c r="CF169" s="7">
        <v>4</v>
      </c>
      <c r="CG169" s="7">
        <f t="shared" si="87"/>
        <v>1689</v>
      </c>
      <c r="CH169" s="7">
        <v>0</v>
      </c>
      <c r="CI169" s="7">
        <f t="shared" si="73"/>
        <v>3</v>
      </c>
      <c r="CJ169" s="7">
        <v>0</v>
      </c>
      <c r="CK169" s="7">
        <f t="shared" si="64"/>
        <v>3</v>
      </c>
      <c r="CL169" s="7">
        <v>0</v>
      </c>
      <c r="CM169" s="7">
        <f t="shared" si="84"/>
        <v>24</v>
      </c>
      <c r="CN169" s="7">
        <v>0</v>
      </c>
      <c r="CO169" s="7">
        <f t="shared" si="88"/>
        <v>15</v>
      </c>
      <c r="CP169" s="7">
        <v>0</v>
      </c>
      <c r="CQ169" s="7">
        <f t="shared" si="96"/>
        <v>35</v>
      </c>
      <c r="CR169" s="7"/>
      <c r="CS169" s="7"/>
      <c r="CT169" s="7">
        <v>0</v>
      </c>
      <c r="CU169" s="7">
        <f t="shared" si="133"/>
        <v>11</v>
      </c>
      <c r="CV169" s="7"/>
      <c r="CW169" s="7"/>
      <c r="CX169" s="7"/>
      <c r="CY169" s="7"/>
      <c r="CZ169" s="7"/>
      <c r="DA169" s="7"/>
      <c r="DB169" s="7">
        <v>0</v>
      </c>
      <c r="DC169" s="7">
        <f t="shared" si="120"/>
        <v>2</v>
      </c>
      <c r="DD169" s="7">
        <v>0</v>
      </c>
      <c r="DE169" s="7">
        <f t="shared" si="126"/>
        <v>0</v>
      </c>
      <c r="DF169" s="7">
        <v>0</v>
      </c>
      <c r="DG169" s="7">
        <f t="shared" si="127"/>
        <v>0</v>
      </c>
      <c r="DH169" s="7"/>
      <c r="DI169" s="7"/>
      <c r="DJ169" s="7">
        <v>0</v>
      </c>
      <c r="DK169" s="7">
        <f t="shared" si="67"/>
        <v>0</v>
      </c>
      <c r="DL169" s="7">
        <v>0</v>
      </c>
      <c r="DM169" s="7">
        <f t="shared" si="115"/>
        <v>2</v>
      </c>
      <c r="DN169" s="7">
        <v>0</v>
      </c>
      <c r="DO169" s="7">
        <f t="shared" si="140"/>
        <v>18</v>
      </c>
      <c r="DP169" s="7">
        <v>1</v>
      </c>
      <c r="DQ169" s="7">
        <f t="shared" si="77"/>
        <v>3</v>
      </c>
      <c r="DR169" s="7">
        <v>0</v>
      </c>
      <c r="DS169" s="7">
        <f t="shared" si="121"/>
        <v>8</v>
      </c>
      <c r="DT169" s="7">
        <v>0</v>
      </c>
      <c r="DU169" s="7">
        <f t="shared" si="97"/>
        <v>5</v>
      </c>
      <c r="DV169" s="7">
        <v>0</v>
      </c>
      <c r="DW169" s="7">
        <f t="shared" si="98"/>
        <v>0</v>
      </c>
      <c r="DX169" s="7">
        <v>0</v>
      </c>
      <c r="DY169" s="7">
        <f t="shared" si="122"/>
        <v>0</v>
      </c>
      <c r="DZ169" s="7">
        <v>1</v>
      </c>
      <c r="EA169" s="7">
        <f t="shared" si="123"/>
        <v>12</v>
      </c>
      <c r="EB169" s="7"/>
      <c r="EC169" s="7"/>
      <c r="ED169" s="7">
        <v>0</v>
      </c>
      <c r="EE169" s="7">
        <f t="shared" si="105"/>
        <v>14</v>
      </c>
      <c r="EF169" s="7"/>
      <c r="EG169" s="7"/>
      <c r="EH169" s="7">
        <v>0</v>
      </c>
      <c r="EI169" s="7">
        <f t="shared" si="78"/>
        <v>21</v>
      </c>
      <c r="EJ169" s="7"/>
      <c r="EK169" s="7"/>
      <c r="EL169" s="7">
        <v>1</v>
      </c>
      <c r="EM169" s="7">
        <f t="shared" si="68"/>
        <v>411</v>
      </c>
      <c r="EN169" s="7">
        <v>0</v>
      </c>
      <c r="EO169" s="7">
        <f t="shared" si="130"/>
        <v>6</v>
      </c>
      <c r="ER169" s="7">
        <v>1</v>
      </c>
      <c r="ES169" s="7">
        <f t="shared" si="65"/>
        <v>1</v>
      </c>
      <c r="ET169" s="7">
        <v>0</v>
      </c>
      <c r="EU169" s="7">
        <f t="shared" si="85"/>
        <v>24</v>
      </c>
      <c r="EV169" s="7">
        <v>0</v>
      </c>
      <c r="EW169" s="7">
        <f t="shared" si="106"/>
        <v>31</v>
      </c>
      <c r="EX169" s="7">
        <v>0</v>
      </c>
      <c r="EY169" s="7">
        <f t="shared" si="99"/>
        <v>10</v>
      </c>
      <c r="EZ169" s="7"/>
      <c r="FA169" s="7"/>
      <c r="FB169" s="7">
        <v>0</v>
      </c>
      <c r="FC169" s="7">
        <f t="shared" si="86"/>
        <v>20</v>
      </c>
      <c r="FD169" s="7"/>
      <c r="FE169" s="7"/>
      <c r="FF169" s="7">
        <v>0</v>
      </c>
      <c r="FG169" s="7">
        <f t="shared" si="100"/>
        <v>2</v>
      </c>
      <c r="FH169" s="7">
        <v>6</v>
      </c>
      <c r="FI169" s="7">
        <f t="shared" si="63"/>
        <v>1533</v>
      </c>
      <c r="FJ169" s="7">
        <v>0</v>
      </c>
      <c r="FK169" s="7">
        <f t="shared" si="101"/>
        <v>0</v>
      </c>
      <c r="FL169" s="7">
        <v>0</v>
      </c>
      <c r="FM169" s="7">
        <f t="shared" si="69"/>
        <v>1</v>
      </c>
      <c r="FN169" s="7">
        <v>0</v>
      </c>
      <c r="FO169" s="7">
        <f t="shared" si="116"/>
        <v>8</v>
      </c>
      <c r="FP169" s="7"/>
      <c r="FQ169" s="7"/>
      <c r="FR169" s="7">
        <v>0</v>
      </c>
      <c r="FS169" s="7">
        <f t="shared" si="117"/>
        <v>336</v>
      </c>
      <c r="FT169" s="7">
        <v>0</v>
      </c>
      <c r="FU169" s="7">
        <f t="shared" si="128"/>
        <v>40</v>
      </c>
      <c r="FV169" s="7"/>
      <c r="FW169" s="7"/>
      <c r="FX169" s="7"/>
      <c r="FY169" s="7"/>
      <c r="FZ169" s="7"/>
      <c r="GA169" s="7"/>
      <c r="GB169" s="7"/>
      <c r="GC169" s="7"/>
      <c r="GD169" s="7">
        <v>0</v>
      </c>
      <c r="GE169" s="7">
        <f t="shared" si="129"/>
        <v>0</v>
      </c>
      <c r="GF169" s="7"/>
      <c r="GG169" s="7"/>
      <c r="GH169" s="7"/>
      <c r="GI169" s="7"/>
      <c r="GJ169" s="7">
        <v>0</v>
      </c>
      <c r="GK169" s="7">
        <f t="shared" si="124"/>
        <v>8</v>
      </c>
      <c r="GL169" s="7">
        <v>0</v>
      </c>
      <c r="GM169" s="7">
        <f t="shared" si="109"/>
        <v>1</v>
      </c>
      <c r="GN169" s="7">
        <v>0</v>
      </c>
      <c r="GO169" s="7">
        <f t="shared" si="71"/>
        <v>45</v>
      </c>
      <c r="GP169" s="7">
        <v>4</v>
      </c>
      <c r="GQ169" s="7">
        <f t="shared" si="102"/>
        <v>75</v>
      </c>
      <c r="GR169" s="7">
        <v>0</v>
      </c>
      <c r="GS169" s="7">
        <f t="shared" si="72"/>
        <v>45</v>
      </c>
    </row>
    <row r="170" spans="1:201" ht="14.25" customHeight="1" x14ac:dyDescent="0.2">
      <c r="A170" s="85">
        <v>44133</v>
      </c>
      <c r="B170" s="7">
        <v>0</v>
      </c>
      <c r="C170" s="7">
        <f t="shared" si="134"/>
        <v>0</v>
      </c>
      <c r="D170" s="7">
        <v>0</v>
      </c>
      <c r="E170" s="7">
        <f t="shared" si="110"/>
        <v>173</v>
      </c>
      <c r="F170" s="7">
        <v>0</v>
      </c>
      <c r="G170" s="7">
        <f t="shared" si="125"/>
        <v>88</v>
      </c>
      <c r="H170" s="7"/>
      <c r="I170" s="7"/>
      <c r="J170" s="7">
        <v>3</v>
      </c>
      <c r="K170" s="7">
        <f t="shared" si="74"/>
        <v>387</v>
      </c>
      <c r="L170" s="7">
        <v>0</v>
      </c>
      <c r="M170" s="7">
        <f t="shared" si="89"/>
        <v>30</v>
      </c>
      <c r="N170" s="7">
        <v>0</v>
      </c>
      <c r="O170" s="7">
        <f t="shared" si="103"/>
        <v>21</v>
      </c>
      <c r="P170" s="7">
        <v>2</v>
      </c>
      <c r="Q170" s="7">
        <f t="shared" si="90"/>
        <v>226</v>
      </c>
      <c r="R170" s="7"/>
      <c r="S170" s="7"/>
      <c r="T170" s="7">
        <v>0</v>
      </c>
      <c r="U170" s="7">
        <f>SUM(U169,T170)</f>
        <v>16</v>
      </c>
      <c r="V170" s="7"/>
      <c r="W170" s="7"/>
      <c r="X170" s="7">
        <v>0</v>
      </c>
      <c r="Y170" s="7">
        <f t="shared" si="135"/>
        <v>45</v>
      </c>
      <c r="Z170" s="7">
        <v>0</v>
      </c>
      <c r="AA170" s="7">
        <f t="shared" si="131"/>
        <v>2</v>
      </c>
      <c r="AB170" s="7">
        <v>0</v>
      </c>
      <c r="AC170" s="7">
        <f t="shared" si="82"/>
        <v>197</v>
      </c>
      <c r="AD170" s="7">
        <v>3</v>
      </c>
      <c r="AE170" s="7">
        <f t="shared" si="91"/>
        <v>139</v>
      </c>
      <c r="AF170" s="7">
        <v>0</v>
      </c>
      <c r="AG170" s="7">
        <f t="shared" si="75"/>
        <v>117</v>
      </c>
      <c r="AH170" s="7">
        <v>0</v>
      </c>
      <c r="AI170" s="7">
        <f t="shared" si="136"/>
        <v>10</v>
      </c>
      <c r="AJ170" s="7">
        <v>0</v>
      </c>
      <c r="AK170" s="7">
        <f t="shared" si="92"/>
        <v>578</v>
      </c>
      <c r="AL170" s="7"/>
      <c r="AM170" s="7"/>
      <c r="AN170" s="7"/>
      <c r="AO170" s="7"/>
      <c r="AP170" s="7">
        <v>0</v>
      </c>
      <c r="AQ170" s="7">
        <f t="shared" si="119"/>
        <v>76</v>
      </c>
      <c r="AR170" s="7">
        <v>0</v>
      </c>
      <c r="AS170" s="7">
        <f t="shared" si="93"/>
        <v>61</v>
      </c>
      <c r="AT170" s="7">
        <v>2</v>
      </c>
      <c r="AU170" s="7">
        <f t="shared" si="111"/>
        <v>1467</v>
      </c>
      <c r="AV170" s="7"/>
      <c r="AW170" s="7"/>
      <c r="AX170" s="7">
        <v>0</v>
      </c>
      <c r="AY170" s="7">
        <f t="shared" si="76"/>
        <v>153</v>
      </c>
      <c r="AZ170" s="7">
        <v>2</v>
      </c>
      <c r="BA170" s="7">
        <f t="shared" si="80"/>
        <v>300</v>
      </c>
      <c r="BB170" s="7">
        <v>1</v>
      </c>
      <c r="BC170" s="7">
        <f t="shared" si="94"/>
        <v>100</v>
      </c>
      <c r="BD170" s="7"/>
      <c r="BE170" s="7"/>
      <c r="BF170" s="7">
        <v>0</v>
      </c>
      <c r="BG170" s="84">
        <f t="shared" si="112"/>
        <v>7</v>
      </c>
      <c r="BH170" s="7">
        <v>0</v>
      </c>
      <c r="BI170" s="7">
        <f t="shared" si="137"/>
        <v>68</v>
      </c>
      <c r="BJ170" s="7"/>
      <c r="BK170" s="7"/>
      <c r="BL170" s="7">
        <v>2</v>
      </c>
      <c r="BM170" s="7">
        <f t="shared" si="113"/>
        <v>11</v>
      </c>
      <c r="BN170" s="7">
        <v>0</v>
      </c>
      <c r="BO170" s="7">
        <f t="shared" si="114"/>
        <v>3</v>
      </c>
      <c r="BP170" s="7">
        <v>0</v>
      </c>
      <c r="BQ170" s="7">
        <f t="shared" si="138"/>
        <v>4</v>
      </c>
      <c r="BR170" s="7">
        <v>0</v>
      </c>
      <c r="BS170" s="7">
        <f t="shared" si="95"/>
        <v>4</v>
      </c>
      <c r="BT170" s="7">
        <v>0</v>
      </c>
      <c r="BU170" s="7">
        <f t="shared" si="104"/>
        <v>3</v>
      </c>
      <c r="BV170" s="7"/>
      <c r="BW170" s="7"/>
      <c r="BX170" s="7">
        <v>1</v>
      </c>
      <c r="BY170" s="7">
        <f t="shared" si="132"/>
        <v>46</v>
      </c>
      <c r="BZ170" s="7">
        <v>0</v>
      </c>
      <c r="CA170" s="7">
        <f t="shared" si="139"/>
        <v>0</v>
      </c>
      <c r="CB170" s="7">
        <v>0</v>
      </c>
      <c r="CC170" s="7">
        <f t="shared" si="83"/>
        <v>3</v>
      </c>
      <c r="CD170" s="7"/>
      <c r="CE170" s="7"/>
      <c r="CF170" s="7">
        <v>0</v>
      </c>
      <c r="CG170" s="7">
        <f t="shared" si="87"/>
        <v>1689</v>
      </c>
      <c r="CH170" s="7">
        <v>0</v>
      </c>
      <c r="CI170" s="7">
        <f t="shared" si="73"/>
        <v>3</v>
      </c>
      <c r="CJ170" s="7">
        <v>0</v>
      </c>
      <c r="CK170" s="7">
        <f t="shared" si="64"/>
        <v>3</v>
      </c>
      <c r="CL170" s="7">
        <v>0</v>
      </c>
      <c r="CM170" s="7">
        <f t="shared" si="84"/>
        <v>24</v>
      </c>
      <c r="CN170" s="7">
        <v>0</v>
      </c>
      <c r="CO170" s="7">
        <f t="shared" si="88"/>
        <v>15</v>
      </c>
      <c r="CP170" s="7">
        <v>0</v>
      </c>
      <c r="CQ170" s="7">
        <f t="shared" si="96"/>
        <v>35</v>
      </c>
      <c r="CR170" s="7"/>
      <c r="CS170" s="7"/>
      <c r="CT170" s="7">
        <v>0</v>
      </c>
      <c r="CU170" s="7">
        <f t="shared" si="133"/>
        <v>11</v>
      </c>
      <c r="CV170" s="7"/>
      <c r="CW170" s="7"/>
      <c r="CX170" s="7"/>
      <c r="CY170" s="7"/>
      <c r="CZ170" s="7"/>
      <c r="DA170" s="7"/>
      <c r="DB170" s="7">
        <v>0</v>
      </c>
      <c r="DC170" s="7">
        <f t="shared" si="120"/>
        <v>2</v>
      </c>
      <c r="DD170" s="7">
        <v>0</v>
      </c>
      <c r="DE170" s="7">
        <f t="shared" si="126"/>
        <v>0</v>
      </c>
      <c r="DF170" s="7">
        <v>0</v>
      </c>
      <c r="DG170" s="7">
        <f t="shared" si="127"/>
        <v>0</v>
      </c>
      <c r="DH170" s="7"/>
      <c r="DI170" s="7"/>
      <c r="DJ170" s="7">
        <v>0</v>
      </c>
      <c r="DK170" s="7">
        <f t="shared" si="67"/>
        <v>0</v>
      </c>
      <c r="DL170" s="7">
        <v>0</v>
      </c>
      <c r="DM170" s="7">
        <f t="shared" si="115"/>
        <v>2</v>
      </c>
      <c r="DN170" s="7">
        <v>0</v>
      </c>
      <c r="DO170" s="7">
        <f t="shared" si="140"/>
        <v>18</v>
      </c>
      <c r="DP170" s="7">
        <v>0</v>
      </c>
      <c r="DQ170" s="7">
        <f t="shared" si="77"/>
        <v>3</v>
      </c>
      <c r="DR170" s="7">
        <v>0</v>
      </c>
      <c r="DS170" s="7">
        <f t="shared" si="121"/>
        <v>8</v>
      </c>
      <c r="DT170" s="7">
        <v>0</v>
      </c>
      <c r="DU170" s="7">
        <f t="shared" si="97"/>
        <v>5</v>
      </c>
      <c r="DV170" s="7">
        <v>0</v>
      </c>
      <c r="DW170" s="7">
        <f t="shared" si="98"/>
        <v>0</v>
      </c>
      <c r="DX170" s="7">
        <v>0</v>
      </c>
      <c r="DY170" s="7">
        <f t="shared" si="122"/>
        <v>0</v>
      </c>
      <c r="DZ170" s="7">
        <v>0</v>
      </c>
      <c r="EA170" s="7">
        <f t="shared" si="123"/>
        <v>12</v>
      </c>
      <c r="EB170" s="7"/>
      <c r="EC170" s="7"/>
      <c r="ED170" s="7">
        <v>0</v>
      </c>
      <c r="EE170" s="7">
        <f t="shared" si="105"/>
        <v>14</v>
      </c>
      <c r="EF170" s="7"/>
      <c r="EG170" s="7"/>
      <c r="EH170" s="7">
        <v>0</v>
      </c>
      <c r="EI170" s="7">
        <f t="shared" si="78"/>
        <v>21</v>
      </c>
      <c r="EJ170" s="7"/>
      <c r="EK170" s="7"/>
      <c r="EL170" s="7">
        <v>5</v>
      </c>
      <c r="EM170" s="7">
        <f t="shared" si="68"/>
        <v>416</v>
      </c>
      <c r="EN170" s="7">
        <v>0</v>
      </c>
      <c r="EO170" s="7">
        <f t="shared" si="130"/>
        <v>6</v>
      </c>
      <c r="ER170" s="7">
        <v>0</v>
      </c>
      <c r="ES170" s="7">
        <f t="shared" si="65"/>
        <v>1</v>
      </c>
      <c r="ET170" s="7">
        <v>0</v>
      </c>
      <c r="EU170" s="7">
        <f t="shared" si="85"/>
        <v>24</v>
      </c>
      <c r="EV170" s="7">
        <v>0</v>
      </c>
      <c r="EW170" s="7">
        <f t="shared" si="106"/>
        <v>31</v>
      </c>
      <c r="EX170" s="7">
        <v>0</v>
      </c>
      <c r="EY170" s="7">
        <f t="shared" si="99"/>
        <v>10</v>
      </c>
      <c r="EZ170" s="7"/>
      <c r="FA170" s="7"/>
      <c r="FB170" s="7">
        <v>2</v>
      </c>
      <c r="FC170" s="7">
        <f t="shared" si="86"/>
        <v>22</v>
      </c>
      <c r="FD170" s="7"/>
      <c r="FE170" s="7"/>
      <c r="FF170" s="7">
        <v>0</v>
      </c>
      <c r="FG170" s="7">
        <f t="shared" si="100"/>
        <v>2</v>
      </c>
      <c r="FH170" s="7">
        <v>2</v>
      </c>
      <c r="FI170" s="7">
        <f t="shared" si="63"/>
        <v>1535</v>
      </c>
      <c r="FJ170" s="7">
        <v>0</v>
      </c>
      <c r="FK170" s="7">
        <f t="shared" si="101"/>
        <v>0</v>
      </c>
      <c r="FL170" s="7">
        <v>0</v>
      </c>
      <c r="FM170" s="7">
        <f t="shared" si="69"/>
        <v>1</v>
      </c>
      <c r="FN170" s="7">
        <v>0</v>
      </c>
      <c r="FO170" s="7">
        <f t="shared" si="116"/>
        <v>8</v>
      </c>
      <c r="FP170" s="7"/>
      <c r="FQ170" s="7"/>
      <c r="FR170" s="7">
        <v>1</v>
      </c>
      <c r="FS170" s="7">
        <f t="shared" si="117"/>
        <v>337</v>
      </c>
      <c r="FT170" s="7">
        <v>0</v>
      </c>
      <c r="FU170" s="7">
        <f t="shared" si="128"/>
        <v>40</v>
      </c>
      <c r="FV170" s="7"/>
      <c r="FW170" s="7"/>
      <c r="FX170" s="7"/>
      <c r="FY170" s="7"/>
      <c r="FZ170" s="7"/>
      <c r="GA170" s="7"/>
      <c r="GB170" s="7"/>
      <c r="GC170" s="7"/>
      <c r="GD170" s="7">
        <v>0</v>
      </c>
      <c r="GE170" s="7">
        <f t="shared" si="129"/>
        <v>0</v>
      </c>
      <c r="GF170" s="7"/>
      <c r="GG170" s="7"/>
      <c r="GH170" s="7"/>
      <c r="GI170" s="7"/>
      <c r="GJ170" s="7">
        <v>0</v>
      </c>
      <c r="GK170" s="7">
        <f t="shared" si="124"/>
        <v>8</v>
      </c>
      <c r="GL170" s="7">
        <v>0</v>
      </c>
      <c r="GM170" s="7">
        <f t="shared" si="109"/>
        <v>1</v>
      </c>
      <c r="GN170" s="7">
        <v>1</v>
      </c>
      <c r="GO170" s="7">
        <f t="shared" si="71"/>
        <v>46</v>
      </c>
      <c r="GP170" s="7">
        <v>0</v>
      </c>
      <c r="GQ170" s="7">
        <f t="shared" si="102"/>
        <v>75</v>
      </c>
      <c r="GR170" s="7">
        <v>1</v>
      </c>
      <c r="GS170" s="7">
        <f t="shared" si="72"/>
        <v>46</v>
      </c>
    </row>
    <row r="171" spans="1:201" ht="14.25" customHeight="1" x14ac:dyDescent="0.2">
      <c r="A171" s="85">
        <v>44134</v>
      </c>
      <c r="B171" s="7">
        <v>0</v>
      </c>
      <c r="C171" s="7">
        <f t="shared" si="134"/>
        <v>0</v>
      </c>
      <c r="D171" s="7"/>
      <c r="E171" s="7"/>
      <c r="F171" s="7"/>
      <c r="G171" s="7"/>
      <c r="H171" s="7"/>
      <c r="I171" s="7"/>
      <c r="J171" s="7">
        <v>2</v>
      </c>
      <c r="K171" s="7">
        <f t="shared" si="74"/>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1"/>
        <v>1467</v>
      </c>
      <c r="AV171" s="7"/>
      <c r="AW171" s="7"/>
      <c r="AX171" s="7">
        <v>0</v>
      </c>
      <c r="AY171" s="7">
        <f t="shared" si="76"/>
        <v>153</v>
      </c>
      <c r="AZ171" s="7"/>
      <c r="BA171" s="7"/>
      <c r="BB171" s="7"/>
      <c r="BC171" s="7">
        <f t="shared" si="94"/>
        <v>100</v>
      </c>
      <c r="BD171" s="7"/>
      <c r="BE171" s="7"/>
      <c r="BF171" s="7">
        <v>0</v>
      </c>
      <c r="BG171" s="84">
        <f t="shared" si="112"/>
        <v>7</v>
      </c>
      <c r="BH171" s="7"/>
      <c r="BI171" s="7"/>
      <c r="BJ171" s="7"/>
      <c r="BK171" s="7"/>
      <c r="BL171" s="7"/>
      <c r="BM171" s="7"/>
      <c r="BN171" s="7">
        <v>0</v>
      </c>
      <c r="BO171" s="7">
        <f t="shared" si="114"/>
        <v>3</v>
      </c>
      <c r="BP171" s="7"/>
      <c r="BQ171" s="7"/>
      <c r="BR171" s="7"/>
      <c r="BS171" s="7"/>
      <c r="BT171" s="7"/>
      <c r="BU171" s="7"/>
      <c r="BV171" s="7"/>
      <c r="BW171" s="7"/>
      <c r="BX171" s="7">
        <v>3</v>
      </c>
      <c r="BY171" s="7">
        <f t="shared" si="132"/>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0"/>
        <v>2</v>
      </c>
      <c r="DD171" s="7"/>
      <c r="DE171" s="7"/>
      <c r="DF171" s="7"/>
      <c r="DG171" s="7"/>
      <c r="DH171" s="7"/>
      <c r="DI171" s="7"/>
      <c r="DJ171" s="7"/>
      <c r="DK171" s="7"/>
      <c r="DL171" s="7"/>
      <c r="DM171" s="7"/>
      <c r="DN171" s="7"/>
      <c r="DO171" s="7"/>
      <c r="DP171" s="7"/>
      <c r="DQ171" s="7"/>
      <c r="DR171" s="7">
        <v>2</v>
      </c>
      <c r="DS171" s="7">
        <f t="shared" si="121"/>
        <v>10</v>
      </c>
      <c r="DT171" s="7"/>
      <c r="DU171" s="7"/>
      <c r="DV171" s="7"/>
      <c r="DW171" s="7"/>
      <c r="DX171" s="7"/>
      <c r="DY171" s="7"/>
      <c r="DZ171" s="7"/>
      <c r="EA171" s="7"/>
      <c r="EB171" s="7"/>
      <c r="EC171" s="7"/>
      <c r="ED171" s="7"/>
      <c r="EE171" s="7"/>
      <c r="EF171" s="7"/>
      <c r="EG171" s="7"/>
      <c r="EH171" s="7"/>
      <c r="EI171" s="7"/>
      <c r="EJ171" s="7"/>
      <c r="EK171" s="7"/>
      <c r="EL171" s="7"/>
      <c r="EM171" s="7"/>
      <c r="EN171" s="7"/>
      <c r="EO171" s="7"/>
      <c r="ER171" s="7"/>
      <c r="ES171" s="7"/>
      <c r="ET171" s="7"/>
      <c r="EU171" s="7"/>
      <c r="EV171" s="7"/>
      <c r="EW171" s="7"/>
      <c r="EX171" s="7"/>
      <c r="EY171" s="7"/>
      <c r="EZ171" s="7"/>
      <c r="FA171" s="7"/>
      <c r="FB171" s="7"/>
      <c r="FC171" s="7"/>
      <c r="FD171" s="7"/>
      <c r="FE171" s="7"/>
      <c r="FF171" s="7"/>
      <c r="FG171" s="7"/>
      <c r="FH171" s="7">
        <v>1</v>
      </c>
      <c r="FI171" s="7">
        <f t="shared" si="63"/>
        <v>1536</v>
      </c>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row>
    <row r="172" spans="1:201" ht="14.25" customHeight="1" x14ac:dyDescent="0.2">
      <c r="A172" s="85">
        <v>44135</v>
      </c>
      <c r="B172" s="7"/>
      <c r="C172" s="7">
        <f t="shared" si="134"/>
        <v>0</v>
      </c>
      <c r="D172" s="7"/>
      <c r="E172" s="7"/>
      <c r="F172" s="7"/>
      <c r="G172" s="7"/>
      <c r="H172" s="7"/>
      <c r="I172" s="7"/>
      <c r="J172" s="7"/>
      <c r="K172" s="7">
        <f t="shared" si="74"/>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1"/>
        <v>1467</v>
      </c>
      <c r="AV172" s="7"/>
      <c r="AW172" s="7"/>
      <c r="AX172" s="7"/>
      <c r="AY172" s="7">
        <f t="shared" si="76"/>
        <v>153</v>
      </c>
      <c r="AZ172" s="7"/>
      <c r="BA172" s="7"/>
      <c r="BB172" s="7"/>
      <c r="BC172" s="7">
        <f t="shared" si="94"/>
        <v>100</v>
      </c>
      <c r="BD172" s="7"/>
      <c r="BE172" s="7"/>
      <c r="BF172" s="7"/>
      <c r="BG172" s="84">
        <f t="shared" si="112"/>
        <v>7</v>
      </c>
      <c r="BH172" s="7"/>
      <c r="BI172" s="7"/>
      <c r="BJ172" s="7"/>
      <c r="BK172" s="7"/>
      <c r="BL172" s="7"/>
      <c r="BM172" s="7"/>
      <c r="BN172" s="7"/>
      <c r="BO172" s="7">
        <f t="shared" si="114"/>
        <v>3</v>
      </c>
      <c r="BP172" s="7"/>
      <c r="BQ172" s="7"/>
      <c r="BR172" s="7"/>
      <c r="BS172" s="7"/>
      <c r="BT172" s="7"/>
      <c r="BU172" s="7"/>
      <c r="BV172" s="7"/>
      <c r="BW172" s="7"/>
      <c r="BX172" s="7"/>
      <c r="BY172" s="7">
        <f t="shared" si="132"/>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0"/>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row>
    <row r="173" spans="1:201" ht="14.25" customHeight="1" x14ac:dyDescent="0.2">
      <c r="A173" s="85">
        <v>44136</v>
      </c>
      <c r="B173" s="7"/>
      <c r="C173" s="7">
        <f t="shared" si="134"/>
        <v>0</v>
      </c>
      <c r="D173" s="7"/>
      <c r="E173" s="7"/>
      <c r="F173" s="7"/>
      <c r="G173" s="7"/>
      <c r="H173" s="7"/>
      <c r="I173" s="7"/>
      <c r="J173" s="7"/>
      <c r="K173" s="7">
        <f t="shared" si="74"/>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1"/>
        <v>1467</v>
      </c>
      <c r="AV173" s="7"/>
      <c r="AW173" s="7"/>
      <c r="AX173" s="7"/>
      <c r="AY173" s="7">
        <f t="shared" si="76"/>
        <v>153</v>
      </c>
      <c r="AZ173" s="7"/>
      <c r="BA173" s="7"/>
      <c r="BB173" s="7"/>
      <c r="BC173" s="7">
        <f t="shared" si="94"/>
        <v>100</v>
      </c>
      <c r="BD173" s="7"/>
      <c r="BE173" s="7"/>
      <c r="BF173" s="7"/>
      <c r="BG173" s="84">
        <f t="shared" si="112"/>
        <v>7</v>
      </c>
      <c r="BH173" s="7"/>
      <c r="BI173" s="7"/>
      <c r="BJ173" s="7"/>
      <c r="BK173" s="7"/>
      <c r="BL173" s="7"/>
      <c r="BM173" s="7"/>
      <c r="BN173" s="7"/>
      <c r="BO173" s="7">
        <f t="shared" si="114"/>
        <v>3</v>
      </c>
      <c r="BP173" s="7"/>
      <c r="BQ173" s="7"/>
      <c r="BR173" s="7"/>
      <c r="BS173" s="7"/>
      <c r="BT173" s="7"/>
      <c r="BU173" s="7"/>
      <c r="BV173" s="7"/>
      <c r="BW173" s="7"/>
      <c r="BX173" s="7"/>
      <c r="BY173" s="7">
        <f t="shared" si="132"/>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0"/>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row>
    <row r="174" spans="1:201" ht="14.25" customHeight="1" x14ac:dyDescent="0.2">
      <c r="A174" s="85">
        <v>44137</v>
      </c>
      <c r="B174" s="7">
        <v>0</v>
      </c>
      <c r="C174" s="7">
        <f t="shared" si="134"/>
        <v>0</v>
      </c>
      <c r="D174" s="7"/>
      <c r="E174" s="7"/>
      <c r="F174" s="7"/>
      <c r="G174" s="7"/>
      <c r="H174" s="7"/>
      <c r="I174" s="7"/>
      <c r="J174" s="7">
        <v>7</v>
      </c>
      <c r="K174" s="7">
        <f t="shared" si="74"/>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1"/>
        <v>1468</v>
      </c>
      <c r="AV174" s="7"/>
      <c r="AW174" s="7"/>
      <c r="AX174" s="7">
        <v>3</v>
      </c>
      <c r="AY174" s="7">
        <f t="shared" si="76"/>
        <v>156</v>
      </c>
      <c r="AZ174" s="7"/>
      <c r="BA174" s="7"/>
      <c r="BB174" s="7">
        <v>2</v>
      </c>
      <c r="BC174" s="7">
        <f t="shared" si="94"/>
        <v>102</v>
      </c>
      <c r="BD174" s="7"/>
      <c r="BE174" s="7"/>
      <c r="BF174" s="7">
        <v>0</v>
      </c>
      <c r="BG174" s="84">
        <f t="shared" si="112"/>
        <v>7</v>
      </c>
      <c r="BH174" s="7"/>
      <c r="BI174" s="7"/>
      <c r="BJ174" s="7"/>
      <c r="BK174" s="7"/>
      <c r="BL174" s="7"/>
      <c r="BM174" s="7"/>
      <c r="BN174" s="7">
        <v>0</v>
      </c>
      <c r="BO174" s="7">
        <f t="shared" si="114"/>
        <v>3</v>
      </c>
      <c r="BP174" s="7"/>
      <c r="BQ174" s="7"/>
      <c r="BR174" s="7"/>
      <c r="BS174" s="7"/>
      <c r="BT174" s="7"/>
      <c r="BU174" s="7"/>
      <c r="BV174" s="7"/>
      <c r="BW174" s="7"/>
      <c r="BX174" s="7">
        <v>2</v>
      </c>
      <c r="BY174" s="7">
        <f t="shared" si="132"/>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0"/>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row>
    <row r="175" spans="1:201" ht="14.25" customHeight="1" x14ac:dyDescent="0.2">
      <c r="A175" s="85">
        <v>44138</v>
      </c>
      <c r="B175" s="7">
        <v>0</v>
      </c>
      <c r="C175" s="7">
        <f t="shared" si="134"/>
        <v>0</v>
      </c>
      <c r="D175" s="7"/>
      <c r="E175" s="7"/>
      <c r="F175" s="7"/>
      <c r="G175" s="7"/>
      <c r="H175" s="7"/>
      <c r="I175" s="7"/>
      <c r="J175" s="7">
        <v>2</v>
      </c>
      <c r="K175" s="7">
        <f t="shared" si="74"/>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6"/>
        <v>156</v>
      </c>
      <c r="AZ175" s="7"/>
      <c r="BA175" s="7"/>
      <c r="BB175" s="7"/>
      <c r="BC175" s="7"/>
      <c r="BD175" s="7"/>
      <c r="BE175" s="7"/>
      <c r="BF175" s="7">
        <v>0</v>
      </c>
      <c r="BG175" s="84">
        <f t="shared" si="112"/>
        <v>7</v>
      </c>
      <c r="BH175" s="7"/>
      <c r="BI175" s="7"/>
      <c r="BJ175" s="7"/>
      <c r="BK175" s="7"/>
      <c r="BL175" s="7"/>
      <c r="BM175" s="7"/>
      <c r="BN175" s="7">
        <v>0</v>
      </c>
      <c r="BO175" s="7">
        <f t="shared" si="114"/>
        <v>3</v>
      </c>
      <c r="BP175" s="7"/>
      <c r="BQ175" s="7"/>
      <c r="BR175" s="7"/>
      <c r="BS175" s="7"/>
      <c r="BT175" s="7"/>
      <c r="BU175" s="7"/>
      <c r="BV175" s="7"/>
      <c r="BW175" s="7"/>
      <c r="BX175" s="7">
        <v>1</v>
      </c>
      <c r="BY175" s="7">
        <f t="shared" si="132"/>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0"/>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row>
    <row r="176" spans="1:201" ht="14.25" customHeight="1" x14ac:dyDescent="0.2">
      <c r="A176" s="85">
        <v>44139</v>
      </c>
      <c r="B176" s="7">
        <v>0</v>
      </c>
      <c r="C176" s="7">
        <f t="shared" si="134"/>
        <v>0</v>
      </c>
      <c r="D176" s="7"/>
      <c r="E176" s="7"/>
      <c r="F176" s="7"/>
      <c r="G176" s="7"/>
      <c r="H176" s="7"/>
      <c r="I176" s="7"/>
      <c r="J176" s="7">
        <v>1</v>
      </c>
      <c r="K176" s="7">
        <f t="shared" si="74"/>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6"/>
        <v>156</v>
      </c>
      <c r="AZ176" s="7"/>
      <c r="BA176" s="7"/>
      <c r="BB176" s="7"/>
      <c r="BC176" s="7"/>
      <c r="BD176" s="7"/>
      <c r="BE176" s="7"/>
      <c r="BF176" s="7">
        <v>0</v>
      </c>
      <c r="BG176" s="84">
        <f t="shared" si="112"/>
        <v>7</v>
      </c>
      <c r="BH176" s="7"/>
      <c r="BI176" s="7"/>
      <c r="BJ176" s="7"/>
      <c r="BK176" s="7"/>
      <c r="BL176" s="7"/>
      <c r="BM176" s="7"/>
      <c r="BN176" s="7">
        <v>0</v>
      </c>
      <c r="BO176" s="7">
        <f t="shared" si="114"/>
        <v>3</v>
      </c>
      <c r="BP176" s="7"/>
      <c r="BQ176" s="7"/>
      <c r="BR176" s="7"/>
      <c r="BS176" s="7"/>
      <c r="BT176" s="7"/>
      <c r="BU176" s="7"/>
      <c r="BV176" s="7"/>
      <c r="BW176" s="7"/>
      <c r="BX176" s="7">
        <v>0</v>
      </c>
      <c r="BY176" s="7">
        <f t="shared" si="132"/>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0"/>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row>
    <row r="177" spans="1:201" ht="14.25" customHeight="1" x14ac:dyDescent="0.2">
      <c r="A177" s="85">
        <v>44140</v>
      </c>
      <c r="B177" s="7">
        <v>0</v>
      </c>
      <c r="C177" s="7">
        <f t="shared" si="134"/>
        <v>0</v>
      </c>
      <c r="D177" s="7"/>
      <c r="E177" s="7"/>
      <c r="F177" s="7"/>
      <c r="G177" s="7"/>
      <c r="H177" s="7"/>
      <c r="I177" s="7"/>
      <c r="J177" s="7">
        <v>0</v>
      </c>
      <c r="K177" s="7">
        <f t="shared" si="74"/>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6"/>
        <v>156</v>
      </c>
      <c r="AZ177" s="7"/>
      <c r="BA177" s="7"/>
      <c r="BB177" s="7"/>
      <c r="BC177" s="7"/>
      <c r="BD177" s="7"/>
      <c r="BE177" s="7"/>
      <c r="BF177" s="7">
        <v>0</v>
      </c>
      <c r="BG177" s="84">
        <f t="shared" si="112"/>
        <v>7</v>
      </c>
      <c r="BH177" s="7"/>
      <c r="BI177" s="7"/>
      <c r="BJ177" s="7"/>
      <c r="BK177" s="7"/>
      <c r="BL177" s="7"/>
      <c r="BM177" s="7"/>
      <c r="BN177" s="7">
        <v>0</v>
      </c>
      <c r="BO177" s="7">
        <f t="shared" si="114"/>
        <v>3</v>
      </c>
      <c r="BP177" s="7"/>
      <c r="BQ177" s="7"/>
      <c r="BR177" s="7"/>
      <c r="BS177" s="7"/>
      <c r="BT177" s="7"/>
      <c r="BU177" s="7"/>
      <c r="BV177" s="7"/>
      <c r="BW177" s="7"/>
      <c r="BX177" s="7">
        <v>0</v>
      </c>
      <c r="BY177" s="7">
        <f t="shared" si="132"/>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0"/>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row>
    <row r="178" spans="1:201" ht="14.25" customHeight="1" x14ac:dyDescent="0.2">
      <c r="A178" s="85">
        <v>44141</v>
      </c>
      <c r="B178" s="7">
        <v>0</v>
      </c>
      <c r="C178" s="7">
        <f t="shared" si="134"/>
        <v>0</v>
      </c>
      <c r="D178" s="7"/>
      <c r="E178" s="7"/>
      <c r="F178" s="7"/>
      <c r="G178" s="7"/>
      <c r="H178" s="7"/>
      <c r="I178" s="7"/>
      <c r="J178" s="7">
        <v>0</v>
      </c>
      <c r="K178" s="7">
        <f t="shared" si="74"/>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6"/>
        <v>158</v>
      </c>
      <c r="AZ178" s="7"/>
      <c r="BA178" s="7"/>
      <c r="BB178" s="7"/>
      <c r="BC178" s="7"/>
      <c r="BD178" s="7"/>
      <c r="BE178" s="7"/>
      <c r="BF178" s="7">
        <v>0</v>
      </c>
      <c r="BG178" s="84">
        <f t="shared" si="112"/>
        <v>7</v>
      </c>
      <c r="BH178" s="7"/>
      <c r="BI178" s="7"/>
      <c r="BJ178" s="7"/>
      <c r="BK178" s="7"/>
      <c r="BL178" s="7"/>
      <c r="BM178" s="7"/>
      <c r="BN178" s="7">
        <v>0</v>
      </c>
      <c r="BO178" s="7">
        <f t="shared" si="114"/>
        <v>3</v>
      </c>
      <c r="BP178" s="7"/>
      <c r="BQ178" s="7"/>
      <c r="BR178" s="7"/>
      <c r="BS178" s="7"/>
      <c r="BT178" s="7"/>
      <c r="BU178" s="7"/>
      <c r="BV178" s="7"/>
      <c r="BW178" s="7"/>
      <c r="BX178" s="7">
        <v>0</v>
      </c>
      <c r="BY178" s="7">
        <f t="shared" si="132"/>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0"/>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row>
    <row r="179" spans="1:201" ht="14.25" customHeight="1" x14ac:dyDescent="0.2">
      <c r="A179" s="85">
        <v>44142</v>
      </c>
      <c r="B179" s="7"/>
      <c r="C179" s="7">
        <f t="shared" si="134"/>
        <v>0</v>
      </c>
      <c r="D179" s="7"/>
      <c r="E179" s="7"/>
      <c r="F179" s="7"/>
      <c r="G179" s="7"/>
      <c r="H179" s="7"/>
      <c r="I179" s="7"/>
      <c r="J179" s="7"/>
      <c r="K179" s="7">
        <f t="shared" si="74"/>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6"/>
        <v>158</v>
      </c>
      <c r="AZ179" s="7"/>
      <c r="BA179" s="7"/>
      <c r="BB179" s="7"/>
      <c r="BC179" s="7"/>
      <c r="BD179" s="7"/>
      <c r="BE179" s="7"/>
      <c r="BF179" s="7"/>
      <c r="BG179" s="84">
        <f t="shared" si="112"/>
        <v>7</v>
      </c>
      <c r="BH179" s="7"/>
      <c r="BI179" s="7"/>
      <c r="BJ179" s="7"/>
      <c r="BK179" s="7"/>
      <c r="BL179" s="7"/>
      <c r="BM179" s="7"/>
      <c r="BN179" s="7"/>
      <c r="BO179" s="7">
        <f t="shared" si="114"/>
        <v>3</v>
      </c>
      <c r="BP179" s="7"/>
      <c r="BQ179" s="7"/>
      <c r="BR179" s="7"/>
      <c r="BS179" s="7"/>
      <c r="BT179" s="7"/>
      <c r="BU179" s="7"/>
      <c r="BV179" s="7"/>
      <c r="BW179" s="7"/>
      <c r="BX179" s="7"/>
      <c r="BY179" s="7">
        <f t="shared" si="132"/>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0"/>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row>
    <row r="180" spans="1:201" ht="14.25" customHeight="1" x14ac:dyDescent="0.2">
      <c r="A180" s="85">
        <v>44143</v>
      </c>
      <c r="B180" s="7"/>
      <c r="C180" s="7">
        <f t="shared" si="134"/>
        <v>0</v>
      </c>
      <c r="D180" s="7"/>
      <c r="E180" s="7"/>
      <c r="F180" s="7"/>
      <c r="G180" s="7"/>
      <c r="H180" s="7"/>
      <c r="I180" s="7"/>
      <c r="J180" s="7"/>
      <c r="K180" s="7">
        <f t="shared" si="74"/>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6"/>
        <v>158</v>
      </c>
      <c r="AZ180" s="7"/>
      <c r="BA180" s="7"/>
      <c r="BB180" s="7"/>
      <c r="BC180" s="7"/>
      <c r="BD180" s="7"/>
      <c r="BE180" s="7"/>
      <c r="BF180" s="7"/>
      <c r="BG180" s="84">
        <f t="shared" si="112"/>
        <v>7</v>
      </c>
      <c r="BH180" s="7"/>
      <c r="BI180" s="7"/>
      <c r="BJ180" s="7"/>
      <c r="BK180" s="7"/>
      <c r="BL180" s="7"/>
      <c r="BM180" s="7"/>
      <c r="BN180" s="7"/>
      <c r="BO180" s="7">
        <f t="shared" si="114"/>
        <v>3</v>
      </c>
      <c r="BP180" s="7"/>
      <c r="BQ180" s="7"/>
      <c r="BR180" s="7"/>
      <c r="BS180" s="7"/>
      <c r="BT180" s="7"/>
      <c r="BU180" s="7"/>
      <c r="BV180" s="7"/>
      <c r="BW180" s="7"/>
      <c r="BX180" s="7"/>
      <c r="BY180" s="7">
        <f t="shared" si="132"/>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0"/>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row>
    <row r="181" spans="1:201" ht="14.25" customHeight="1" x14ac:dyDescent="0.2">
      <c r="A181" s="85">
        <v>44144</v>
      </c>
      <c r="B181" s="7">
        <v>0</v>
      </c>
      <c r="C181" s="7">
        <f t="shared" si="134"/>
        <v>0</v>
      </c>
      <c r="D181" s="7"/>
      <c r="E181" s="7"/>
      <c r="F181" s="7"/>
      <c r="G181" s="7"/>
      <c r="H181" s="7"/>
      <c r="I181" s="7"/>
      <c r="J181" s="7">
        <v>0</v>
      </c>
      <c r="K181" s="7">
        <f t="shared" si="74"/>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6"/>
        <v>162</v>
      </c>
      <c r="AZ181" s="7"/>
      <c r="BA181" s="7"/>
      <c r="BB181" s="7"/>
      <c r="BC181" s="7"/>
      <c r="BD181" s="7"/>
      <c r="BE181" s="7"/>
      <c r="BF181" s="7">
        <v>0</v>
      </c>
      <c r="BG181" s="84">
        <f t="shared" si="112"/>
        <v>7</v>
      </c>
      <c r="BH181" s="7"/>
      <c r="BI181" s="7"/>
      <c r="BJ181" s="7"/>
      <c r="BK181" s="7"/>
      <c r="BL181" s="7"/>
      <c r="BM181" s="7"/>
      <c r="BN181" s="7">
        <v>0</v>
      </c>
      <c r="BO181" s="7">
        <f t="shared" si="114"/>
        <v>3</v>
      </c>
      <c r="BP181" s="7"/>
      <c r="BQ181" s="7"/>
      <c r="BR181" s="7"/>
      <c r="BS181" s="7"/>
      <c r="BT181" s="7"/>
      <c r="BU181" s="7"/>
      <c r="BV181" s="7"/>
      <c r="BW181" s="7"/>
      <c r="BX181" s="7">
        <v>4</v>
      </c>
      <c r="BY181" s="7">
        <f t="shared" si="132"/>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0"/>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row>
    <row r="182" spans="1:201" ht="14.25" customHeight="1" x14ac:dyDescent="0.2">
      <c r="A182" s="85">
        <v>44145</v>
      </c>
      <c r="B182" s="7">
        <v>0</v>
      </c>
      <c r="C182" s="7">
        <f t="shared" si="134"/>
        <v>0</v>
      </c>
      <c r="D182" s="7"/>
      <c r="E182" s="7"/>
      <c r="F182" s="7"/>
      <c r="G182" s="7"/>
      <c r="H182" s="7"/>
      <c r="I182" s="7"/>
      <c r="J182" s="7">
        <v>0</v>
      </c>
      <c r="K182" s="7">
        <f t="shared" si="74"/>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6"/>
        <v>162</v>
      </c>
      <c r="AZ182" s="7"/>
      <c r="BA182" s="7"/>
      <c r="BB182" s="7"/>
      <c r="BC182" s="7"/>
      <c r="BD182" s="7"/>
      <c r="BE182" s="7"/>
      <c r="BF182" s="7">
        <v>0</v>
      </c>
      <c r="BG182" s="84">
        <f t="shared" si="112"/>
        <v>7</v>
      </c>
      <c r="BH182" s="101"/>
      <c r="BI182" s="7"/>
      <c r="BJ182" s="7"/>
      <c r="BK182" s="7"/>
      <c r="BL182" s="7"/>
      <c r="BM182" s="7"/>
      <c r="BN182" s="7">
        <v>0</v>
      </c>
      <c r="BO182" s="7">
        <f t="shared" si="114"/>
        <v>3</v>
      </c>
      <c r="BP182" s="7"/>
      <c r="BQ182" s="7"/>
      <c r="BR182" s="7"/>
      <c r="BS182" s="7"/>
      <c r="BT182" s="7"/>
      <c r="BU182" s="7"/>
      <c r="BV182" s="7"/>
      <c r="BW182" s="7"/>
      <c r="BX182" s="7">
        <v>0</v>
      </c>
      <c r="BY182" s="7">
        <f t="shared" si="132"/>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0"/>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row>
    <row r="183" spans="1:201" ht="14.25" customHeight="1" x14ac:dyDescent="0.2">
      <c r="A183" s="85">
        <v>44146</v>
      </c>
      <c r="B183" s="7">
        <v>0</v>
      </c>
      <c r="C183" s="7">
        <f t="shared" si="134"/>
        <v>0</v>
      </c>
      <c r="D183" s="7"/>
      <c r="E183" s="7"/>
      <c r="F183" s="7"/>
      <c r="G183" s="7"/>
      <c r="H183" s="7"/>
      <c r="I183" s="7"/>
      <c r="J183" s="7">
        <v>0</v>
      </c>
      <c r="K183" s="7">
        <f t="shared" si="74"/>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6"/>
        <v>163</v>
      </c>
      <c r="AZ183" s="7"/>
      <c r="BA183" s="7"/>
      <c r="BB183" s="7"/>
      <c r="BC183" s="7"/>
      <c r="BD183" s="7"/>
      <c r="BE183" s="7"/>
      <c r="BF183" s="7">
        <v>0</v>
      </c>
      <c r="BG183" s="84">
        <f t="shared" si="112"/>
        <v>7</v>
      </c>
      <c r="BH183" s="101"/>
      <c r="BI183" s="7"/>
      <c r="BJ183" s="7"/>
      <c r="BK183" s="7"/>
      <c r="BL183" s="7"/>
      <c r="BM183" s="7"/>
      <c r="BN183" s="7">
        <v>0</v>
      </c>
      <c r="BO183" s="7">
        <f t="shared" si="114"/>
        <v>3</v>
      </c>
      <c r="BP183" s="7"/>
      <c r="BQ183" s="7"/>
      <c r="BR183" s="7"/>
      <c r="BS183" s="7"/>
      <c r="BT183" s="7"/>
      <c r="BU183" s="7"/>
      <c r="BV183" s="7"/>
      <c r="BW183" s="7"/>
      <c r="BX183" s="7">
        <v>0</v>
      </c>
      <c r="BY183" s="7">
        <f t="shared" si="132"/>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0"/>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row>
    <row r="184" spans="1:201" ht="14.25" customHeight="1" x14ac:dyDescent="0.2">
      <c r="A184" s="85">
        <v>44147</v>
      </c>
      <c r="B184" s="7">
        <v>0</v>
      </c>
      <c r="C184" s="7">
        <f t="shared" si="134"/>
        <v>0</v>
      </c>
      <c r="D184" s="7"/>
      <c r="E184" s="7"/>
      <c r="F184" s="7"/>
      <c r="G184" s="7"/>
      <c r="H184" s="7"/>
      <c r="I184" s="7"/>
      <c r="J184" s="7">
        <v>0</v>
      </c>
      <c r="K184" s="7">
        <f t="shared" si="74"/>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6"/>
        <v>163</v>
      </c>
      <c r="AZ184" s="7"/>
      <c r="BA184" s="7"/>
      <c r="BB184" s="7"/>
      <c r="BC184" s="7"/>
      <c r="BD184" s="7"/>
      <c r="BE184" s="7"/>
      <c r="BF184" s="7">
        <v>0</v>
      </c>
      <c r="BG184" s="84">
        <f t="shared" si="112"/>
        <v>7</v>
      </c>
      <c r="BH184" s="101"/>
      <c r="BI184" s="7"/>
      <c r="BJ184" s="7"/>
      <c r="BK184" s="7"/>
      <c r="BL184" s="7"/>
      <c r="BM184" s="7"/>
      <c r="BN184" s="7">
        <v>0</v>
      </c>
      <c r="BO184" s="7">
        <f t="shared" si="114"/>
        <v>3</v>
      </c>
      <c r="BP184" s="7"/>
      <c r="BQ184" s="7"/>
      <c r="BR184" s="7"/>
      <c r="BS184" s="7"/>
      <c r="BT184" s="7"/>
      <c r="BU184" s="7"/>
      <c r="BV184" s="7"/>
      <c r="BW184" s="7"/>
      <c r="BX184" s="7">
        <v>0</v>
      </c>
      <c r="BY184" s="7">
        <f t="shared" si="132"/>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0"/>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row>
    <row r="185" spans="1:201" ht="14.25" customHeight="1" x14ac:dyDescent="0.2">
      <c r="A185" s="85">
        <v>44148</v>
      </c>
      <c r="B185" s="7">
        <v>0</v>
      </c>
      <c r="C185" s="7">
        <f t="shared" si="134"/>
        <v>0</v>
      </c>
      <c r="D185" s="7"/>
      <c r="E185" s="7"/>
      <c r="F185" s="7"/>
      <c r="G185" s="7"/>
      <c r="H185" s="7"/>
      <c r="I185" s="7"/>
      <c r="J185" s="7">
        <v>0</v>
      </c>
      <c r="K185" s="7">
        <f t="shared" si="74"/>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6"/>
        <v>163</v>
      </c>
      <c r="AZ185" s="7"/>
      <c r="BA185" s="7"/>
      <c r="BB185" s="7"/>
      <c r="BC185" s="7"/>
      <c r="BD185" s="7"/>
      <c r="BE185" s="7"/>
      <c r="BF185" s="7">
        <v>0</v>
      </c>
      <c r="BG185" s="84">
        <f t="shared" si="112"/>
        <v>7</v>
      </c>
      <c r="BH185" s="101"/>
      <c r="BI185" s="7"/>
      <c r="BJ185" s="7"/>
      <c r="BK185" s="7"/>
      <c r="BL185" s="7"/>
      <c r="BM185" s="7"/>
      <c r="BN185" s="7">
        <v>0</v>
      </c>
      <c r="BO185" s="7">
        <f t="shared" si="114"/>
        <v>3</v>
      </c>
      <c r="BP185" s="7"/>
      <c r="BQ185" s="7"/>
      <c r="BR185" s="7"/>
      <c r="BS185" s="7"/>
      <c r="BT185" s="7"/>
      <c r="BU185" s="7"/>
      <c r="BV185" s="7"/>
      <c r="BW185" s="7"/>
      <c r="BX185" s="7">
        <v>0</v>
      </c>
      <c r="BY185" s="7">
        <f t="shared" si="132"/>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0"/>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row>
    <row r="186" spans="1:201" ht="14.25" customHeight="1" x14ac:dyDescent="0.2">
      <c r="A186" s="85">
        <v>44149</v>
      </c>
      <c r="B186" s="7"/>
      <c r="C186" s="7">
        <f t="shared" si="134"/>
        <v>0</v>
      </c>
      <c r="D186" s="7"/>
      <c r="E186" s="7"/>
      <c r="F186" s="7"/>
      <c r="G186" s="7"/>
      <c r="H186" s="7"/>
      <c r="I186" s="7"/>
      <c r="J186" s="7"/>
      <c r="K186" s="7">
        <f t="shared" si="74"/>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6"/>
        <v>163</v>
      </c>
      <c r="AZ186" s="7"/>
      <c r="BA186" s="7"/>
      <c r="BB186" s="7"/>
      <c r="BC186" s="7"/>
      <c r="BD186" s="7"/>
      <c r="BE186" s="7"/>
      <c r="BF186" s="7"/>
      <c r="BG186" s="84">
        <f t="shared" si="112"/>
        <v>7</v>
      </c>
      <c r="BH186" s="101"/>
      <c r="BI186" s="7"/>
      <c r="BJ186" s="7"/>
      <c r="BK186" s="7"/>
      <c r="BL186" s="7"/>
      <c r="BM186" s="7"/>
      <c r="BN186" s="7"/>
      <c r="BO186" s="7">
        <f t="shared" si="114"/>
        <v>3</v>
      </c>
      <c r="BP186" s="7"/>
      <c r="BQ186" s="7"/>
      <c r="BR186" s="7"/>
      <c r="BS186" s="7"/>
      <c r="BT186" s="7"/>
      <c r="BU186" s="7"/>
      <c r="BV186" s="7"/>
      <c r="BW186" s="7"/>
      <c r="BX186" s="7"/>
      <c r="BY186" s="7">
        <f t="shared" si="132"/>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0"/>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row>
    <row r="187" spans="1:201" ht="14.25" customHeight="1" x14ac:dyDescent="0.2">
      <c r="A187" s="85">
        <v>44150</v>
      </c>
      <c r="B187" s="7"/>
      <c r="C187" s="7">
        <f t="shared" si="134"/>
        <v>0</v>
      </c>
      <c r="D187" s="7"/>
      <c r="E187" s="7"/>
      <c r="F187" s="7"/>
      <c r="G187" s="7"/>
      <c r="H187" s="7"/>
      <c r="I187" s="7"/>
      <c r="J187" s="7"/>
      <c r="K187" s="7">
        <f t="shared" ref="K187:K216" si="141">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2">SUM(AY186,AX187)</f>
        <v>163</v>
      </c>
      <c r="AZ187" s="7"/>
      <c r="BA187" s="7"/>
      <c r="BB187" s="7"/>
      <c r="BC187" s="7"/>
      <c r="BD187" s="7"/>
      <c r="BE187" s="7"/>
      <c r="BF187" s="7"/>
      <c r="BG187" s="84">
        <f t="shared" si="112"/>
        <v>7</v>
      </c>
      <c r="BH187" s="101"/>
      <c r="BI187" s="7"/>
      <c r="BJ187" s="7"/>
      <c r="BK187" s="7"/>
      <c r="BL187" s="7"/>
      <c r="BM187" s="7"/>
      <c r="BN187" s="7"/>
      <c r="BO187" s="7">
        <f t="shared" si="114"/>
        <v>3</v>
      </c>
      <c r="BP187" s="7"/>
      <c r="BQ187" s="7"/>
      <c r="BR187" s="7"/>
      <c r="BS187" s="7"/>
      <c r="BT187" s="7"/>
      <c r="BU187" s="7"/>
      <c r="BV187" s="7"/>
      <c r="BW187" s="7"/>
      <c r="BX187" s="7"/>
      <c r="BY187" s="7">
        <f t="shared" si="132"/>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0"/>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row>
    <row r="188" spans="1:201" ht="14.25" customHeight="1" x14ac:dyDescent="0.2">
      <c r="A188" s="85">
        <v>44151</v>
      </c>
      <c r="B188" s="7">
        <v>0</v>
      </c>
      <c r="C188" s="7">
        <f t="shared" si="134"/>
        <v>0</v>
      </c>
      <c r="D188" s="7"/>
      <c r="E188" s="7"/>
      <c r="F188" s="7"/>
      <c r="G188" s="7"/>
      <c r="H188" s="7"/>
      <c r="I188" s="7"/>
      <c r="J188" s="7">
        <v>2</v>
      </c>
      <c r="K188" s="7">
        <f t="shared" si="141"/>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2"/>
        <v>165</v>
      </c>
      <c r="AZ188" s="7"/>
      <c r="BA188" s="7"/>
      <c r="BB188" s="7"/>
      <c r="BC188" s="7"/>
      <c r="BD188" s="7"/>
      <c r="BE188" s="7"/>
      <c r="BF188" s="7">
        <v>0</v>
      </c>
      <c r="BG188" s="84">
        <f t="shared" si="112"/>
        <v>7</v>
      </c>
      <c r="BH188" s="101"/>
      <c r="BI188" s="7"/>
      <c r="BJ188" s="7"/>
      <c r="BK188" s="7"/>
      <c r="BL188" s="7"/>
      <c r="BM188" s="7"/>
      <c r="BN188" s="7">
        <v>0</v>
      </c>
      <c r="BO188" s="7">
        <f t="shared" si="114"/>
        <v>3</v>
      </c>
      <c r="BP188" s="7"/>
      <c r="BQ188" s="7"/>
      <c r="BR188" s="7"/>
      <c r="BS188" s="7"/>
      <c r="BT188" s="7"/>
      <c r="BU188" s="7"/>
      <c r="BV188" s="7"/>
      <c r="BW188" s="7"/>
      <c r="BX188" s="7">
        <v>2</v>
      </c>
      <c r="BY188" s="7">
        <f t="shared" si="132"/>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0"/>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row>
    <row r="189" spans="1:201" ht="14.25" customHeight="1" x14ac:dyDescent="0.2">
      <c r="A189" s="85">
        <v>44152</v>
      </c>
      <c r="B189" s="7">
        <v>0</v>
      </c>
      <c r="C189" s="7">
        <f t="shared" si="134"/>
        <v>0</v>
      </c>
      <c r="D189" s="7"/>
      <c r="E189" s="7"/>
      <c r="F189" s="7"/>
      <c r="G189" s="7"/>
      <c r="H189" s="7"/>
      <c r="I189" s="7"/>
      <c r="J189" s="7">
        <v>0</v>
      </c>
      <c r="K189" s="7">
        <f t="shared" si="141"/>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2"/>
        <v>165</v>
      </c>
      <c r="AZ189" s="7"/>
      <c r="BA189" s="7"/>
      <c r="BB189" s="7"/>
      <c r="BC189" s="7"/>
      <c r="BD189" s="7"/>
      <c r="BE189" s="7"/>
      <c r="BF189" s="7">
        <v>0</v>
      </c>
      <c r="BG189" s="84">
        <f t="shared" si="112"/>
        <v>7</v>
      </c>
      <c r="BH189" s="101"/>
      <c r="BI189" s="7"/>
      <c r="BJ189" s="7"/>
      <c r="BK189" s="7"/>
      <c r="BL189" s="7"/>
      <c r="BM189" s="7"/>
      <c r="BN189" s="7">
        <v>0</v>
      </c>
      <c r="BO189" s="7">
        <f t="shared" si="114"/>
        <v>3</v>
      </c>
      <c r="BP189" s="7"/>
      <c r="BQ189" s="7"/>
      <c r="BR189" s="7"/>
      <c r="BS189" s="7"/>
      <c r="BT189" s="7"/>
      <c r="BU189" s="7"/>
      <c r="BV189" s="7"/>
      <c r="BW189" s="7"/>
      <c r="BX189" s="7">
        <v>0</v>
      </c>
      <c r="BY189" s="7">
        <f t="shared" si="132"/>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0"/>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row>
    <row r="190" spans="1:201" ht="14.25" customHeight="1" x14ac:dyDescent="0.2">
      <c r="A190" s="85">
        <v>44153</v>
      </c>
      <c r="B190" s="7">
        <v>0</v>
      </c>
      <c r="C190" s="7">
        <f t="shared" si="134"/>
        <v>0</v>
      </c>
      <c r="D190" s="7"/>
      <c r="E190" s="7"/>
      <c r="F190" s="7"/>
      <c r="G190" s="7"/>
      <c r="H190" s="7"/>
      <c r="I190" s="7"/>
      <c r="J190" s="7">
        <v>2</v>
      </c>
      <c r="K190" s="7">
        <f t="shared" si="141"/>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2"/>
        <v>169</v>
      </c>
      <c r="AZ190" s="7"/>
      <c r="BA190" s="7"/>
      <c r="BB190" s="7"/>
      <c r="BC190" s="7"/>
      <c r="BD190" s="7"/>
      <c r="BE190" s="7"/>
      <c r="BF190" s="7">
        <v>0</v>
      </c>
      <c r="BG190" s="84">
        <f t="shared" si="112"/>
        <v>7</v>
      </c>
      <c r="BH190" s="101"/>
      <c r="BI190" s="7"/>
      <c r="BJ190" s="7"/>
      <c r="BK190" s="7"/>
      <c r="BL190" s="7"/>
      <c r="BM190" s="7"/>
      <c r="BN190" s="7">
        <v>0</v>
      </c>
      <c r="BO190" s="7">
        <f t="shared" si="114"/>
        <v>3</v>
      </c>
      <c r="BP190" s="7"/>
      <c r="BQ190" s="7"/>
      <c r="BR190" s="7"/>
      <c r="BS190" s="7"/>
      <c r="BT190" s="7"/>
      <c r="BU190" s="7"/>
      <c r="BV190" s="7"/>
      <c r="BW190" s="7"/>
      <c r="BX190" s="7">
        <v>0</v>
      </c>
      <c r="BY190" s="7">
        <f t="shared" si="132"/>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0"/>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row>
    <row r="191" spans="1:201" ht="14.25" customHeight="1" x14ac:dyDescent="0.2">
      <c r="A191" s="85">
        <v>44154</v>
      </c>
      <c r="B191" s="7">
        <v>0</v>
      </c>
      <c r="C191" s="7">
        <f t="shared" si="134"/>
        <v>0</v>
      </c>
      <c r="D191" s="7"/>
      <c r="E191" s="7"/>
      <c r="F191" s="7"/>
      <c r="G191" s="7"/>
      <c r="H191" s="7"/>
      <c r="I191" s="7"/>
      <c r="J191" s="7">
        <v>1</v>
      </c>
      <c r="K191" s="7">
        <f t="shared" si="141"/>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2"/>
        <v>169</v>
      </c>
      <c r="AZ191" s="7"/>
      <c r="BA191" s="7"/>
      <c r="BB191" s="7"/>
      <c r="BC191" s="7"/>
      <c r="BD191" s="7"/>
      <c r="BE191" s="7"/>
      <c r="BF191" s="7">
        <v>0</v>
      </c>
      <c r="BG191" s="84">
        <f t="shared" si="112"/>
        <v>7</v>
      </c>
      <c r="BH191" s="101"/>
      <c r="BI191" s="7"/>
      <c r="BJ191" s="7"/>
      <c r="BK191" s="7"/>
      <c r="BL191" s="7"/>
      <c r="BM191" s="7"/>
      <c r="BN191" s="7">
        <v>0</v>
      </c>
      <c r="BO191" s="7">
        <f t="shared" si="114"/>
        <v>3</v>
      </c>
      <c r="BP191" s="7"/>
      <c r="BQ191" s="7"/>
      <c r="BR191" s="7"/>
      <c r="BS191" s="7"/>
      <c r="BT191" s="7"/>
      <c r="BU191" s="7"/>
      <c r="BV191" s="7"/>
      <c r="BW191" s="7"/>
      <c r="BX191" s="7">
        <v>0</v>
      </c>
      <c r="BY191" s="7">
        <f t="shared" si="132"/>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0"/>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row>
    <row r="192" spans="1:201" ht="14.25" customHeight="1" x14ac:dyDescent="0.2">
      <c r="A192" s="85">
        <v>44155</v>
      </c>
      <c r="B192" s="7">
        <v>0</v>
      </c>
      <c r="C192" s="7">
        <f t="shared" si="134"/>
        <v>0</v>
      </c>
      <c r="D192" s="7"/>
      <c r="E192" s="7"/>
      <c r="F192" s="7"/>
      <c r="G192" s="7"/>
      <c r="H192" s="7"/>
      <c r="I192" s="7"/>
      <c r="J192" s="7">
        <v>0</v>
      </c>
      <c r="K192" s="7">
        <f t="shared" si="141"/>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2"/>
        <v>169</v>
      </c>
      <c r="AZ192" s="7"/>
      <c r="BA192" s="7"/>
      <c r="BB192" s="7"/>
      <c r="BC192" s="7"/>
      <c r="BD192" s="7"/>
      <c r="BE192" s="7"/>
      <c r="BF192" s="7">
        <v>0</v>
      </c>
      <c r="BG192" s="84">
        <f t="shared" si="112"/>
        <v>7</v>
      </c>
      <c r="BH192" s="101"/>
      <c r="BI192" s="7"/>
      <c r="BJ192" s="7"/>
      <c r="BK192" s="7"/>
      <c r="BL192" s="7"/>
      <c r="BM192" s="7"/>
      <c r="BN192" s="7">
        <v>0</v>
      </c>
      <c r="BO192" s="7">
        <f t="shared" si="114"/>
        <v>3</v>
      </c>
      <c r="BP192" s="7"/>
      <c r="BQ192" s="7"/>
      <c r="BR192" s="7"/>
      <c r="BS192" s="7"/>
      <c r="BT192" s="7"/>
      <c r="BU192" s="7"/>
      <c r="BV192" s="7"/>
      <c r="BW192" s="7"/>
      <c r="BX192" s="7">
        <v>0</v>
      </c>
      <c r="BY192" s="7">
        <f t="shared" si="132"/>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0"/>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row>
    <row r="193" spans="1:201" ht="14.25" customHeight="1" x14ac:dyDescent="0.2">
      <c r="A193" s="85">
        <v>44156</v>
      </c>
      <c r="B193" s="7"/>
      <c r="C193" s="7">
        <f t="shared" si="134"/>
        <v>0</v>
      </c>
      <c r="D193" s="7"/>
      <c r="E193" s="7"/>
      <c r="F193" s="7"/>
      <c r="G193" s="7"/>
      <c r="H193" s="7"/>
      <c r="I193" s="7"/>
      <c r="J193" s="7"/>
      <c r="K193" s="7">
        <f t="shared" si="141"/>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2"/>
        <v>169</v>
      </c>
      <c r="AZ193" s="7"/>
      <c r="BA193" s="7"/>
      <c r="BB193" s="7"/>
      <c r="BC193" s="7"/>
      <c r="BD193" s="7"/>
      <c r="BE193" s="7"/>
      <c r="BF193" s="7"/>
      <c r="BG193" s="84">
        <f t="shared" si="112"/>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0"/>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row>
    <row r="194" spans="1:201" ht="14.25" customHeight="1" x14ac:dyDescent="0.2">
      <c r="A194" s="85">
        <v>44157</v>
      </c>
      <c r="B194" s="7"/>
      <c r="C194" s="7">
        <f t="shared" si="134"/>
        <v>0</v>
      </c>
      <c r="D194" s="7"/>
      <c r="E194" s="7"/>
      <c r="F194" s="7"/>
      <c r="G194" s="7"/>
      <c r="H194" s="7"/>
      <c r="I194" s="7"/>
      <c r="J194" s="7"/>
      <c r="K194" s="7">
        <f t="shared" si="141"/>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2"/>
        <v>169</v>
      </c>
      <c r="AZ194" s="7"/>
      <c r="BA194" s="7"/>
      <c r="BB194" s="7"/>
      <c r="BC194" s="7"/>
      <c r="BD194" s="7"/>
      <c r="BE194" s="7"/>
      <c r="BF194" s="7"/>
      <c r="BG194" s="84">
        <f t="shared" si="112"/>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0"/>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row>
    <row r="195" spans="1:201" ht="14.25" customHeight="1" x14ac:dyDescent="0.2">
      <c r="A195" s="85">
        <v>44158</v>
      </c>
      <c r="B195" s="7">
        <v>0</v>
      </c>
      <c r="C195" s="7">
        <f t="shared" si="134"/>
        <v>0</v>
      </c>
      <c r="D195" s="7"/>
      <c r="E195" s="7"/>
      <c r="F195" s="7"/>
      <c r="G195" s="7"/>
      <c r="H195" s="7"/>
      <c r="I195" s="7"/>
      <c r="J195" s="7">
        <v>0</v>
      </c>
      <c r="K195" s="7">
        <f t="shared" si="141"/>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2"/>
        <v>175</v>
      </c>
      <c r="AZ195" s="7"/>
      <c r="BA195" s="7"/>
      <c r="BB195" s="7"/>
      <c r="BC195" s="7"/>
      <c r="BD195" s="7"/>
      <c r="BE195" s="7"/>
      <c r="BF195" s="7">
        <v>0</v>
      </c>
      <c r="BG195" s="84">
        <f t="shared" si="112"/>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0"/>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R195" s="7"/>
      <c r="ES195" s="7"/>
      <c r="ET195" s="7">
        <v>0</v>
      </c>
      <c r="EU195" s="7">
        <f>SUM(EU170,ET195)</f>
        <v>24</v>
      </c>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row>
    <row r="196" spans="1:201" ht="14.25" customHeight="1" x14ac:dyDescent="0.2">
      <c r="A196" s="85">
        <v>44159</v>
      </c>
      <c r="B196" s="7">
        <v>0</v>
      </c>
      <c r="C196" s="7">
        <f t="shared" si="134"/>
        <v>0</v>
      </c>
      <c r="D196" s="7"/>
      <c r="E196" s="7"/>
      <c r="F196" s="7"/>
      <c r="G196" s="7"/>
      <c r="H196" s="7"/>
      <c r="I196" s="7"/>
      <c r="J196" s="7">
        <v>0</v>
      </c>
      <c r="K196" s="7">
        <f t="shared" si="141"/>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2"/>
        <v>175</v>
      </c>
      <c r="AZ196" s="7"/>
      <c r="BA196" s="7"/>
      <c r="BB196" s="7"/>
      <c r="BC196" s="7"/>
      <c r="BD196" s="7"/>
      <c r="BE196" s="7"/>
      <c r="BF196" s="7">
        <v>0</v>
      </c>
      <c r="BG196" s="84">
        <f t="shared" si="112"/>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0"/>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R196" s="7"/>
      <c r="ES196" s="7"/>
      <c r="ET196" s="7">
        <v>0</v>
      </c>
      <c r="EU196" s="7">
        <f>ET196+EU195</f>
        <v>24</v>
      </c>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row>
    <row r="197" spans="1:201" ht="14.25" customHeight="1" x14ac:dyDescent="0.2">
      <c r="A197" s="85">
        <v>44160</v>
      </c>
      <c r="B197" s="7">
        <v>0</v>
      </c>
      <c r="C197" s="7">
        <f t="shared" si="134"/>
        <v>0</v>
      </c>
      <c r="D197" s="7"/>
      <c r="E197" s="7"/>
      <c r="F197" s="7"/>
      <c r="G197" s="7"/>
      <c r="H197" s="7"/>
      <c r="I197" s="7"/>
      <c r="J197" s="7">
        <v>0</v>
      </c>
      <c r="K197" s="7">
        <f t="shared" si="141"/>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2"/>
        <v>176</v>
      </c>
      <c r="AZ197" s="7"/>
      <c r="BA197" s="7"/>
      <c r="BB197" s="7"/>
      <c r="BC197" s="7"/>
      <c r="BD197" s="7"/>
      <c r="BE197" s="7"/>
      <c r="BF197" s="7">
        <v>0</v>
      </c>
      <c r="BG197" s="84">
        <f t="shared" si="112"/>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0"/>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R197" s="7"/>
      <c r="ES197" s="7"/>
      <c r="ET197" s="7">
        <v>0</v>
      </c>
      <c r="EU197" s="7">
        <f>ET197+EU196</f>
        <v>24</v>
      </c>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row>
    <row r="198" spans="1:201" ht="14.25" customHeight="1" x14ac:dyDescent="0.2">
      <c r="A198" s="85">
        <v>44161</v>
      </c>
      <c r="B198" s="7">
        <v>0</v>
      </c>
      <c r="C198" s="7">
        <f t="shared" si="134"/>
        <v>0</v>
      </c>
      <c r="D198" s="7"/>
      <c r="E198" s="7"/>
      <c r="F198" s="7"/>
      <c r="G198" s="7"/>
      <c r="H198" s="7"/>
      <c r="I198" s="7"/>
      <c r="J198" s="7">
        <v>0</v>
      </c>
      <c r="K198" s="7">
        <f t="shared" si="141"/>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2"/>
        <v>176</v>
      </c>
      <c r="AZ198" s="7"/>
      <c r="BA198" s="7"/>
      <c r="BB198" s="7"/>
      <c r="BC198" s="7"/>
      <c r="BD198" s="7"/>
      <c r="BE198" s="7"/>
      <c r="BF198" s="7">
        <v>0</v>
      </c>
      <c r="BG198" s="84">
        <f t="shared" si="112"/>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0"/>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R198" s="7"/>
      <c r="ES198" s="7"/>
      <c r="ET198" s="7">
        <v>0</v>
      </c>
      <c r="EU198" s="7">
        <f>ET198+EU197</f>
        <v>24</v>
      </c>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row>
    <row r="199" spans="1:201" ht="14.25" customHeight="1" x14ac:dyDescent="0.2">
      <c r="A199" s="85">
        <v>44162</v>
      </c>
      <c r="B199" s="7">
        <v>0</v>
      </c>
      <c r="C199" s="7">
        <f t="shared" si="134"/>
        <v>0</v>
      </c>
      <c r="D199" s="7"/>
      <c r="E199" s="7"/>
      <c r="F199" s="7"/>
      <c r="G199" s="7"/>
      <c r="H199" s="7"/>
      <c r="I199" s="7"/>
      <c r="J199" s="7">
        <v>0</v>
      </c>
      <c r="K199" s="7">
        <f t="shared" si="141"/>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2"/>
        <v>176</v>
      </c>
      <c r="AZ199" s="7"/>
      <c r="BA199" s="7"/>
      <c r="BB199" s="7"/>
      <c r="BC199" s="7"/>
      <c r="BD199" s="7"/>
      <c r="BE199" s="7"/>
      <c r="BF199" s="7">
        <v>0</v>
      </c>
      <c r="BG199" s="84">
        <f t="shared" si="112"/>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0"/>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R199" s="7"/>
      <c r="ES199" s="7"/>
      <c r="ET199" s="7">
        <v>0</v>
      </c>
      <c r="EU199" s="7">
        <f>ET199+EU198</f>
        <v>24</v>
      </c>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row>
    <row r="200" spans="1:201" ht="14.25" customHeight="1" x14ac:dyDescent="0.2">
      <c r="A200" s="85">
        <v>44163</v>
      </c>
      <c r="C200" s="7">
        <f t="shared" si="134"/>
        <v>0</v>
      </c>
      <c r="D200" s="7"/>
      <c r="E200" s="7"/>
      <c r="F200" s="7"/>
      <c r="G200" s="7"/>
      <c r="H200" s="218"/>
      <c r="I200" s="218"/>
      <c r="K200" s="7">
        <f t="shared" si="141"/>
        <v>404</v>
      </c>
      <c r="L200" s="7"/>
      <c r="M200" s="7"/>
      <c r="N200" s="7"/>
      <c r="O200" s="7"/>
      <c r="P200" s="7"/>
      <c r="Q200" s="7"/>
      <c r="R200" s="7"/>
      <c r="S200" s="7"/>
      <c r="T200" s="7"/>
      <c r="U200" s="7"/>
      <c r="V200" s="7"/>
      <c r="W200" s="7"/>
      <c r="X200" s="7"/>
      <c r="Y200" s="7"/>
      <c r="Z200" s="7"/>
      <c r="AA200" s="7"/>
      <c r="AC200" s="7">
        <f t="shared" ref="AC200:AC216" si="143">AB200+AC199</f>
        <v>197</v>
      </c>
      <c r="AD200" s="7"/>
      <c r="AE200" s="7"/>
      <c r="AG200" s="7">
        <f t="shared" ref="AG200:AG216" si="144">AF200+AG199</f>
        <v>117</v>
      </c>
      <c r="AH200" s="7"/>
      <c r="AI200" s="7"/>
      <c r="AJ200" s="7"/>
      <c r="AK200" s="7"/>
      <c r="AL200" s="7"/>
      <c r="AM200" s="7"/>
      <c r="AN200" s="7"/>
      <c r="AO200" s="7"/>
      <c r="AP200" s="7"/>
      <c r="AQ200" s="7"/>
      <c r="AR200" s="7"/>
      <c r="AS200" s="7"/>
      <c r="AT200" s="7"/>
      <c r="AU200" s="7"/>
      <c r="AV200" s="7"/>
      <c r="AW200" s="7"/>
      <c r="AY200" s="7">
        <f t="shared" si="142"/>
        <v>176</v>
      </c>
      <c r="AZ200" s="7"/>
      <c r="BA200" s="7"/>
      <c r="BC200" s="7"/>
      <c r="BD200" s="218"/>
      <c r="BE200" s="218"/>
      <c r="BG200" s="84">
        <f t="shared" si="112"/>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0"/>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R200" s="7"/>
      <c r="ES200" s="7"/>
      <c r="ET200" s="7"/>
      <c r="EU200" s="7">
        <f t="shared" ref="EU200:EU216" si="145">ET200+EU199</f>
        <v>24</v>
      </c>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row>
    <row r="201" spans="1:201" ht="15" customHeight="1" x14ac:dyDescent="0.2">
      <c r="A201" s="85">
        <v>44164</v>
      </c>
      <c r="B201" s="7"/>
      <c r="C201" s="7">
        <f t="shared" si="134"/>
        <v>0</v>
      </c>
      <c r="D201" s="7"/>
      <c r="E201" s="7"/>
      <c r="F201" s="7"/>
      <c r="G201" s="7"/>
      <c r="H201" s="7"/>
      <c r="I201" s="7"/>
      <c r="J201" s="7"/>
      <c r="K201" s="7">
        <f t="shared" si="141"/>
        <v>404</v>
      </c>
      <c r="L201" s="7"/>
      <c r="M201" s="7"/>
      <c r="N201" s="7"/>
      <c r="O201" s="7"/>
      <c r="P201" s="7"/>
      <c r="Q201" s="7"/>
      <c r="R201" s="7"/>
      <c r="S201" s="7"/>
      <c r="T201" s="7"/>
      <c r="U201" s="7"/>
      <c r="V201" s="7"/>
      <c r="W201" s="7"/>
      <c r="X201" s="7"/>
      <c r="Y201" s="7"/>
      <c r="Z201" s="7"/>
      <c r="AA201" s="7"/>
      <c r="AB201" s="7"/>
      <c r="AC201" s="7">
        <f t="shared" si="143"/>
        <v>197</v>
      </c>
      <c r="AD201" s="7"/>
      <c r="AE201" s="7"/>
      <c r="AF201" s="7"/>
      <c r="AG201" s="7">
        <f t="shared" si="144"/>
        <v>117</v>
      </c>
      <c r="AH201" s="7"/>
      <c r="AI201" s="7"/>
      <c r="AJ201" s="7"/>
      <c r="AK201" s="7"/>
      <c r="AL201" s="7"/>
      <c r="AM201" s="7"/>
      <c r="AN201" s="7"/>
      <c r="AO201" s="7"/>
      <c r="AP201" s="7"/>
      <c r="AQ201" s="7"/>
      <c r="AR201" s="7"/>
      <c r="AS201" s="7"/>
      <c r="AT201" s="7"/>
      <c r="AU201" s="7"/>
      <c r="AV201" s="7"/>
      <c r="AW201" s="7"/>
      <c r="AX201" s="7"/>
      <c r="AY201" s="7">
        <f t="shared" si="142"/>
        <v>176</v>
      </c>
      <c r="AZ201" s="7"/>
      <c r="BA201" s="7"/>
      <c r="BB201" s="7"/>
      <c r="BC201" s="7"/>
      <c r="BD201" s="7"/>
      <c r="BE201" s="7"/>
      <c r="BF201" s="7"/>
      <c r="BG201" s="84">
        <f t="shared" si="112"/>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0"/>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R201" s="7"/>
      <c r="ES201" s="7"/>
      <c r="ET201" s="7"/>
      <c r="EU201" s="7">
        <f t="shared" si="145"/>
        <v>24</v>
      </c>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row>
    <row r="202" spans="1:201" ht="15" customHeight="1" x14ac:dyDescent="0.2">
      <c r="A202" s="85">
        <v>44165</v>
      </c>
      <c r="B202" s="7">
        <v>0</v>
      </c>
      <c r="C202" s="7">
        <f t="shared" si="134"/>
        <v>0</v>
      </c>
      <c r="D202" s="7"/>
      <c r="E202" s="7"/>
      <c r="F202" s="7"/>
      <c r="G202" s="7"/>
      <c r="H202" s="7"/>
      <c r="I202" s="7"/>
      <c r="J202" s="7">
        <v>0</v>
      </c>
      <c r="K202" s="7">
        <f t="shared" si="141"/>
        <v>404</v>
      </c>
      <c r="L202" s="7"/>
      <c r="M202" s="7"/>
      <c r="N202" s="7"/>
      <c r="O202" s="7"/>
      <c r="P202" s="7"/>
      <c r="Q202" s="7"/>
      <c r="R202" s="7"/>
      <c r="S202" s="7"/>
      <c r="T202" s="7"/>
      <c r="U202" s="7"/>
      <c r="V202" s="7"/>
      <c r="W202" s="7"/>
      <c r="X202" s="7"/>
      <c r="Y202" s="7"/>
      <c r="Z202" s="7"/>
      <c r="AA202" s="7"/>
      <c r="AB202" s="7">
        <v>2</v>
      </c>
      <c r="AC202" s="7">
        <f t="shared" si="143"/>
        <v>199</v>
      </c>
      <c r="AD202" s="7"/>
      <c r="AE202" s="7"/>
      <c r="AF202" s="7">
        <v>0</v>
      </c>
      <c r="AG202" s="7">
        <f t="shared" si="144"/>
        <v>117</v>
      </c>
      <c r="AH202" s="7"/>
      <c r="AI202" s="7"/>
      <c r="AJ202" s="7"/>
      <c r="AK202" s="7"/>
      <c r="AL202" s="7"/>
      <c r="AM202" s="7"/>
      <c r="AN202" s="7"/>
      <c r="AO202" s="7"/>
      <c r="AP202" s="7"/>
      <c r="AQ202" s="7"/>
      <c r="AR202" s="7"/>
      <c r="AS202" s="7"/>
      <c r="AT202" s="7"/>
      <c r="AU202" s="7"/>
      <c r="AV202" s="7"/>
      <c r="AW202" s="7"/>
      <c r="AX202" s="7">
        <v>3</v>
      </c>
      <c r="AY202" s="7">
        <f t="shared" si="142"/>
        <v>179</v>
      </c>
      <c r="AZ202" s="7"/>
      <c r="BA202" s="7"/>
      <c r="BB202" s="7"/>
      <c r="BC202" s="7"/>
      <c r="BD202" s="7"/>
      <c r="BE202" s="7"/>
      <c r="BF202" s="7">
        <v>0</v>
      </c>
      <c r="BG202" s="84">
        <f t="shared" si="112"/>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0"/>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R202" s="7"/>
      <c r="ES202" s="7"/>
      <c r="ET202" s="7">
        <v>0</v>
      </c>
      <c r="EU202" s="7">
        <f t="shared" si="145"/>
        <v>24</v>
      </c>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row>
    <row r="203" spans="1:201" ht="15" customHeight="1" x14ac:dyDescent="0.2">
      <c r="A203" s="85">
        <v>44166</v>
      </c>
      <c r="B203" s="7">
        <v>0</v>
      </c>
      <c r="C203" s="7">
        <f t="shared" si="134"/>
        <v>0</v>
      </c>
      <c r="D203" s="7"/>
      <c r="E203" s="7"/>
      <c r="F203" s="7"/>
      <c r="G203" s="7"/>
      <c r="H203" s="7"/>
      <c r="I203" s="7"/>
      <c r="J203" s="7">
        <v>0</v>
      </c>
      <c r="K203" s="7">
        <f t="shared" si="141"/>
        <v>404</v>
      </c>
      <c r="L203" s="7"/>
      <c r="M203" s="7"/>
      <c r="N203" s="7"/>
      <c r="O203" s="7"/>
      <c r="P203" s="7"/>
      <c r="Q203" s="7"/>
      <c r="R203" s="7"/>
      <c r="S203" s="7"/>
      <c r="T203" s="7"/>
      <c r="U203" s="7"/>
      <c r="V203" s="7"/>
      <c r="W203" s="7"/>
      <c r="X203" s="7"/>
      <c r="Y203" s="7"/>
      <c r="Z203" s="7"/>
      <c r="AA203" s="7"/>
      <c r="AB203" s="7">
        <v>0</v>
      </c>
      <c r="AC203" s="7">
        <f t="shared" si="143"/>
        <v>199</v>
      </c>
      <c r="AD203" s="7"/>
      <c r="AE203" s="7"/>
      <c r="AF203" s="7">
        <v>0</v>
      </c>
      <c r="AG203" s="7">
        <f t="shared" si="144"/>
        <v>117</v>
      </c>
      <c r="AH203" s="7"/>
      <c r="AI203" s="7"/>
      <c r="AJ203" s="7"/>
      <c r="AK203" s="7"/>
      <c r="AL203" s="7"/>
      <c r="AM203" s="7"/>
      <c r="AN203" s="7"/>
      <c r="AO203" s="7"/>
      <c r="AP203" s="7"/>
      <c r="AQ203" s="7"/>
      <c r="AR203" s="7"/>
      <c r="AS203" s="7"/>
      <c r="AT203" s="7"/>
      <c r="AU203" s="7"/>
      <c r="AV203" s="7"/>
      <c r="AW203" s="7"/>
      <c r="AX203" s="7">
        <v>0</v>
      </c>
      <c r="AY203" s="7">
        <f t="shared" si="142"/>
        <v>179</v>
      </c>
      <c r="AZ203" s="7"/>
      <c r="BA203" s="7"/>
      <c r="BB203" s="7"/>
      <c r="BC203" s="7"/>
      <c r="BD203" s="7"/>
      <c r="BE203" s="7"/>
      <c r="BF203" s="7">
        <v>0</v>
      </c>
      <c r="BG203" s="84">
        <f t="shared" si="112"/>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0"/>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R203" s="7"/>
      <c r="ES203" s="7"/>
      <c r="ET203" s="7">
        <v>0</v>
      </c>
      <c r="EU203" s="7">
        <f t="shared" si="145"/>
        <v>24</v>
      </c>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row>
    <row r="204" spans="1:201" ht="15" customHeight="1" x14ac:dyDescent="0.2">
      <c r="A204" s="85">
        <v>44167</v>
      </c>
      <c r="B204" s="7">
        <v>0</v>
      </c>
      <c r="C204" s="7">
        <f t="shared" si="134"/>
        <v>0</v>
      </c>
      <c r="D204" s="7"/>
      <c r="E204" s="7"/>
      <c r="F204" s="7"/>
      <c r="G204" s="7"/>
      <c r="H204" s="7"/>
      <c r="I204" s="7"/>
      <c r="J204" s="7">
        <v>0</v>
      </c>
      <c r="K204" s="7">
        <f t="shared" si="141"/>
        <v>404</v>
      </c>
      <c r="L204" s="7"/>
      <c r="M204" s="7"/>
      <c r="N204" s="7"/>
      <c r="O204" s="7"/>
      <c r="P204" s="7"/>
      <c r="Q204" s="7"/>
      <c r="R204" s="7"/>
      <c r="S204" s="7"/>
      <c r="T204" s="7"/>
      <c r="U204" s="7"/>
      <c r="V204" s="7"/>
      <c r="W204" s="7"/>
      <c r="X204" s="7"/>
      <c r="Y204" s="7"/>
      <c r="Z204" s="7"/>
      <c r="AA204" s="7"/>
      <c r="AB204" s="7">
        <v>0</v>
      </c>
      <c r="AC204" s="7">
        <f t="shared" si="143"/>
        <v>199</v>
      </c>
      <c r="AD204" s="7"/>
      <c r="AE204" s="7"/>
      <c r="AF204" s="7">
        <v>5</v>
      </c>
      <c r="AG204" s="7">
        <f t="shared" si="144"/>
        <v>122</v>
      </c>
      <c r="AH204" s="7"/>
      <c r="AI204" s="7"/>
      <c r="AJ204" s="7"/>
      <c r="AK204" s="7"/>
      <c r="AL204" s="7"/>
      <c r="AM204" s="7"/>
      <c r="AN204" s="7"/>
      <c r="AO204" s="7"/>
      <c r="AP204" s="7"/>
      <c r="AQ204" s="7"/>
      <c r="AR204" s="7"/>
      <c r="AS204" s="7"/>
      <c r="AT204" s="7"/>
      <c r="AU204" s="7"/>
      <c r="AV204" s="7"/>
      <c r="AW204" s="7"/>
      <c r="AX204" s="7">
        <v>0</v>
      </c>
      <c r="AY204" s="7">
        <f t="shared" si="142"/>
        <v>179</v>
      </c>
      <c r="AZ204" s="7"/>
      <c r="BA204" s="7"/>
      <c r="BB204" s="7"/>
      <c r="BC204" s="7"/>
      <c r="BD204" s="7"/>
      <c r="BE204" s="7"/>
      <c r="BF204" s="7">
        <v>0</v>
      </c>
      <c r="BG204" s="84">
        <f t="shared" si="112"/>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0"/>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R204" s="7"/>
      <c r="ES204" s="7"/>
      <c r="ET204" s="7">
        <v>0</v>
      </c>
      <c r="EU204" s="7">
        <f t="shared" si="145"/>
        <v>24</v>
      </c>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row>
    <row r="205" spans="1:201" ht="15" customHeight="1" x14ac:dyDescent="0.2">
      <c r="A205" s="85">
        <v>44168</v>
      </c>
      <c r="B205" s="7">
        <v>0</v>
      </c>
      <c r="C205" s="7">
        <f t="shared" si="134"/>
        <v>0</v>
      </c>
      <c r="D205" s="7"/>
      <c r="E205" s="7"/>
      <c r="F205" s="7"/>
      <c r="G205" s="7"/>
      <c r="H205" s="7"/>
      <c r="I205" s="7"/>
      <c r="J205" s="7">
        <v>0</v>
      </c>
      <c r="K205" s="7">
        <f t="shared" si="141"/>
        <v>404</v>
      </c>
      <c r="L205" s="7"/>
      <c r="M205" s="7"/>
      <c r="N205" s="7"/>
      <c r="O205" s="7"/>
      <c r="P205" s="7"/>
      <c r="Q205" s="7"/>
      <c r="R205" s="7"/>
      <c r="S205" s="7"/>
      <c r="T205" s="7"/>
      <c r="U205" s="7"/>
      <c r="V205" s="7"/>
      <c r="W205" s="7"/>
      <c r="X205" s="7"/>
      <c r="Y205" s="7"/>
      <c r="Z205" s="7"/>
      <c r="AA205" s="7"/>
      <c r="AB205" s="7">
        <v>0</v>
      </c>
      <c r="AC205" s="7">
        <f t="shared" si="143"/>
        <v>199</v>
      </c>
      <c r="AD205" s="7"/>
      <c r="AE205" s="7"/>
      <c r="AF205" s="7">
        <v>0</v>
      </c>
      <c r="AG205" s="7">
        <f t="shared" si="144"/>
        <v>122</v>
      </c>
      <c r="AH205" s="7"/>
      <c r="AI205" s="7"/>
      <c r="AJ205" s="7"/>
      <c r="AK205" s="7"/>
      <c r="AL205" s="7"/>
      <c r="AM205" s="7"/>
      <c r="AN205" s="7"/>
      <c r="AO205" s="7"/>
      <c r="AP205" s="7"/>
      <c r="AQ205" s="7"/>
      <c r="AR205" s="7"/>
      <c r="AS205" s="7"/>
      <c r="AT205" s="7"/>
      <c r="AU205" s="7"/>
      <c r="AV205" s="7"/>
      <c r="AW205" s="7"/>
      <c r="AX205" s="7">
        <v>0</v>
      </c>
      <c r="AY205" s="7">
        <f t="shared" si="142"/>
        <v>179</v>
      </c>
      <c r="AZ205" s="7"/>
      <c r="BA205" s="7"/>
      <c r="BB205" s="7"/>
      <c r="BC205" s="7"/>
      <c r="BD205" s="7"/>
      <c r="BE205" s="7"/>
      <c r="BF205" s="7">
        <v>0</v>
      </c>
      <c r="BG205" s="84">
        <f t="shared" si="112"/>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0"/>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R205" s="7"/>
      <c r="ES205" s="7"/>
      <c r="ET205" s="7">
        <v>0</v>
      </c>
      <c r="EU205" s="7">
        <f t="shared" si="145"/>
        <v>24</v>
      </c>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row>
    <row r="206" spans="1:201" ht="15" customHeight="1" x14ac:dyDescent="0.2">
      <c r="A206" s="85">
        <v>44169</v>
      </c>
      <c r="B206" s="7">
        <v>0</v>
      </c>
      <c r="C206" s="7">
        <f t="shared" si="134"/>
        <v>0</v>
      </c>
      <c r="D206" s="7"/>
      <c r="E206" s="7"/>
      <c r="F206" s="7"/>
      <c r="G206" s="7"/>
      <c r="H206" s="7"/>
      <c r="I206" s="7"/>
      <c r="J206" s="7">
        <v>0</v>
      </c>
      <c r="K206" s="7">
        <f t="shared" si="141"/>
        <v>404</v>
      </c>
      <c r="L206" s="7"/>
      <c r="M206" s="7"/>
      <c r="N206" s="7"/>
      <c r="O206" s="7"/>
      <c r="P206" s="7"/>
      <c r="Q206" s="7"/>
      <c r="R206" s="7"/>
      <c r="S206" s="7"/>
      <c r="T206" s="7"/>
      <c r="U206" s="7"/>
      <c r="V206" s="7"/>
      <c r="W206" s="7"/>
      <c r="X206" s="7"/>
      <c r="Y206" s="7"/>
      <c r="Z206" s="7"/>
      <c r="AA206" s="7"/>
      <c r="AB206" s="97">
        <v>0</v>
      </c>
      <c r="AC206" s="97">
        <f t="shared" si="143"/>
        <v>199</v>
      </c>
      <c r="AD206" s="7"/>
      <c r="AE206" s="7"/>
      <c r="AF206" s="97">
        <v>0</v>
      </c>
      <c r="AG206" s="97">
        <f t="shared" si="144"/>
        <v>122</v>
      </c>
      <c r="AH206" s="7"/>
      <c r="AI206" s="7"/>
      <c r="AJ206" s="7"/>
      <c r="AK206" s="7"/>
      <c r="AL206" s="7"/>
      <c r="AM206" s="7"/>
      <c r="AN206" s="7"/>
      <c r="AO206" s="7"/>
      <c r="AP206" s="7"/>
      <c r="AQ206" s="7"/>
      <c r="AR206" s="7"/>
      <c r="AS206" s="7"/>
      <c r="AT206" s="7"/>
      <c r="AU206" s="7"/>
      <c r="AV206" s="7"/>
      <c r="AW206" s="7"/>
      <c r="AX206" s="97">
        <v>0</v>
      </c>
      <c r="AY206" s="97">
        <f t="shared" si="142"/>
        <v>179</v>
      </c>
      <c r="AZ206" s="7"/>
      <c r="BA206" s="7"/>
      <c r="BB206" s="7"/>
      <c r="BC206" s="7"/>
      <c r="BD206" s="7"/>
      <c r="BE206" s="7"/>
      <c r="BF206" s="7">
        <v>0</v>
      </c>
      <c r="BG206" s="84">
        <f t="shared" si="112"/>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0"/>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R206" s="7"/>
      <c r="ES206" s="7"/>
      <c r="ET206" s="97">
        <v>0</v>
      </c>
      <c r="EU206" s="97">
        <f t="shared" si="145"/>
        <v>24</v>
      </c>
      <c r="EV206" s="7"/>
      <c r="EW206" s="7"/>
      <c r="EX206" s="7"/>
      <c r="EY206" s="7"/>
      <c r="EZ206" s="7"/>
      <c r="FA206" s="7"/>
      <c r="FB206" s="7"/>
      <c r="FC206" s="7"/>
      <c r="FD206" s="7"/>
      <c r="FE206" s="7"/>
      <c r="FF206" s="7"/>
      <c r="FG206" s="7"/>
      <c r="FH206" s="7"/>
      <c r="FI206" s="7"/>
      <c r="FJ206" s="7"/>
      <c r="FK206" s="7"/>
      <c r="FL206" s="7"/>
      <c r="FM206" s="7"/>
      <c r="FN206" s="7"/>
      <c r="FO206" s="7"/>
      <c r="FP206" s="97"/>
      <c r="FQ206" s="9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row>
    <row r="207" spans="1:201" ht="15" customHeight="1" x14ac:dyDescent="0.2">
      <c r="A207" s="85">
        <v>44170</v>
      </c>
      <c r="B207" s="7"/>
      <c r="C207" s="7">
        <f t="shared" si="134"/>
        <v>0</v>
      </c>
      <c r="D207" s="7"/>
      <c r="E207" s="7"/>
      <c r="F207" s="7"/>
      <c r="G207" s="7"/>
      <c r="H207" s="7"/>
      <c r="I207" s="7"/>
      <c r="J207" s="7"/>
      <c r="K207" s="7">
        <f t="shared" si="141"/>
        <v>404</v>
      </c>
      <c r="L207" s="7"/>
      <c r="M207" s="7"/>
      <c r="N207" s="7"/>
      <c r="O207" s="7"/>
      <c r="P207" s="7"/>
      <c r="Q207" s="7"/>
      <c r="R207" s="7"/>
      <c r="S207" s="7"/>
      <c r="T207" s="7"/>
      <c r="U207" s="7"/>
      <c r="V207" s="7"/>
      <c r="W207" s="7"/>
      <c r="X207" s="7"/>
      <c r="Y207" s="7"/>
      <c r="Z207" s="7"/>
      <c r="AA207" s="7"/>
      <c r="AB207" s="7"/>
      <c r="AC207" s="7">
        <f t="shared" si="143"/>
        <v>199</v>
      </c>
      <c r="AD207" s="7"/>
      <c r="AE207" s="7"/>
      <c r="AF207" s="7"/>
      <c r="AG207" s="7">
        <f t="shared" si="144"/>
        <v>122</v>
      </c>
      <c r="AH207" s="7"/>
      <c r="AI207" s="7"/>
      <c r="AJ207" s="7"/>
      <c r="AK207" s="7"/>
      <c r="AL207" s="7"/>
      <c r="AM207" s="7"/>
      <c r="AN207" s="7"/>
      <c r="AO207" s="7"/>
      <c r="AP207" s="7"/>
      <c r="AQ207" s="7"/>
      <c r="AR207" s="7"/>
      <c r="AS207" s="7"/>
      <c r="AT207" s="7"/>
      <c r="AU207" s="7"/>
      <c r="AV207" s="7"/>
      <c r="AW207" s="7"/>
      <c r="AX207" s="7"/>
      <c r="AY207" s="7">
        <f t="shared" si="142"/>
        <v>179</v>
      </c>
      <c r="AZ207" s="7"/>
      <c r="BA207" s="7"/>
      <c r="BB207" s="7"/>
      <c r="BC207" s="7"/>
      <c r="BD207" s="7"/>
      <c r="BE207" s="7"/>
      <c r="BF207" s="7"/>
      <c r="BG207" s="84">
        <f t="shared" si="112"/>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0"/>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R207" s="7"/>
      <c r="ES207" s="7"/>
      <c r="ET207" s="7"/>
      <c r="EU207" s="7">
        <f t="shared" si="145"/>
        <v>24</v>
      </c>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row>
    <row r="208" spans="1:201" ht="15" customHeight="1" x14ac:dyDescent="0.2">
      <c r="A208" s="85">
        <v>44171</v>
      </c>
      <c r="B208" s="7"/>
      <c r="C208" s="7">
        <f t="shared" si="134"/>
        <v>0</v>
      </c>
      <c r="D208" s="7"/>
      <c r="E208" s="7"/>
      <c r="F208" s="7"/>
      <c r="G208" s="7"/>
      <c r="H208" s="7"/>
      <c r="I208" s="7"/>
      <c r="J208" s="7"/>
      <c r="K208" s="7">
        <f t="shared" si="141"/>
        <v>404</v>
      </c>
      <c r="L208" s="7"/>
      <c r="M208" s="7"/>
      <c r="N208" s="7"/>
      <c r="O208" s="7"/>
      <c r="P208" s="7"/>
      <c r="Q208" s="7"/>
      <c r="R208" s="7"/>
      <c r="S208" s="7"/>
      <c r="T208" s="7"/>
      <c r="U208" s="7"/>
      <c r="V208" s="7"/>
      <c r="W208" s="7"/>
      <c r="X208" s="7"/>
      <c r="Y208" s="7"/>
      <c r="Z208" s="7"/>
      <c r="AA208" s="7"/>
      <c r="AB208" s="7"/>
      <c r="AC208" s="7">
        <f t="shared" si="143"/>
        <v>199</v>
      </c>
      <c r="AD208" s="7"/>
      <c r="AE208" s="7"/>
      <c r="AF208" s="7"/>
      <c r="AG208" s="7">
        <f t="shared" si="144"/>
        <v>122</v>
      </c>
      <c r="AH208" s="7"/>
      <c r="AI208" s="7"/>
      <c r="AJ208" s="7"/>
      <c r="AK208" s="7"/>
      <c r="AL208" s="7"/>
      <c r="AM208" s="7"/>
      <c r="AN208" s="7"/>
      <c r="AO208" s="7"/>
      <c r="AP208" s="7"/>
      <c r="AQ208" s="7"/>
      <c r="AR208" s="7"/>
      <c r="AS208" s="7"/>
      <c r="AT208" s="7"/>
      <c r="AU208" s="7"/>
      <c r="AV208" s="7"/>
      <c r="AW208" s="7"/>
      <c r="AX208" s="7"/>
      <c r="AY208" s="7">
        <f t="shared" si="142"/>
        <v>179</v>
      </c>
      <c r="AZ208" s="7"/>
      <c r="BA208" s="7"/>
      <c r="BB208" s="7"/>
      <c r="BC208" s="7"/>
      <c r="BD208" s="7"/>
      <c r="BE208" s="7"/>
      <c r="BF208" s="7"/>
      <c r="BG208" s="84">
        <f t="shared" si="112"/>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0"/>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R208" s="7"/>
      <c r="ES208" s="7"/>
      <c r="ET208" s="7"/>
      <c r="EU208" s="7">
        <f t="shared" si="145"/>
        <v>24</v>
      </c>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row>
    <row r="209" spans="1:201" ht="15" customHeight="1" x14ac:dyDescent="0.2">
      <c r="A209" s="85">
        <v>44172</v>
      </c>
      <c r="B209" s="7">
        <v>0</v>
      </c>
      <c r="C209" s="7">
        <f t="shared" si="134"/>
        <v>0</v>
      </c>
      <c r="D209" s="7"/>
      <c r="E209" s="7"/>
      <c r="F209" s="7"/>
      <c r="G209" s="7"/>
      <c r="H209" s="7"/>
      <c r="I209" s="7"/>
      <c r="J209" s="7">
        <v>0</v>
      </c>
      <c r="K209" s="7">
        <f t="shared" si="141"/>
        <v>404</v>
      </c>
      <c r="L209" s="7"/>
      <c r="M209" s="7"/>
      <c r="N209" s="7"/>
      <c r="O209" s="7"/>
      <c r="P209" s="7"/>
      <c r="Q209" s="7"/>
      <c r="R209" s="7"/>
      <c r="S209" s="7"/>
      <c r="T209" s="7"/>
      <c r="U209" s="7"/>
      <c r="V209" s="7"/>
      <c r="W209" s="7"/>
      <c r="X209" s="7"/>
      <c r="Y209" s="7"/>
      <c r="Z209" s="7"/>
      <c r="AA209" s="7"/>
      <c r="AB209" s="7">
        <v>4</v>
      </c>
      <c r="AC209" s="7">
        <f t="shared" si="143"/>
        <v>203</v>
      </c>
      <c r="AD209" s="7"/>
      <c r="AE209" s="7"/>
      <c r="AF209" s="7">
        <v>2</v>
      </c>
      <c r="AG209" s="7">
        <f t="shared" si="144"/>
        <v>124</v>
      </c>
      <c r="AH209" s="7"/>
      <c r="AI209" s="7"/>
      <c r="AJ209" s="7"/>
      <c r="AK209" s="7"/>
      <c r="AL209" s="7"/>
      <c r="AM209" s="7"/>
      <c r="AN209" s="7"/>
      <c r="AO209" s="7"/>
      <c r="AP209" s="7"/>
      <c r="AQ209" s="7"/>
      <c r="AR209" s="7"/>
      <c r="AS209" s="7"/>
      <c r="AT209" s="7"/>
      <c r="AU209" s="7"/>
      <c r="AV209" s="7"/>
      <c r="AW209" s="7"/>
      <c r="AX209" s="7">
        <v>1</v>
      </c>
      <c r="AY209" s="7">
        <f t="shared" si="142"/>
        <v>180</v>
      </c>
      <c r="AZ209" s="7"/>
      <c r="BA209" s="7"/>
      <c r="BB209" s="7"/>
      <c r="BC209" s="7"/>
      <c r="BD209" s="7"/>
      <c r="BE209" s="7"/>
      <c r="BF209" s="7">
        <v>0</v>
      </c>
      <c r="BG209" s="84">
        <f t="shared" si="112"/>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0"/>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R209" s="7"/>
      <c r="ES209" s="7"/>
      <c r="ET209" s="7">
        <v>2</v>
      </c>
      <c r="EU209" s="7">
        <f t="shared" si="145"/>
        <v>26</v>
      </c>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row>
    <row r="210" spans="1:201" ht="15" customHeight="1" x14ac:dyDescent="0.2">
      <c r="A210" s="85">
        <v>44173</v>
      </c>
      <c r="B210" s="7">
        <v>0</v>
      </c>
      <c r="C210" s="7">
        <f t="shared" si="134"/>
        <v>0</v>
      </c>
      <c r="D210" s="7"/>
      <c r="E210" s="7"/>
      <c r="F210" s="7"/>
      <c r="G210" s="7"/>
      <c r="H210" s="7"/>
      <c r="I210" s="7"/>
      <c r="J210" s="7">
        <v>0</v>
      </c>
      <c r="K210" s="7">
        <f t="shared" si="141"/>
        <v>404</v>
      </c>
      <c r="L210" s="7"/>
      <c r="M210" s="7"/>
      <c r="N210" s="7"/>
      <c r="O210" s="7"/>
      <c r="P210" s="7"/>
      <c r="Q210" s="7"/>
      <c r="R210" s="7"/>
      <c r="S210" s="7"/>
      <c r="T210" s="7"/>
      <c r="U210" s="7"/>
      <c r="V210" s="7"/>
      <c r="W210" s="7"/>
      <c r="X210" s="7"/>
      <c r="Y210" s="7"/>
      <c r="Z210" s="7"/>
      <c r="AA210" s="7"/>
      <c r="AB210" s="7">
        <v>1</v>
      </c>
      <c r="AC210" s="7">
        <f t="shared" si="143"/>
        <v>204</v>
      </c>
      <c r="AD210" s="7"/>
      <c r="AE210" s="7"/>
      <c r="AF210" s="7">
        <v>0</v>
      </c>
      <c r="AG210" s="7">
        <f t="shared" si="144"/>
        <v>124</v>
      </c>
      <c r="AH210" s="7"/>
      <c r="AI210" s="7"/>
      <c r="AJ210" s="7"/>
      <c r="AK210" s="7"/>
      <c r="AL210" s="7"/>
      <c r="AM210" s="7"/>
      <c r="AN210" s="7"/>
      <c r="AO210" s="7"/>
      <c r="AP210" s="7"/>
      <c r="AQ210" s="7"/>
      <c r="AR210" s="7"/>
      <c r="AS210" s="7"/>
      <c r="AT210" s="7"/>
      <c r="AU210" s="7"/>
      <c r="AV210" s="7"/>
      <c r="AW210" s="7"/>
      <c r="AX210" s="7">
        <v>0</v>
      </c>
      <c r="AY210" s="7">
        <f t="shared" si="142"/>
        <v>180</v>
      </c>
      <c r="AZ210" s="7"/>
      <c r="BA210" s="7"/>
      <c r="BB210" s="7"/>
      <c r="BC210" s="7"/>
      <c r="BD210" s="7"/>
      <c r="BE210" s="7"/>
      <c r="BF210" s="7">
        <v>0</v>
      </c>
      <c r="BG210" s="84">
        <f t="shared" si="112"/>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0"/>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R210" s="7"/>
      <c r="ES210" s="7"/>
      <c r="ET210" s="7">
        <v>0</v>
      </c>
      <c r="EU210" s="7">
        <f t="shared" si="145"/>
        <v>26</v>
      </c>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row>
    <row r="211" spans="1:201" ht="15" customHeight="1" x14ac:dyDescent="0.2">
      <c r="A211" s="85">
        <v>44174</v>
      </c>
      <c r="B211" s="7">
        <v>0</v>
      </c>
      <c r="C211" s="7">
        <f t="shared" si="134"/>
        <v>0</v>
      </c>
      <c r="D211" s="7"/>
      <c r="E211" s="7"/>
      <c r="F211" s="7"/>
      <c r="G211" s="7"/>
      <c r="H211" s="7"/>
      <c r="I211" s="7"/>
      <c r="J211" s="7">
        <v>0</v>
      </c>
      <c r="K211" s="7">
        <f t="shared" si="141"/>
        <v>404</v>
      </c>
      <c r="L211" s="7"/>
      <c r="M211" s="7"/>
      <c r="N211" s="7"/>
      <c r="O211" s="7"/>
      <c r="P211" s="7"/>
      <c r="Q211" s="7"/>
      <c r="R211" s="7"/>
      <c r="S211" s="7"/>
      <c r="T211" s="7"/>
      <c r="U211" s="7"/>
      <c r="V211" s="7"/>
      <c r="W211" s="7"/>
      <c r="X211" s="7"/>
      <c r="Y211" s="7"/>
      <c r="Z211" s="7"/>
      <c r="AA211" s="7"/>
      <c r="AB211" s="7">
        <v>0</v>
      </c>
      <c r="AC211" s="7">
        <f t="shared" si="143"/>
        <v>204</v>
      </c>
      <c r="AD211" s="7"/>
      <c r="AE211" s="7"/>
      <c r="AF211" s="7">
        <v>0</v>
      </c>
      <c r="AG211" s="7">
        <f t="shared" si="144"/>
        <v>124</v>
      </c>
      <c r="AH211" s="7"/>
      <c r="AI211" s="7"/>
      <c r="AJ211" s="7"/>
      <c r="AK211" s="7"/>
      <c r="AL211" s="7"/>
      <c r="AM211" s="7"/>
      <c r="AN211" s="7"/>
      <c r="AO211" s="7"/>
      <c r="AP211" s="7"/>
      <c r="AQ211" s="7"/>
      <c r="AR211" s="7"/>
      <c r="AS211" s="7"/>
      <c r="AT211" s="7"/>
      <c r="AU211" s="7"/>
      <c r="AV211" s="7"/>
      <c r="AW211" s="7"/>
      <c r="AX211" s="7">
        <v>0</v>
      </c>
      <c r="AY211" s="7">
        <f t="shared" si="142"/>
        <v>180</v>
      </c>
      <c r="AZ211" s="7"/>
      <c r="BA211" s="7"/>
      <c r="BB211" s="7"/>
      <c r="BC211" s="7"/>
      <c r="BD211" s="7"/>
      <c r="BE211" s="7"/>
      <c r="BF211" s="7">
        <v>0</v>
      </c>
      <c r="BG211" s="84">
        <f t="shared" si="112"/>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0"/>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R211" s="7"/>
      <c r="ES211" s="7"/>
      <c r="ET211" s="7">
        <v>0</v>
      </c>
      <c r="EU211" s="7">
        <f t="shared" si="145"/>
        <v>26</v>
      </c>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row>
    <row r="212" spans="1:201" ht="15" customHeight="1" x14ac:dyDescent="0.2">
      <c r="A212" s="85">
        <v>44175</v>
      </c>
      <c r="B212" s="7">
        <v>0</v>
      </c>
      <c r="C212" s="7">
        <f t="shared" si="134"/>
        <v>0</v>
      </c>
      <c r="D212" s="7"/>
      <c r="E212" s="7"/>
      <c r="F212" s="7"/>
      <c r="G212" s="7"/>
      <c r="H212" s="7"/>
      <c r="I212" s="7"/>
      <c r="J212" s="7">
        <v>0</v>
      </c>
      <c r="K212" s="7">
        <f t="shared" si="141"/>
        <v>404</v>
      </c>
      <c r="L212" s="7"/>
      <c r="M212" s="7"/>
      <c r="N212" s="7"/>
      <c r="O212" s="7"/>
      <c r="P212" s="7"/>
      <c r="Q212" s="7"/>
      <c r="R212" s="7"/>
      <c r="S212" s="7"/>
      <c r="T212" s="7"/>
      <c r="U212" s="7"/>
      <c r="V212" s="7"/>
      <c r="W212" s="7"/>
      <c r="X212" s="7"/>
      <c r="Y212" s="7"/>
      <c r="Z212" s="7"/>
      <c r="AA212" s="7"/>
      <c r="AB212" s="7">
        <v>0</v>
      </c>
      <c r="AC212" s="7">
        <f t="shared" si="143"/>
        <v>204</v>
      </c>
      <c r="AD212" s="7"/>
      <c r="AE212" s="7"/>
      <c r="AF212" s="7">
        <v>0</v>
      </c>
      <c r="AG212" s="7">
        <f t="shared" si="144"/>
        <v>124</v>
      </c>
      <c r="AH212" s="7"/>
      <c r="AI212" s="7"/>
      <c r="AJ212" s="7"/>
      <c r="AK212" s="7"/>
      <c r="AL212" s="7"/>
      <c r="AM212" s="7"/>
      <c r="AN212" s="7"/>
      <c r="AO212" s="7"/>
      <c r="AP212" s="7"/>
      <c r="AQ212" s="7"/>
      <c r="AR212" s="7"/>
      <c r="AS212" s="7"/>
      <c r="AT212" s="7"/>
      <c r="AU212" s="7"/>
      <c r="AV212" s="7"/>
      <c r="AW212" s="7"/>
      <c r="AX212" s="7">
        <v>0</v>
      </c>
      <c r="AY212" s="7">
        <f t="shared" si="142"/>
        <v>180</v>
      </c>
      <c r="AZ212" s="7"/>
      <c r="BA212" s="7"/>
      <c r="BB212" s="7"/>
      <c r="BC212" s="7"/>
      <c r="BD212" s="7"/>
      <c r="BE212" s="7"/>
      <c r="BF212" s="7">
        <v>0</v>
      </c>
      <c r="BG212" s="84">
        <f t="shared" si="112"/>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0"/>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R212" s="7"/>
      <c r="ES212" s="7"/>
      <c r="ET212" s="7">
        <v>0</v>
      </c>
      <c r="EU212" s="7">
        <f t="shared" si="145"/>
        <v>26</v>
      </c>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row>
    <row r="213" spans="1:201" ht="15" customHeight="1" x14ac:dyDescent="0.2">
      <c r="A213" s="85">
        <v>44176</v>
      </c>
      <c r="B213" s="7">
        <v>0</v>
      </c>
      <c r="C213" s="7">
        <f t="shared" si="134"/>
        <v>0</v>
      </c>
      <c r="D213" s="7"/>
      <c r="E213" s="7"/>
      <c r="F213" s="7"/>
      <c r="G213" s="7"/>
      <c r="H213" s="7"/>
      <c r="I213" s="7"/>
      <c r="J213" s="7">
        <v>0</v>
      </c>
      <c r="K213" s="7">
        <f t="shared" si="141"/>
        <v>404</v>
      </c>
      <c r="L213" s="7"/>
      <c r="M213" s="7"/>
      <c r="N213" s="7"/>
      <c r="O213" s="7"/>
      <c r="P213" s="7"/>
      <c r="Q213" s="7"/>
      <c r="R213" s="7"/>
      <c r="S213" s="7"/>
      <c r="T213" s="7"/>
      <c r="U213" s="7"/>
      <c r="V213" s="7"/>
      <c r="W213" s="7"/>
      <c r="X213" s="7"/>
      <c r="Y213" s="7"/>
      <c r="Z213" s="7"/>
      <c r="AA213" s="7"/>
      <c r="AB213" s="7">
        <v>2</v>
      </c>
      <c r="AC213" s="7">
        <f t="shared" si="143"/>
        <v>206</v>
      </c>
      <c r="AD213" s="7"/>
      <c r="AE213" s="7"/>
      <c r="AF213" s="7">
        <v>0</v>
      </c>
      <c r="AG213" s="7">
        <f t="shared" si="144"/>
        <v>124</v>
      </c>
      <c r="AH213" s="7"/>
      <c r="AI213" s="7"/>
      <c r="AJ213" s="7"/>
      <c r="AK213" s="7"/>
      <c r="AL213" s="7"/>
      <c r="AM213" s="7"/>
      <c r="AN213" s="7"/>
      <c r="AO213" s="7"/>
      <c r="AP213" s="7"/>
      <c r="AQ213" s="7"/>
      <c r="AR213" s="7"/>
      <c r="AS213" s="7"/>
      <c r="AT213" s="7"/>
      <c r="AU213" s="7"/>
      <c r="AV213" s="7"/>
      <c r="AW213" s="7"/>
      <c r="AX213" s="7">
        <v>0</v>
      </c>
      <c r="AY213" s="7">
        <f t="shared" si="142"/>
        <v>180</v>
      </c>
      <c r="AZ213" s="7"/>
      <c r="BA213" s="7"/>
      <c r="BB213" s="7"/>
      <c r="BC213" s="7"/>
      <c r="BD213" s="7"/>
      <c r="BE213" s="7"/>
      <c r="BF213" s="7">
        <v>0</v>
      </c>
      <c r="BG213" s="84">
        <f t="shared" si="112"/>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0"/>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R213" s="7"/>
      <c r="ES213" s="7"/>
      <c r="ET213" s="7">
        <v>0</v>
      </c>
      <c r="EU213" s="7">
        <f t="shared" si="145"/>
        <v>26</v>
      </c>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row>
    <row r="214" spans="1:201" ht="15" customHeight="1" x14ac:dyDescent="0.2">
      <c r="A214" s="85">
        <v>44177</v>
      </c>
      <c r="B214" s="7"/>
      <c r="C214" s="7">
        <f t="shared" si="134"/>
        <v>0</v>
      </c>
      <c r="D214" s="7"/>
      <c r="E214" s="7"/>
      <c r="F214" s="7"/>
      <c r="G214" s="7"/>
      <c r="H214" s="7"/>
      <c r="I214" s="7"/>
      <c r="J214" s="7"/>
      <c r="K214" s="7">
        <f t="shared" si="141"/>
        <v>404</v>
      </c>
      <c r="L214" s="7"/>
      <c r="M214" s="7"/>
      <c r="N214" s="7"/>
      <c r="O214" s="7"/>
      <c r="P214" s="7"/>
      <c r="Q214" s="7"/>
      <c r="R214" s="7"/>
      <c r="S214" s="7"/>
      <c r="T214" s="7"/>
      <c r="U214" s="7"/>
      <c r="V214" s="7"/>
      <c r="W214" s="7"/>
      <c r="X214" s="7"/>
      <c r="Y214" s="7"/>
      <c r="Z214" s="7"/>
      <c r="AA214" s="7"/>
      <c r="AB214" s="7"/>
      <c r="AC214" s="7">
        <f t="shared" si="143"/>
        <v>206</v>
      </c>
      <c r="AD214" s="7"/>
      <c r="AE214" s="7"/>
      <c r="AF214" s="7"/>
      <c r="AG214" s="7">
        <f t="shared" si="144"/>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2"/>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0"/>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R214" s="7"/>
      <c r="ES214" s="7"/>
      <c r="ET214" s="7"/>
      <c r="EU214" s="7">
        <f t="shared" si="145"/>
        <v>26</v>
      </c>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row>
    <row r="215" spans="1:201" ht="15" customHeight="1" x14ac:dyDescent="0.2">
      <c r="A215" s="85">
        <v>44178</v>
      </c>
      <c r="B215" s="7"/>
      <c r="C215" s="7">
        <f t="shared" si="134"/>
        <v>0</v>
      </c>
      <c r="D215" s="7"/>
      <c r="E215" s="7"/>
      <c r="F215" s="7"/>
      <c r="G215" s="7"/>
      <c r="H215" s="7"/>
      <c r="I215" s="7"/>
      <c r="J215" s="7"/>
      <c r="K215" s="7">
        <f t="shared" si="141"/>
        <v>404</v>
      </c>
      <c r="L215" s="7"/>
      <c r="M215" s="7"/>
      <c r="N215" s="7"/>
      <c r="O215" s="7"/>
      <c r="P215" s="7"/>
      <c r="Q215" s="7"/>
      <c r="R215" s="7"/>
      <c r="S215" s="7"/>
      <c r="T215" s="7"/>
      <c r="U215" s="7"/>
      <c r="V215" s="7"/>
      <c r="W215" s="7"/>
      <c r="X215" s="7"/>
      <c r="Y215" s="7"/>
      <c r="Z215" s="7"/>
      <c r="AA215" s="7"/>
      <c r="AB215" s="7"/>
      <c r="AC215" s="7">
        <f t="shared" si="143"/>
        <v>206</v>
      </c>
      <c r="AD215" s="7"/>
      <c r="AE215" s="7"/>
      <c r="AF215" s="7"/>
      <c r="AG215" s="7">
        <f t="shared" si="144"/>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2"/>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0"/>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R215" s="7"/>
      <c r="ES215" s="7"/>
      <c r="ET215" s="7"/>
      <c r="EU215" s="7">
        <f t="shared" si="145"/>
        <v>26</v>
      </c>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row>
    <row r="216" spans="1:201" ht="15" customHeight="1" x14ac:dyDescent="0.2">
      <c r="A216" s="85">
        <v>44179</v>
      </c>
      <c r="B216" s="7">
        <v>0</v>
      </c>
      <c r="C216" s="7">
        <f t="shared" si="134"/>
        <v>0</v>
      </c>
      <c r="D216" s="7"/>
      <c r="E216" s="7"/>
      <c r="F216" s="7"/>
      <c r="G216" s="7"/>
      <c r="H216" s="7"/>
      <c r="I216" s="7"/>
      <c r="J216" s="7">
        <v>0</v>
      </c>
      <c r="K216" s="7">
        <f t="shared" si="141"/>
        <v>404</v>
      </c>
      <c r="L216" s="7"/>
      <c r="M216" s="7"/>
      <c r="N216" s="7"/>
      <c r="O216" s="7"/>
      <c r="P216" s="7">
        <v>0</v>
      </c>
      <c r="Q216" s="7">
        <f>Q170+P216</f>
        <v>226</v>
      </c>
      <c r="R216" s="7"/>
      <c r="S216" s="7"/>
      <c r="T216" s="7"/>
      <c r="U216" s="7"/>
      <c r="V216" s="7">
        <v>0</v>
      </c>
      <c r="W216" s="7">
        <v>0</v>
      </c>
      <c r="X216" s="7"/>
      <c r="Y216" s="7"/>
      <c r="Z216" s="7"/>
      <c r="AA216" s="7"/>
      <c r="AB216" s="7">
        <v>0</v>
      </c>
      <c r="AC216" s="7">
        <f t="shared" si="143"/>
        <v>206</v>
      </c>
      <c r="AD216" s="7"/>
      <c r="AE216" s="7"/>
      <c r="AF216" s="7">
        <v>1</v>
      </c>
      <c r="AG216" s="7">
        <f t="shared" si="144"/>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62" si="146">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0"/>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R216" s="7"/>
      <c r="ES216" s="7"/>
      <c r="ET216" s="7">
        <v>0</v>
      </c>
      <c r="EU216" s="7">
        <f t="shared" si="145"/>
        <v>26</v>
      </c>
      <c r="EV216" s="7"/>
      <c r="EW216" s="7"/>
      <c r="EX216" s="7"/>
      <c r="EY216" s="7"/>
      <c r="EZ216" s="7"/>
      <c r="FA216" s="7"/>
      <c r="FB216" s="7"/>
      <c r="FC216" s="7"/>
      <c r="FD216" s="7"/>
      <c r="FE216" s="7"/>
      <c r="FF216" s="7"/>
      <c r="FG216" s="7"/>
      <c r="FH216" s="7">
        <v>1</v>
      </c>
      <c r="FI216" s="7">
        <f>SUM(FI171,FH216)</f>
        <v>1537</v>
      </c>
      <c r="FJ216" s="7"/>
      <c r="FK216" s="7"/>
      <c r="FL216" s="7"/>
      <c r="FM216" s="7"/>
      <c r="FN216" s="7"/>
      <c r="FO216" s="7"/>
      <c r="FP216" s="7">
        <v>0</v>
      </c>
      <c r="FQ216" s="7">
        <v>0</v>
      </c>
      <c r="FR216" s="7"/>
      <c r="FS216" s="7"/>
      <c r="FT216" s="7"/>
      <c r="FU216" s="7"/>
      <c r="FV216" s="7"/>
      <c r="FW216" s="7"/>
      <c r="FX216" s="7"/>
      <c r="FY216" s="7"/>
      <c r="FZ216" s="7">
        <v>0</v>
      </c>
      <c r="GA216" s="10">
        <f>SUM(GA105,FZ216)</f>
        <v>970</v>
      </c>
      <c r="GB216" s="7"/>
      <c r="GC216" s="7"/>
      <c r="GD216" s="7"/>
      <c r="GE216" s="7"/>
      <c r="GF216" s="7"/>
      <c r="GG216" s="7"/>
      <c r="GH216" s="7"/>
      <c r="GI216" s="7"/>
      <c r="GJ216" s="7"/>
      <c r="GK216" s="7"/>
      <c r="GL216" s="7"/>
      <c r="GM216" s="7"/>
      <c r="GN216" s="7"/>
      <c r="GO216" s="7"/>
      <c r="GP216" s="7">
        <v>5</v>
      </c>
      <c r="GQ216" s="7">
        <f>GQ170+GP216</f>
        <v>80</v>
      </c>
      <c r="GR216" s="7"/>
      <c r="GS216" s="7"/>
    </row>
    <row r="217" spans="1:201" ht="15" customHeight="1" x14ac:dyDescent="0.2">
      <c r="A217" s="85">
        <v>44180</v>
      </c>
      <c r="B217" s="7">
        <v>0</v>
      </c>
      <c r="C217" s="7">
        <f t="shared" si="134"/>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6"/>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R217" s="7"/>
      <c r="ES217" s="7"/>
      <c r="ET217" s="7">
        <v>0</v>
      </c>
      <c r="EU217" s="7">
        <f>SUM(EU216,ET217)</f>
        <v>26</v>
      </c>
      <c r="EV217" s="7"/>
      <c r="EW217" s="7"/>
      <c r="EX217" s="7"/>
      <c r="EY217" s="7"/>
      <c r="EZ217" s="7"/>
      <c r="FA217" s="7"/>
      <c r="FB217" s="7"/>
      <c r="FC217" s="7"/>
      <c r="FD217" s="7"/>
      <c r="FE217" s="7"/>
      <c r="FF217" s="7"/>
      <c r="FG217" s="7"/>
      <c r="FH217" s="7">
        <v>1</v>
      </c>
      <c r="FI217" s="7">
        <f>SUM(FI216,FH217)</f>
        <v>1538</v>
      </c>
      <c r="FJ217" s="7"/>
      <c r="FK217" s="7"/>
      <c r="FL217" s="7"/>
      <c r="FM217" s="7"/>
      <c r="FN217" s="7"/>
      <c r="FO217" s="7"/>
      <c r="FP217" s="7">
        <v>1</v>
      </c>
      <c r="FQ217" s="7">
        <f>SUM(FQ216,FP217)</f>
        <v>1</v>
      </c>
      <c r="FR217" s="7"/>
      <c r="FS217" s="7"/>
      <c r="FT217" s="7"/>
      <c r="FU217" s="7"/>
      <c r="FV217" s="7"/>
      <c r="FW217" s="7"/>
      <c r="FX217" s="7"/>
      <c r="FY217" s="7"/>
      <c r="FZ217" s="7">
        <v>0</v>
      </c>
      <c r="GA217" s="7">
        <f>SUM(GA216,FZ217)</f>
        <v>970</v>
      </c>
      <c r="GB217" s="7"/>
      <c r="GC217" s="7"/>
      <c r="GD217" s="7"/>
      <c r="GE217" s="7"/>
      <c r="GF217" s="7"/>
      <c r="GG217" s="7"/>
      <c r="GH217" s="7"/>
      <c r="GI217" s="7"/>
      <c r="GJ217" s="7"/>
      <c r="GK217" s="7"/>
      <c r="GL217" s="7"/>
      <c r="GM217" s="7"/>
      <c r="GN217" s="7"/>
      <c r="GO217" s="7"/>
      <c r="GP217" s="7">
        <v>0</v>
      </c>
      <c r="GQ217" s="7">
        <f>SUM(GQ216,GP217)</f>
        <v>80</v>
      </c>
      <c r="GR217" s="7"/>
      <c r="GS217" s="7"/>
    </row>
    <row r="218" spans="1:201"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6"/>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R218" s="7"/>
      <c r="ES218" s="7"/>
      <c r="ET218" s="7">
        <v>0</v>
      </c>
      <c r="EU218" s="7">
        <f>SUM(EU217,ET218)</f>
        <v>26</v>
      </c>
      <c r="EV218" s="7"/>
      <c r="EW218" s="7"/>
      <c r="EX218" s="7"/>
      <c r="EY218" s="7"/>
      <c r="EZ218" s="7"/>
      <c r="FA218" s="7"/>
      <c r="FB218" s="7"/>
      <c r="FC218" s="7"/>
      <c r="FD218" s="7"/>
      <c r="FE218" s="7"/>
      <c r="FF218" s="7"/>
      <c r="FG218" s="7"/>
      <c r="FH218" s="7">
        <v>1</v>
      </c>
      <c r="FI218" s="7">
        <f>SUM(FI217,FH218)</f>
        <v>1539</v>
      </c>
      <c r="FJ218" s="7"/>
      <c r="FK218" s="7"/>
      <c r="FL218" s="7"/>
      <c r="FM218" s="7"/>
      <c r="FN218" s="7"/>
      <c r="FO218" s="7"/>
      <c r="FP218" s="7">
        <v>0</v>
      </c>
      <c r="FQ218" s="7">
        <f>SUM(FQ217,FP218)</f>
        <v>1</v>
      </c>
      <c r="FR218" s="7"/>
      <c r="FS218" s="7"/>
      <c r="FT218" s="7"/>
      <c r="FU218" s="7"/>
      <c r="FV218" s="7"/>
      <c r="FW218" s="7"/>
      <c r="FX218" s="7"/>
      <c r="FY218" s="7"/>
      <c r="FZ218" s="7">
        <v>3</v>
      </c>
      <c r="GA218" s="7">
        <f>SUM(GA217,FZ218)</f>
        <v>973</v>
      </c>
      <c r="GB218" s="7"/>
      <c r="GC218" s="7"/>
      <c r="GD218" s="7"/>
      <c r="GE218" s="7"/>
      <c r="GF218" s="7"/>
      <c r="GG218" s="7"/>
      <c r="GH218" s="7"/>
      <c r="GI218" s="7"/>
      <c r="GJ218" s="7"/>
      <c r="GK218" s="7"/>
      <c r="GL218" s="7"/>
      <c r="GM218" s="7"/>
      <c r="GN218" s="7"/>
      <c r="GO218" s="7"/>
      <c r="GP218" s="7">
        <v>2</v>
      </c>
      <c r="GQ218" s="7">
        <f>SUM(GQ217,GP218)</f>
        <v>82</v>
      </c>
      <c r="GR218" s="7"/>
      <c r="GS218" s="7"/>
    </row>
    <row r="219" spans="1:201"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62" si="147">SUM(BA218,AZ219)</f>
        <v>311</v>
      </c>
      <c r="BB219" s="7"/>
      <c r="BC219" s="7"/>
      <c r="BD219" s="7"/>
      <c r="BE219" s="7"/>
      <c r="BF219" s="7">
        <v>0</v>
      </c>
      <c r="BG219" s="84">
        <f t="shared" si="146"/>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R219" s="7"/>
      <c r="ES219" s="7"/>
      <c r="ET219" s="7">
        <v>0</v>
      </c>
      <c r="EU219" s="7">
        <f>SUM(EU218,ET219)</f>
        <v>26</v>
      </c>
      <c r="EV219" s="7"/>
      <c r="EW219" s="7"/>
      <c r="EX219" s="7"/>
      <c r="EY219" s="7"/>
      <c r="EZ219" s="7"/>
      <c r="FA219" s="7"/>
      <c r="FB219" s="7"/>
      <c r="FC219" s="7"/>
      <c r="FD219" s="7"/>
      <c r="FE219" s="7"/>
      <c r="FF219" s="7"/>
      <c r="FG219" s="7"/>
      <c r="FH219" s="7">
        <v>19</v>
      </c>
      <c r="FI219" s="7">
        <f>SUM(FI218,FH219)</f>
        <v>1558</v>
      </c>
      <c r="FJ219" s="7"/>
      <c r="FK219" s="7"/>
      <c r="FL219" s="7"/>
      <c r="FM219" s="7"/>
      <c r="FN219" s="7"/>
      <c r="FO219" s="7"/>
      <c r="FP219" s="7">
        <v>1</v>
      </c>
      <c r="FQ219" s="7">
        <f>SUM(FQ218,FP219)</f>
        <v>2</v>
      </c>
      <c r="FR219" s="7"/>
      <c r="FS219" s="7"/>
      <c r="FT219" s="7"/>
      <c r="FU219" s="7"/>
      <c r="FV219" s="7"/>
      <c r="FW219" s="7"/>
      <c r="FX219" s="7"/>
      <c r="FY219" s="7"/>
      <c r="FZ219" s="7">
        <v>1</v>
      </c>
      <c r="GA219" s="7">
        <f>SUM(GA218,FZ219)</f>
        <v>974</v>
      </c>
      <c r="GB219" s="7"/>
      <c r="GC219" s="7"/>
      <c r="GD219" s="7"/>
      <c r="GE219" s="7"/>
      <c r="GF219" s="7"/>
      <c r="GG219" s="7"/>
      <c r="GH219" s="7"/>
      <c r="GI219" s="7"/>
      <c r="GJ219" s="7"/>
      <c r="GK219" s="7"/>
      <c r="GL219" s="7"/>
      <c r="GM219" s="7"/>
      <c r="GN219" s="7"/>
      <c r="GO219" s="7"/>
      <c r="GP219" s="7">
        <v>4</v>
      </c>
      <c r="GQ219" s="7">
        <f>SUM(GQ218,GP219)</f>
        <v>86</v>
      </c>
      <c r="GR219" s="7"/>
      <c r="GS219" s="7"/>
    </row>
    <row r="220" spans="1:201"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48">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7"/>
        <v>315</v>
      </c>
      <c r="BB220" s="7"/>
      <c r="BC220" s="7"/>
      <c r="BD220" s="7"/>
      <c r="BE220" s="7"/>
      <c r="BF220" s="7">
        <v>0</v>
      </c>
      <c r="BG220" s="84">
        <f t="shared" si="146"/>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R220" s="7"/>
      <c r="ES220" s="7"/>
      <c r="ET220" s="7">
        <v>0</v>
      </c>
      <c r="EU220" s="7">
        <f>SUM(EU219,ET220)</f>
        <v>26</v>
      </c>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v>5</v>
      </c>
      <c r="GA220" s="7">
        <f>SUM(GA219,FZ220)</f>
        <v>979</v>
      </c>
      <c r="GB220" s="7"/>
      <c r="GC220" s="7"/>
      <c r="GD220" s="7"/>
      <c r="GE220" s="7"/>
      <c r="GF220" s="7"/>
      <c r="GG220" s="7"/>
      <c r="GH220" s="7"/>
      <c r="GI220" s="7"/>
      <c r="GJ220" s="7"/>
      <c r="GK220" s="7"/>
      <c r="GL220" s="7"/>
      <c r="GM220" s="7"/>
      <c r="GN220" s="7"/>
      <c r="GO220" s="7"/>
      <c r="GP220" s="97">
        <v>2</v>
      </c>
      <c r="GQ220" s="7">
        <f t="shared" ref="GQ220:GQ221" si="149">SUM(GQ219,GP220)</f>
        <v>88</v>
      </c>
      <c r="GR220" s="7"/>
      <c r="GS220" s="7"/>
    </row>
    <row r="221" spans="1:201" ht="15" customHeight="1" x14ac:dyDescent="0.2">
      <c r="A221" s="85">
        <v>44184</v>
      </c>
      <c r="B221" s="7"/>
      <c r="C221" s="7">
        <f t="shared" ref="C221:C237" si="150">SUM(C219,B220)</f>
        <v>0</v>
      </c>
      <c r="D221" s="7"/>
      <c r="E221" s="7"/>
      <c r="F221" s="7"/>
      <c r="G221" s="7"/>
      <c r="H221" s="7"/>
      <c r="I221" s="7"/>
      <c r="J221" s="7"/>
      <c r="K221" s="7">
        <f t="shared" ref="K221:K237" si="151">SUM(K220,J221)</f>
        <v>404</v>
      </c>
      <c r="L221" s="7"/>
      <c r="M221" s="7"/>
      <c r="N221" s="7"/>
      <c r="O221" s="7"/>
      <c r="P221" s="7"/>
      <c r="Q221" s="7">
        <f t="shared" ref="Q221:Q251" si="152">SUM(Q220,P221)</f>
        <v>227</v>
      </c>
      <c r="R221" s="7"/>
      <c r="S221" s="7"/>
      <c r="T221" s="7"/>
      <c r="U221" s="7"/>
      <c r="V221" s="7"/>
      <c r="W221" s="7">
        <f t="shared" ref="W221:W262" si="153">SUM(W220,V221)</f>
        <v>2</v>
      </c>
      <c r="X221" s="7"/>
      <c r="Y221" s="7"/>
      <c r="Z221" s="7"/>
      <c r="AA221" s="7"/>
      <c r="AB221" s="7"/>
      <c r="AC221" s="7">
        <f t="shared" ref="AC221:AC262" si="154">SUM(AC220,AB221)</f>
        <v>206</v>
      </c>
      <c r="AD221" s="7"/>
      <c r="AE221" s="7"/>
      <c r="AF221" s="7"/>
      <c r="AG221" s="7"/>
      <c r="AH221" s="7"/>
      <c r="AI221" s="7"/>
      <c r="AJ221" s="7">
        <v>2</v>
      </c>
      <c r="AK221" s="7">
        <f t="shared" si="148"/>
        <v>585</v>
      </c>
      <c r="AL221" s="7"/>
      <c r="AM221" s="7">
        <f t="shared" ref="AM221:AM240" si="155">SUM(AM220,AL221)</f>
        <v>0</v>
      </c>
      <c r="AN221" s="7"/>
      <c r="AO221" s="7"/>
      <c r="AP221" s="7"/>
      <c r="AQ221" s="7"/>
      <c r="AR221" s="7"/>
      <c r="AS221" s="7">
        <f t="shared" ref="AS221:AS262" si="156">SUM(AS220,AR221)</f>
        <v>61</v>
      </c>
      <c r="AT221" s="7"/>
      <c r="AU221" s="7"/>
      <c r="AV221" s="7"/>
      <c r="AW221" s="7"/>
      <c r="AX221" s="7"/>
      <c r="AY221" s="7"/>
      <c r="AZ221" s="7"/>
      <c r="BA221" s="7">
        <f t="shared" si="147"/>
        <v>315</v>
      </c>
      <c r="BB221" s="7"/>
      <c r="BC221" s="7"/>
      <c r="BD221" s="7"/>
      <c r="BE221" s="7"/>
      <c r="BF221" s="7"/>
      <c r="BG221" s="84">
        <f t="shared" si="146"/>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7">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58">SUM(EM220,EL221)</f>
        <v>422</v>
      </c>
      <c r="EN221" s="7"/>
      <c r="EO221" s="7"/>
      <c r="ER221" s="7"/>
      <c r="ES221" s="7"/>
      <c r="ET221" s="7"/>
      <c r="EU221" s="7">
        <f t="shared" ref="EU221:EU253" si="159">SUM(EU220,ET221)</f>
        <v>26</v>
      </c>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f t="shared" ref="GA221:GA254" si="160">SUM(GA220,FZ221)</f>
        <v>979</v>
      </c>
      <c r="GB221" s="7"/>
      <c r="GC221" s="7"/>
      <c r="GD221" s="7"/>
      <c r="GE221" s="7"/>
      <c r="GF221" s="7"/>
      <c r="GG221" s="7"/>
      <c r="GH221" s="7"/>
      <c r="GI221" s="7"/>
      <c r="GJ221" s="7"/>
      <c r="GK221" s="7"/>
      <c r="GL221" s="7"/>
      <c r="GM221" s="7"/>
      <c r="GN221" s="7"/>
      <c r="GO221" s="7"/>
      <c r="GP221" s="7">
        <v>1</v>
      </c>
      <c r="GQ221" s="7">
        <f t="shared" si="149"/>
        <v>89</v>
      </c>
      <c r="GR221" s="7"/>
      <c r="GS221" s="7"/>
    </row>
    <row r="222" spans="1:201" ht="15" customHeight="1" x14ac:dyDescent="0.2">
      <c r="A222" s="85">
        <v>44185</v>
      </c>
      <c r="B222" s="7"/>
      <c r="C222" s="7">
        <f t="shared" si="150"/>
        <v>0</v>
      </c>
      <c r="D222" s="7"/>
      <c r="E222" s="7"/>
      <c r="F222" s="7"/>
      <c r="G222" s="7"/>
      <c r="H222" s="7"/>
      <c r="I222" s="7"/>
      <c r="J222" s="7"/>
      <c r="K222" s="7">
        <f t="shared" si="151"/>
        <v>404</v>
      </c>
      <c r="L222" s="7"/>
      <c r="M222" s="7"/>
      <c r="N222" s="7"/>
      <c r="O222" s="7"/>
      <c r="P222" s="7"/>
      <c r="Q222" s="7">
        <f t="shared" si="152"/>
        <v>227</v>
      </c>
      <c r="R222" s="7"/>
      <c r="S222" s="7"/>
      <c r="T222" s="7"/>
      <c r="U222" s="7"/>
      <c r="V222" s="7"/>
      <c r="W222" s="7">
        <f t="shared" si="153"/>
        <v>2</v>
      </c>
      <c r="X222" s="7"/>
      <c r="Y222" s="7"/>
      <c r="Z222" s="7"/>
      <c r="AA222" s="7"/>
      <c r="AB222" s="7"/>
      <c r="AC222" s="7">
        <f t="shared" si="154"/>
        <v>206</v>
      </c>
      <c r="AD222" s="7"/>
      <c r="AE222" s="7"/>
      <c r="AF222" s="7"/>
      <c r="AG222" s="7"/>
      <c r="AH222" s="7"/>
      <c r="AI222" s="7"/>
      <c r="AJ222" s="7"/>
      <c r="AK222" s="7"/>
      <c r="AL222" s="7"/>
      <c r="AM222" s="7">
        <f t="shared" si="155"/>
        <v>0</v>
      </c>
      <c r="AN222" s="7"/>
      <c r="AO222" s="7"/>
      <c r="AP222" s="7"/>
      <c r="AQ222" s="7"/>
      <c r="AR222" s="7"/>
      <c r="AS222" s="7">
        <f t="shared" si="156"/>
        <v>61</v>
      </c>
      <c r="AT222" s="7"/>
      <c r="AU222" s="7"/>
      <c r="AV222" s="7"/>
      <c r="AW222" s="7"/>
      <c r="AX222" s="7"/>
      <c r="AY222" s="7"/>
      <c r="AZ222" s="7"/>
      <c r="BA222" s="7">
        <f t="shared" si="147"/>
        <v>315</v>
      </c>
      <c r="BB222" s="7"/>
      <c r="BC222" s="7"/>
      <c r="BD222" s="7"/>
      <c r="BE222" s="7"/>
      <c r="BF222" s="7"/>
      <c r="BG222" s="84">
        <f t="shared" si="146"/>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7"/>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58"/>
        <v>422</v>
      </c>
      <c r="EN222" s="7"/>
      <c r="EO222" s="7"/>
      <c r="ER222" s="7"/>
      <c r="ES222" s="7"/>
      <c r="ET222" s="7"/>
      <c r="EU222" s="7">
        <f t="shared" si="159"/>
        <v>26</v>
      </c>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f t="shared" si="160"/>
        <v>979</v>
      </c>
      <c r="GB222" s="7"/>
      <c r="GC222" s="7"/>
      <c r="GD222" s="7"/>
      <c r="GE222" s="7"/>
      <c r="GF222" s="7"/>
      <c r="GG222" s="7"/>
      <c r="GH222" s="7"/>
      <c r="GI222" s="7"/>
      <c r="GJ222" s="7"/>
      <c r="GK222" s="7"/>
      <c r="GL222" s="7"/>
      <c r="GM222" s="7"/>
      <c r="GN222" s="7"/>
      <c r="GO222" s="7"/>
      <c r="GP222" s="7"/>
      <c r="GQ222" s="7"/>
      <c r="GR222" s="7"/>
      <c r="GS222" s="7"/>
    </row>
    <row r="223" spans="1:201" ht="15" customHeight="1" x14ac:dyDescent="0.2">
      <c r="A223" s="85">
        <v>44186</v>
      </c>
      <c r="B223" s="7">
        <v>0</v>
      </c>
      <c r="C223" s="7">
        <f t="shared" si="150"/>
        <v>0</v>
      </c>
      <c r="D223" s="7"/>
      <c r="E223" s="7"/>
      <c r="F223" s="7"/>
      <c r="G223" s="7"/>
      <c r="H223" s="7"/>
      <c r="I223" s="7"/>
      <c r="J223" s="7">
        <v>0</v>
      </c>
      <c r="K223" s="7">
        <f t="shared" si="151"/>
        <v>404</v>
      </c>
      <c r="L223" s="7"/>
      <c r="M223" s="7"/>
      <c r="N223" s="7"/>
      <c r="O223" s="7"/>
      <c r="P223" s="7">
        <v>0</v>
      </c>
      <c r="Q223" s="7">
        <f t="shared" si="152"/>
        <v>227</v>
      </c>
      <c r="R223" s="7"/>
      <c r="S223" s="7"/>
      <c r="T223" s="7"/>
      <c r="U223" s="7"/>
      <c r="V223" s="7">
        <v>1</v>
      </c>
      <c r="W223" s="7">
        <f t="shared" si="153"/>
        <v>3</v>
      </c>
      <c r="X223" s="7"/>
      <c r="Y223" s="7"/>
      <c r="Z223" s="7"/>
      <c r="AA223" s="7"/>
      <c r="AB223" s="7">
        <v>0</v>
      </c>
      <c r="AC223" s="7">
        <f t="shared" si="154"/>
        <v>206</v>
      </c>
      <c r="AD223" s="7"/>
      <c r="AE223" s="7"/>
      <c r="AF223" s="7"/>
      <c r="AG223" s="7"/>
      <c r="AH223" s="7"/>
      <c r="AI223" s="7"/>
      <c r="AJ223" s="7"/>
      <c r="AK223" s="7"/>
      <c r="AL223" s="7">
        <v>0</v>
      </c>
      <c r="AM223" s="7">
        <f t="shared" si="155"/>
        <v>0</v>
      </c>
      <c r="AN223" s="7"/>
      <c r="AO223" s="7"/>
      <c r="AP223" s="7"/>
      <c r="AQ223" s="7"/>
      <c r="AR223" s="7">
        <v>2</v>
      </c>
      <c r="AS223" s="7">
        <f t="shared" si="156"/>
        <v>63</v>
      </c>
      <c r="AT223" s="7"/>
      <c r="AU223" s="7"/>
      <c r="AV223" s="7"/>
      <c r="AW223" s="7"/>
      <c r="AX223" s="7"/>
      <c r="AY223" s="7"/>
      <c r="AZ223" s="7">
        <v>14</v>
      </c>
      <c r="BA223" s="7">
        <f t="shared" si="147"/>
        <v>329</v>
      </c>
      <c r="BB223" s="7"/>
      <c r="BC223" s="7"/>
      <c r="BD223" s="7"/>
      <c r="BE223" s="7"/>
      <c r="BF223" s="7">
        <v>0</v>
      </c>
      <c r="BG223" s="84">
        <f t="shared" si="146"/>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7"/>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58"/>
        <v>425</v>
      </c>
      <c r="EN223" s="7"/>
      <c r="EO223" s="7"/>
      <c r="ER223" s="7"/>
      <c r="ES223" s="7"/>
      <c r="ET223" s="7">
        <v>1</v>
      </c>
      <c r="EU223" s="7">
        <f t="shared" si="159"/>
        <v>27</v>
      </c>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v>5</v>
      </c>
      <c r="GA223" s="7">
        <f t="shared" si="160"/>
        <v>984</v>
      </c>
      <c r="GB223" s="7"/>
      <c r="GC223" s="7"/>
      <c r="GD223" s="7"/>
      <c r="GE223" s="7"/>
      <c r="GF223" s="7"/>
      <c r="GG223" s="7"/>
      <c r="GH223" s="7"/>
      <c r="GI223" s="7"/>
      <c r="GJ223" s="7"/>
      <c r="GK223" s="7"/>
      <c r="GL223" s="7"/>
      <c r="GM223" s="7"/>
      <c r="GN223" s="7"/>
      <c r="GO223" s="7"/>
      <c r="GP223" s="7"/>
      <c r="GQ223" s="7"/>
      <c r="GR223" s="7"/>
      <c r="GS223" s="7"/>
    </row>
    <row r="224" spans="1:201" ht="15" customHeight="1" x14ac:dyDescent="0.2">
      <c r="A224" s="85">
        <v>44187</v>
      </c>
      <c r="B224" s="7">
        <v>0</v>
      </c>
      <c r="C224" s="7">
        <f t="shared" si="150"/>
        <v>0</v>
      </c>
      <c r="D224" s="7"/>
      <c r="E224" s="7"/>
      <c r="F224" s="7"/>
      <c r="G224" s="7"/>
      <c r="H224" s="7"/>
      <c r="I224" s="7"/>
      <c r="J224" s="7">
        <v>0</v>
      </c>
      <c r="K224" s="7">
        <f t="shared" si="151"/>
        <v>404</v>
      </c>
      <c r="L224" s="7"/>
      <c r="M224" s="7"/>
      <c r="N224" s="7"/>
      <c r="O224" s="7"/>
      <c r="P224" s="7">
        <v>0</v>
      </c>
      <c r="Q224" s="7">
        <f t="shared" si="152"/>
        <v>227</v>
      </c>
      <c r="R224" s="7"/>
      <c r="S224" s="7"/>
      <c r="T224" s="7"/>
      <c r="U224" s="7"/>
      <c r="V224" s="7">
        <v>0</v>
      </c>
      <c r="W224" s="7">
        <f t="shared" si="153"/>
        <v>3</v>
      </c>
      <c r="X224" s="7"/>
      <c r="Y224" s="7"/>
      <c r="Z224" s="7"/>
      <c r="AA224" s="7"/>
      <c r="AB224" s="7">
        <v>0</v>
      </c>
      <c r="AC224" s="7">
        <f t="shared" si="154"/>
        <v>206</v>
      </c>
      <c r="AD224" s="7"/>
      <c r="AE224" s="7"/>
      <c r="AF224" s="7"/>
      <c r="AG224" s="7"/>
      <c r="AH224" s="7"/>
      <c r="AI224" s="7"/>
      <c r="AJ224" s="7"/>
      <c r="AK224" s="7"/>
      <c r="AL224" s="7">
        <v>0</v>
      </c>
      <c r="AM224" s="7">
        <f t="shared" si="155"/>
        <v>0</v>
      </c>
      <c r="AN224" s="7"/>
      <c r="AO224" s="7"/>
      <c r="AP224" s="7"/>
      <c r="AQ224" s="7"/>
      <c r="AR224" s="7">
        <v>0</v>
      </c>
      <c r="AS224" s="7">
        <f t="shared" si="156"/>
        <v>63</v>
      </c>
      <c r="AT224" s="7"/>
      <c r="AU224" s="7"/>
      <c r="AV224" s="7">
        <v>9</v>
      </c>
      <c r="AW224" s="7">
        <f>SUM(AW122,AV224)</f>
        <v>17</v>
      </c>
      <c r="AX224" s="7"/>
      <c r="AY224" s="7"/>
      <c r="AZ224" s="7">
        <v>8</v>
      </c>
      <c r="BA224" s="7">
        <f t="shared" si="147"/>
        <v>337</v>
      </c>
      <c r="BB224" s="7">
        <v>60</v>
      </c>
      <c r="BC224" s="7">
        <f>BC174+BB224</f>
        <v>162</v>
      </c>
      <c r="BD224" s="7"/>
      <c r="BE224" s="7"/>
      <c r="BF224" s="7">
        <v>0</v>
      </c>
      <c r="BG224" s="84">
        <f t="shared" si="146"/>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7"/>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58"/>
        <v>426</v>
      </c>
      <c r="EN224" s="7"/>
      <c r="EO224" s="7"/>
      <c r="ER224" s="7"/>
      <c r="ES224" s="7"/>
      <c r="ET224" s="7">
        <v>0</v>
      </c>
      <c r="EU224" s="7">
        <f t="shared" si="159"/>
        <v>27</v>
      </c>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v>12</v>
      </c>
      <c r="GA224" s="7">
        <f t="shared" si="160"/>
        <v>996</v>
      </c>
      <c r="GB224" s="7"/>
      <c r="GC224" s="7"/>
      <c r="GD224" s="7"/>
      <c r="GE224" s="7"/>
      <c r="GF224" s="7"/>
      <c r="GG224" s="7"/>
      <c r="GH224" s="7"/>
      <c r="GI224" s="7"/>
      <c r="GJ224" s="7"/>
      <c r="GK224" s="7"/>
      <c r="GL224" s="7"/>
      <c r="GM224" s="7"/>
      <c r="GN224" s="7"/>
      <c r="GO224" s="7"/>
      <c r="GP224" s="7"/>
      <c r="GQ224" s="7"/>
      <c r="GR224" s="7"/>
      <c r="GS224" s="7"/>
    </row>
    <row r="225" spans="1:201" ht="15" customHeight="1" x14ac:dyDescent="0.2">
      <c r="A225" s="85">
        <v>44188</v>
      </c>
      <c r="B225" s="7">
        <v>0</v>
      </c>
      <c r="C225" s="7">
        <f t="shared" si="150"/>
        <v>0</v>
      </c>
      <c r="D225" s="7"/>
      <c r="E225" s="7"/>
      <c r="F225" s="7"/>
      <c r="G225" s="7"/>
      <c r="H225" s="7"/>
      <c r="I225" s="7"/>
      <c r="J225" s="7">
        <v>0</v>
      </c>
      <c r="K225" s="7">
        <f t="shared" si="151"/>
        <v>404</v>
      </c>
      <c r="L225" s="7"/>
      <c r="M225" s="7"/>
      <c r="N225" s="7"/>
      <c r="O225" s="7"/>
      <c r="P225" s="7">
        <v>0</v>
      </c>
      <c r="Q225" s="7">
        <f t="shared" si="152"/>
        <v>227</v>
      </c>
      <c r="R225" s="7"/>
      <c r="S225" s="7"/>
      <c r="T225" s="7"/>
      <c r="U225" s="7"/>
      <c r="V225" s="7">
        <v>1</v>
      </c>
      <c r="W225" s="7">
        <f t="shared" si="153"/>
        <v>4</v>
      </c>
      <c r="X225" s="7"/>
      <c r="Y225" s="7"/>
      <c r="Z225" s="7"/>
      <c r="AA225" s="7"/>
      <c r="AB225" s="7">
        <v>0</v>
      </c>
      <c r="AC225" s="7">
        <f t="shared" si="154"/>
        <v>206</v>
      </c>
      <c r="AD225" s="7"/>
      <c r="AE225" s="7"/>
      <c r="AF225" s="7"/>
      <c r="AG225" s="7"/>
      <c r="AH225" s="7"/>
      <c r="AI225" s="7"/>
      <c r="AJ225" s="7"/>
      <c r="AK225" s="7"/>
      <c r="AL225" s="7">
        <v>0</v>
      </c>
      <c r="AM225" s="7">
        <f t="shared" si="155"/>
        <v>0</v>
      </c>
      <c r="AN225" s="7"/>
      <c r="AO225" s="7"/>
      <c r="AP225" s="7"/>
      <c r="AQ225" s="7"/>
      <c r="AR225" s="7">
        <v>0</v>
      </c>
      <c r="AS225" s="7">
        <f t="shared" si="156"/>
        <v>63</v>
      </c>
      <c r="AT225" s="7"/>
      <c r="AU225" s="7"/>
      <c r="AV225" s="7">
        <v>9</v>
      </c>
      <c r="AW225" s="7">
        <f t="shared" ref="AW225:AW237" si="161">SUM(AV225+AW224)</f>
        <v>26</v>
      </c>
      <c r="AX225" s="7"/>
      <c r="AY225" s="7"/>
      <c r="AZ225" s="7">
        <v>1</v>
      </c>
      <c r="BA225" s="7">
        <f t="shared" si="147"/>
        <v>338</v>
      </c>
      <c r="BB225" s="7">
        <v>25</v>
      </c>
      <c r="BC225" s="7">
        <f t="shared" ref="BC225:BC237" si="162">SUM(BB225+BC224)</f>
        <v>187</v>
      </c>
      <c r="BD225" s="7"/>
      <c r="BE225" s="7"/>
      <c r="BF225" s="7">
        <v>0</v>
      </c>
      <c r="BG225" s="84">
        <f t="shared" si="146"/>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7"/>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58"/>
        <v>426</v>
      </c>
      <c r="EN225" s="7"/>
      <c r="EO225" s="7"/>
      <c r="ER225" s="7"/>
      <c r="ES225" s="7"/>
      <c r="ET225" s="7">
        <v>0</v>
      </c>
      <c r="EU225" s="7">
        <f t="shared" si="159"/>
        <v>27</v>
      </c>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v>4</v>
      </c>
      <c r="GA225" s="7">
        <f t="shared" si="160"/>
        <v>1000</v>
      </c>
      <c r="GB225" s="7"/>
      <c r="GC225" s="7"/>
      <c r="GD225" s="7"/>
      <c r="GE225" s="7"/>
      <c r="GF225" s="7"/>
      <c r="GG225" s="7"/>
      <c r="GH225" s="7"/>
      <c r="GI225" s="7"/>
      <c r="GJ225" s="7"/>
      <c r="GK225" s="7"/>
      <c r="GL225" s="7"/>
      <c r="GM225" s="7"/>
      <c r="GN225" s="7"/>
      <c r="GO225" s="7"/>
      <c r="GP225" s="7"/>
      <c r="GQ225" s="7"/>
      <c r="GR225" s="7"/>
      <c r="GS225" s="7"/>
    </row>
    <row r="226" spans="1:201" ht="15" customHeight="1" x14ac:dyDescent="0.2">
      <c r="A226" s="85">
        <v>44189</v>
      </c>
      <c r="B226" s="7">
        <v>0</v>
      </c>
      <c r="C226" s="7">
        <f t="shared" si="150"/>
        <v>0</v>
      </c>
      <c r="D226" s="7"/>
      <c r="E226" s="7"/>
      <c r="F226" s="7"/>
      <c r="G226" s="7"/>
      <c r="H226" s="7"/>
      <c r="I226" s="7"/>
      <c r="J226" s="7">
        <v>0</v>
      </c>
      <c r="K226" s="7">
        <f t="shared" si="151"/>
        <v>404</v>
      </c>
      <c r="L226" s="7"/>
      <c r="M226" s="7"/>
      <c r="N226" s="7"/>
      <c r="O226" s="7"/>
      <c r="P226" s="7">
        <v>2</v>
      </c>
      <c r="Q226" s="7">
        <f t="shared" si="152"/>
        <v>229</v>
      </c>
      <c r="R226" s="7"/>
      <c r="S226" s="7"/>
      <c r="T226" s="7"/>
      <c r="U226" s="7"/>
      <c r="V226" s="7">
        <v>0</v>
      </c>
      <c r="W226" s="7">
        <f t="shared" si="153"/>
        <v>4</v>
      </c>
      <c r="X226" s="7"/>
      <c r="Y226" s="7"/>
      <c r="Z226" s="7"/>
      <c r="AA226" s="7"/>
      <c r="AB226" s="7">
        <v>0</v>
      </c>
      <c r="AC226" s="7">
        <f t="shared" si="154"/>
        <v>206</v>
      </c>
      <c r="AD226" s="7"/>
      <c r="AE226" s="7"/>
      <c r="AF226" s="7"/>
      <c r="AG226" s="7"/>
      <c r="AH226" s="7"/>
      <c r="AI226" s="7"/>
      <c r="AJ226" s="7"/>
      <c r="AK226" s="7"/>
      <c r="AL226" s="7">
        <v>0</v>
      </c>
      <c r="AM226" s="7">
        <f t="shared" si="155"/>
        <v>0</v>
      </c>
      <c r="AN226" s="7"/>
      <c r="AO226" s="7"/>
      <c r="AP226" s="7"/>
      <c r="AQ226" s="7"/>
      <c r="AR226" s="7">
        <v>0</v>
      </c>
      <c r="AS226" s="7">
        <f t="shared" si="156"/>
        <v>63</v>
      </c>
      <c r="AT226" s="7"/>
      <c r="AU226" s="7"/>
      <c r="AV226" s="7">
        <v>0</v>
      </c>
      <c r="AW226" s="7">
        <f t="shared" si="161"/>
        <v>26</v>
      </c>
      <c r="AX226" s="7"/>
      <c r="AY226" s="7"/>
      <c r="AZ226" s="7">
        <v>8</v>
      </c>
      <c r="BA226" s="7">
        <f t="shared" si="147"/>
        <v>346</v>
      </c>
      <c r="BB226" s="7">
        <v>4</v>
      </c>
      <c r="BC226" s="7">
        <f t="shared" si="162"/>
        <v>191</v>
      </c>
      <c r="BD226" s="7"/>
      <c r="BE226" s="7"/>
      <c r="BF226" s="7">
        <v>0</v>
      </c>
      <c r="BG226" s="84">
        <f t="shared" si="146"/>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7"/>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58"/>
        <v>426</v>
      </c>
      <c r="EN226" s="7"/>
      <c r="EO226" s="7"/>
      <c r="ER226" s="7"/>
      <c r="ES226" s="7"/>
      <c r="ET226" s="7">
        <v>0</v>
      </c>
      <c r="EU226" s="7">
        <f t="shared" si="159"/>
        <v>27</v>
      </c>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v>13</v>
      </c>
      <c r="GA226" s="7">
        <f t="shared" si="160"/>
        <v>1013</v>
      </c>
      <c r="GB226" s="7"/>
      <c r="GC226" s="7"/>
      <c r="GD226" s="7"/>
      <c r="GE226" s="7"/>
      <c r="GF226" s="7"/>
      <c r="GG226" s="7"/>
      <c r="GH226" s="7"/>
      <c r="GI226" s="7"/>
      <c r="GJ226" s="7"/>
      <c r="GK226" s="7"/>
      <c r="GL226" s="7"/>
      <c r="GM226" s="7"/>
      <c r="GN226" s="7"/>
      <c r="GO226" s="7"/>
      <c r="GP226" s="7"/>
      <c r="GQ226" s="7"/>
      <c r="GR226" s="7"/>
      <c r="GS226" s="7"/>
    </row>
    <row r="227" spans="1:201" ht="15" customHeight="1" x14ac:dyDescent="0.2">
      <c r="A227" s="85">
        <v>44190</v>
      </c>
      <c r="B227" s="7">
        <v>0</v>
      </c>
      <c r="C227" s="7">
        <f t="shared" si="150"/>
        <v>0</v>
      </c>
      <c r="D227" s="7"/>
      <c r="E227" s="7"/>
      <c r="F227" s="7"/>
      <c r="G227" s="7"/>
      <c r="H227" s="7"/>
      <c r="I227" s="7"/>
      <c r="J227" s="7">
        <v>0</v>
      </c>
      <c r="K227" s="7">
        <f t="shared" si="151"/>
        <v>404</v>
      </c>
      <c r="L227" s="7"/>
      <c r="M227" s="7"/>
      <c r="N227" s="7"/>
      <c r="O227" s="7"/>
      <c r="P227" s="7">
        <v>0</v>
      </c>
      <c r="Q227" s="7">
        <f t="shared" si="152"/>
        <v>229</v>
      </c>
      <c r="R227" s="7"/>
      <c r="S227" s="7"/>
      <c r="T227" s="7"/>
      <c r="U227" s="7"/>
      <c r="V227" s="7">
        <v>0</v>
      </c>
      <c r="W227" s="7">
        <f t="shared" si="153"/>
        <v>4</v>
      </c>
      <c r="X227" s="7"/>
      <c r="Y227" s="7"/>
      <c r="Z227" s="7"/>
      <c r="AA227" s="7"/>
      <c r="AB227" s="7">
        <v>0</v>
      </c>
      <c r="AC227" s="7">
        <f t="shared" si="154"/>
        <v>206</v>
      </c>
      <c r="AD227" s="7"/>
      <c r="AE227" s="7"/>
      <c r="AF227" s="7"/>
      <c r="AG227" s="7"/>
      <c r="AH227" s="7"/>
      <c r="AI227" s="7"/>
      <c r="AJ227" s="7"/>
      <c r="AK227" s="7"/>
      <c r="AL227" s="7">
        <v>0</v>
      </c>
      <c r="AM227" s="7">
        <f t="shared" si="155"/>
        <v>0</v>
      </c>
      <c r="AN227" s="7"/>
      <c r="AO227" s="7"/>
      <c r="AP227" s="7"/>
      <c r="AQ227" s="7"/>
      <c r="AR227" s="7">
        <v>0</v>
      </c>
      <c r="AS227" s="7">
        <f t="shared" si="156"/>
        <v>63</v>
      </c>
      <c r="AT227" s="7"/>
      <c r="AU227" s="7"/>
      <c r="AV227" s="7">
        <v>0</v>
      </c>
      <c r="AW227" s="7">
        <f t="shared" si="161"/>
        <v>26</v>
      </c>
      <c r="AX227" s="7"/>
      <c r="AY227" s="7"/>
      <c r="AZ227" s="7">
        <v>2</v>
      </c>
      <c r="BA227" s="7">
        <f t="shared" si="147"/>
        <v>348</v>
      </c>
      <c r="BB227" s="7">
        <v>4</v>
      </c>
      <c r="BC227" s="7">
        <f t="shared" si="162"/>
        <v>195</v>
      </c>
      <c r="BD227" s="7"/>
      <c r="BE227" s="7"/>
      <c r="BF227" s="7">
        <v>0</v>
      </c>
      <c r="BG227" s="84">
        <f t="shared" si="146"/>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7"/>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58"/>
        <v>426</v>
      </c>
      <c r="EN227" s="7"/>
      <c r="EO227" s="7"/>
      <c r="ER227" s="7"/>
      <c r="ES227" s="7"/>
      <c r="ET227" s="7">
        <v>2</v>
      </c>
      <c r="EU227" s="7">
        <f t="shared" si="159"/>
        <v>29</v>
      </c>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v>8</v>
      </c>
      <c r="GA227" s="7">
        <f t="shared" si="160"/>
        <v>1021</v>
      </c>
      <c r="GB227" s="7"/>
      <c r="GC227" s="7"/>
      <c r="GD227" s="7"/>
      <c r="GE227" s="7"/>
      <c r="GF227" s="7"/>
      <c r="GG227" s="7"/>
      <c r="GH227" s="7"/>
      <c r="GI227" s="7"/>
      <c r="GJ227" s="7"/>
      <c r="GK227" s="7"/>
      <c r="GL227" s="7"/>
      <c r="GM227" s="7"/>
      <c r="GN227" s="7"/>
      <c r="GO227" s="7"/>
      <c r="GP227" s="7"/>
      <c r="GQ227" s="7"/>
      <c r="GR227" s="7"/>
      <c r="GS227" s="7"/>
    </row>
    <row r="228" spans="1:201" ht="15" customHeight="1" x14ac:dyDescent="0.2">
      <c r="A228" s="85">
        <v>44191</v>
      </c>
      <c r="B228" s="7"/>
      <c r="C228" s="7">
        <f t="shared" si="150"/>
        <v>0</v>
      </c>
      <c r="D228" s="7"/>
      <c r="E228" s="7"/>
      <c r="F228" s="7"/>
      <c r="G228" s="7">
        <f>F228+G170</f>
        <v>88</v>
      </c>
      <c r="H228" s="7"/>
      <c r="I228" s="7"/>
      <c r="J228" s="7"/>
      <c r="K228" s="7">
        <f t="shared" si="151"/>
        <v>404</v>
      </c>
      <c r="L228" s="7"/>
      <c r="M228" s="7"/>
      <c r="N228" s="7"/>
      <c r="O228" s="7"/>
      <c r="P228" s="7"/>
      <c r="Q228" s="7">
        <f t="shared" si="152"/>
        <v>229</v>
      </c>
      <c r="R228" s="7"/>
      <c r="S228" s="7"/>
      <c r="T228" s="7"/>
      <c r="U228" s="7"/>
      <c r="V228" s="7"/>
      <c r="W228" s="7">
        <f t="shared" si="153"/>
        <v>4</v>
      </c>
      <c r="X228" s="7"/>
      <c r="Y228" s="7"/>
      <c r="Z228" s="7"/>
      <c r="AA228" s="7"/>
      <c r="AB228" s="7"/>
      <c r="AC228" s="7">
        <f t="shared" si="154"/>
        <v>206</v>
      </c>
      <c r="AD228" s="7"/>
      <c r="AE228" s="7"/>
      <c r="AF228" s="7"/>
      <c r="AG228" s="7"/>
      <c r="AH228" s="7"/>
      <c r="AI228" s="7"/>
      <c r="AJ228" s="7"/>
      <c r="AK228" s="7"/>
      <c r="AL228" s="7"/>
      <c r="AM228" s="7">
        <f t="shared" si="155"/>
        <v>0</v>
      </c>
      <c r="AN228" s="7"/>
      <c r="AO228" s="7">
        <f>AN228+AO75</f>
        <v>62</v>
      </c>
      <c r="AP228" s="7"/>
      <c r="AQ228" s="7"/>
      <c r="AR228" s="7"/>
      <c r="AS228" s="7">
        <f t="shared" si="156"/>
        <v>63</v>
      </c>
      <c r="AT228" s="7"/>
      <c r="AU228" s="7"/>
      <c r="AV228" s="7"/>
      <c r="AW228" s="7">
        <f t="shared" si="161"/>
        <v>26</v>
      </c>
      <c r="AX228" s="7"/>
      <c r="AY228" s="7"/>
      <c r="AZ228" s="7"/>
      <c r="BA228" s="7">
        <f t="shared" si="147"/>
        <v>348</v>
      </c>
      <c r="BB228" s="7"/>
      <c r="BC228" s="7">
        <f t="shared" si="162"/>
        <v>195</v>
      </c>
      <c r="BD228" s="7"/>
      <c r="BE228" s="7"/>
      <c r="BF228" s="7"/>
      <c r="BG228" s="84">
        <f t="shared" si="146"/>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7"/>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58"/>
        <v>426</v>
      </c>
      <c r="EN228" s="7"/>
      <c r="EO228" s="7"/>
      <c r="ER228" s="7"/>
      <c r="ES228" s="7"/>
      <c r="ET228" s="7"/>
      <c r="EU228" s="7">
        <f t="shared" si="159"/>
        <v>29</v>
      </c>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f t="shared" si="160"/>
        <v>1021</v>
      </c>
      <c r="GB228" s="7"/>
      <c r="GC228" s="7"/>
      <c r="GD228" s="7"/>
      <c r="GE228" s="7"/>
      <c r="GF228" s="7"/>
      <c r="GG228" s="7"/>
      <c r="GH228" s="7"/>
      <c r="GI228" s="7"/>
      <c r="GJ228" s="7"/>
      <c r="GK228" s="7"/>
      <c r="GL228" s="7"/>
      <c r="GM228" s="7"/>
      <c r="GN228" s="7"/>
      <c r="GO228" s="7"/>
      <c r="GP228" s="7"/>
      <c r="GQ228" s="7"/>
      <c r="GR228" s="7"/>
      <c r="GS228" s="7"/>
    </row>
    <row r="229" spans="1:201" ht="15" customHeight="1" x14ac:dyDescent="0.2">
      <c r="A229" s="85">
        <v>44192</v>
      </c>
      <c r="B229" s="7"/>
      <c r="C229" s="7">
        <f t="shared" si="150"/>
        <v>0</v>
      </c>
      <c r="D229" s="7"/>
      <c r="E229" s="7"/>
      <c r="F229" s="7"/>
      <c r="G229" s="7">
        <f>G228+F229</f>
        <v>88</v>
      </c>
      <c r="H229" s="7"/>
      <c r="I229" s="7"/>
      <c r="J229" s="7"/>
      <c r="K229" s="7">
        <f t="shared" si="151"/>
        <v>404</v>
      </c>
      <c r="L229" s="7"/>
      <c r="M229" s="7"/>
      <c r="N229" s="7"/>
      <c r="O229" s="7"/>
      <c r="P229" s="7"/>
      <c r="Q229" s="7">
        <f t="shared" si="152"/>
        <v>229</v>
      </c>
      <c r="R229" s="7"/>
      <c r="S229" s="7"/>
      <c r="T229" s="7"/>
      <c r="U229" s="7"/>
      <c r="V229" s="7"/>
      <c r="W229" s="7">
        <f t="shared" si="153"/>
        <v>4</v>
      </c>
      <c r="X229" s="7"/>
      <c r="Y229" s="7"/>
      <c r="Z229" s="7"/>
      <c r="AA229" s="7"/>
      <c r="AB229" s="7"/>
      <c r="AC229" s="7">
        <f t="shared" si="154"/>
        <v>206</v>
      </c>
      <c r="AD229" s="7"/>
      <c r="AE229" s="7"/>
      <c r="AF229" s="7"/>
      <c r="AG229" s="7"/>
      <c r="AH229" s="7"/>
      <c r="AI229" s="7"/>
      <c r="AJ229" s="7"/>
      <c r="AK229" s="7"/>
      <c r="AL229" s="7"/>
      <c r="AM229" s="7">
        <f t="shared" si="155"/>
        <v>0</v>
      </c>
      <c r="AN229" s="7"/>
      <c r="AO229" s="7">
        <f>AO228+AM229</f>
        <v>62</v>
      </c>
      <c r="AP229" s="7"/>
      <c r="AQ229" s="7"/>
      <c r="AR229" s="7"/>
      <c r="AS229" s="7">
        <f t="shared" si="156"/>
        <v>63</v>
      </c>
      <c r="AT229" s="7"/>
      <c r="AU229" s="7"/>
      <c r="AV229" s="7"/>
      <c r="AW229" s="7">
        <f t="shared" si="161"/>
        <v>26</v>
      </c>
      <c r="AX229" s="7"/>
      <c r="AY229" s="7"/>
      <c r="AZ229" s="7"/>
      <c r="BA229" s="7">
        <f t="shared" si="147"/>
        <v>348</v>
      </c>
      <c r="BB229" s="7"/>
      <c r="BC229" s="7">
        <f t="shared" si="162"/>
        <v>195</v>
      </c>
      <c r="BD229" s="7"/>
      <c r="BE229" s="7"/>
      <c r="BF229" s="7"/>
      <c r="BG229" s="84">
        <f t="shared" si="146"/>
        <v>7</v>
      </c>
      <c r="BH229" s="101"/>
      <c r="BI229" s="7"/>
      <c r="BJ229" s="7"/>
      <c r="BK229" s="7"/>
      <c r="BL229" s="7"/>
      <c r="BM229" s="7"/>
      <c r="BN229" s="7"/>
      <c r="BO229" s="7"/>
      <c r="BP229" s="7"/>
      <c r="BQ229" s="7"/>
      <c r="BR229" s="7"/>
      <c r="BS229" s="7"/>
      <c r="BT229" s="7"/>
      <c r="BU229" s="7"/>
      <c r="BV229" s="7"/>
      <c r="BW229" s="7"/>
      <c r="BX229" s="7"/>
      <c r="BY229" s="7"/>
      <c r="BZ229" s="7"/>
      <c r="CA229" s="7">
        <f t="shared" ref="CA229:CA237" si="163">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7"/>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58"/>
        <v>426</v>
      </c>
      <c r="EN229" s="7"/>
      <c r="EO229" s="7"/>
      <c r="ER229" s="7"/>
      <c r="ES229" s="7"/>
      <c r="ET229" s="7"/>
      <c r="EU229" s="7">
        <f t="shared" si="159"/>
        <v>29</v>
      </c>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f t="shared" si="160"/>
        <v>1021</v>
      </c>
      <c r="GB229" s="7"/>
      <c r="GC229" s="7"/>
      <c r="GD229" s="7"/>
      <c r="GE229" s="7"/>
      <c r="GF229" s="7"/>
      <c r="GG229" s="7"/>
      <c r="GH229" s="7"/>
      <c r="GI229" s="7"/>
      <c r="GJ229" s="7"/>
      <c r="GK229" s="7"/>
      <c r="GL229" s="7"/>
      <c r="GM229" s="7"/>
      <c r="GN229" s="7"/>
      <c r="GO229" s="7"/>
      <c r="GP229" s="7"/>
      <c r="GQ229" s="7"/>
      <c r="GR229" s="7"/>
      <c r="GS229" s="7"/>
    </row>
    <row r="230" spans="1:201" ht="15" customHeight="1" x14ac:dyDescent="0.2">
      <c r="A230" s="85">
        <v>44193</v>
      </c>
      <c r="B230" s="7">
        <v>0</v>
      </c>
      <c r="C230" s="7">
        <f t="shared" si="150"/>
        <v>0</v>
      </c>
      <c r="D230" s="7"/>
      <c r="E230" s="7"/>
      <c r="F230" s="7">
        <v>3</v>
      </c>
      <c r="G230" s="7">
        <f>G229+F230</f>
        <v>91</v>
      </c>
      <c r="H230" s="7"/>
      <c r="I230" s="7"/>
      <c r="J230" s="7">
        <v>0</v>
      </c>
      <c r="K230" s="7">
        <f t="shared" si="151"/>
        <v>404</v>
      </c>
      <c r="L230" s="7"/>
      <c r="M230" s="7"/>
      <c r="N230" s="7"/>
      <c r="O230" s="7"/>
      <c r="P230" s="7">
        <v>5</v>
      </c>
      <c r="Q230" s="7">
        <f t="shared" si="152"/>
        <v>234</v>
      </c>
      <c r="R230" s="7"/>
      <c r="S230" s="7"/>
      <c r="T230" s="7"/>
      <c r="U230" s="7"/>
      <c r="V230" s="7">
        <v>0</v>
      </c>
      <c r="W230" s="7">
        <f t="shared" si="153"/>
        <v>4</v>
      </c>
      <c r="X230" s="7"/>
      <c r="Y230" s="7"/>
      <c r="Z230" s="7"/>
      <c r="AA230" s="7"/>
      <c r="AB230" s="7">
        <v>0</v>
      </c>
      <c r="AC230" s="7">
        <f t="shared" si="154"/>
        <v>206</v>
      </c>
      <c r="AD230" s="7"/>
      <c r="AE230" s="7"/>
      <c r="AF230" s="7"/>
      <c r="AG230" s="7"/>
      <c r="AH230" s="7"/>
      <c r="AI230" s="7"/>
      <c r="AJ230" s="7"/>
      <c r="AK230" s="7"/>
      <c r="AL230" s="7">
        <v>0</v>
      </c>
      <c r="AM230" s="7">
        <f t="shared" si="155"/>
        <v>0</v>
      </c>
      <c r="AN230" s="7">
        <v>0</v>
      </c>
      <c r="AO230" s="7">
        <f>AO229+AN230</f>
        <v>62</v>
      </c>
      <c r="AP230" s="7"/>
      <c r="AQ230" s="7"/>
      <c r="AR230" s="7">
        <v>2</v>
      </c>
      <c r="AS230" s="7">
        <f t="shared" si="156"/>
        <v>65</v>
      </c>
      <c r="AT230" s="7"/>
      <c r="AU230" s="7"/>
      <c r="AV230" s="7">
        <v>8</v>
      </c>
      <c r="AW230" s="7">
        <f t="shared" si="161"/>
        <v>34</v>
      </c>
      <c r="AX230" s="7"/>
      <c r="AY230" s="7"/>
      <c r="AZ230" s="7">
        <v>16</v>
      </c>
      <c r="BA230" s="7">
        <f t="shared" si="147"/>
        <v>364</v>
      </c>
      <c r="BB230" s="7">
        <v>4</v>
      </c>
      <c r="BC230" s="7">
        <f t="shared" si="162"/>
        <v>199</v>
      </c>
      <c r="BD230" s="7"/>
      <c r="BE230" s="7"/>
      <c r="BF230" s="7">
        <v>0</v>
      </c>
      <c r="BG230" s="84">
        <f t="shared" si="146"/>
        <v>7</v>
      </c>
      <c r="BH230" s="101"/>
      <c r="BI230" s="7"/>
      <c r="BJ230" s="7"/>
      <c r="BK230" s="7"/>
      <c r="BL230" s="7"/>
      <c r="BM230" s="7"/>
      <c r="BN230" s="7"/>
      <c r="BO230" s="7"/>
      <c r="BP230" s="7"/>
      <c r="BQ230" s="7"/>
      <c r="BR230" s="7"/>
      <c r="BS230" s="7"/>
      <c r="BT230" s="7"/>
      <c r="BU230" s="7"/>
      <c r="BV230" s="7"/>
      <c r="BW230" s="7"/>
      <c r="BX230" s="7"/>
      <c r="BY230" s="7"/>
      <c r="BZ230" s="7">
        <v>0</v>
      </c>
      <c r="CA230" s="7">
        <f t="shared" si="163"/>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7"/>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58"/>
        <v>431</v>
      </c>
      <c r="EN230" s="7"/>
      <c r="EO230" s="7"/>
      <c r="ER230" s="7"/>
      <c r="ES230" s="7"/>
      <c r="ET230" s="7">
        <v>0</v>
      </c>
      <c r="EU230" s="7">
        <f t="shared" si="159"/>
        <v>29</v>
      </c>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v>28</v>
      </c>
      <c r="GA230" s="7">
        <f t="shared" si="160"/>
        <v>1049</v>
      </c>
      <c r="GB230" s="7"/>
      <c r="GC230" s="7"/>
      <c r="GD230" s="7"/>
      <c r="GE230" s="7"/>
      <c r="GF230" s="7"/>
      <c r="GG230" s="7"/>
      <c r="GH230" s="7"/>
      <c r="GI230" s="7"/>
      <c r="GJ230" s="7"/>
      <c r="GK230" s="7"/>
      <c r="GL230" s="7"/>
      <c r="GM230" s="7"/>
      <c r="GN230" s="7"/>
      <c r="GO230" s="7"/>
      <c r="GP230" s="7"/>
      <c r="GQ230" s="7"/>
      <c r="GR230" s="7"/>
      <c r="GS230" s="7"/>
    </row>
    <row r="231" spans="1:201" ht="15" customHeight="1" x14ac:dyDescent="0.2">
      <c r="A231" s="85">
        <v>44194</v>
      </c>
      <c r="B231" s="7">
        <v>0</v>
      </c>
      <c r="C231" s="7">
        <f t="shared" si="150"/>
        <v>0</v>
      </c>
      <c r="D231" s="7"/>
      <c r="E231" s="7"/>
      <c r="F231" s="7">
        <v>1</v>
      </c>
      <c r="G231" s="7">
        <f>G230+F231</f>
        <v>92</v>
      </c>
      <c r="H231" s="7"/>
      <c r="I231" s="7"/>
      <c r="J231" s="7">
        <v>0</v>
      </c>
      <c r="K231" s="7">
        <f t="shared" si="151"/>
        <v>404</v>
      </c>
      <c r="L231" s="7"/>
      <c r="M231" s="7"/>
      <c r="N231" s="7"/>
      <c r="O231" s="7"/>
      <c r="P231" s="7">
        <v>4</v>
      </c>
      <c r="Q231" s="7">
        <f t="shared" si="152"/>
        <v>238</v>
      </c>
      <c r="R231" s="7"/>
      <c r="S231" s="7"/>
      <c r="T231" s="7"/>
      <c r="U231" s="7"/>
      <c r="V231" s="7">
        <v>0</v>
      </c>
      <c r="W231" s="7">
        <f t="shared" si="153"/>
        <v>4</v>
      </c>
      <c r="X231" s="7"/>
      <c r="Y231" s="7"/>
      <c r="Z231" s="7"/>
      <c r="AA231" s="7"/>
      <c r="AB231" s="7">
        <v>0</v>
      </c>
      <c r="AC231" s="7">
        <f t="shared" si="154"/>
        <v>206</v>
      </c>
      <c r="AD231" s="7"/>
      <c r="AE231" s="7"/>
      <c r="AF231" s="7"/>
      <c r="AG231" s="7"/>
      <c r="AH231" s="7"/>
      <c r="AI231" s="7"/>
      <c r="AJ231" s="7"/>
      <c r="AK231" s="7"/>
      <c r="AL231" s="7">
        <v>0</v>
      </c>
      <c r="AM231" s="7">
        <f t="shared" si="155"/>
        <v>0</v>
      </c>
      <c r="AN231" s="7">
        <v>5</v>
      </c>
      <c r="AO231" s="7">
        <f>AO230+AN231</f>
        <v>67</v>
      </c>
      <c r="AP231" s="7"/>
      <c r="AQ231" s="7"/>
      <c r="AR231" s="7">
        <v>0</v>
      </c>
      <c r="AS231" s="7">
        <f t="shared" si="156"/>
        <v>65</v>
      </c>
      <c r="AT231" s="7"/>
      <c r="AU231" s="7"/>
      <c r="AV231" s="7">
        <v>0</v>
      </c>
      <c r="AW231" s="7">
        <f t="shared" si="161"/>
        <v>34</v>
      </c>
      <c r="AX231" s="7"/>
      <c r="AY231" s="7"/>
      <c r="AZ231" s="7">
        <v>2</v>
      </c>
      <c r="BA231" s="7">
        <f t="shared" si="147"/>
        <v>366</v>
      </c>
      <c r="BB231" s="7">
        <v>4</v>
      </c>
      <c r="BC231" s="7">
        <f t="shared" si="162"/>
        <v>203</v>
      </c>
      <c r="BD231" s="7"/>
      <c r="BE231" s="7"/>
      <c r="BF231" s="7">
        <v>0</v>
      </c>
      <c r="BG231" s="84">
        <f t="shared" si="146"/>
        <v>7</v>
      </c>
      <c r="BH231" s="101"/>
      <c r="BI231" s="7"/>
      <c r="BJ231" s="7"/>
      <c r="BK231" s="7"/>
      <c r="BL231" s="7"/>
      <c r="BM231" s="7"/>
      <c r="BN231" s="7"/>
      <c r="BO231" s="7"/>
      <c r="BP231" s="7"/>
      <c r="BQ231" s="7"/>
      <c r="BR231" s="7"/>
      <c r="BS231" s="7"/>
      <c r="BT231" s="7"/>
      <c r="BU231" s="7"/>
      <c r="BV231" s="7"/>
      <c r="BW231" s="7"/>
      <c r="BX231" s="7"/>
      <c r="BY231" s="7"/>
      <c r="BZ231" s="7">
        <v>0</v>
      </c>
      <c r="CA231" s="7">
        <f t="shared" si="163"/>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7"/>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58"/>
        <v>431</v>
      </c>
      <c r="EN231" s="7"/>
      <c r="EO231" s="7"/>
      <c r="ER231" s="7"/>
      <c r="ES231" s="7"/>
      <c r="ET231" s="7">
        <v>0</v>
      </c>
      <c r="EU231" s="7">
        <f t="shared" si="159"/>
        <v>29</v>
      </c>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v>2</v>
      </c>
      <c r="GA231" s="7">
        <f t="shared" si="160"/>
        <v>1051</v>
      </c>
      <c r="GB231" s="7"/>
      <c r="GC231" s="7"/>
      <c r="GD231" s="7"/>
      <c r="GE231" s="7"/>
      <c r="GF231" s="7"/>
      <c r="GG231" s="7"/>
      <c r="GH231" s="7"/>
      <c r="GI231" s="7"/>
      <c r="GJ231" s="7"/>
      <c r="GK231" s="7"/>
      <c r="GL231" s="7"/>
      <c r="GM231" s="7"/>
      <c r="GN231" s="7"/>
      <c r="GO231" s="7"/>
      <c r="GP231" s="7"/>
      <c r="GQ231" s="7"/>
      <c r="GR231" s="7"/>
      <c r="GS231" s="7"/>
    </row>
    <row r="232" spans="1:201" ht="15" customHeight="1" x14ac:dyDescent="0.2">
      <c r="A232" s="85">
        <v>44195</v>
      </c>
      <c r="B232" s="7">
        <v>0</v>
      </c>
      <c r="C232" s="7">
        <f t="shared" si="150"/>
        <v>0</v>
      </c>
      <c r="D232" s="7"/>
      <c r="E232" s="7"/>
      <c r="F232" s="7">
        <v>1</v>
      </c>
      <c r="G232" s="7">
        <f>G231+F232</f>
        <v>93</v>
      </c>
      <c r="H232" s="7"/>
      <c r="I232" s="7"/>
      <c r="J232" s="7">
        <v>0</v>
      </c>
      <c r="K232" s="7">
        <f t="shared" si="151"/>
        <v>404</v>
      </c>
      <c r="L232" s="7"/>
      <c r="M232" s="7"/>
      <c r="N232" s="7"/>
      <c r="O232" s="7"/>
      <c r="P232" s="7">
        <v>5</v>
      </c>
      <c r="Q232" s="7">
        <f t="shared" si="152"/>
        <v>243</v>
      </c>
      <c r="R232" s="7"/>
      <c r="S232" s="7"/>
      <c r="T232" s="7"/>
      <c r="U232" s="7"/>
      <c r="V232" s="7">
        <v>0</v>
      </c>
      <c r="W232" s="7">
        <f t="shared" si="153"/>
        <v>4</v>
      </c>
      <c r="X232" s="7"/>
      <c r="Y232" s="7"/>
      <c r="Z232" s="7"/>
      <c r="AA232" s="7"/>
      <c r="AB232" s="7">
        <v>2</v>
      </c>
      <c r="AC232" s="7">
        <f t="shared" si="154"/>
        <v>208</v>
      </c>
      <c r="AD232" s="7"/>
      <c r="AE232" s="7"/>
      <c r="AF232" s="7"/>
      <c r="AG232" s="7"/>
      <c r="AH232" s="7"/>
      <c r="AI232" s="7"/>
      <c r="AJ232" s="7"/>
      <c r="AK232" s="7"/>
      <c r="AL232" s="7">
        <v>0</v>
      </c>
      <c r="AM232" s="7">
        <f t="shared" si="155"/>
        <v>0</v>
      </c>
      <c r="AN232" s="7">
        <v>1</v>
      </c>
      <c r="AO232" s="7">
        <f>AO231+AN232</f>
        <v>68</v>
      </c>
      <c r="AP232" s="7"/>
      <c r="AQ232" s="7"/>
      <c r="AR232" s="7">
        <v>0</v>
      </c>
      <c r="AS232" s="7">
        <f t="shared" si="156"/>
        <v>65</v>
      </c>
      <c r="AT232" s="7"/>
      <c r="AU232" s="7"/>
      <c r="AV232" s="7">
        <v>5</v>
      </c>
      <c r="AW232" s="7">
        <f t="shared" si="161"/>
        <v>39</v>
      </c>
      <c r="AX232" s="7"/>
      <c r="AY232" s="7"/>
      <c r="AZ232" s="7">
        <v>8</v>
      </c>
      <c r="BA232" s="7">
        <f t="shared" si="147"/>
        <v>374</v>
      </c>
      <c r="BB232" s="7">
        <v>0</v>
      </c>
      <c r="BC232" s="7">
        <f t="shared" si="162"/>
        <v>203</v>
      </c>
      <c r="BD232" s="7"/>
      <c r="BE232" s="7"/>
      <c r="BF232" s="7">
        <v>0</v>
      </c>
      <c r="BG232" s="84">
        <f t="shared" si="146"/>
        <v>7</v>
      </c>
      <c r="BH232" s="101"/>
      <c r="BI232" s="7"/>
      <c r="BJ232" s="7"/>
      <c r="BK232" s="7"/>
      <c r="BL232" s="7"/>
      <c r="BM232" s="7"/>
      <c r="BN232" s="7"/>
      <c r="BO232" s="7"/>
      <c r="BP232" s="7"/>
      <c r="BQ232" s="7"/>
      <c r="BR232" s="7"/>
      <c r="BS232" s="7"/>
      <c r="BT232" s="7"/>
      <c r="BU232" s="7"/>
      <c r="BV232" s="7"/>
      <c r="BW232" s="7"/>
      <c r="BX232" s="7"/>
      <c r="BY232" s="7"/>
      <c r="BZ232" s="7">
        <v>0</v>
      </c>
      <c r="CA232" s="7">
        <f t="shared" si="163"/>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7"/>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58"/>
        <v>433</v>
      </c>
      <c r="EN232" s="7"/>
      <c r="EO232" s="7"/>
      <c r="ER232" s="7"/>
      <c r="ES232" s="7"/>
      <c r="ET232" s="7">
        <v>0</v>
      </c>
      <c r="EU232" s="7">
        <f t="shared" si="159"/>
        <v>29</v>
      </c>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v>11</v>
      </c>
      <c r="GA232" s="7">
        <f t="shared" si="160"/>
        <v>1062</v>
      </c>
      <c r="GB232" s="7"/>
      <c r="GC232" s="7"/>
      <c r="GD232" s="7"/>
      <c r="GE232" s="7"/>
      <c r="GF232" s="7"/>
      <c r="GG232" s="7"/>
      <c r="GH232" s="7"/>
      <c r="GI232" s="7"/>
      <c r="GJ232" s="7"/>
      <c r="GK232" s="7"/>
      <c r="GL232" s="7"/>
      <c r="GM232" s="7"/>
      <c r="GN232" s="7"/>
      <c r="GO232" s="7"/>
      <c r="GP232" s="7"/>
      <c r="GQ232" s="7"/>
      <c r="GR232" s="7"/>
      <c r="GS232" s="7"/>
    </row>
    <row r="233" spans="1:201" ht="15" customHeight="1" x14ac:dyDescent="0.2">
      <c r="A233" s="85">
        <v>44196</v>
      </c>
      <c r="B233" s="7">
        <v>0</v>
      </c>
      <c r="C233" s="7">
        <f t="shared" si="150"/>
        <v>0</v>
      </c>
      <c r="D233" s="7"/>
      <c r="E233" s="7"/>
      <c r="F233" s="7">
        <v>0</v>
      </c>
      <c r="G233" s="7">
        <f t="shared" ref="G233:G262" si="164">G232+F233</f>
        <v>93</v>
      </c>
      <c r="H233" s="7"/>
      <c r="I233" s="7"/>
      <c r="J233" s="7">
        <v>0</v>
      </c>
      <c r="K233" s="7">
        <f t="shared" si="151"/>
        <v>404</v>
      </c>
      <c r="L233" s="7"/>
      <c r="M233" s="7"/>
      <c r="N233" s="7"/>
      <c r="O233" s="7"/>
      <c r="P233" s="7">
        <v>0</v>
      </c>
      <c r="Q233" s="7">
        <f t="shared" si="152"/>
        <v>243</v>
      </c>
      <c r="R233" s="7"/>
      <c r="S233" s="7"/>
      <c r="T233" s="7"/>
      <c r="U233" s="7"/>
      <c r="V233" s="7">
        <v>0</v>
      </c>
      <c r="W233" s="7">
        <f t="shared" si="153"/>
        <v>4</v>
      </c>
      <c r="X233" s="7"/>
      <c r="Y233" s="7"/>
      <c r="Z233" s="7"/>
      <c r="AA233" s="7"/>
      <c r="AB233" s="7">
        <v>0</v>
      </c>
      <c r="AC233" s="7">
        <f t="shared" si="154"/>
        <v>208</v>
      </c>
      <c r="AD233" s="7"/>
      <c r="AE233" s="7"/>
      <c r="AF233" s="7"/>
      <c r="AG233" s="7"/>
      <c r="AH233" s="7"/>
      <c r="AI233" s="7"/>
      <c r="AJ233" s="7"/>
      <c r="AK233" s="7"/>
      <c r="AL233" s="7">
        <v>0</v>
      </c>
      <c r="AM233" s="7">
        <f t="shared" si="155"/>
        <v>0</v>
      </c>
      <c r="AN233" s="7">
        <v>3</v>
      </c>
      <c r="AO233" s="7">
        <f>AO232+AN233</f>
        <v>71</v>
      </c>
      <c r="AP233" s="7"/>
      <c r="AQ233" s="7"/>
      <c r="AR233" s="7">
        <v>0</v>
      </c>
      <c r="AS233" s="7">
        <f t="shared" si="156"/>
        <v>65</v>
      </c>
      <c r="AT233" s="7"/>
      <c r="AU233" s="7"/>
      <c r="AV233" s="7">
        <v>0</v>
      </c>
      <c r="AW233" s="7">
        <f t="shared" si="161"/>
        <v>39</v>
      </c>
      <c r="AX233" s="7"/>
      <c r="AY233" s="7"/>
      <c r="AZ233" s="7">
        <v>1</v>
      </c>
      <c r="BA233" s="7">
        <f t="shared" si="147"/>
        <v>375</v>
      </c>
      <c r="BB233" s="7">
        <v>4</v>
      </c>
      <c r="BC233" s="7">
        <f t="shared" si="162"/>
        <v>207</v>
      </c>
      <c r="BD233" s="7"/>
      <c r="BE233" s="7"/>
      <c r="BF233" s="7">
        <v>1</v>
      </c>
      <c r="BG233" s="84">
        <f t="shared" si="146"/>
        <v>8</v>
      </c>
      <c r="BH233" s="101"/>
      <c r="BI233" s="7"/>
      <c r="BJ233" s="7"/>
      <c r="BK233" s="7"/>
      <c r="BL233" s="7"/>
      <c r="BM233" s="7"/>
      <c r="BN233" s="7"/>
      <c r="BO233" s="7"/>
      <c r="BP233" s="7"/>
      <c r="BQ233" s="7"/>
      <c r="BR233" s="7"/>
      <c r="BS233" s="7"/>
      <c r="BT233" s="7"/>
      <c r="BU233" s="7"/>
      <c r="BV233" s="7"/>
      <c r="BW233" s="7"/>
      <c r="BX233" s="7"/>
      <c r="BY233" s="7"/>
      <c r="BZ233" s="7">
        <v>0</v>
      </c>
      <c r="CA233" s="7">
        <f t="shared" si="163"/>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7"/>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58"/>
        <v>441</v>
      </c>
      <c r="EN233" s="7"/>
      <c r="EO233" s="7"/>
      <c r="ER233" s="7"/>
      <c r="ES233" s="7"/>
      <c r="ET233" s="7">
        <v>0</v>
      </c>
      <c r="EU233" s="7">
        <f t="shared" si="159"/>
        <v>29</v>
      </c>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v>4</v>
      </c>
      <c r="GA233" s="7">
        <f t="shared" si="160"/>
        <v>1066</v>
      </c>
      <c r="GB233" s="7"/>
      <c r="GC233" s="7"/>
      <c r="GD233" s="7"/>
      <c r="GE233" s="7"/>
      <c r="GF233" s="7"/>
      <c r="GG233" s="7"/>
      <c r="GH233" s="7"/>
      <c r="GI233" s="7"/>
      <c r="GJ233" s="7"/>
      <c r="GK233" s="7"/>
      <c r="GL233" s="7"/>
      <c r="GM233" s="7"/>
      <c r="GN233" s="7"/>
      <c r="GO233" s="7"/>
      <c r="GP233" s="7"/>
      <c r="GQ233" s="7"/>
      <c r="GR233" s="7"/>
      <c r="GS233" s="7"/>
    </row>
    <row r="234" spans="1:201" ht="15" customHeight="1" x14ac:dyDescent="0.2">
      <c r="A234" s="85">
        <v>44197</v>
      </c>
      <c r="B234" s="7">
        <v>0</v>
      </c>
      <c r="C234" s="7">
        <f t="shared" si="150"/>
        <v>0</v>
      </c>
      <c r="D234" s="7"/>
      <c r="E234" s="7"/>
      <c r="F234" s="7">
        <v>1</v>
      </c>
      <c r="G234" s="7">
        <f t="shared" si="164"/>
        <v>94</v>
      </c>
      <c r="H234" s="7"/>
      <c r="I234" s="7"/>
      <c r="J234" s="7">
        <v>0</v>
      </c>
      <c r="K234" s="7">
        <f t="shared" si="151"/>
        <v>404</v>
      </c>
      <c r="L234" s="7"/>
      <c r="M234" s="7"/>
      <c r="N234" s="7"/>
      <c r="O234" s="7"/>
      <c r="P234" s="7">
        <v>0</v>
      </c>
      <c r="Q234" s="7">
        <f t="shared" si="152"/>
        <v>243</v>
      </c>
      <c r="R234" s="7"/>
      <c r="S234" s="7"/>
      <c r="T234" s="7"/>
      <c r="U234" s="7"/>
      <c r="V234" s="7">
        <v>1</v>
      </c>
      <c r="W234" s="7">
        <f t="shared" si="153"/>
        <v>5</v>
      </c>
      <c r="X234" s="7"/>
      <c r="Y234" s="7"/>
      <c r="Z234" s="7"/>
      <c r="AA234" s="7"/>
      <c r="AB234" s="7">
        <v>3</v>
      </c>
      <c r="AC234" s="7">
        <f t="shared" si="154"/>
        <v>211</v>
      </c>
      <c r="AD234" s="7"/>
      <c r="AE234" s="7"/>
      <c r="AF234" s="7"/>
      <c r="AG234" s="7"/>
      <c r="AH234" s="7"/>
      <c r="AI234" s="7"/>
      <c r="AJ234" s="7"/>
      <c r="AK234" s="7"/>
      <c r="AL234" s="7">
        <v>0</v>
      </c>
      <c r="AM234" s="7">
        <f t="shared" si="155"/>
        <v>0</v>
      </c>
      <c r="AN234" s="7">
        <v>2</v>
      </c>
      <c r="AO234" s="7">
        <f>AO233+AN234</f>
        <v>73</v>
      </c>
      <c r="AP234" s="7"/>
      <c r="AQ234" s="7"/>
      <c r="AR234" s="7">
        <v>0</v>
      </c>
      <c r="AS234" s="7">
        <f t="shared" si="156"/>
        <v>65</v>
      </c>
      <c r="AT234" s="7"/>
      <c r="AU234" s="7"/>
      <c r="AV234" s="7">
        <v>0</v>
      </c>
      <c r="AW234" s="7">
        <f t="shared" si="161"/>
        <v>39</v>
      </c>
      <c r="AX234" s="7"/>
      <c r="AY234" s="7"/>
      <c r="AZ234" s="7">
        <v>6</v>
      </c>
      <c r="BA234" s="7">
        <f t="shared" si="147"/>
        <v>381</v>
      </c>
      <c r="BB234" s="7">
        <v>3</v>
      </c>
      <c r="BC234" s="7">
        <f t="shared" si="162"/>
        <v>210</v>
      </c>
      <c r="BD234" s="7"/>
      <c r="BE234" s="7"/>
      <c r="BF234" s="7">
        <v>0</v>
      </c>
      <c r="BG234" s="84">
        <f t="shared" si="146"/>
        <v>8</v>
      </c>
      <c r="BH234" s="101"/>
      <c r="BI234" s="7"/>
      <c r="BJ234" s="7"/>
      <c r="BK234" s="7"/>
      <c r="BL234" s="7"/>
      <c r="BM234" s="7"/>
      <c r="BN234" s="7"/>
      <c r="BO234" s="7"/>
      <c r="BP234" s="7"/>
      <c r="BQ234" s="7"/>
      <c r="BR234" s="7"/>
      <c r="BS234" s="7"/>
      <c r="BT234" s="7"/>
      <c r="BU234" s="7"/>
      <c r="BV234" s="7"/>
      <c r="BW234" s="7"/>
      <c r="BX234" s="7"/>
      <c r="BY234" s="7"/>
      <c r="BZ234" s="7">
        <v>0</v>
      </c>
      <c r="CA234" s="7">
        <f t="shared" si="163"/>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7"/>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58"/>
        <v>442</v>
      </c>
      <c r="EN234" s="7"/>
      <c r="EO234" s="7"/>
      <c r="ER234" s="7"/>
      <c r="ES234" s="7"/>
      <c r="ET234" s="7">
        <v>0</v>
      </c>
      <c r="EU234" s="7">
        <f t="shared" si="159"/>
        <v>29</v>
      </c>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v>15</v>
      </c>
      <c r="GA234" s="7">
        <f t="shared" si="160"/>
        <v>1081</v>
      </c>
      <c r="GB234" s="7"/>
      <c r="GC234" s="7"/>
      <c r="GD234" s="7"/>
      <c r="GE234" s="7"/>
      <c r="GF234" s="7"/>
      <c r="GG234" s="7"/>
      <c r="GH234" s="7"/>
      <c r="GI234" s="7"/>
      <c r="GJ234" s="7"/>
      <c r="GK234" s="7"/>
      <c r="GL234" s="7"/>
      <c r="GM234" s="7"/>
      <c r="GN234" s="7"/>
      <c r="GO234" s="7"/>
      <c r="GP234" s="7"/>
      <c r="GQ234" s="7"/>
      <c r="GR234" s="7"/>
      <c r="GS234" s="7"/>
    </row>
    <row r="235" spans="1:201" ht="15" customHeight="1" x14ac:dyDescent="0.2">
      <c r="A235" s="85">
        <v>44198</v>
      </c>
      <c r="B235" s="7"/>
      <c r="C235" s="7">
        <f t="shared" si="150"/>
        <v>0</v>
      </c>
      <c r="D235" s="7"/>
      <c r="E235" s="7"/>
      <c r="F235" s="7"/>
      <c r="G235" s="7">
        <f t="shared" si="164"/>
        <v>94</v>
      </c>
      <c r="H235" s="7"/>
      <c r="I235" s="7"/>
      <c r="J235" s="7"/>
      <c r="K235" s="7">
        <f t="shared" si="151"/>
        <v>404</v>
      </c>
      <c r="L235" s="7"/>
      <c r="M235" s="7"/>
      <c r="N235" s="7"/>
      <c r="O235" s="7"/>
      <c r="P235" s="7"/>
      <c r="Q235" s="7">
        <f t="shared" si="152"/>
        <v>243</v>
      </c>
      <c r="R235" s="7"/>
      <c r="S235" s="7"/>
      <c r="T235" s="7"/>
      <c r="U235" s="7"/>
      <c r="V235" s="7"/>
      <c r="W235" s="7">
        <f t="shared" si="153"/>
        <v>5</v>
      </c>
      <c r="X235" s="7"/>
      <c r="Y235" s="7"/>
      <c r="Z235" s="7"/>
      <c r="AA235" s="7"/>
      <c r="AB235" s="7"/>
      <c r="AC235" s="7">
        <f t="shared" si="154"/>
        <v>211</v>
      </c>
      <c r="AD235" s="7"/>
      <c r="AE235" s="7"/>
      <c r="AF235" s="7"/>
      <c r="AG235" s="7"/>
      <c r="AH235" s="7"/>
      <c r="AI235" s="7"/>
      <c r="AJ235" s="7"/>
      <c r="AK235" s="7"/>
      <c r="AL235" s="7"/>
      <c r="AM235" s="7">
        <f t="shared" si="155"/>
        <v>0</v>
      </c>
      <c r="AN235" s="7"/>
      <c r="AO235" s="7">
        <f t="shared" ref="AO235:AO237" si="165">AO234+AN235</f>
        <v>73</v>
      </c>
      <c r="AP235" s="7"/>
      <c r="AQ235" s="7"/>
      <c r="AR235" s="7"/>
      <c r="AS235" s="7">
        <f t="shared" si="156"/>
        <v>65</v>
      </c>
      <c r="AT235" s="7"/>
      <c r="AU235" s="7"/>
      <c r="AV235" s="7"/>
      <c r="AW235" s="7">
        <f t="shared" si="161"/>
        <v>39</v>
      </c>
      <c r="AX235" s="7"/>
      <c r="AY235" s="7"/>
      <c r="AZ235" s="7"/>
      <c r="BA235" s="7">
        <f t="shared" si="147"/>
        <v>381</v>
      </c>
      <c r="BB235" s="7"/>
      <c r="BC235" s="7">
        <f t="shared" si="162"/>
        <v>210</v>
      </c>
      <c r="BD235" s="7"/>
      <c r="BE235" s="7"/>
      <c r="BF235" s="7"/>
      <c r="BG235" s="84">
        <f t="shared" si="146"/>
        <v>8</v>
      </c>
      <c r="BH235" s="101"/>
      <c r="BI235" s="7"/>
      <c r="BJ235" s="7"/>
      <c r="BK235" s="7"/>
      <c r="BL235" s="7"/>
      <c r="BM235" s="7"/>
      <c r="BN235" s="7"/>
      <c r="BO235" s="7"/>
      <c r="BP235" s="7"/>
      <c r="BQ235" s="7"/>
      <c r="BR235" s="7"/>
      <c r="BS235" s="7"/>
      <c r="BT235" s="7"/>
      <c r="BU235" s="7"/>
      <c r="BV235" s="7"/>
      <c r="BW235" s="7"/>
      <c r="BX235" s="7"/>
      <c r="BY235" s="7"/>
      <c r="BZ235" s="7"/>
      <c r="CA235" s="7">
        <f t="shared" si="163"/>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7"/>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58"/>
        <v>442</v>
      </c>
      <c r="EN235" s="7"/>
      <c r="EO235" s="7"/>
      <c r="ER235" s="7"/>
      <c r="ES235" s="7"/>
      <c r="ET235" s="7"/>
      <c r="EU235" s="7">
        <f t="shared" si="159"/>
        <v>29</v>
      </c>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f t="shared" si="160"/>
        <v>1081</v>
      </c>
      <c r="GB235" s="7"/>
      <c r="GC235" s="7"/>
      <c r="GD235" s="7"/>
      <c r="GE235" s="7"/>
      <c r="GF235" s="7"/>
      <c r="GG235" s="7"/>
      <c r="GH235" s="7"/>
      <c r="GI235" s="7"/>
      <c r="GJ235" s="7"/>
      <c r="GK235" s="7"/>
      <c r="GL235" s="7"/>
      <c r="GM235" s="7"/>
      <c r="GN235" s="7"/>
      <c r="GO235" s="7"/>
      <c r="GP235" s="7"/>
      <c r="GQ235" s="7"/>
      <c r="GR235" s="7"/>
      <c r="GS235" s="7"/>
    </row>
    <row r="236" spans="1:201" ht="15" customHeight="1" x14ac:dyDescent="0.2">
      <c r="A236" s="85">
        <v>44199</v>
      </c>
      <c r="B236" s="7"/>
      <c r="C236" s="7">
        <f t="shared" si="150"/>
        <v>0</v>
      </c>
      <c r="D236" s="7"/>
      <c r="E236" s="7"/>
      <c r="F236" s="7"/>
      <c r="G236" s="7">
        <f t="shared" si="164"/>
        <v>94</v>
      </c>
      <c r="H236" s="7"/>
      <c r="I236" s="7"/>
      <c r="J236" s="7"/>
      <c r="K236" s="7">
        <f t="shared" si="151"/>
        <v>404</v>
      </c>
      <c r="L236" s="7"/>
      <c r="M236" s="7"/>
      <c r="N236" s="7"/>
      <c r="O236" s="7"/>
      <c r="P236" s="7"/>
      <c r="Q236" s="7">
        <f t="shared" si="152"/>
        <v>243</v>
      </c>
      <c r="R236" s="7"/>
      <c r="S236" s="7"/>
      <c r="T236" s="7"/>
      <c r="U236" s="7"/>
      <c r="V236" s="7"/>
      <c r="W236" s="7">
        <f t="shared" si="153"/>
        <v>5</v>
      </c>
      <c r="X236" s="7"/>
      <c r="Y236" s="7"/>
      <c r="Z236" s="7"/>
      <c r="AA236" s="7"/>
      <c r="AB236" s="7"/>
      <c r="AC236" s="7">
        <f t="shared" si="154"/>
        <v>211</v>
      </c>
      <c r="AD236" s="7"/>
      <c r="AE236" s="7"/>
      <c r="AF236" s="7"/>
      <c r="AG236" s="7"/>
      <c r="AH236" s="7"/>
      <c r="AI236" s="7"/>
      <c r="AJ236" s="7"/>
      <c r="AK236" s="7"/>
      <c r="AL236" s="7"/>
      <c r="AM236" s="7">
        <f t="shared" si="155"/>
        <v>0</v>
      </c>
      <c r="AN236" s="7"/>
      <c r="AO236" s="7">
        <f t="shared" si="165"/>
        <v>73</v>
      </c>
      <c r="AP236" s="7"/>
      <c r="AQ236" s="7"/>
      <c r="AR236" s="7"/>
      <c r="AS236" s="7">
        <f t="shared" si="156"/>
        <v>65</v>
      </c>
      <c r="AT236" s="7"/>
      <c r="AU236" s="7"/>
      <c r="AV236" s="7"/>
      <c r="AW236" s="7">
        <f t="shared" si="161"/>
        <v>39</v>
      </c>
      <c r="AX236" s="7"/>
      <c r="AY236" s="7"/>
      <c r="AZ236" s="7"/>
      <c r="BA236" s="7">
        <f t="shared" si="147"/>
        <v>381</v>
      </c>
      <c r="BB236" s="7"/>
      <c r="BC236" s="7">
        <f t="shared" si="162"/>
        <v>210</v>
      </c>
      <c r="BD236" s="7"/>
      <c r="BE236" s="7"/>
      <c r="BF236" s="7"/>
      <c r="BG236" s="84">
        <f t="shared" si="146"/>
        <v>8</v>
      </c>
      <c r="BH236" s="101"/>
      <c r="BI236" s="7"/>
      <c r="BJ236" s="7"/>
      <c r="BK236" s="7"/>
      <c r="BL236" s="7"/>
      <c r="BM236" s="7"/>
      <c r="BN236" s="7"/>
      <c r="BO236" s="7"/>
      <c r="BP236" s="7"/>
      <c r="BQ236" s="7"/>
      <c r="BR236" s="7"/>
      <c r="BS236" s="7"/>
      <c r="BT236" s="7"/>
      <c r="BU236" s="7"/>
      <c r="BV236" s="7"/>
      <c r="BW236" s="7"/>
      <c r="BX236" s="7"/>
      <c r="BY236" s="7"/>
      <c r="BZ236" s="7"/>
      <c r="CA236" s="7">
        <f t="shared" si="163"/>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7"/>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58"/>
        <v>442</v>
      </c>
      <c r="EN236" s="7"/>
      <c r="EO236" s="7"/>
      <c r="ER236" s="7"/>
      <c r="ES236" s="7"/>
      <c r="ET236" s="7"/>
      <c r="EU236" s="7">
        <f t="shared" si="159"/>
        <v>29</v>
      </c>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f t="shared" si="160"/>
        <v>1081</v>
      </c>
      <c r="GB236" s="7"/>
      <c r="GC236" s="7"/>
      <c r="GD236" s="7"/>
      <c r="GE236" s="7"/>
      <c r="GF236" s="7"/>
      <c r="GG236" s="7"/>
      <c r="GH236" s="7"/>
      <c r="GI236" s="7"/>
      <c r="GJ236" s="7"/>
      <c r="GK236" s="7"/>
      <c r="GL236" s="7"/>
      <c r="GM236" s="7"/>
      <c r="GN236" s="7"/>
      <c r="GO236" s="7"/>
      <c r="GP236" s="7"/>
      <c r="GQ236" s="7"/>
      <c r="GR236" s="7"/>
      <c r="GS236" s="7"/>
    </row>
    <row r="237" spans="1:201" ht="15" customHeight="1" x14ac:dyDescent="0.2">
      <c r="A237" s="85">
        <v>44200</v>
      </c>
      <c r="B237" s="7">
        <v>0</v>
      </c>
      <c r="C237" s="7">
        <f t="shared" si="150"/>
        <v>0</v>
      </c>
      <c r="D237" s="7"/>
      <c r="E237" s="7"/>
      <c r="F237" s="7">
        <v>23</v>
      </c>
      <c r="G237" s="7">
        <f t="shared" si="164"/>
        <v>117</v>
      </c>
      <c r="H237" s="7"/>
      <c r="I237" s="7"/>
      <c r="J237" s="7">
        <v>0</v>
      </c>
      <c r="K237" s="7">
        <f t="shared" si="151"/>
        <v>404</v>
      </c>
      <c r="L237" s="7"/>
      <c r="M237" s="7"/>
      <c r="N237" s="7"/>
      <c r="O237" s="7"/>
      <c r="P237" s="7">
        <v>13</v>
      </c>
      <c r="Q237" s="7">
        <f t="shared" si="152"/>
        <v>256</v>
      </c>
      <c r="R237" s="7"/>
      <c r="S237" s="7"/>
      <c r="T237" s="7"/>
      <c r="U237" s="7"/>
      <c r="V237" s="7">
        <v>2</v>
      </c>
      <c r="W237" s="7">
        <f t="shared" si="153"/>
        <v>7</v>
      </c>
      <c r="X237" s="7"/>
      <c r="Y237" s="7"/>
      <c r="Z237" s="7"/>
      <c r="AA237" s="7"/>
      <c r="AB237" s="7">
        <v>0</v>
      </c>
      <c r="AC237" s="7">
        <f t="shared" si="154"/>
        <v>211</v>
      </c>
      <c r="AD237" s="7"/>
      <c r="AE237" s="7"/>
      <c r="AF237" s="7"/>
      <c r="AG237" s="7"/>
      <c r="AH237" s="7"/>
      <c r="AI237" s="7"/>
      <c r="AJ237" s="7"/>
      <c r="AK237" s="7"/>
      <c r="AL237" s="7">
        <v>0</v>
      </c>
      <c r="AM237" s="7">
        <f t="shared" si="155"/>
        <v>0</v>
      </c>
      <c r="AN237" s="7">
        <v>31</v>
      </c>
      <c r="AO237" s="7">
        <f t="shared" si="165"/>
        <v>104</v>
      </c>
      <c r="AP237" s="7"/>
      <c r="AQ237" s="7"/>
      <c r="AR237" s="7">
        <v>6</v>
      </c>
      <c r="AS237" s="7">
        <f t="shared" si="156"/>
        <v>71</v>
      </c>
      <c r="AT237" s="7"/>
      <c r="AU237" s="7"/>
      <c r="AV237" s="7">
        <v>6</v>
      </c>
      <c r="AW237" s="7">
        <f t="shared" si="161"/>
        <v>45</v>
      </c>
      <c r="AX237" s="7"/>
      <c r="AY237" s="7"/>
      <c r="AZ237" s="7">
        <v>12</v>
      </c>
      <c r="BA237" s="7">
        <f t="shared" si="147"/>
        <v>393</v>
      </c>
      <c r="BB237" s="7">
        <v>40</v>
      </c>
      <c r="BC237" s="7">
        <f t="shared" si="162"/>
        <v>250</v>
      </c>
      <c r="BD237" s="7"/>
      <c r="BE237" s="7"/>
      <c r="BF237" s="7">
        <v>0</v>
      </c>
      <c r="BG237" s="84">
        <f t="shared" si="146"/>
        <v>8</v>
      </c>
      <c r="BH237" s="101"/>
      <c r="BI237" s="7"/>
      <c r="BJ237" s="7"/>
      <c r="BK237" s="7"/>
      <c r="BL237" s="7"/>
      <c r="BM237" s="7"/>
      <c r="BN237" s="7"/>
      <c r="BO237" s="7"/>
      <c r="BP237" s="7"/>
      <c r="BQ237" s="7"/>
      <c r="BR237" s="7"/>
      <c r="BS237" s="7"/>
      <c r="BT237" s="7"/>
      <c r="BU237" s="7"/>
      <c r="BV237" s="7"/>
      <c r="BW237" s="7"/>
      <c r="BX237" s="7"/>
      <c r="BY237" s="7"/>
      <c r="BZ237" s="7">
        <v>0</v>
      </c>
      <c r="CA237" s="7">
        <f t="shared" si="163"/>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7"/>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58"/>
        <v>462</v>
      </c>
      <c r="EN237" s="7"/>
      <c r="EO237" s="7"/>
      <c r="ER237" s="7"/>
      <c r="ES237" s="7"/>
      <c r="ET237" s="7">
        <v>1</v>
      </c>
      <c r="EU237" s="7">
        <f t="shared" si="159"/>
        <v>30</v>
      </c>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v>46</v>
      </c>
      <c r="GA237" s="7">
        <f t="shared" si="160"/>
        <v>1127</v>
      </c>
      <c r="GB237" s="7"/>
      <c r="GC237" s="7"/>
      <c r="GD237" s="7"/>
      <c r="GE237" s="7"/>
      <c r="GF237" s="7"/>
      <c r="GG237" s="7"/>
      <c r="GH237" s="7"/>
      <c r="GI237" s="7"/>
      <c r="GJ237" s="7"/>
      <c r="GK237" s="7"/>
      <c r="GL237" s="7"/>
      <c r="GM237" s="7"/>
      <c r="GN237" s="7"/>
      <c r="GO237" s="7"/>
      <c r="GP237" s="7"/>
      <c r="GQ237" s="7"/>
      <c r="GR237" s="7"/>
      <c r="GS237" s="7"/>
    </row>
    <row r="238" spans="1:201" ht="15" customHeight="1" x14ac:dyDescent="0.2">
      <c r="A238" s="85">
        <v>44201</v>
      </c>
      <c r="B238" s="7">
        <v>0</v>
      </c>
      <c r="C238" s="7">
        <f>SUM(C236,B237)</f>
        <v>0</v>
      </c>
      <c r="D238" s="7"/>
      <c r="E238" s="7"/>
      <c r="F238" s="7">
        <v>3</v>
      </c>
      <c r="G238" s="7">
        <f t="shared" si="164"/>
        <v>120</v>
      </c>
      <c r="H238" s="7"/>
      <c r="I238" s="7"/>
      <c r="J238" s="7">
        <v>0</v>
      </c>
      <c r="K238" s="7">
        <f>SUM(K236,J237)</f>
        <v>404</v>
      </c>
      <c r="L238" s="7"/>
      <c r="M238" s="7"/>
      <c r="N238" s="7"/>
      <c r="O238" s="7"/>
      <c r="P238" s="7">
        <v>5</v>
      </c>
      <c r="Q238" s="7">
        <f t="shared" si="152"/>
        <v>261</v>
      </c>
      <c r="R238" s="7"/>
      <c r="S238" s="7"/>
      <c r="T238" s="7"/>
      <c r="U238" s="7"/>
      <c r="V238" s="7">
        <v>4</v>
      </c>
      <c r="W238" s="7">
        <f t="shared" si="153"/>
        <v>11</v>
      </c>
      <c r="X238" s="7"/>
      <c r="Y238" s="7"/>
      <c r="Z238" s="7"/>
      <c r="AA238" s="7"/>
      <c r="AB238" s="7">
        <v>1</v>
      </c>
      <c r="AC238" s="7">
        <f t="shared" si="154"/>
        <v>212</v>
      </c>
      <c r="AD238" s="7"/>
      <c r="AE238" s="7"/>
      <c r="AF238" s="7"/>
      <c r="AG238" s="7"/>
      <c r="AH238" s="7"/>
      <c r="AI238" s="7"/>
      <c r="AJ238" s="7"/>
      <c r="AK238" s="7"/>
      <c r="AL238" s="7">
        <v>0</v>
      </c>
      <c r="AM238" s="7">
        <f t="shared" si="155"/>
        <v>0</v>
      </c>
      <c r="AN238" s="7">
        <v>4</v>
      </c>
      <c r="AO238" s="7">
        <f t="shared" ref="AO238:AO262" si="166">SUM(AO237,AN238)</f>
        <v>108</v>
      </c>
      <c r="AP238" s="7"/>
      <c r="AQ238" s="7"/>
      <c r="AR238" s="7">
        <v>0</v>
      </c>
      <c r="AS238" s="7">
        <f t="shared" si="156"/>
        <v>71</v>
      </c>
      <c r="AT238" s="7"/>
      <c r="AU238" s="7"/>
      <c r="AV238" s="7">
        <v>4</v>
      </c>
      <c r="AW238" s="7">
        <f t="shared" ref="AW238:AW262" si="167">SUM(AW237,AV238)</f>
        <v>49</v>
      </c>
      <c r="AX238" s="7"/>
      <c r="AY238" s="7"/>
      <c r="AZ238" s="7">
        <v>7</v>
      </c>
      <c r="BA238" s="7">
        <f t="shared" si="147"/>
        <v>400</v>
      </c>
      <c r="BB238" s="7">
        <v>8</v>
      </c>
      <c r="BC238" s="7">
        <f t="shared" ref="BC238:BC262" si="168">SUM(BC237,BB238)</f>
        <v>258</v>
      </c>
      <c r="BD238" s="7"/>
      <c r="BE238" s="7"/>
      <c r="BF238" s="7">
        <v>0</v>
      </c>
      <c r="BG238" s="84">
        <f t="shared" si="146"/>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7"/>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58"/>
        <v>466</v>
      </c>
      <c r="EN238" s="7"/>
      <c r="EO238" s="7"/>
      <c r="ER238" s="7"/>
      <c r="ES238" s="7"/>
      <c r="ET238" s="7">
        <v>0</v>
      </c>
      <c r="EU238" s="7">
        <f t="shared" si="159"/>
        <v>30</v>
      </c>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v>8</v>
      </c>
      <c r="GA238" s="7">
        <f t="shared" si="160"/>
        <v>1135</v>
      </c>
      <c r="GB238" s="7"/>
      <c r="GC238" s="7"/>
      <c r="GD238" s="7"/>
      <c r="GE238" s="7"/>
      <c r="GF238" s="7"/>
      <c r="GG238" s="7"/>
      <c r="GH238" s="7"/>
      <c r="GI238" s="7"/>
      <c r="GJ238" s="7"/>
      <c r="GK238" s="7"/>
      <c r="GL238" s="7"/>
      <c r="GM238" s="7"/>
      <c r="GN238" s="7"/>
      <c r="GO238" s="7"/>
      <c r="GP238" s="7"/>
      <c r="GQ238" s="7"/>
      <c r="GR238" s="7"/>
      <c r="GS238" s="7"/>
    </row>
    <row r="239" spans="1:201" ht="15" customHeight="1" x14ac:dyDescent="0.2">
      <c r="A239" s="85">
        <v>44202</v>
      </c>
      <c r="B239" s="7">
        <v>0</v>
      </c>
      <c r="C239" s="7">
        <f>SUM(C237,B238)</f>
        <v>0</v>
      </c>
      <c r="D239" s="7"/>
      <c r="E239" s="7"/>
      <c r="F239" s="7">
        <v>1</v>
      </c>
      <c r="G239" s="7">
        <f t="shared" si="164"/>
        <v>121</v>
      </c>
      <c r="H239" s="7"/>
      <c r="I239" s="7"/>
      <c r="J239" s="7">
        <v>0</v>
      </c>
      <c r="K239" s="7">
        <f t="shared" ref="K239:K262" si="169">SUM(K237,J238)</f>
        <v>404</v>
      </c>
      <c r="L239" s="7"/>
      <c r="M239" s="7"/>
      <c r="N239" s="7"/>
      <c r="O239" s="7"/>
      <c r="P239" s="7">
        <v>1</v>
      </c>
      <c r="Q239" s="7">
        <f t="shared" si="152"/>
        <v>262</v>
      </c>
      <c r="R239" s="7"/>
      <c r="S239" s="7"/>
      <c r="T239" s="7"/>
      <c r="U239" s="7"/>
      <c r="V239" s="7">
        <v>0</v>
      </c>
      <c r="W239" s="7">
        <f t="shared" si="153"/>
        <v>11</v>
      </c>
      <c r="X239" s="7"/>
      <c r="Y239" s="7"/>
      <c r="Z239" s="7"/>
      <c r="AA239" s="7"/>
      <c r="AB239" s="7">
        <v>0</v>
      </c>
      <c r="AC239" s="7">
        <f t="shared" si="154"/>
        <v>212</v>
      </c>
      <c r="AD239" s="7"/>
      <c r="AE239" s="7"/>
      <c r="AF239" s="7"/>
      <c r="AG239" s="7"/>
      <c r="AH239" s="7"/>
      <c r="AI239" s="7"/>
      <c r="AJ239" s="7"/>
      <c r="AK239" s="7"/>
      <c r="AL239" s="7">
        <v>0</v>
      </c>
      <c r="AM239" s="7">
        <f t="shared" si="155"/>
        <v>0</v>
      </c>
      <c r="AN239" s="7">
        <v>3</v>
      </c>
      <c r="AO239" s="7">
        <f t="shared" si="166"/>
        <v>111</v>
      </c>
      <c r="AP239" s="7"/>
      <c r="AQ239" s="7"/>
      <c r="AR239" s="7">
        <v>1</v>
      </c>
      <c r="AS239" s="7">
        <f t="shared" si="156"/>
        <v>72</v>
      </c>
      <c r="AT239" s="7"/>
      <c r="AU239" s="7"/>
      <c r="AV239" s="7">
        <v>4</v>
      </c>
      <c r="AW239" s="7">
        <f t="shared" si="167"/>
        <v>53</v>
      </c>
      <c r="AX239" s="7"/>
      <c r="AY239" s="7"/>
      <c r="AZ239" s="7">
        <v>7</v>
      </c>
      <c r="BA239" s="7">
        <f t="shared" si="147"/>
        <v>407</v>
      </c>
      <c r="BB239" s="7">
        <v>0</v>
      </c>
      <c r="BC239" s="7">
        <f t="shared" si="168"/>
        <v>258</v>
      </c>
      <c r="BD239" s="7"/>
      <c r="BE239" s="7"/>
      <c r="BF239" s="7">
        <v>0</v>
      </c>
      <c r="BG239" s="84">
        <f t="shared" si="146"/>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7"/>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58"/>
        <v>468</v>
      </c>
      <c r="EN239" s="7"/>
      <c r="EO239" s="7"/>
      <c r="ER239" s="7"/>
      <c r="ES239" s="7"/>
      <c r="ET239" s="7">
        <v>0</v>
      </c>
      <c r="EU239" s="7">
        <f t="shared" si="159"/>
        <v>30</v>
      </c>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v>2</v>
      </c>
      <c r="GA239" s="7">
        <f t="shared" si="160"/>
        <v>1137</v>
      </c>
      <c r="GB239" s="7"/>
      <c r="GC239" s="7"/>
      <c r="GD239" s="7"/>
      <c r="GE239" s="7"/>
      <c r="GF239" s="7"/>
      <c r="GG239" s="7"/>
      <c r="GH239" s="7"/>
      <c r="GI239" s="7"/>
      <c r="GJ239" s="7"/>
      <c r="GK239" s="7"/>
      <c r="GL239" s="7"/>
      <c r="GM239" s="7"/>
      <c r="GN239" s="7"/>
      <c r="GO239" s="7"/>
      <c r="GP239" s="7"/>
      <c r="GQ239" s="7"/>
      <c r="GR239" s="7"/>
      <c r="GS239" s="7"/>
    </row>
    <row r="240" spans="1:201" ht="15" customHeight="1" x14ac:dyDescent="0.2">
      <c r="A240" s="85">
        <v>44203</v>
      </c>
      <c r="B240" s="7">
        <v>0</v>
      </c>
      <c r="C240" s="7">
        <f>SUM(C238,B239)</f>
        <v>0</v>
      </c>
      <c r="D240" s="7"/>
      <c r="E240" s="7"/>
      <c r="F240" s="7">
        <v>2</v>
      </c>
      <c r="G240" s="7">
        <f t="shared" si="164"/>
        <v>123</v>
      </c>
      <c r="H240" s="7"/>
      <c r="I240" s="7"/>
      <c r="J240" s="7">
        <v>0</v>
      </c>
      <c r="K240" s="7">
        <f t="shared" si="169"/>
        <v>404</v>
      </c>
      <c r="L240" s="7"/>
      <c r="M240" s="7"/>
      <c r="N240" s="7"/>
      <c r="O240" s="7"/>
      <c r="P240" s="7">
        <v>0</v>
      </c>
      <c r="Q240" s="7">
        <f t="shared" si="152"/>
        <v>262</v>
      </c>
      <c r="R240" s="7"/>
      <c r="S240" s="7"/>
      <c r="T240" s="7"/>
      <c r="U240" s="7"/>
      <c r="V240" s="7">
        <v>0</v>
      </c>
      <c r="W240" s="7">
        <f t="shared" si="153"/>
        <v>11</v>
      </c>
      <c r="X240" s="7"/>
      <c r="Y240" s="7"/>
      <c r="Z240" s="7"/>
      <c r="AA240" s="7"/>
      <c r="AB240" s="7">
        <v>0</v>
      </c>
      <c r="AC240" s="7">
        <f t="shared" si="154"/>
        <v>212</v>
      </c>
      <c r="AD240" s="7"/>
      <c r="AE240" s="7"/>
      <c r="AF240" s="7"/>
      <c r="AG240" s="7"/>
      <c r="AH240" s="7"/>
      <c r="AI240" s="7"/>
      <c r="AJ240" s="7"/>
      <c r="AK240" s="7"/>
      <c r="AL240" s="7">
        <v>0</v>
      </c>
      <c r="AM240" s="7">
        <f t="shared" si="155"/>
        <v>0</v>
      </c>
      <c r="AN240" s="7">
        <v>0</v>
      </c>
      <c r="AO240" s="7">
        <f t="shared" si="166"/>
        <v>111</v>
      </c>
      <c r="AP240" s="7"/>
      <c r="AQ240" s="7"/>
      <c r="AR240" s="7">
        <v>0</v>
      </c>
      <c r="AS240" s="7">
        <f t="shared" si="156"/>
        <v>72</v>
      </c>
      <c r="AT240" s="7"/>
      <c r="AU240" s="7"/>
      <c r="AV240" s="7">
        <v>0</v>
      </c>
      <c r="AW240" s="7">
        <f t="shared" si="167"/>
        <v>53</v>
      </c>
      <c r="AX240" s="7"/>
      <c r="AY240" s="7"/>
      <c r="AZ240" s="7">
        <v>2</v>
      </c>
      <c r="BA240" s="7">
        <f t="shared" si="147"/>
        <v>409</v>
      </c>
      <c r="BB240" s="7">
        <v>0</v>
      </c>
      <c r="BC240" s="7">
        <f t="shared" si="168"/>
        <v>258</v>
      </c>
      <c r="BD240" s="7"/>
      <c r="BE240" s="7"/>
      <c r="BF240" s="7">
        <v>0</v>
      </c>
      <c r="BG240" s="84">
        <f t="shared" si="146"/>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7"/>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58"/>
        <v>478</v>
      </c>
      <c r="EN240" s="7"/>
      <c r="EO240" s="7"/>
      <c r="ER240" s="7"/>
      <c r="ES240" s="7"/>
      <c r="ET240" s="7">
        <v>0</v>
      </c>
      <c r="EU240" s="7">
        <f t="shared" si="159"/>
        <v>30</v>
      </c>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v>3</v>
      </c>
      <c r="GA240" s="7">
        <f t="shared" si="160"/>
        <v>1140</v>
      </c>
      <c r="GB240" s="7"/>
      <c r="GC240" s="7"/>
      <c r="GD240" s="7"/>
      <c r="GE240" s="7"/>
      <c r="GF240" s="7"/>
      <c r="GG240" s="7"/>
      <c r="GH240" s="7"/>
      <c r="GI240" s="7"/>
      <c r="GJ240" s="7"/>
      <c r="GK240" s="7"/>
      <c r="GL240" s="7"/>
      <c r="GM240" s="7"/>
      <c r="GN240" s="7"/>
      <c r="GO240" s="7"/>
      <c r="GP240" s="7"/>
      <c r="GQ240" s="7"/>
      <c r="GR240" s="7"/>
      <c r="GS240" s="7"/>
    </row>
    <row r="241" spans="1:201" ht="15" customHeight="1" x14ac:dyDescent="0.2">
      <c r="A241" s="85">
        <v>44204</v>
      </c>
      <c r="B241" s="7">
        <v>0</v>
      </c>
      <c r="C241" s="7">
        <f>SUM(C239,B240)</f>
        <v>0</v>
      </c>
      <c r="D241" s="7"/>
      <c r="E241" s="7"/>
      <c r="F241" s="7">
        <v>0</v>
      </c>
      <c r="G241" s="7">
        <f t="shared" si="164"/>
        <v>123</v>
      </c>
      <c r="H241" s="7"/>
      <c r="I241" s="7"/>
      <c r="J241" s="7">
        <v>0</v>
      </c>
      <c r="K241" s="7">
        <f t="shared" si="169"/>
        <v>404</v>
      </c>
      <c r="L241" s="7"/>
      <c r="M241" s="7"/>
      <c r="N241" s="7"/>
      <c r="O241" s="7"/>
      <c r="P241" s="7">
        <v>1</v>
      </c>
      <c r="Q241" s="7">
        <f t="shared" si="152"/>
        <v>263</v>
      </c>
      <c r="R241" s="7"/>
      <c r="S241" s="7"/>
      <c r="T241" s="7"/>
      <c r="U241" s="7"/>
      <c r="V241" s="7">
        <v>1</v>
      </c>
      <c r="W241" s="7">
        <f t="shared" si="153"/>
        <v>12</v>
      </c>
      <c r="X241" s="7"/>
      <c r="Y241" s="7"/>
      <c r="Z241" s="7"/>
      <c r="AA241" s="7"/>
      <c r="AB241" s="7">
        <v>0</v>
      </c>
      <c r="AC241" s="7">
        <f t="shared" si="154"/>
        <v>212</v>
      </c>
      <c r="AD241" s="7"/>
      <c r="AE241" s="7"/>
      <c r="AF241" s="7"/>
      <c r="AG241" s="7"/>
      <c r="AH241" s="7"/>
      <c r="AI241" s="7"/>
      <c r="AJ241" s="7"/>
      <c r="AK241" s="7"/>
      <c r="AL241" s="7">
        <v>0</v>
      </c>
      <c r="AM241" s="7">
        <f>SUM(AM240,AL241)</f>
        <v>0</v>
      </c>
      <c r="AN241" s="7">
        <v>4</v>
      </c>
      <c r="AO241" s="7">
        <f t="shared" si="166"/>
        <v>115</v>
      </c>
      <c r="AP241" s="7"/>
      <c r="AQ241" s="7"/>
      <c r="AR241" s="7">
        <v>3</v>
      </c>
      <c r="AS241" s="7">
        <f t="shared" si="156"/>
        <v>75</v>
      </c>
      <c r="AT241" s="7"/>
      <c r="AU241" s="7"/>
      <c r="AV241" s="7">
        <v>0</v>
      </c>
      <c r="AW241" s="7">
        <f t="shared" si="167"/>
        <v>53</v>
      </c>
      <c r="AX241" s="7"/>
      <c r="AY241" s="7"/>
      <c r="AZ241" s="7">
        <v>8</v>
      </c>
      <c r="BA241" s="7">
        <f t="shared" si="147"/>
        <v>417</v>
      </c>
      <c r="BB241" s="7">
        <v>0</v>
      </c>
      <c r="BC241" s="7">
        <f t="shared" si="168"/>
        <v>258</v>
      </c>
      <c r="BD241" s="7"/>
      <c r="BE241" s="7"/>
      <c r="BF241" s="7">
        <v>0</v>
      </c>
      <c r="BG241" s="84">
        <f t="shared" si="146"/>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7"/>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58"/>
        <v>502</v>
      </c>
      <c r="EN241" s="7"/>
      <c r="EO241" s="7"/>
      <c r="ER241" s="7"/>
      <c r="ES241" s="7"/>
      <c r="ET241" s="7">
        <v>0</v>
      </c>
      <c r="EU241" s="7">
        <f t="shared" si="159"/>
        <v>30</v>
      </c>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v>2</v>
      </c>
      <c r="GA241" s="7">
        <f t="shared" si="160"/>
        <v>1142</v>
      </c>
      <c r="GB241" s="7"/>
      <c r="GC241" s="7"/>
      <c r="GD241" s="7"/>
      <c r="GE241" s="7"/>
      <c r="GF241" s="7"/>
      <c r="GG241" s="7"/>
      <c r="GH241" s="7"/>
      <c r="GI241" s="7"/>
      <c r="GJ241" s="7"/>
      <c r="GK241" s="7"/>
      <c r="GL241" s="7"/>
      <c r="GM241" s="7"/>
      <c r="GN241" s="7"/>
      <c r="GO241" s="7"/>
      <c r="GP241" s="7"/>
      <c r="GQ241" s="7"/>
      <c r="GR241" s="7"/>
      <c r="GS241" s="7"/>
    </row>
    <row r="242" spans="1:201" ht="15" customHeight="1" x14ac:dyDescent="0.2">
      <c r="A242" s="85">
        <v>44205</v>
      </c>
      <c r="B242" s="7"/>
      <c r="C242" s="7">
        <f t="shared" ref="C242:C262" si="170">SUM(C240,B241)</f>
        <v>0</v>
      </c>
      <c r="D242" s="7"/>
      <c r="E242" s="7"/>
      <c r="F242" s="7"/>
      <c r="G242" s="7">
        <f t="shared" si="164"/>
        <v>123</v>
      </c>
      <c r="H242" s="7"/>
      <c r="I242" s="7"/>
      <c r="J242" s="7"/>
      <c r="K242" s="7">
        <f t="shared" si="169"/>
        <v>404</v>
      </c>
      <c r="L242" s="7"/>
      <c r="M242" s="7"/>
      <c r="N242" s="7"/>
      <c r="O242" s="7"/>
      <c r="P242" s="7"/>
      <c r="Q242" s="7">
        <f t="shared" si="152"/>
        <v>263</v>
      </c>
      <c r="R242" s="7"/>
      <c r="S242" s="7"/>
      <c r="T242" s="7"/>
      <c r="U242" s="7"/>
      <c r="V242" s="7"/>
      <c r="W242" s="7">
        <f t="shared" si="153"/>
        <v>12</v>
      </c>
      <c r="X242" s="7"/>
      <c r="Y242" s="7"/>
      <c r="Z242" s="7"/>
      <c r="AA242" s="7"/>
      <c r="AB242" s="7"/>
      <c r="AC242" s="7">
        <f t="shared" si="154"/>
        <v>212</v>
      </c>
      <c r="AD242" s="7"/>
      <c r="AE242" s="7"/>
      <c r="AF242" s="7"/>
      <c r="AG242" s="7"/>
      <c r="AH242" s="7"/>
      <c r="AI242" s="7"/>
      <c r="AJ242" s="7"/>
      <c r="AK242" s="7"/>
      <c r="AL242" s="7"/>
      <c r="AM242" s="7">
        <f t="shared" ref="AM242:AM262" si="171">SUM(AM241,AL242)</f>
        <v>0</v>
      </c>
      <c r="AN242" s="7"/>
      <c r="AO242" s="7">
        <f t="shared" si="166"/>
        <v>115</v>
      </c>
      <c r="AP242" s="7"/>
      <c r="AQ242" s="7"/>
      <c r="AR242" s="7"/>
      <c r="AS242" s="7">
        <f t="shared" si="156"/>
        <v>75</v>
      </c>
      <c r="AT242" s="7"/>
      <c r="AU242" s="7"/>
      <c r="AV242" s="7"/>
      <c r="AW242" s="7">
        <f t="shared" si="167"/>
        <v>53</v>
      </c>
      <c r="AX242" s="7"/>
      <c r="AY242" s="7"/>
      <c r="AZ242" s="7"/>
      <c r="BA242" s="7">
        <f t="shared" si="147"/>
        <v>417</v>
      </c>
      <c r="BB242" s="7"/>
      <c r="BC242" s="7">
        <f t="shared" si="168"/>
        <v>258</v>
      </c>
      <c r="BD242" s="7"/>
      <c r="BE242" s="7"/>
      <c r="BF242" s="7"/>
      <c r="BG242" s="84">
        <f t="shared" si="146"/>
        <v>8</v>
      </c>
      <c r="BH242" s="101"/>
      <c r="BI242" s="7"/>
      <c r="BJ242" s="7"/>
      <c r="BK242" s="7"/>
      <c r="BL242" s="7"/>
      <c r="BM242" s="7"/>
      <c r="BN242" s="7"/>
      <c r="BO242" s="7"/>
      <c r="BP242" s="7"/>
      <c r="BQ242" s="7"/>
      <c r="BR242" s="7"/>
      <c r="BS242" s="7"/>
      <c r="BT242" s="7"/>
      <c r="BU242" s="7"/>
      <c r="BV242" s="7"/>
      <c r="BW242" s="7"/>
      <c r="BX242" s="7"/>
      <c r="BY242" s="7"/>
      <c r="BZ242" s="7"/>
      <c r="CA242" s="7">
        <f t="shared" ref="CA242:CA246" si="172">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7"/>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58"/>
        <v>502</v>
      </c>
      <c r="EN242" s="7"/>
      <c r="EO242" s="7"/>
      <c r="ER242" s="7"/>
      <c r="ES242" s="7"/>
      <c r="ET242" s="7"/>
      <c r="EU242" s="7">
        <f t="shared" si="159"/>
        <v>30</v>
      </c>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f t="shared" si="160"/>
        <v>1142</v>
      </c>
      <c r="GB242" s="7"/>
      <c r="GC242" s="7"/>
      <c r="GD242" s="7"/>
      <c r="GE242" s="7"/>
      <c r="GF242" s="7"/>
      <c r="GG242" s="7"/>
      <c r="GH242" s="7"/>
      <c r="GI242" s="7"/>
      <c r="GJ242" s="7"/>
      <c r="GK242" s="7"/>
      <c r="GL242" s="7"/>
      <c r="GM242" s="7"/>
      <c r="GN242" s="7"/>
      <c r="GO242" s="7"/>
      <c r="GP242" s="7"/>
      <c r="GQ242" s="7"/>
      <c r="GR242" s="7"/>
      <c r="GS242" s="7"/>
    </row>
    <row r="243" spans="1:201" ht="15" customHeight="1" x14ac:dyDescent="0.2">
      <c r="A243" s="85">
        <v>44206</v>
      </c>
      <c r="B243" s="7"/>
      <c r="C243" s="7">
        <f t="shared" si="170"/>
        <v>0</v>
      </c>
      <c r="D243" s="7"/>
      <c r="E243" s="7"/>
      <c r="F243" s="7"/>
      <c r="G243" s="7">
        <f t="shared" si="164"/>
        <v>123</v>
      </c>
      <c r="H243" s="7"/>
      <c r="I243" s="7"/>
      <c r="J243" s="7"/>
      <c r="K243" s="7">
        <f t="shared" si="169"/>
        <v>404</v>
      </c>
      <c r="L243" s="7"/>
      <c r="M243" s="7"/>
      <c r="N243" s="7"/>
      <c r="O243" s="7"/>
      <c r="P243" s="7"/>
      <c r="Q243" s="7">
        <f t="shared" si="152"/>
        <v>263</v>
      </c>
      <c r="R243" s="7"/>
      <c r="S243" s="7"/>
      <c r="T243" s="7"/>
      <c r="U243" s="7"/>
      <c r="V243" s="7"/>
      <c r="W243" s="7">
        <f t="shared" si="153"/>
        <v>12</v>
      </c>
      <c r="X243" s="7"/>
      <c r="Y243" s="7"/>
      <c r="Z243" s="7"/>
      <c r="AA243" s="7"/>
      <c r="AB243" s="7"/>
      <c r="AC243" s="7">
        <f t="shared" si="154"/>
        <v>212</v>
      </c>
      <c r="AD243" s="7"/>
      <c r="AE243" s="7"/>
      <c r="AF243" s="7"/>
      <c r="AG243" s="7"/>
      <c r="AH243" s="7"/>
      <c r="AI243" s="7"/>
      <c r="AJ243" s="7"/>
      <c r="AK243" s="7"/>
      <c r="AL243" s="7"/>
      <c r="AM243" s="7">
        <f t="shared" si="171"/>
        <v>0</v>
      </c>
      <c r="AN243" s="7"/>
      <c r="AO243" s="7">
        <f t="shared" si="166"/>
        <v>115</v>
      </c>
      <c r="AP243" s="7"/>
      <c r="AQ243" s="7"/>
      <c r="AR243" s="7"/>
      <c r="AS243" s="7">
        <f t="shared" si="156"/>
        <v>75</v>
      </c>
      <c r="AT243" s="7"/>
      <c r="AU243" s="7"/>
      <c r="AV243" s="7"/>
      <c r="AW243" s="7">
        <f t="shared" si="167"/>
        <v>53</v>
      </c>
      <c r="AX243" s="7"/>
      <c r="AY243" s="7"/>
      <c r="AZ243" s="7"/>
      <c r="BA243" s="7">
        <f t="shared" si="147"/>
        <v>417</v>
      </c>
      <c r="BB243" s="7"/>
      <c r="BC243" s="7">
        <f t="shared" si="168"/>
        <v>258</v>
      </c>
      <c r="BD243" s="7"/>
      <c r="BE243" s="7"/>
      <c r="BF243" s="7"/>
      <c r="BG243" s="84">
        <f t="shared" si="146"/>
        <v>8</v>
      </c>
      <c r="BH243" s="101"/>
      <c r="BI243" s="7"/>
      <c r="BJ243" s="7"/>
      <c r="BK243" s="7"/>
      <c r="BL243" s="7"/>
      <c r="BM243" s="7"/>
      <c r="BN243" s="7"/>
      <c r="BO243" s="7"/>
      <c r="BP243" s="7"/>
      <c r="BQ243" s="7"/>
      <c r="BR243" s="7"/>
      <c r="BS243" s="7"/>
      <c r="BT243" s="7"/>
      <c r="BU243" s="7"/>
      <c r="BV243" s="7"/>
      <c r="BW243" s="7"/>
      <c r="BX243" s="7"/>
      <c r="BY243" s="7"/>
      <c r="BZ243" s="7"/>
      <c r="CA243" s="7">
        <f t="shared" si="172"/>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7"/>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58"/>
        <v>502</v>
      </c>
      <c r="EN243" s="7"/>
      <c r="EO243" s="7"/>
      <c r="ER243" s="7"/>
      <c r="ES243" s="7"/>
      <c r="ET243" s="7"/>
      <c r="EU243" s="7">
        <f t="shared" si="159"/>
        <v>30</v>
      </c>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f t="shared" si="160"/>
        <v>1142</v>
      </c>
      <c r="GB243" s="7"/>
      <c r="GC243" s="7"/>
      <c r="GD243" s="7"/>
      <c r="GE243" s="7"/>
      <c r="GF243" s="7"/>
      <c r="GG243" s="7"/>
      <c r="GH243" s="7"/>
      <c r="GI243" s="7"/>
      <c r="GJ243" s="7"/>
      <c r="GK243" s="7"/>
      <c r="GL243" s="7"/>
      <c r="GM243" s="7"/>
      <c r="GN243" s="7"/>
      <c r="GO243" s="7"/>
      <c r="GP243" s="7"/>
      <c r="GQ243" s="7"/>
      <c r="GR243" s="7"/>
      <c r="GS243" s="7"/>
    </row>
    <row r="244" spans="1:201" ht="15" customHeight="1" x14ac:dyDescent="0.2">
      <c r="A244" s="85">
        <v>44207</v>
      </c>
      <c r="B244" s="7">
        <v>0</v>
      </c>
      <c r="C244" s="7">
        <f t="shared" si="170"/>
        <v>0</v>
      </c>
      <c r="D244" s="7"/>
      <c r="E244" s="7"/>
      <c r="F244" s="7">
        <v>11</v>
      </c>
      <c r="G244" s="7">
        <f t="shared" si="164"/>
        <v>134</v>
      </c>
      <c r="H244" s="7"/>
      <c r="I244" s="7"/>
      <c r="J244" s="7">
        <v>0</v>
      </c>
      <c r="K244" s="7">
        <f t="shared" si="169"/>
        <v>404</v>
      </c>
      <c r="L244" s="7"/>
      <c r="M244" s="7"/>
      <c r="N244" s="7"/>
      <c r="O244" s="7"/>
      <c r="P244" s="7">
        <v>5</v>
      </c>
      <c r="Q244" s="7">
        <f t="shared" si="152"/>
        <v>268</v>
      </c>
      <c r="R244" s="7"/>
      <c r="S244" s="7"/>
      <c r="T244" s="7"/>
      <c r="U244" s="7"/>
      <c r="V244" s="7">
        <v>2</v>
      </c>
      <c r="W244" s="7">
        <f t="shared" si="153"/>
        <v>14</v>
      </c>
      <c r="X244" s="7"/>
      <c r="Y244" s="7"/>
      <c r="Z244" s="7"/>
      <c r="AA244" s="7"/>
      <c r="AB244" s="7">
        <v>0</v>
      </c>
      <c r="AC244" s="7">
        <f t="shared" si="154"/>
        <v>212</v>
      </c>
      <c r="AD244" s="7"/>
      <c r="AE244" s="7"/>
      <c r="AF244" s="7"/>
      <c r="AG244" s="7"/>
      <c r="AH244" s="7"/>
      <c r="AI244" s="7"/>
      <c r="AJ244" s="7"/>
      <c r="AK244" s="7"/>
      <c r="AL244" s="7">
        <v>0</v>
      </c>
      <c r="AM244" s="7">
        <f t="shared" si="171"/>
        <v>0</v>
      </c>
      <c r="AN244" s="7">
        <v>17</v>
      </c>
      <c r="AO244" s="7">
        <f t="shared" si="166"/>
        <v>132</v>
      </c>
      <c r="AP244" s="7"/>
      <c r="AQ244" s="7"/>
      <c r="AR244" s="7">
        <v>4</v>
      </c>
      <c r="AS244" s="7">
        <f t="shared" si="156"/>
        <v>79</v>
      </c>
      <c r="AT244" s="7"/>
      <c r="AU244" s="7"/>
      <c r="AV244" s="7">
        <v>18</v>
      </c>
      <c r="AW244" s="7">
        <f t="shared" si="167"/>
        <v>71</v>
      </c>
      <c r="AX244" s="7"/>
      <c r="AY244" s="7"/>
      <c r="AZ244" s="7">
        <v>15</v>
      </c>
      <c r="BA244" s="7">
        <f t="shared" si="147"/>
        <v>432</v>
      </c>
      <c r="BB244" s="7">
        <v>22</v>
      </c>
      <c r="BC244" s="7">
        <f t="shared" si="168"/>
        <v>280</v>
      </c>
      <c r="BD244" s="7"/>
      <c r="BE244" s="7"/>
      <c r="BF244" s="7">
        <v>0</v>
      </c>
      <c r="BG244" s="84">
        <f t="shared" si="146"/>
        <v>8</v>
      </c>
      <c r="BH244" s="101"/>
      <c r="BI244" s="7"/>
      <c r="BJ244" s="7"/>
      <c r="BK244" s="7"/>
      <c r="BL244" s="7"/>
      <c r="BM244" s="7"/>
      <c r="BN244" s="7"/>
      <c r="BO244" s="7"/>
      <c r="BP244" s="7"/>
      <c r="BQ244" s="7"/>
      <c r="BR244" s="7"/>
      <c r="BS244" s="7"/>
      <c r="BT244" s="7"/>
      <c r="BU244" s="7"/>
      <c r="BV244" s="7"/>
      <c r="BW244" s="7"/>
      <c r="BX244" s="7"/>
      <c r="BY244" s="7"/>
      <c r="BZ244" s="7">
        <v>0</v>
      </c>
      <c r="CA244" s="7">
        <f t="shared" si="172"/>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7"/>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58"/>
        <v>515</v>
      </c>
      <c r="EN244" s="7"/>
      <c r="EO244" s="7"/>
      <c r="ER244" s="7"/>
      <c r="ES244" s="7"/>
      <c r="ET244" s="7">
        <v>0</v>
      </c>
      <c r="EU244" s="7">
        <f t="shared" si="159"/>
        <v>30</v>
      </c>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v>56</v>
      </c>
      <c r="GA244" s="7">
        <f t="shared" si="160"/>
        <v>1198</v>
      </c>
      <c r="GB244" s="7"/>
      <c r="GC244" s="7"/>
      <c r="GD244" s="7"/>
      <c r="GE244" s="7"/>
      <c r="GF244" s="7"/>
      <c r="GG244" s="7"/>
      <c r="GH244" s="7"/>
      <c r="GI244" s="7"/>
      <c r="GJ244" s="7"/>
      <c r="GK244" s="7"/>
      <c r="GL244" s="7"/>
      <c r="GM244" s="7"/>
      <c r="GN244" s="7"/>
      <c r="GO244" s="7"/>
      <c r="GP244" s="7"/>
      <c r="GQ244" s="7"/>
      <c r="GR244" s="7"/>
      <c r="GS244" s="7"/>
    </row>
    <row r="245" spans="1:201" ht="15" customHeight="1" x14ac:dyDescent="0.2">
      <c r="A245" s="85">
        <v>44208</v>
      </c>
      <c r="B245" s="7">
        <v>0</v>
      </c>
      <c r="C245" s="7">
        <f t="shared" si="170"/>
        <v>0</v>
      </c>
      <c r="D245" s="7"/>
      <c r="E245" s="7"/>
      <c r="F245" s="7">
        <v>6</v>
      </c>
      <c r="G245" s="7">
        <f t="shared" si="164"/>
        <v>140</v>
      </c>
      <c r="H245" s="7"/>
      <c r="I245" s="7"/>
      <c r="J245" s="7">
        <v>0</v>
      </c>
      <c r="K245" s="7">
        <f t="shared" si="169"/>
        <v>404</v>
      </c>
      <c r="L245" s="7">
        <v>0</v>
      </c>
      <c r="M245" s="7">
        <f>L245+M170</f>
        <v>30</v>
      </c>
      <c r="N245" s="7"/>
      <c r="O245" s="7"/>
      <c r="P245" s="7">
        <v>0</v>
      </c>
      <c r="Q245" s="7">
        <f t="shared" si="152"/>
        <v>268</v>
      </c>
      <c r="R245" s="7"/>
      <c r="S245" s="7"/>
      <c r="T245" s="7"/>
      <c r="U245" s="7"/>
      <c r="V245" s="7">
        <v>1</v>
      </c>
      <c r="W245" s="7">
        <f t="shared" si="153"/>
        <v>15</v>
      </c>
      <c r="X245" s="7"/>
      <c r="Y245" s="7"/>
      <c r="Z245" s="7"/>
      <c r="AA245" s="7"/>
      <c r="AB245" s="7">
        <v>0</v>
      </c>
      <c r="AC245" s="7">
        <f t="shared" si="154"/>
        <v>212</v>
      </c>
      <c r="AD245" s="7"/>
      <c r="AE245" s="7"/>
      <c r="AF245" s="7"/>
      <c r="AG245" s="7"/>
      <c r="AH245" s="7"/>
      <c r="AI245" s="7"/>
      <c r="AJ245" s="7"/>
      <c r="AK245" s="7"/>
      <c r="AL245" s="7">
        <v>0</v>
      </c>
      <c r="AM245" s="7">
        <f t="shared" si="171"/>
        <v>0</v>
      </c>
      <c r="AN245" s="7">
        <v>0</v>
      </c>
      <c r="AO245" s="7">
        <f t="shared" si="166"/>
        <v>132</v>
      </c>
      <c r="AP245" s="7"/>
      <c r="AQ245" s="7"/>
      <c r="AR245" s="7">
        <v>0</v>
      </c>
      <c r="AS245" s="7">
        <f t="shared" si="156"/>
        <v>79</v>
      </c>
      <c r="AT245" s="7"/>
      <c r="AU245" s="7"/>
      <c r="AV245" s="7">
        <v>1</v>
      </c>
      <c r="AW245" s="7">
        <f t="shared" si="167"/>
        <v>72</v>
      </c>
      <c r="AX245" s="7"/>
      <c r="AY245" s="7"/>
      <c r="AZ245" s="7">
        <v>2</v>
      </c>
      <c r="BA245" s="7">
        <f t="shared" si="147"/>
        <v>434</v>
      </c>
      <c r="BB245" s="7">
        <v>4</v>
      </c>
      <c r="BC245" s="7">
        <f t="shared" si="168"/>
        <v>284</v>
      </c>
      <c r="BD245" s="7"/>
      <c r="BE245" s="7"/>
      <c r="BF245" s="7">
        <v>0</v>
      </c>
      <c r="BG245" s="84">
        <f t="shared" si="146"/>
        <v>8</v>
      </c>
      <c r="BH245" s="101"/>
      <c r="BI245" s="7"/>
      <c r="BJ245" s="7"/>
      <c r="BK245" s="7"/>
      <c r="BL245" s="7"/>
      <c r="BM245" s="7"/>
      <c r="BN245" s="7"/>
      <c r="BO245" s="7"/>
      <c r="BP245" s="7"/>
      <c r="BQ245" s="7"/>
      <c r="BR245" s="7"/>
      <c r="BS245" s="7"/>
      <c r="BT245" s="7"/>
      <c r="BU245" s="7"/>
      <c r="BV245" s="7"/>
      <c r="BW245" s="7"/>
      <c r="BX245" s="7"/>
      <c r="BY245" s="7"/>
      <c r="BZ245" s="7">
        <v>0</v>
      </c>
      <c r="CA245" s="7">
        <f t="shared" si="172"/>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7"/>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58"/>
        <v>515</v>
      </c>
      <c r="EN245" s="7"/>
      <c r="EO245" s="7"/>
      <c r="ER245" s="7"/>
      <c r="ES245" s="7"/>
      <c r="ET245" s="7">
        <v>0</v>
      </c>
      <c r="EU245" s="7">
        <f t="shared" si="159"/>
        <v>30</v>
      </c>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v>12</v>
      </c>
      <c r="GA245" s="7">
        <f t="shared" si="160"/>
        <v>1210</v>
      </c>
      <c r="GB245" s="7"/>
      <c r="GC245" s="7"/>
      <c r="GD245" s="7"/>
      <c r="GE245" s="7"/>
      <c r="GF245" s="7"/>
      <c r="GG245" s="7"/>
      <c r="GH245" s="7"/>
      <c r="GI245" s="7"/>
      <c r="GJ245" s="7"/>
      <c r="GK245" s="7"/>
      <c r="GL245" s="7"/>
      <c r="GM245" s="7"/>
      <c r="GN245" s="7"/>
      <c r="GO245" s="7"/>
      <c r="GP245" s="7"/>
      <c r="GQ245" s="7"/>
      <c r="GR245" s="7"/>
      <c r="GS245" s="7"/>
    </row>
    <row r="246" spans="1:201" ht="15" customHeight="1" x14ac:dyDescent="0.2">
      <c r="A246" s="85">
        <v>44209</v>
      </c>
      <c r="B246" s="7">
        <v>0</v>
      </c>
      <c r="C246" s="7">
        <f t="shared" si="170"/>
        <v>0</v>
      </c>
      <c r="D246" s="7"/>
      <c r="E246" s="7"/>
      <c r="F246" s="7">
        <v>0</v>
      </c>
      <c r="G246" s="7">
        <f t="shared" si="164"/>
        <v>140</v>
      </c>
      <c r="H246" s="7"/>
      <c r="I246" s="7"/>
      <c r="J246" s="7">
        <v>0</v>
      </c>
      <c r="K246" s="7">
        <f t="shared" si="169"/>
        <v>404</v>
      </c>
      <c r="L246" s="7">
        <v>2</v>
      </c>
      <c r="M246" s="7">
        <f>M245+L246</f>
        <v>32</v>
      </c>
      <c r="N246" s="7"/>
      <c r="O246" s="7"/>
      <c r="P246" s="7">
        <v>0</v>
      </c>
      <c r="Q246" s="7">
        <f t="shared" si="152"/>
        <v>268</v>
      </c>
      <c r="R246" s="7"/>
      <c r="S246" s="7"/>
      <c r="T246" s="7"/>
      <c r="U246" s="7"/>
      <c r="V246" s="7">
        <v>0</v>
      </c>
      <c r="W246" s="7">
        <f t="shared" si="153"/>
        <v>15</v>
      </c>
      <c r="X246" s="7"/>
      <c r="Y246" s="7"/>
      <c r="Z246" s="7"/>
      <c r="AA246" s="7"/>
      <c r="AB246" s="7">
        <v>0</v>
      </c>
      <c r="AC246" s="7">
        <f t="shared" si="154"/>
        <v>212</v>
      </c>
      <c r="AD246" s="7"/>
      <c r="AE246" s="7"/>
      <c r="AF246" s="7"/>
      <c r="AG246" s="7"/>
      <c r="AH246" s="7"/>
      <c r="AI246" s="7"/>
      <c r="AJ246" s="7"/>
      <c r="AK246" s="7"/>
      <c r="AL246" s="7">
        <v>0</v>
      </c>
      <c r="AM246" s="7">
        <f t="shared" si="171"/>
        <v>0</v>
      </c>
      <c r="AN246" s="7">
        <v>0</v>
      </c>
      <c r="AO246" s="7">
        <f t="shared" si="166"/>
        <v>132</v>
      </c>
      <c r="AP246" s="7"/>
      <c r="AQ246" s="7"/>
      <c r="AR246" s="7">
        <v>1</v>
      </c>
      <c r="AS246" s="7">
        <f t="shared" si="156"/>
        <v>80</v>
      </c>
      <c r="AT246" s="7"/>
      <c r="AU246" s="7"/>
      <c r="AV246" s="7">
        <v>0</v>
      </c>
      <c r="AW246" s="7">
        <f t="shared" si="167"/>
        <v>72</v>
      </c>
      <c r="AX246" s="7"/>
      <c r="AY246" s="7"/>
      <c r="AZ246" s="7">
        <v>0</v>
      </c>
      <c r="BA246" s="7">
        <f t="shared" si="147"/>
        <v>434</v>
      </c>
      <c r="BB246" s="7">
        <v>1</v>
      </c>
      <c r="BC246" s="7">
        <f t="shared" si="168"/>
        <v>285</v>
      </c>
      <c r="BD246" s="7"/>
      <c r="BE246" s="7"/>
      <c r="BF246" s="7">
        <v>0</v>
      </c>
      <c r="BG246" s="84">
        <f t="shared" si="146"/>
        <v>8</v>
      </c>
      <c r="BH246" s="101"/>
      <c r="BI246" s="7"/>
      <c r="BJ246" s="7"/>
      <c r="BK246" s="7"/>
      <c r="BL246" s="7"/>
      <c r="BM246" s="7"/>
      <c r="BN246" s="7"/>
      <c r="BO246" s="7"/>
      <c r="BP246" s="7"/>
      <c r="BQ246" s="7"/>
      <c r="BR246" s="7"/>
      <c r="BS246" s="7"/>
      <c r="BT246" s="7"/>
      <c r="BU246" s="7"/>
      <c r="BV246" s="7"/>
      <c r="BW246" s="7"/>
      <c r="BX246" s="7"/>
      <c r="BY246" s="7"/>
      <c r="BZ246" s="7">
        <v>0</v>
      </c>
      <c r="CA246" s="7">
        <f t="shared" si="172"/>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7"/>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58"/>
        <v>515</v>
      </c>
      <c r="EN246" s="7"/>
      <c r="EO246" s="7"/>
      <c r="ER246" s="7"/>
      <c r="ES246" s="7"/>
      <c r="ET246" s="7">
        <v>0</v>
      </c>
      <c r="EU246" s="7">
        <f t="shared" si="159"/>
        <v>30</v>
      </c>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v>6</v>
      </c>
      <c r="GA246" s="7">
        <f t="shared" si="160"/>
        <v>1216</v>
      </c>
      <c r="GB246" s="7"/>
      <c r="GC246" s="7"/>
      <c r="GD246" s="7"/>
      <c r="GE246" s="7"/>
      <c r="GF246" s="7"/>
      <c r="GG246" s="7"/>
      <c r="GH246" s="7"/>
      <c r="GI246" s="7"/>
      <c r="GJ246" s="7"/>
      <c r="GK246" s="7"/>
      <c r="GL246" s="7"/>
      <c r="GM246" s="7"/>
      <c r="GN246" s="7"/>
      <c r="GO246" s="7"/>
      <c r="GP246" s="7"/>
      <c r="GQ246" s="7"/>
      <c r="GR246" s="7"/>
      <c r="GS246" s="7"/>
    </row>
    <row r="247" spans="1:201" ht="15" customHeight="1" x14ac:dyDescent="0.2">
      <c r="A247" s="85">
        <v>44210</v>
      </c>
      <c r="B247" s="7">
        <v>0</v>
      </c>
      <c r="C247" s="7">
        <f t="shared" si="170"/>
        <v>0</v>
      </c>
      <c r="D247" s="7"/>
      <c r="E247" s="7"/>
      <c r="F247" s="7">
        <v>3</v>
      </c>
      <c r="G247" s="7">
        <f t="shared" si="164"/>
        <v>143</v>
      </c>
      <c r="H247" s="7"/>
      <c r="I247" s="7"/>
      <c r="J247" s="7">
        <v>0</v>
      </c>
      <c r="K247" s="7">
        <f t="shared" si="169"/>
        <v>404</v>
      </c>
      <c r="L247" s="7">
        <v>1</v>
      </c>
      <c r="M247" s="7">
        <f>M246+L247</f>
        <v>33</v>
      </c>
      <c r="N247" s="7"/>
      <c r="O247" s="7"/>
      <c r="P247" s="7">
        <v>1</v>
      </c>
      <c r="Q247" s="7">
        <f t="shared" si="152"/>
        <v>269</v>
      </c>
      <c r="R247" s="7"/>
      <c r="S247" s="7"/>
      <c r="T247" s="7"/>
      <c r="U247" s="7"/>
      <c r="V247" s="7">
        <v>0</v>
      </c>
      <c r="W247" s="7">
        <f t="shared" si="153"/>
        <v>15</v>
      </c>
      <c r="X247" s="7"/>
      <c r="Y247" s="7"/>
      <c r="Z247" s="7"/>
      <c r="AA247" s="7"/>
      <c r="AB247" s="7">
        <v>0</v>
      </c>
      <c r="AC247" s="7">
        <f t="shared" si="154"/>
        <v>212</v>
      </c>
      <c r="AD247" s="7"/>
      <c r="AE247" s="7"/>
      <c r="AF247" s="7"/>
      <c r="AG247" s="7"/>
      <c r="AH247" s="7"/>
      <c r="AI247" s="7"/>
      <c r="AJ247" s="7"/>
      <c r="AK247" s="7"/>
      <c r="AL247" s="7">
        <v>0</v>
      </c>
      <c r="AM247" s="7">
        <f t="shared" si="171"/>
        <v>0</v>
      </c>
      <c r="AN247" s="7">
        <v>0</v>
      </c>
      <c r="AO247" s="7">
        <f t="shared" si="166"/>
        <v>132</v>
      </c>
      <c r="AP247" s="7"/>
      <c r="AQ247" s="7"/>
      <c r="AR247" s="7">
        <v>0</v>
      </c>
      <c r="AS247" s="7">
        <f t="shared" si="156"/>
        <v>80</v>
      </c>
      <c r="AT247" s="7"/>
      <c r="AU247" s="7"/>
      <c r="AV247" s="7">
        <v>0</v>
      </c>
      <c r="AW247" s="7">
        <f t="shared" si="167"/>
        <v>72</v>
      </c>
      <c r="AX247" s="7"/>
      <c r="AY247" s="7"/>
      <c r="AZ247" s="7">
        <v>2</v>
      </c>
      <c r="BA247" s="7">
        <f t="shared" si="147"/>
        <v>436</v>
      </c>
      <c r="BB247" s="7">
        <v>1</v>
      </c>
      <c r="BC247" s="7">
        <f t="shared" si="168"/>
        <v>286</v>
      </c>
      <c r="BD247" s="7"/>
      <c r="BE247" s="7"/>
      <c r="BF247" s="7">
        <v>0</v>
      </c>
      <c r="BG247" s="84">
        <f t="shared" si="146"/>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7"/>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58"/>
        <v>517</v>
      </c>
      <c r="EN247" s="7"/>
      <c r="EO247" s="7"/>
      <c r="ER247" s="7"/>
      <c r="ES247" s="7"/>
      <c r="ET247" s="7">
        <v>0</v>
      </c>
      <c r="EU247" s="7">
        <f t="shared" si="159"/>
        <v>30</v>
      </c>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v>17</v>
      </c>
      <c r="GA247" s="7">
        <f t="shared" si="160"/>
        <v>1233</v>
      </c>
      <c r="GB247" s="7"/>
      <c r="GC247" s="7"/>
      <c r="GD247" s="7"/>
      <c r="GE247" s="7"/>
      <c r="GF247" s="7"/>
      <c r="GG247" s="7"/>
      <c r="GH247" s="7"/>
      <c r="GI247" s="7"/>
      <c r="GJ247" s="7"/>
      <c r="GK247" s="7"/>
      <c r="GL247" s="7"/>
      <c r="GM247" s="7"/>
      <c r="GN247" s="7"/>
      <c r="GO247" s="7"/>
      <c r="GP247" s="7"/>
      <c r="GQ247" s="7"/>
      <c r="GR247" s="7"/>
      <c r="GS247" s="7"/>
    </row>
    <row r="248" spans="1:201" ht="15" customHeight="1" x14ac:dyDescent="0.2">
      <c r="A248" s="85">
        <v>44211</v>
      </c>
      <c r="B248" s="7">
        <v>0</v>
      </c>
      <c r="C248" s="7">
        <f t="shared" si="170"/>
        <v>0</v>
      </c>
      <c r="D248" s="7"/>
      <c r="E248" s="7"/>
      <c r="F248" s="7">
        <v>0</v>
      </c>
      <c r="G248" s="7">
        <f t="shared" si="164"/>
        <v>143</v>
      </c>
      <c r="H248" s="7"/>
      <c r="I248" s="7"/>
      <c r="J248" s="7">
        <v>0</v>
      </c>
      <c r="K248" s="7">
        <f t="shared" si="169"/>
        <v>404</v>
      </c>
      <c r="L248" s="7">
        <v>1</v>
      </c>
      <c r="M248" s="7">
        <f>M247+L248</f>
        <v>34</v>
      </c>
      <c r="N248" s="7"/>
      <c r="O248" s="7"/>
      <c r="P248" s="7">
        <v>0</v>
      </c>
      <c r="Q248" s="7">
        <f t="shared" si="152"/>
        <v>269</v>
      </c>
      <c r="R248" s="7"/>
      <c r="S248" s="7"/>
      <c r="T248" s="7"/>
      <c r="U248" s="7"/>
      <c r="V248" s="7">
        <v>1</v>
      </c>
      <c r="W248" s="7">
        <f t="shared" si="153"/>
        <v>16</v>
      </c>
      <c r="X248" s="7"/>
      <c r="Y248" s="7"/>
      <c r="Z248" s="7"/>
      <c r="AA248" s="7"/>
      <c r="AB248" s="7">
        <v>0</v>
      </c>
      <c r="AC248" s="7">
        <f t="shared" si="154"/>
        <v>212</v>
      </c>
      <c r="AD248" s="7"/>
      <c r="AE248" s="7"/>
      <c r="AF248" s="7"/>
      <c r="AG248" s="7"/>
      <c r="AH248" s="7"/>
      <c r="AI248" s="7"/>
      <c r="AJ248" s="7"/>
      <c r="AK248" s="7"/>
      <c r="AL248" s="7">
        <v>0</v>
      </c>
      <c r="AM248" s="7">
        <f t="shared" si="171"/>
        <v>0</v>
      </c>
      <c r="AN248" s="7">
        <v>3</v>
      </c>
      <c r="AO248" s="7">
        <f t="shared" si="166"/>
        <v>135</v>
      </c>
      <c r="AP248" s="7"/>
      <c r="AQ248" s="7"/>
      <c r="AR248" s="7">
        <v>1</v>
      </c>
      <c r="AS248" s="7">
        <f t="shared" si="156"/>
        <v>81</v>
      </c>
      <c r="AT248" s="7"/>
      <c r="AU248" s="7"/>
      <c r="AV248" s="7">
        <v>1</v>
      </c>
      <c r="AW248" s="7">
        <f t="shared" si="167"/>
        <v>73</v>
      </c>
      <c r="AX248" s="7"/>
      <c r="AY248" s="7"/>
      <c r="AZ248" s="7">
        <v>3</v>
      </c>
      <c r="BA248" s="7">
        <f t="shared" si="147"/>
        <v>439</v>
      </c>
      <c r="BB248" s="7">
        <v>0</v>
      </c>
      <c r="BC248" s="7">
        <f t="shared" si="168"/>
        <v>286</v>
      </c>
      <c r="BD248" s="7"/>
      <c r="BE248" s="7"/>
      <c r="BF248" s="7">
        <v>0</v>
      </c>
      <c r="BG248" s="84">
        <f t="shared" si="146"/>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7"/>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58"/>
        <v>518</v>
      </c>
      <c r="EN248" s="7"/>
      <c r="EO248" s="7"/>
      <c r="ER248" s="7"/>
      <c r="ES248" s="7"/>
      <c r="ET248" s="7">
        <v>0</v>
      </c>
      <c r="EU248" s="7">
        <f t="shared" si="159"/>
        <v>30</v>
      </c>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v>9</v>
      </c>
      <c r="GA248" s="7">
        <f t="shared" si="160"/>
        <v>1242</v>
      </c>
      <c r="GB248" s="7"/>
      <c r="GC248" s="7"/>
      <c r="GD248" s="7"/>
      <c r="GE248" s="7"/>
      <c r="GF248" s="7"/>
      <c r="GG248" s="7"/>
      <c r="GH248" s="7"/>
      <c r="GI248" s="7"/>
      <c r="GJ248" s="7"/>
      <c r="GK248" s="7"/>
      <c r="GL248" s="7"/>
      <c r="GM248" s="7"/>
      <c r="GN248" s="7"/>
      <c r="GO248" s="7"/>
      <c r="GP248" s="7"/>
      <c r="GQ248" s="7"/>
      <c r="GR248" s="7"/>
      <c r="GS248" s="7"/>
    </row>
    <row r="249" spans="1:201" ht="15" customHeight="1" x14ac:dyDescent="0.2">
      <c r="A249" s="85">
        <v>44212</v>
      </c>
      <c r="B249" s="7"/>
      <c r="C249" s="7">
        <f t="shared" si="170"/>
        <v>0</v>
      </c>
      <c r="D249" s="7"/>
      <c r="E249" s="7"/>
      <c r="F249" s="7"/>
      <c r="G249" s="7">
        <f t="shared" si="164"/>
        <v>143</v>
      </c>
      <c r="H249" s="7"/>
      <c r="I249" s="7"/>
      <c r="J249" s="7"/>
      <c r="K249" s="7">
        <f t="shared" si="169"/>
        <v>404</v>
      </c>
      <c r="L249" s="7"/>
      <c r="M249" s="7">
        <f t="shared" ref="M249:M262" si="173">M248+L249</f>
        <v>34</v>
      </c>
      <c r="N249" s="7"/>
      <c r="O249" s="7"/>
      <c r="P249" s="7"/>
      <c r="Q249" s="7">
        <f t="shared" si="152"/>
        <v>269</v>
      </c>
      <c r="R249" s="7"/>
      <c r="S249" s="7"/>
      <c r="T249" s="7"/>
      <c r="U249" s="7"/>
      <c r="V249" s="7"/>
      <c r="W249" s="7">
        <f t="shared" si="153"/>
        <v>16</v>
      </c>
      <c r="X249" s="7"/>
      <c r="Y249" s="7"/>
      <c r="Z249" s="7"/>
      <c r="AA249" s="7"/>
      <c r="AB249" s="7"/>
      <c r="AC249" s="7">
        <f t="shared" si="154"/>
        <v>212</v>
      </c>
      <c r="AD249" s="7"/>
      <c r="AE249" s="7"/>
      <c r="AF249" s="7"/>
      <c r="AG249" s="7"/>
      <c r="AH249" s="7"/>
      <c r="AI249" s="7"/>
      <c r="AJ249" s="7"/>
      <c r="AK249" s="7"/>
      <c r="AL249" s="7"/>
      <c r="AM249" s="7">
        <f t="shared" si="171"/>
        <v>0</v>
      </c>
      <c r="AN249" s="7"/>
      <c r="AO249" s="7">
        <f t="shared" si="166"/>
        <v>135</v>
      </c>
      <c r="AP249" s="7"/>
      <c r="AQ249" s="7"/>
      <c r="AR249" s="7"/>
      <c r="AS249" s="7">
        <f t="shared" si="156"/>
        <v>81</v>
      </c>
      <c r="AT249" s="7"/>
      <c r="AU249" s="7"/>
      <c r="AV249" s="7"/>
      <c r="AW249" s="7">
        <f t="shared" si="167"/>
        <v>73</v>
      </c>
      <c r="AX249" s="7"/>
      <c r="AY249" s="7"/>
      <c r="AZ249" s="7"/>
      <c r="BA249" s="7">
        <f t="shared" si="147"/>
        <v>439</v>
      </c>
      <c r="BB249" s="7"/>
      <c r="BC249" s="7">
        <f t="shared" si="168"/>
        <v>286</v>
      </c>
      <c r="BD249" s="7"/>
      <c r="BE249" s="7"/>
      <c r="BF249" s="7"/>
      <c r="BG249" s="84">
        <f t="shared" si="146"/>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7"/>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58"/>
        <v>518</v>
      </c>
      <c r="EN249" s="7"/>
      <c r="EO249" s="7"/>
      <c r="ER249" s="7"/>
      <c r="ES249" s="7"/>
      <c r="ET249" s="7"/>
      <c r="EU249" s="7">
        <f t="shared" si="159"/>
        <v>30</v>
      </c>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f t="shared" si="160"/>
        <v>1242</v>
      </c>
      <c r="GB249" s="7"/>
      <c r="GC249" s="7"/>
      <c r="GD249" s="7"/>
      <c r="GE249" s="7"/>
      <c r="GF249" s="7"/>
      <c r="GG249" s="7"/>
      <c r="GH249" s="7"/>
      <c r="GI249" s="7"/>
      <c r="GJ249" s="7"/>
      <c r="GK249" s="7"/>
      <c r="GL249" s="7"/>
      <c r="GM249" s="7"/>
      <c r="GN249" s="7"/>
      <c r="GO249" s="7"/>
      <c r="GP249" s="7"/>
      <c r="GQ249" s="7"/>
      <c r="GR249" s="7"/>
      <c r="GS249" s="7"/>
    </row>
    <row r="250" spans="1:201" ht="15" customHeight="1" x14ac:dyDescent="0.2">
      <c r="A250" s="85">
        <v>44213</v>
      </c>
      <c r="B250" s="7"/>
      <c r="C250" s="7">
        <f t="shared" si="170"/>
        <v>0</v>
      </c>
      <c r="D250" s="7"/>
      <c r="E250" s="7"/>
      <c r="F250" s="7"/>
      <c r="G250" s="7">
        <f t="shared" si="164"/>
        <v>143</v>
      </c>
      <c r="H250" s="7"/>
      <c r="I250" s="7"/>
      <c r="J250" s="7"/>
      <c r="K250" s="7">
        <f t="shared" si="169"/>
        <v>404</v>
      </c>
      <c r="L250" s="7"/>
      <c r="M250" s="7">
        <f t="shared" si="173"/>
        <v>34</v>
      </c>
      <c r="N250" s="7"/>
      <c r="O250" s="7"/>
      <c r="P250" s="7"/>
      <c r="Q250" s="7">
        <f t="shared" si="152"/>
        <v>269</v>
      </c>
      <c r="R250" s="7"/>
      <c r="S250" s="7"/>
      <c r="T250" s="7"/>
      <c r="U250" s="7"/>
      <c r="V250" s="7"/>
      <c r="W250" s="7">
        <f t="shared" si="153"/>
        <v>16</v>
      </c>
      <c r="X250" s="7"/>
      <c r="Y250" s="7"/>
      <c r="Z250" s="7"/>
      <c r="AA250" s="7"/>
      <c r="AB250" s="7"/>
      <c r="AC250" s="7">
        <f t="shared" si="154"/>
        <v>212</v>
      </c>
      <c r="AD250" s="7"/>
      <c r="AE250" s="7"/>
      <c r="AF250" s="7"/>
      <c r="AG250" s="7"/>
      <c r="AH250" s="7"/>
      <c r="AI250" s="7"/>
      <c r="AJ250" s="7"/>
      <c r="AK250" s="7"/>
      <c r="AL250" s="7"/>
      <c r="AM250" s="7">
        <f t="shared" si="171"/>
        <v>0</v>
      </c>
      <c r="AN250" s="7"/>
      <c r="AO250" s="7">
        <f t="shared" si="166"/>
        <v>135</v>
      </c>
      <c r="AP250" s="7"/>
      <c r="AQ250" s="7"/>
      <c r="AR250" s="7"/>
      <c r="AS250" s="7">
        <f t="shared" si="156"/>
        <v>81</v>
      </c>
      <c r="AT250" s="7"/>
      <c r="AU250" s="7"/>
      <c r="AV250" s="7"/>
      <c r="AW250" s="7">
        <f t="shared" si="167"/>
        <v>73</v>
      </c>
      <c r="AX250" s="7"/>
      <c r="AY250" s="7"/>
      <c r="AZ250" s="7"/>
      <c r="BA250" s="7">
        <f t="shared" si="147"/>
        <v>439</v>
      </c>
      <c r="BB250" s="7"/>
      <c r="BC250" s="7">
        <f t="shared" si="168"/>
        <v>286</v>
      </c>
      <c r="BD250" s="7"/>
      <c r="BE250" s="7"/>
      <c r="BF250" s="7"/>
      <c r="BG250" s="84">
        <f t="shared" si="146"/>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7"/>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58"/>
        <v>518</v>
      </c>
      <c r="EN250" s="7"/>
      <c r="EO250" s="7"/>
      <c r="ER250" s="7"/>
      <c r="ES250" s="7"/>
      <c r="ET250" s="7"/>
      <c r="EU250" s="7">
        <f t="shared" si="159"/>
        <v>30</v>
      </c>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f t="shared" si="160"/>
        <v>1242</v>
      </c>
      <c r="GB250" s="7"/>
      <c r="GC250" s="7"/>
      <c r="GD250" s="7"/>
      <c r="GE250" s="7"/>
      <c r="GF250" s="7"/>
      <c r="GG250" s="7"/>
      <c r="GH250" s="7"/>
      <c r="GI250" s="7"/>
      <c r="GJ250" s="7"/>
      <c r="GK250" s="7"/>
      <c r="GL250" s="7"/>
      <c r="GM250" s="7"/>
      <c r="GN250" s="7"/>
      <c r="GO250" s="7"/>
      <c r="GP250" s="7"/>
      <c r="GQ250" s="7"/>
      <c r="GR250" s="7"/>
      <c r="GS250" s="7"/>
    </row>
    <row r="251" spans="1:201" ht="15" customHeight="1" x14ac:dyDescent="0.2">
      <c r="A251" s="85">
        <v>44214</v>
      </c>
      <c r="B251" s="7">
        <v>0</v>
      </c>
      <c r="C251" s="7">
        <f t="shared" si="170"/>
        <v>0</v>
      </c>
      <c r="D251" s="7"/>
      <c r="E251" s="7"/>
      <c r="F251" s="7">
        <v>4</v>
      </c>
      <c r="G251" s="7">
        <f t="shared" si="164"/>
        <v>147</v>
      </c>
      <c r="H251" s="7"/>
      <c r="I251" s="7"/>
      <c r="J251" s="7">
        <v>0</v>
      </c>
      <c r="K251" s="7">
        <f t="shared" si="169"/>
        <v>404</v>
      </c>
      <c r="L251" s="7">
        <v>1</v>
      </c>
      <c r="M251" s="7">
        <f t="shared" si="173"/>
        <v>35</v>
      </c>
      <c r="N251" s="7"/>
      <c r="O251" s="7"/>
      <c r="P251" s="7">
        <v>2</v>
      </c>
      <c r="Q251" s="7">
        <f t="shared" si="152"/>
        <v>271</v>
      </c>
      <c r="R251" s="7"/>
      <c r="S251" s="7"/>
      <c r="T251" s="7"/>
      <c r="U251" s="7"/>
      <c r="V251" s="7">
        <v>0</v>
      </c>
      <c r="W251" s="7">
        <f t="shared" si="153"/>
        <v>16</v>
      </c>
      <c r="X251" s="7"/>
      <c r="Y251" s="7"/>
      <c r="Z251" s="7"/>
      <c r="AA251" s="7"/>
      <c r="AB251" s="7">
        <v>3</v>
      </c>
      <c r="AC251" s="7">
        <f t="shared" si="154"/>
        <v>215</v>
      </c>
      <c r="AD251" s="7">
        <v>1</v>
      </c>
      <c r="AE251" s="7">
        <f>AD251+AE170</f>
        <v>140</v>
      </c>
      <c r="AF251" s="7"/>
      <c r="AG251" s="7"/>
      <c r="AH251" s="7">
        <v>0</v>
      </c>
      <c r="AI251" s="7">
        <f>AH251+AI170</f>
        <v>10</v>
      </c>
      <c r="AJ251" s="7"/>
      <c r="AK251" s="7"/>
      <c r="AL251" s="7">
        <v>0</v>
      </c>
      <c r="AM251" s="7">
        <f t="shared" si="171"/>
        <v>0</v>
      </c>
      <c r="AN251" s="7">
        <v>2</v>
      </c>
      <c r="AO251" s="7">
        <f t="shared" si="166"/>
        <v>137</v>
      </c>
      <c r="AP251" s="7"/>
      <c r="AQ251" s="7"/>
      <c r="AR251" s="7">
        <v>0</v>
      </c>
      <c r="AS251" s="7">
        <f t="shared" si="156"/>
        <v>81</v>
      </c>
      <c r="AT251" s="7"/>
      <c r="AU251" s="7"/>
      <c r="AV251" s="7">
        <v>7</v>
      </c>
      <c r="AW251" s="7">
        <f t="shared" si="167"/>
        <v>80</v>
      </c>
      <c r="AX251" s="7">
        <v>2</v>
      </c>
      <c r="AY251" s="7">
        <f>AX251+AY213</f>
        <v>182</v>
      </c>
      <c r="AZ251" s="7">
        <v>7</v>
      </c>
      <c r="BA251" s="7">
        <f t="shared" si="147"/>
        <v>446</v>
      </c>
      <c r="BB251" s="7">
        <v>15</v>
      </c>
      <c r="BC251" s="7">
        <f t="shared" si="168"/>
        <v>301</v>
      </c>
      <c r="BD251" s="7"/>
      <c r="BE251" s="7"/>
      <c r="BF251" s="7">
        <v>0</v>
      </c>
      <c r="BG251" s="84">
        <f t="shared" si="146"/>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7"/>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58"/>
        <v>524</v>
      </c>
      <c r="EN251" s="7"/>
      <c r="EO251" s="7"/>
      <c r="ER251" s="7"/>
      <c r="ES251" s="7"/>
      <c r="ET251" s="7">
        <v>0</v>
      </c>
      <c r="EU251" s="7">
        <f t="shared" si="159"/>
        <v>30</v>
      </c>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v>35</v>
      </c>
      <c r="GA251" s="7">
        <f t="shared" si="160"/>
        <v>1277</v>
      </c>
      <c r="GB251" s="7"/>
      <c r="GC251" s="7"/>
      <c r="GD251" s="7"/>
      <c r="GE251" s="7"/>
      <c r="GF251" s="7"/>
      <c r="GG251" s="7"/>
      <c r="GH251" s="7"/>
      <c r="GI251" s="7"/>
      <c r="GJ251" s="7"/>
      <c r="GK251" s="7"/>
      <c r="GL251" s="7"/>
      <c r="GM251" s="7"/>
      <c r="GN251" s="7"/>
      <c r="GO251" s="7"/>
      <c r="GP251" s="7"/>
      <c r="GQ251" s="7"/>
      <c r="GR251" s="7"/>
      <c r="GS251" s="7"/>
    </row>
    <row r="252" spans="1:201" ht="15" customHeight="1" x14ac:dyDescent="0.2">
      <c r="A252" s="85">
        <v>44215</v>
      </c>
      <c r="B252" s="7">
        <v>0</v>
      </c>
      <c r="C252" s="7">
        <f t="shared" si="170"/>
        <v>0</v>
      </c>
      <c r="D252" s="7"/>
      <c r="E252" s="7"/>
      <c r="F252" s="7">
        <v>0</v>
      </c>
      <c r="G252" s="7">
        <f t="shared" si="164"/>
        <v>147</v>
      </c>
      <c r="H252" s="7"/>
      <c r="I252" s="7"/>
      <c r="J252" s="7">
        <v>0</v>
      </c>
      <c r="K252" s="7">
        <f t="shared" si="169"/>
        <v>404</v>
      </c>
      <c r="L252" s="7">
        <v>0</v>
      </c>
      <c r="M252" s="7">
        <f t="shared" si="173"/>
        <v>35</v>
      </c>
      <c r="N252" s="7"/>
      <c r="O252" s="7"/>
      <c r="P252" s="7"/>
      <c r="Q252" s="7"/>
      <c r="R252" s="7"/>
      <c r="S252" s="7"/>
      <c r="T252" s="7"/>
      <c r="U252" s="7"/>
      <c r="V252" s="7">
        <v>0</v>
      </c>
      <c r="W252" s="7">
        <f t="shared" si="153"/>
        <v>16</v>
      </c>
      <c r="X252" s="7"/>
      <c r="Y252" s="7"/>
      <c r="Z252" s="7"/>
      <c r="AA252" s="7"/>
      <c r="AB252" s="7">
        <v>0</v>
      </c>
      <c r="AC252" s="7">
        <f t="shared" si="154"/>
        <v>215</v>
      </c>
      <c r="AD252" s="7">
        <v>0</v>
      </c>
      <c r="AE252" s="7">
        <f>AD252+AE251</f>
        <v>140</v>
      </c>
      <c r="AF252" s="7"/>
      <c r="AG252" s="7"/>
      <c r="AH252" s="7">
        <v>0</v>
      </c>
      <c r="AI252" s="7">
        <f>AH252+AI251</f>
        <v>10</v>
      </c>
      <c r="AJ252" s="7"/>
      <c r="AK252" s="7"/>
      <c r="AL252" s="7">
        <v>0</v>
      </c>
      <c r="AM252" s="7">
        <f t="shared" si="171"/>
        <v>0</v>
      </c>
      <c r="AN252" s="7">
        <v>1</v>
      </c>
      <c r="AO252" s="7">
        <f t="shared" si="166"/>
        <v>138</v>
      </c>
      <c r="AP252" s="7"/>
      <c r="AQ252" s="7"/>
      <c r="AR252" s="7">
        <v>0</v>
      </c>
      <c r="AS252" s="7">
        <f t="shared" si="156"/>
        <v>81</v>
      </c>
      <c r="AT252" s="7"/>
      <c r="AU252" s="7"/>
      <c r="AV252" s="7">
        <v>0</v>
      </c>
      <c r="AW252" s="7">
        <f t="shared" si="167"/>
        <v>80</v>
      </c>
      <c r="AX252" s="7">
        <v>1</v>
      </c>
      <c r="AY252" s="7">
        <f>AX252+AY251</f>
        <v>183</v>
      </c>
      <c r="AZ252" s="7">
        <v>0</v>
      </c>
      <c r="BA252" s="7">
        <f t="shared" si="147"/>
        <v>446</v>
      </c>
      <c r="BB252" s="7">
        <v>2</v>
      </c>
      <c r="BC252" s="7">
        <f t="shared" si="168"/>
        <v>303</v>
      </c>
      <c r="BD252" s="7"/>
      <c r="BE252" s="7"/>
      <c r="BF252" s="7">
        <v>0</v>
      </c>
      <c r="BG252" s="84">
        <f t="shared" si="146"/>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7"/>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58"/>
        <v>525</v>
      </c>
      <c r="EN252" s="7"/>
      <c r="EO252" s="7"/>
      <c r="ER252" s="7"/>
      <c r="ES252" s="7"/>
      <c r="ET252" s="7">
        <v>0</v>
      </c>
      <c r="EU252" s="7">
        <f t="shared" si="159"/>
        <v>30</v>
      </c>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v>4</v>
      </c>
      <c r="GA252" s="7">
        <f t="shared" si="160"/>
        <v>1281</v>
      </c>
      <c r="GB252" s="7"/>
      <c r="GC252" s="7"/>
      <c r="GD252" s="7"/>
      <c r="GE252" s="7"/>
      <c r="GF252" s="7"/>
      <c r="GG252" s="7"/>
      <c r="GH252" s="7"/>
      <c r="GI252" s="7"/>
      <c r="GJ252" s="7"/>
      <c r="GK252" s="7"/>
      <c r="GL252" s="7"/>
      <c r="GM252" s="7"/>
      <c r="GN252" s="7"/>
      <c r="GO252" s="7"/>
      <c r="GP252" s="7"/>
      <c r="GQ252" s="7"/>
      <c r="GR252" s="7"/>
      <c r="GS252" s="7"/>
    </row>
    <row r="253" spans="1:201" ht="15" customHeight="1" x14ac:dyDescent="0.2">
      <c r="A253" s="85">
        <v>44216</v>
      </c>
      <c r="B253" s="7">
        <v>0</v>
      </c>
      <c r="C253" s="7">
        <f t="shared" si="170"/>
        <v>0</v>
      </c>
      <c r="D253" s="7"/>
      <c r="E253" s="7"/>
      <c r="F253" s="7">
        <v>0</v>
      </c>
      <c r="G253" s="7">
        <f t="shared" si="164"/>
        <v>147</v>
      </c>
      <c r="H253" s="7"/>
      <c r="I253" s="7"/>
      <c r="J253" s="7">
        <v>0</v>
      </c>
      <c r="K253" s="7">
        <f t="shared" si="169"/>
        <v>404</v>
      </c>
      <c r="L253" s="7">
        <v>0</v>
      </c>
      <c r="M253" s="7">
        <f t="shared" si="173"/>
        <v>35</v>
      </c>
      <c r="N253" s="7"/>
      <c r="O253" s="7"/>
      <c r="P253" s="7"/>
      <c r="Q253" s="7"/>
      <c r="R253" s="7"/>
      <c r="S253" s="7"/>
      <c r="T253" s="7"/>
      <c r="U253" s="7"/>
      <c r="V253" s="7">
        <v>0</v>
      </c>
      <c r="W253" s="7">
        <f t="shared" si="153"/>
        <v>16</v>
      </c>
      <c r="X253" s="7"/>
      <c r="Y253" s="7"/>
      <c r="Z253" s="7"/>
      <c r="AA253" s="7"/>
      <c r="AB253" s="7">
        <v>0</v>
      </c>
      <c r="AC253" s="7">
        <f t="shared" si="154"/>
        <v>215</v>
      </c>
      <c r="AD253" s="7">
        <v>1</v>
      </c>
      <c r="AE253" s="7">
        <f>AD253+AE252</f>
        <v>141</v>
      </c>
      <c r="AF253" s="7"/>
      <c r="AG253" s="7"/>
      <c r="AH253" s="7">
        <v>0</v>
      </c>
      <c r="AI253" s="7">
        <f>AH253+AI252</f>
        <v>10</v>
      </c>
      <c r="AJ253" s="7"/>
      <c r="AK253" s="7"/>
      <c r="AL253" s="7">
        <v>0</v>
      </c>
      <c r="AM253" s="7">
        <f t="shared" si="171"/>
        <v>0</v>
      </c>
      <c r="AN253" s="7">
        <v>0</v>
      </c>
      <c r="AO253" s="7">
        <f t="shared" si="166"/>
        <v>138</v>
      </c>
      <c r="AP253" s="7"/>
      <c r="AQ253" s="7"/>
      <c r="AR253" s="7">
        <v>0</v>
      </c>
      <c r="AS253" s="7">
        <f t="shared" si="156"/>
        <v>81</v>
      </c>
      <c r="AT253" s="7"/>
      <c r="AU253" s="7"/>
      <c r="AV253" s="7">
        <v>1</v>
      </c>
      <c r="AW253" s="7">
        <f t="shared" si="167"/>
        <v>81</v>
      </c>
      <c r="AX253" s="7">
        <v>0</v>
      </c>
      <c r="AY253" s="7">
        <f>AX253+AY252</f>
        <v>183</v>
      </c>
      <c r="AZ253" s="7">
        <v>2</v>
      </c>
      <c r="BA253" s="7">
        <f t="shared" si="147"/>
        <v>448</v>
      </c>
      <c r="BB253" s="7">
        <v>1</v>
      </c>
      <c r="BC253" s="7">
        <f t="shared" si="168"/>
        <v>304</v>
      </c>
      <c r="BD253" s="7"/>
      <c r="BE253" s="7"/>
      <c r="BF253" s="7">
        <v>0</v>
      </c>
      <c r="BG253" s="84">
        <f t="shared" si="146"/>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7"/>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58"/>
        <v>527</v>
      </c>
      <c r="EN253" s="7"/>
      <c r="EO253" s="7"/>
      <c r="ER253" s="7"/>
      <c r="ES253" s="7"/>
      <c r="ET253" s="7">
        <v>0</v>
      </c>
      <c r="EU253" s="7">
        <f t="shared" si="159"/>
        <v>30</v>
      </c>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v>1</v>
      </c>
      <c r="GA253" s="7">
        <f t="shared" si="160"/>
        <v>1282</v>
      </c>
      <c r="GB253" s="7"/>
      <c r="GC253" s="7"/>
      <c r="GD253" s="7"/>
      <c r="GE253" s="7"/>
      <c r="GF253" s="7"/>
      <c r="GG253" s="7"/>
      <c r="GH253" s="7"/>
      <c r="GI253" s="7"/>
      <c r="GJ253" s="7"/>
      <c r="GK253" s="7"/>
      <c r="GL253" s="7"/>
      <c r="GM253" s="7"/>
      <c r="GN253" s="7"/>
      <c r="GO253" s="7"/>
      <c r="GP253" s="7"/>
      <c r="GQ253" s="7"/>
      <c r="GR253" s="7"/>
      <c r="GS253" s="7"/>
    </row>
    <row r="254" spans="1:201" ht="15" customHeight="1" x14ac:dyDescent="0.2">
      <c r="A254" s="85">
        <v>44217</v>
      </c>
      <c r="B254" s="7">
        <v>0</v>
      </c>
      <c r="C254" s="7">
        <f t="shared" si="170"/>
        <v>0</v>
      </c>
      <c r="D254" s="7">
        <v>1</v>
      </c>
      <c r="E254" s="7">
        <f>E170+D254</f>
        <v>174</v>
      </c>
      <c r="F254" s="7">
        <v>0</v>
      </c>
      <c r="G254" s="7">
        <f t="shared" si="164"/>
        <v>147</v>
      </c>
      <c r="H254" s="7"/>
      <c r="I254" s="7"/>
      <c r="J254" s="7">
        <v>0</v>
      </c>
      <c r="K254" s="7">
        <f t="shared" si="169"/>
        <v>404</v>
      </c>
      <c r="L254" s="7">
        <v>0</v>
      </c>
      <c r="M254" s="7">
        <f t="shared" si="173"/>
        <v>35</v>
      </c>
      <c r="N254" s="7"/>
      <c r="O254" s="7"/>
      <c r="P254" s="7"/>
      <c r="Q254" s="7"/>
      <c r="R254" s="7"/>
      <c r="S254" s="7"/>
      <c r="T254" s="7"/>
      <c r="U254" s="7"/>
      <c r="V254" s="7">
        <v>0</v>
      </c>
      <c r="W254" s="7">
        <f t="shared" si="153"/>
        <v>16</v>
      </c>
      <c r="X254" s="7"/>
      <c r="Y254" s="7"/>
      <c r="Z254" s="7"/>
      <c r="AA254" s="7"/>
      <c r="AB254" s="7">
        <v>1</v>
      </c>
      <c r="AC254" s="7">
        <f t="shared" si="154"/>
        <v>216</v>
      </c>
      <c r="AD254" s="7">
        <v>2</v>
      </c>
      <c r="AE254" s="7">
        <f>AD254+AE253</f>
        <v>143</v>
      </c>
      <c r="AF254" s="7"/>
      <c r="AG254" s="7"/>
      <c r="AH254" s="7">
        <v>0</v>
      </c>
      <c r="AI254" s="7">
        <f>AH254+AI253</f>
        <v>10</v>
      </c>
      <c r="AJ254" s="7"/>
      <c r="AK254" s="7"/>
      <c r="AL254" s="7">
        <v>0</v>
      </c>
      <c r="AM254" s="7">
        <f t="shared" si="171"/>
        <v>0</v>
      </c>
      <c r="AN254" s="7">
        <v>2</v>
      </c>
      <c r="AO254" s="7">
        <f t="shared" si="166"/>
        <v>140</v>
      </c>
      <c r="AP254" s="7"/>
      <c r="AQ254" s="7"/>
      <c r="AR254" s="7">
        <v>0</v>
      </c>
      <c r="AS254" s="7">
        <f t="shared" si="156"/>
        <v>81</v>
      </c>
      <c r="AT254" s="7"/>
      <c r="AU254" s="7"/>
      <c r="AV254" s="7">
        <v>0</v>
      </c>
      <c r="AW254" s="7">
        <f t="shared" si="167"/>
        <v>81</v>
      </c>
      <c r="AX254" s="7">
        <v>0</v>
      </c>
      <c r="AY254" s="7">
        <f>AX254+AY253</f>
        <v>183</v>
      </c>
      <c r="AZ254" s="7">
        <v>1</v>
      </c>
      <c r="BA254" s="7">
        <f t="shared" si="147"/>
        <v>449</v>
      </c>
      <c r="BB254" s="7">
        <v>2</v>
      </c>
      <c r="BC254" s="7">
        <f t="shared" si="168"/>
        <v>306</v>
      </c>
      <c r="BD254" s="7"/>
      <c r="BE254" s="7"/>
      <c r="BF254" s="7">
        <v>0</v>
      </c>
      <c r="BG254" s="84">
        <f t="shared" si="146"/>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v>1</v>
      </c>
      <c r="GA254" s="7">
        <f t="shared" si="160"/>
        <v>1283</v>
      </c>
      <c r="GB254" s="7"/>
      <c r="GC254" s="7"/>
      <c r="GD254" s="7"/>
      <c r="GE254" s="7"/>
      <c r="GF254" s="7"/>
      <c r="GG254" s="7"/>
      <c r="GH254" s="7"/>
      <c r="GI254" s="7"/>
      <c r="GJ254" s="7"/>
      <c r="GK254" s="7"/>
      <c r="GL254" s="7"/>
      <c r="GM254" s="7"/>
      <c r="GN254" s="7"/>
      <c r="GO254" s="7"/>
      <c r="GP254" s="7"/>
      <c r="GQ254" s="7"/>
      <c r="GR254" s="7"/>
      <c r="GS254" s="7"/>
    </row>
    <row r="255" spans="1:201" ht="15" customHeight="1" x14ac:dyDescent="0.2">
      <c r="A255" s="85">
        <v>44218</v>
      </c>
      <c r="B255" s="7">
        <v>0</v>
      </c>
      <c r="C255" s="7">
        <f t="shared" si="170"/>
        <v>0</v>
      </c>
      <c r="D255" s="7">
        <v>5</v>
      </c>
      <c r="E255" s="7">
        <f>D255+E254</f>
        <v>179</v>
      </c>
      <c r="F255" s="7">
        <v>0</v>
      </c>
      <c r="G255" s="7">
        <f t="shared" si="164"/>
        <v>147</v>
      </c>
      <c r="H255" s="7"/>
      <c r="I255" s="7"/>
      <c r="J255" s="7">
        <v>0</v>
      </c>
      <c r="K255" s="7">
        <f t="shared" si="169"/>
        <v>404</v>
      </c>
      <c r="L255" s="7">
        <v>0</v>
      </c>
      <c r="M255" s="7">
        <f t="shared" si="173"/>
        <v>35</v>
      </c>
      <c r="N255" s="7"/>
      <c r="O255" s="7"/>
      <c r="P255" s="7"/>
      <c r="Q255" s="7"/>
      <c r="R255" s="7"/>
      <c r="S255" s="7"/>
      <c r="T255" s="7"/>
      <c r="U255" s="7"/>
      <c r="V255" s="7">
        <v>0</v>
      </c>
      <c r="W255" s="7">
        <f t="shared" si="153"/>
        <v>16</v>
      </c>
      <c r="X255" s="7"/>
      <c r="Y255" s="7"/>
      <c r="Z255" s="7"/>
      <c r="AA255" s="7"/>
      <c r="AB255" s="7">
        <v>0</v>
      </c>
      <c r="AC255" s="7">
        <f t="shared" si="154"/>
        <v>216</v>
      </c>
      <c r="AD255" s="7">
        <v>2</v>
      </c>
      <c r="AE255" s="7">
        <f>AD255+AE254</f>
        <v>145</v>
      </c>
      <c r="AF255" s="7"/>
      <c r="AG255" s="7"/>
      <c r="AH255" s="7">
        <v>0</v>
      </c>
      <c r="AI255" s="7">
        <f>AH255+AI254</f>
        <v>10</v>
      </c>
      <c r="AJ255" s="7"/>
      <c r="AK255" s="7"/>
      <c r="AL255" s="7">
        <v>0</v>
      </c>
      <c r="AM255" s="7">
        <f t="shared" si="171"/>
        <v>0</v>
      </c>
      <c r="AN255" s="7">
        <v>5</v>
      </c>
      <c r="AO255" s="7">
        <f t="shared" si="166"/>
        <v>145</v>
      </c>
      <c r="AP255" s="7"/>
      <c r="AQ255" s="7"/>
      <c r="AR255" s="7">
        <v>1</v>
      </c>
      <c r="AS255" s="7">
        <f t="shared" si="156"/>
        <v>82</v>
      </c>
      <c r="AT255" s="7"/>
      <c r="AU255" s="7"/>
      <c r="AV255" s="7">
        <v>0</v>
      </c>
      <c r="AW255" s="7">
        <f t="shared" si="167"/>
        <v>81</v>
      </c>
      <c r="AX255" s="7">
        <v>1</v>
      </c>
      <c r="AY255" s="7">
        <f>AX255+AY254</f>
        <v>184</v>
      </c>
      <c r="AZ255" s="7">
        <v>3</v>
      </c>
      <c r="BA255" s="7">
        <f t="shared" si="147"/>
        <v>452</v>
      </c>
      <c r="BB255" s="7">
        <v>2</v>
      </c>
      <c r="BC255" s="7">
        <f t="shared" si="168"/>
        <v>308</v>
      </c>
      <c r="BD255" s="7"/>
      <c r="BE255" s="7"/>
      <c r="BF255" s="7">
        <v>0</v>
      </c>
      <c r="BG255" s="84">
        <f t="shared" si="146"/>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row>
    <row r="256" spans="1:201" ht="15" customHeight="1" x14ac:dyDescent="0.2">
      <c r="A256" s="85">
        <v>44219</v>
      </c>
      <c r="B256" s="7"/>
      <c r="C256" s="7">
        <f t="shared" si="170"/>
        <v>0</v>
      </c>
      <c r="D256" s="7"/>
      <c r="E256" s="7">
        <f t="shared" ref="E256:E262" si="174">D256+E255</f>
        <v>179</v>
      </c>
      <c r="F256" s="7"/>
      <c r="G256" s="7">
        <f t="shared" si="164"/>
        <v>147</v>
      </c>
      <c r="H256" s="7"/>
      <c r="I256" s="7"/>
      <c r="J256" s="7"/>
      <c r="K256" s="7">
        <f t="shared" si="169"/>
        <v>404</v>
      </c>
      <c r="L256" s="7"/>
      <c r="M256" s="7">
        <f t="shared" si="173"/>
        <v>35</v>
      </c>
      <c r="N256" s="7"/>
      <c r="O256" s="7"/>
      <c r="P256" s="7"/>
      <c r="Q256" s="7"/>
      <c r="R256" s="7"/>
      <c r="S256" s="7"/>
      <c r="T256" s="7"/>
      <c r="U256" s="7"/>
      <c r="V256" s="7"/>
      <c r="W256" s="7">
        <f t="shared" si="153"/>
        <v>16</v>
      </c>
      <c r="X256" s="7"/>
      <c r="Y256" s="7"/>
      <c r="Z256" s="7"/>
      <c r="AA256" s="7"/>
      <c r="AB256" s="7"/>
      <c r="AC256" s="7">
        <f t="shared" si="154"/>
        <v>216</v>
      </c>
      <c r="AD256" s="7"/>
      <c r="AE256" s="7">
        <f t="shared" ref="AE256:AE262" si="175">AD256+AE255</f>
        <v>145</v>
      </c>
      <c r="AF256" s="7"/>
      <c r="AG256" s="7"/>
      <c r="AH256" s="7"/>
      <c r="AI256" s="7">
        <f t="shared" ref="AI256:AI262" si="176">AH256+AI255</f>
        <v>10</v>
      </c>
      <c r="AJ256" s="7"/>
      <c r="AK256" s="7"/>
      <c r="AL256" s="7"/>
      <c r="AM256" s="7">
        <f t="shared" si="171"/>
        <v>0</v>
      </c>
      <c r="AN256" s="7"/>
      <c r="AO256" s="7">
        <f t="shared" si="166"/>
        <v>145</v>
      </c>
      <c r="AP256" s="7"/>
      <c r="AQ256" s="7"/>
      <c r="AR256" s="7"/>
      <c r="AS256" s="7">
        <f t="shared" si="156"/>
        <v>82</v>
      </c>
      <c r="AT256" s="7"/>
      <c r="AU256" s="7"/>
      <c r="AV256" s="7"/>
      <c r="AW256" s="7">
        <f t="shared" si="167"/>
        <v>81</v>
      </c>
      <c r="AX256" s="7"/>
      <c r="AY256" s="7">
        <f t="shared" ref="AY256:AY262" si="177">AX256+AY255</f>
        <v>184</v>
      </c>
      <c r="AZ256" s="7"/>
      <c r="BA256" s="7">
        <f t="shared" si="147"/>
        <v>452</v>
      </c>
      <c r="BB256" s="7"/>
      <c r="BC256" s="7">
        <f t="shared" si="168"/>
        <v>308</v>
      </c>
      <c r="BD256" s="7"/>
      <c r="BE256" s="7"/>
      <c r="BF256" s="7"/>
      <c r="BG256" s="84">
        <f t="shared" si="146"/>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row>
    <row r="257" spans="1:209" ht="15" customHeight="1" x14ac:dyDescent="0.2">
      <c r="A257" s="85">
        <v>44220</v>
      </c>
      <c r="B257" s="7"/>
      <c r="C257" s="7">
        <f t="shared" si="170"/>
        <v>0</v>
      </c>
      <c r="D257" s="7"/>
      <c r="E257" s="7">
        <f t="shared" si="174"/>
        <v>179</v>
      </c>
      <c r="F257" s="7"/>
      <c r="G257" s="7">
        <f t="shared" si="164"/>
        <v>147</v>
      </c>
      <c r="H257" s="7"/>
      <c r="I257" s="7"/>
      <c r="J257" s="7"/>
      <c r="K257" s="7">
        <f t="shared" si="169"/>
        <v>404</v>
      </c>
      <c r="L257" s="7"/>
      <c r="M257" s="7">
        <f t="shared" si="173"/>
        <v>35</v>
      </c>
      <c r="N257" s="7"/>
      <c r="O257" s="7"/>
      <c r="P257" s="7"/>
      <c r="Q257" s="7"/>
      <c r="R257" s="7"/>
      <c r="S257" s="7"/>
      <c r="T257" s="7"/>
      <c r="U257" s="7"/>
      <c r="V257" s="7"/>
      <c r="W257" s="7">
        <f t="shared" si="153"/>
        <v>16</v>
      </c>
      <c r="X257" s="7"/>
      <c r="Y257" s="7"/>
      <c r="Z257" s="7"/>
      <c r="AA257" s="7"/>
      <c r="AB257" s="7"/>
      <c r="AC257" s="7">
        <f t="shared" si="154"/>
        <v>216</v>
      </c>
      <c r="AD257" s="7"/>
      <c r="AE257" s="7">
        <f t="shared" si="175"/>
        <v>145</v>
      </c>
      <c r="AF257" s="7"/>
      <c r="AG257" s="7"/>
      <c r="AH257" s="7"/>
      <c r="AI257" s="7">
        <f t="shared" si="176"/>
        <v>10</v>
      </c>
      <c r="AJ257" s="7"/>
      <c r="AK257" s="7"/>
      <c r="AL257" s="7"/>
      <c r="AM257" s="7">
        <f t="shared" si="171"/>
        <v>0</v>
      </c>
      <c r="AN257" s="7"/>
      <c r="AO257" s="7">
        <f t="shared" si="166"/>
        <v>145</v>
      </c>
      <c r="AP257" s="7"/>
      <c r="AQ257" s="7"/>
      <c r="AR257" s="7"/>
      <c r="AS257" s="7">
        <f t="shared" si="156"/>
        <v>82</v>
      </c>
      <c r="AT257" s="7"/>
      <c r="AU257" s="7"/>
      <c r="AV257" s="7"/>
      <c r="AW257" s="7">
        <f t="shared" si="167"/>
        <v>81</v>
      </c>
      <c r="AX257" s="7"/>
      <c r="AY257" s="7">
        <f t="shared" si="177"/>
        <v>184</v>
      </c>
      <c r="AZ257" s="7"/>
      <c r="BA257" s="7">
        <f t="shared" si="147"/>
        <v>452</v>
      </c>
      <c r="BB257" s="7"/>
      <c r="BC257" s="7">
        <f t="shared" si="168"/>
        <v>308</v>
      </c>
      <c r="BD257" s="7"/>
      <c r="BE257" s="7"/>
      <c r="BF257" s="7"/>
      <c r="BG257" s="84">
        <f t="shared" si="146"/>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row>
    <row r="258" spans="1:209" ht="15" customHeight="1" x14ac:dyDescent="0.2">
      <c r="A258" s="85">
        <v>44221</v>
      </c>
      <c r="B258" s="7">
        <v>0</v>
      </c>
      <c r="C258" s="7">
        <f t="shared" si="170"/>
        <v>0</v>
      </c>
      <c r="D258" s="7">
        <v>19</v>
      </c>
      <c r="E258" s="7">
        <f t="shared" si="174"/>
        <v>198</v>
      </c>
      <c r="F258" s="7">
        <v>1</v>
      </c>
      <c r="G258" s="7">
        <f t="shared" si="164"/>
        <v>148</v>
      </c>
      <c r="H258" s="7"/>
      <c r="I258" s="7"/>
      <c r="J258" s="7">
        <v>0</v>
      </c>
      <c r="K258" s="7">
        <f t="shared" si="169"/>
        <v>404</v>
      </c>
      <c r="L258" s="7">
        <v>1</v>
      </c>
      <c r="M258" s="7">
        <f t="shared" si="173"/>
        <v>36</v>
      </c>
      <c r="N258" s="7"/>
      <c r="O258" s="7"/>
      <c r="P258" s="7"/>
      <c r="Q258" s="7"/>
      <c r="R258" s="7"/>
      <c r="S258" s="7"/>
      <c r="T258" s="7"/>
      <c r="U258" s="7"/>
      <c r="V258" s="7">
        <v>0</v>
      </c>
      <c r="W258" s="7">
        <f t="shared" si="153"/>
        <v>16</v>
      </c>
      <c r="X258" s="7"/>
      <c r="Y258" s="7"/>
      <c r="Z258" s="7"/>
      <c r="AA258" s="7"/>
      <c r="AB258" s="7">
        <v>0</v>
      </c>
      <c r="AC258" s="7">
        <f t="shared" si="154"/>
        <v>216</v>
      </c>
      <c r="AD258" s="7">
        <v>5</v>
      </c>
      <c r="AE258" s="7">
        <f t="shared" si="175"/>
        <v>150</v>
      </c>
      <c r="AF258" s="7"/>
      <c r="AG258" s="7"/>
      <c r="AH258" s="7">
        <v>0</v>
      </c>
      <c r="AI258" s="7">
        <f t="shared" si="176"/>
        <v>10</v>
      </c>
      <c r="AJ258" s="7"/>
      <c r="AK258" s="7"/>
      <c r="AL258" s="7">
        <v>0</v>
      </c>
      <c r="AM258" s="7">
        <f t="shared" si="171"/>
        <v>0</v>
      </c>
      <c r="AN258" s="7">
        <v>2</v>
      </c>
      <c r="AO258" s="7">
        <f t="shared" si="166"/>
        <v>147</v>
      </c>
      <c r="AP258" s="7"/>
      <c r="AQ258" s="7"/>
      <c r="AR258" s="7">
        <v>1</v>
      </c>
      <c r="AS258" s="7">
        <f t="shared" si="156"/>
        <v>83</v>
      </c>
      <c r="AT258" s="7"/>
      <c r="AU258" s="7"/>
      <c r="AV258" s="7">
        <v>1</v>
      </c>
      <c r="AW258" s="7">
        <f t="shared" si="167"/>
        <v>82</v>
      </c>
      <c r="AX258" s="7">
        <v>0</v>
      </c>
      <c r="AY258" s="7">
        <f t="shared" si="177"/>
        <v>184</v>
      </c>
      <c r="AZ258" s="7">
        <v>6</v>
      </c>
      <c r="BA258" s="7">
        <f t="shared" si="147"/>
        <v>458</v>
      </c>
      <c r="BB258" s="7">
        <v>3</v>
      </c>
      <c r="BC258" s="7">
        <f t="shared" si="168"/>
        <v>311</v>
      </c>
      <c r="BD258" s="7"/>
      <c r="BE258" s="7"/>
      <c r="BF258" s="7">
        <v>0</v>
      </c>
      <c r="BG258" s="84">
        <f t="shared" si="146"/>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row>
    <row r="259" spans="1:209" ht="15" customHeight="1" x14ac:dyDescent="0.2">
      <c r="A259" s="85">
        <v>44222</v>
      </c>
      <c r="B259" s="7">
        <v>0</v>
      </c>
      <c r="C259" s="7">
        <f t="shared" si="170"/>
        <v>0</v>
      </c>
      <c r="D259" s="7">
        <v>3</v>
      </c>
      <c r="E259" s="7">
        <f t="shared" si="174"/>
        <v>201</v>
      </c>
      <c r="F259" s="7">
        <v>0</v>
      </c>
      <c r="G259" s="7">
        <f t="shared" si="164"/>
        <v>148</v>
      </c>
      <c r="H259" s="7"/>
      <c r="I259" s="7"/>
      <c r="J259" s="7">
        <v>0</v>
      </c>
      <c r="K259" s="7">
        <f t="shared" si="169"/>
        <v>404</v>
      </c>
      <c r="L259" s="7">
        <v>0</v>
      </c>
      <c r="M259" s="7">
        <f t="shared" si="173"/>
        <v>36</v>
      </c>
      <c r="N259" s="7"/>
      <c r="O259" s="7"/>
      <c r="P259" s="7"/>
      <c r="Q259" s="7"/>
      <c r="R259" s="7"/>
      <c r="S259" s="7"/>
      <c r="T259" s="7"/>
      <c r="U259" s="7"/>
      <c r="V259" s="7">
        <v>0</v>
      </c>
      <c r="W259" s="7">
        <f t="shared" si="153"/>
        <v>16</v>
      </c>
      <c r="X259" s="7"/>
      <c r="Y259" s="7"/>
      <c r="Z259" s="7"/>
      <c r="AA259" s="7"/>
      <c r="AB259" s="7">
        <v>0</v>
      </c>
      <c r="AC259" s="7">
        <f t="shared" si="154"/>
        <v>216</v>
      </c>
      <c r="AD259" s="7">
        <v>0</v>
      </c>
      <c r="AE259" s="7">
        <f t="shared" si="175"/>
        <v>150</v>
      </c>
      <c r="AF259" s="7"/>
      <c r="AG259" s="7"/>
      <c r="AH259" s="7">
        <v>0</v>
      </c>
      <c r="AI259" s="7">
        <f t="shared" si="176"/>
        <v>10</v>
      </c>
      <c r="AJ259" s="7"/>
      <c r="AK259" s="7"/>
      <c r="AL259" s="7">
        <v>0</v>
      </c>
      <c r="AM259" s="7">
        <f t="shared" si="171"/>
        <v>0</v>
      </c>
      <c r="AN259" s="7">
        <v>2</v>
      </c>
      <c r="AO259" s="7">
        <f t="shared" si="166"/>
        <v>149</v>
      </c>
      <c r="AP259" s="7"/>
      <c r="AQ259" s="7"/>
      <c r="AR259" s="7">
        <v>0</v>
      </c>
      <c r="AS259" s="7">
        <f t="shared" si="156"/>
        <v>83</v>
      </c>
      <c r="AT259" s="7"/>
      <c r="AU259" s="7"/>
      <c r="AV259" s="7">
        <v>0</v>
      </c>
      <c r="AW259" s="7">
        <f t="shared" si="167"/>
        <v>82</v>
      </c>
      <c r="AX259" s="7">
        <v>3</v>
      </c>
      <c r="AY259" s="7">
        <f t="shared" si="177"/>
        <v>187</v>
      </c>
      <c r="AZ259" s="7">
        <v>1</v>
      </c>
      <c r="BA259" s="7">
        <f t="shared" si="147"/>
        <v>459</v>
      </c>
      <c r="BB259" s="7">
        <v>1</v>
      </c>
      <c r="BC259" s="7">
        <f t="shared" si="168"/>
        <v>312</v>
      </c>
      <c r="BD259" s="7"/>
      <c r="BE259" s="7"/>
      <c r="BF259" s="7">
        <v>0</v>
      </c>
      <c r="BG259" s="84">
        <f t="shared" si="146"/>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row>
    <row r="260" spans="1:209" ht="15" customHeight="1" x14ac:dyDescent="0.2">
      <c r="A260" s="85">
        <v>44223</v>
      </c>
      <c r="B260" s="7">
        <v>0</v>
      </c>
      <c r="C260" s="7">
        <f t="shared" si="170"/>
        <v>0</v>
      </c>
      <c r="D260" s="7">
        <v>1</v>
      </c>
      <c r="E260" s="7">
        <f t="shared" si="174"/>
        <v>202</v>
      </c>
      <c r="F260" s="7">
        <v>0</v>
      </c>
      <c r="G260" s="7">
        <f t="shared" si="164"/>
        <v>148</v>
      </c>
      <c r="H260" s="7"/>
      <c r="I260" s="7"/>
      <c r="J260" s="7">
        <v>0</v>
      </c>
      <c r="K260" s="7">
        <f t="shared" si="169"/>
        <v>404</v>
      </c>
      <c r="L260" s="7">
        <v>0</v>
      </c>
      <c r="M260" s="7">
        <f t="shared" si="173"/>
        <v>36</v>
      </c>
      <c r="N260" s="7"/>
      <c r="O260" s="7"/>
      <c r="P260" s="7"/>
      <c r="Q260" s="7"/>
      <c r="R260" s="7"/>
      <c r="S260" s="7"/>
      <c r="T260" s="7"/>
      <c r="U260" s="7"/>
      <c r="V260" s="7">
        <v>0</v>
      </c>
      <c r="W260" s="7">
        <f t="shared" si="153"/>
        <v>16</v>
      </c>
      <c r="X260" s="7"/>
      <c r="Y260" s="7"/>
      <c r="Z260" s="7"/>
      <c r="AA260" s="7"/>
      <c r="AB260" s="7">
        <v>0</v>
      </c>
      <c r="AC260" s="7">
        <f t="shared" si="154"/>
        <v>216</v>
      </c>
      <c r="AD260" s="7">
        <v>1</v>
      </c>
      <c r="AE260" s="7">
        <f t="shared" si="175"/>
        <v>151</v>
      </c>
      <c r="AF260" s="7"/>
      <c r="AG260" s="7"/>
      <c r="AH260" s="7">
        <v>0</v>
      </c>
      <c r="AI260" s="7">
        <f t="shared" si="176"/>
        <v>10</v>
      </c>
      <c r="AJ260" s="7"/>
      <c r="AK260" s="7"/>
      <c r="AL260" s="7">
        <v>0</v>
      </c>
      <c r="AM260" s="7">
        <f t="shared" si="171"/>
        <v>0</v>
      </c>
      <c r="AN260" s="7">
        <v>1</v>
      </c>
      <c r="AO260" s="7">
        <f t="shared" si="166"/>
        <v>150</v>
      </c>
      <c r="AP260" s="7"/>
      <c r="AQ260" s="7"/>
      <c r="AR260" s="7">
        <v>0</v>
      </c>
      <c r="AS260" s="7">
        <f t="shared" si="156"/>
        <v>83</v>
      </c>
      <c r="AT260" s="7"/>
      <c r="AU260" s="7"/>
      <c r="AV260" s="7">
        <v>0</v>
      </c>
      <c r="AW260" s="7">
        <f t="shared" si="167"/>
        <v>82</v>
      </c>
      <c r="AX260" s="7">
        <v>0</v>
      </c>
      <c r="AY260" s="7">
        <f t="shared" si="177"/>
        <v>187</v>
      </c>
      <c r="AZ260" s="7">
        <v>0</v>
      </c>
      <c r="BA260" s="7">
        <f t="shared" si="147"/>
        <v>459</v>
      </c>
      <c r="BB260" s="7">
        <v>0</v>
      </c>
      <c r="BC260" s="7">
        <f t="shared" si="168"/>
        <v>312</v>
      </c>
      <c r="BD260" s="7"/>
      <c r="BE260" s="7"/>
      <c r="BF260" s="7">
        <v>0</v>
      </c>
      <c r="BG260" s="84">
        <f t="shared" si="146"/>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row>
    <row r="261" spans="1:209" ht="15" customHeight="1" x14ac:dyDescent="0.2">
      <c r="A261" s="85">
        <v>44224</v>
      </c>
      <c r="B261" s="7">
        <v>0</v>
      </c>
      <c r="C261" s="7">
        <f t="shared" si="170"/>
        <v>0</v>
      </c>
      <c r="D261" s="7">
        <v>2</v>
      </c>
      <c r="E261" s="7">
        <f t="shared" si="174"/>
        <v>204</v>
      </c>
      <c r="F261" s="7">
        <v>0</v>
      </c>
      <c r="G261" s="7">
        <f t="shared" si="164"/>
        <v>148</v>
      </c>
      <c r="H261" s="7"/>
      <c r="I261" s="7"/>
      <c r="J261" s="7">
        <v>0</v>
      </c>
      <c r="K261" s="7">
        <f t="shared" si="169"/>
        <v>404</v>
      </c>
      <c r="L261" s="7">
        <v>0</v>
      </c>
      <c r="M261" s="7">
        <f t="shared" si="173"/>
        <v>36</v>
      </c>
      <c r="N261" s="7"/>
      <c r="O261" s="7"/>
      <c r="P261" s="7"/>
      <c r="Q261" s="7"/>
      <c r="R261" s="7"/>
      <c r="S261" s="7"/>
      <c r="T261" s="7"/>
      <c r="U261" s="7"/>
      <c r="V261" s="7">
        <v>0</v>
      </c>
      <c r="W261" s="7">
        <f t="shared" si="153"/>
        <v>16</v>
      </c>
      <c r="X261" s="7"/>
      <c r="Y261" s="7"/>
      <c r="Z261" s="7"/>
      <c r="AA261" s="7"/>
      <c r="AB261" s="7">
        <v>0</v>
      </c>
      <c r="AC261" s="7">
        <f t="shared" si="154"/>
        <v>216</v>
      </c>
      <c r="AD261" s="7">
        <v>1</v>
      </c>
      <c r="AE261" s="7">
        <f t="shared" si="175"/>
        <v>152</v>
      </c>
      <c r="AF261" s="7"/>
      <c r="AG261" s="7"/>
      <c r="AH261" s="7">
        <v>0</v>
      </c>
      <c r="AI261" s="7">
        <f t="shared" si="176"/>
        <v>10</v>
      </c>
      <c r="AJ261" s="7"/>
      <c r="AK261" s="7"/>
      <c r="AL261" s="7">
        <v>0</v>
      </c>
      <c r="AM261" s="7">
        <f t="shared" si="171"/>
        <v>0</v>
      </c>
      <c r="AN261" s="7">
        <v>5</v>
      </c>
      <c r="AO261" s="7">
        <f t="shared" si="166"/>
        <v>155</v>
      </c>
      <c r="AP261" s="7"/>
      <c r="AQ261" s="7"/>
      <c r="AR261" s="7">
        <v>0</v>
      </c>
      <c r="AS261" s="7">
        <f t="shared" si="156"/>
        <v>83</v>
      </c>
      <c r="AT261" s="7"/>
      <c r="AU261" s="7"/>
      <c r="AV261" s="7">
        <v>1</v>
      </c>
      <c r="AW261" s="7">
        <f t="shared" si="167"/>
        <v>83</v>
      </c>
      <c r="AX261" s="7">
        <v>2</v>
      </c>
      <c r="AY261" s="7">
        <f t="shared" si="177"/>
        <v>189</v>
      </c>
      <c r="AZ261" s="7">
        <v>2</v>
      </c>
      <c r="BA261" s="7">
        <f t="shared" si="147"/>
        <v>461</v>
      </c>
      <c r="BB261" s="7">
        <v>1</v>
      </c>
      <c r="BC261" s="7">
        <f t="shared" si="168"/>
        <v>313</v>
      </c>
      <c r="BD261" s="7"/>
      <c r="BE261" s="7"/>
      <c r="BF261" s="7">
        <v>0</v>
      </c>
      <c r="BG261" s="84">
        <f t="shared" si="146"/>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row>
    <row r="262" spans="1:209" ht="15" customHeight="1" x14ac:dyDescent="0.2">
      <c r="A262" s="85">
        <v>44225</v>
      </c>
      <c r="B262" s="7">
        <v>0</v>
      </c>
      <c r="C262" s="7">
        <f t="shared" si="170"/>
        <v>0</v>
      </c>
      <c r="D262" s="7">
        <v>9</v>
      </c>
      <c r="E262" s="7">
        <f t="shared" si="174"/>
        <v>213</v>
      </c>
      <c r="F262" s="7">
        <v>0</v>
      </c>
      <c r="G262" s="7">
        <f t="shared" si="164"/>
        <v>148</v>
      </c>
      <c r="H262" s="7">
        <v>0</v>
      </c>
      <c r="I262" s="7">
        <v>0</v>
      </c>
      <c r="J262" s="7">
        <v>0</v>
      </c>
      <c r="K262" s="7">
        <f t="shared" si="169"/>
        <v>404</v>
      </c>
      <c r="L262" s="7">
        <v>0</v>
      </c>
      <c r="M262" s="7">
        <f t="shared" si="173"/>
        <v>36</v>
      </c>
      <c r="N262" s="7">
        <v>0</v>
      </c>
      <c r="O262" s="7">
        <f>N262+O170</f>
        <v>21</v>
      </c>
      <c r="P262" s="7">
        <v>1</v>
      </c>
      <c r="Q262" s="7">
        <f>P262+Q251</f>
        <v>272</v>
      </c>
      <c r="R262" s="7">
        <v>0</v>
      </c>
      <c r="S262" s="7">
        <v>0</v>
      </c>
      <c r="T262" s="7">
        <v>0</v>
      </c>
      <c r="U262" s="7">
        <v>16</v>
      </c>
      <c r="V262" s="7">
        <v>0</v>
      </c>
      <c r="W262" s="7">
        <f t="shared" si="153"/>
        <v>16</v>
      </c>
      <c r="X262" s="7">
        <v>0</v>
      </c>
      <c r="Y262" s="7">
        <f>X262+Y170</f>
        <v>45</v>
      </c>
      <c r="Z262" s="7">
        <v>0</v>
      </c>
      <c r="AA262" s="7">
        <f>Z262+AA170</f>
        <v>2</v>
      </c>
      <c r="AB262" s="7">
        <v>0</v>
      </c>
      <c r="AC262" s="7">
        <f t="shared" si="154"/>
        <v>216</v>
      </c>
      <c r="AD262" s="7">
        <v>0</v>
      </c>
      <c r="AE262" s="7">
        <f t="shared" si="175"/>
        <v>152</v>
      </c>
      <c r="AF262" s="7">
        <v>0</v>
      </c>
      <c r="AG262" s="7">
        <f>AF262+AG219</f>
        <v>125</v>
      </c>
      <c r="AH262" s="7">
        <v>0</v>
      </c>
      <c r="AI262" s="7">
        <f t="shared" si="176"/>
        <v>10</v>
      </c>
      <c r="AJ262" s="7">
        <v>0</v>
      </c>
      <c r="AK262" s="7">
        <f>AJ262+AK221</f>
        <v>585</v>
      </c>
      <c r="AL262" s="7">
        <v>0</v>
      </c>
      <c r="AM262" s="7">
        <f t="shared" si="171"/>
        <v>0</v>
      </c>
      <c r="AN262" s="7">
        <v>4</v>
      </c>
      <c r="AO262" s="7">
        <f t="shared" si="166"/>
        <v>159</v>
      </c>
      <c r="AP262" s="7">
        <v>0</v>
      </c>
      <c r="AQ262" s="7">
        <f>AP262+AQ170</f>
        <v>76</v>
      </c>
      <c r="AR262" s="7">
        <v>0</v>
      </c>
      <c r="AS262" s="7">
        <f t="shared" si="156"/>
        <v>83</v>
      </c>
      <c r="AT262" s="7">
        <v>0</v>
      </c>
      <c r="AU262" s="7">
        <f>AT262+AU174:AU174</f>
        <v>1468</v>
      </c>
      <c r="AV262" s="7">
        <v>0</v>
      </c>
      <c r="AW262" s="7">
        <f t="shared" si="167"/>
        <v>83</v>
      </c>
      <c r="AX262" s="7">
        <v>1</v>
      </c>
      <c r="AY262" s="7">
        <f t="shared" si="177"/>
        <v>190</v>
      </c>
      <c r="AZ262" s="7">
        <v>0</v>
      </c>
      <c r="BA262" s="7">
        <f t="shared" si="147"/>
        <v>461</v>
      </c>
      <c r="BB262" s="7">
        <v>0</v>
      </c>
      <c r="BC262" s="7">
        <f t="shared" si="168"/>
        <v>313</v>
      </c>
      <c r="BD262" s="7">
        <v>0</v>
      </c>
      <c r="BE262" s="7">
        <f>BD262+BE261</f>
        <v>0</v>
      </c>
      <c r="BF262" s="7">
        <v>0</v>
      </c>
      <c r="BG262" s="84">
        <f t="shared" si="146"/>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row>
    <row r="263" spans="1:209" ht="15" customHeight="1" x14ac:dyDescent="0.2">
      <c r="A263" s="85">
        <v>44226</v>
      </c>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84"/>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row>
    <row r="264" spans="1:209" ht="15" customHeight="1" x14ac:dyDescent="0.2">
      <c r="A264" s="85">
        <v>44227</v>
      </c>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84"/>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row>
    <row r="265" spans="1:209" ht="14.25" customHeight="1" x14ac:dyDescent="0.2">
      <c r="A265" s="8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84"/>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row>
    <row r="266" spans="1:209" s="88" customFormat="1" ht="15" thickBot="1" x14ac:dyDescent="0.25">
      <c r="A266" s="87" t="s">
        <v>87</v>
      </c>
      <c r="B266" s="286">
        <f>MAX(C3:C265)</f>
        <v>0</v>
      </c>
      <c r="C266" s="287"/>
      <c r="D266" s="286">
        <f>MAX(E3:E265)</f>
        <v>213</v>
      </c>
      <c r="E266" s="287"/>
      <c r="F266" s="286">
        <f>MAX(G3:G265)</f>
        <v>148</v>
      </c>
      <c r="G266" s="287"/>
      <c r="H266" s="286">
        <f>MAX(I3:I265)</f>
        <v>0</v>
      </c>
      <c r="I266" s="287"/>
      <c r="J266" s="286">
        <f>MAX(K3:K265)</f>
        <v>404</v>
      </c>
      <c r="K266" s="287"/>
      <c r="L266" s="286">
        <f>MAX(M3:M265)</f>
        <v>36</v>
      </c>
      <c r="M266" s="287"/>
      <c r="N266" s="286">
        <f>MAX(O3:O265)</f>
        <v>21</v>
      </c>
      <c r="O266" s="287"/>
      <c r="P266" s="286">
        <f>MAX(Q3:Q265)</f>
        <v>272</v>
      </c>
      <c r="Q266" s="287"/>
      <c r="R266" s="286">
        <f>MAX(S3:S265)</f>
        <v>0</v>
      </c>
      <c r="S266" s="287"/>
      <c r="T266" s="286">
        <f>MAX(U3:U265)</f>
        <v>16</v>
      </c>
      <c r="U266" s="287"/>
      <c r="V266" s="286">
        <f>MAX(W3:W265)</f>
        <v>16</v>
      </c>
      <c r="W266" s="287"/>
      <c r="X266" s="286">
        <f>MAX(Y3:Y265)</f>
        <v>45</v>
      </c>
      <c r="Y266" s="287"/>
      <c r="Z266" s="286">
        <f>MAX(AA3:AA265)</f>
        <v>2</v>
      </c>
      <c r="AA266" s="287"/>
      <c r="AB266" s="286">
        <f>MAX(AC3:AC265)</f>
        <v>216</v>
      </c>
      <c r="AC266" s="287"/>
      <c r="AD266" s="286">
        <f>MAX(AE3:AE265)</f>
        <v>152</v>
      </c>
      <c r="AE266" s="287"/>
      <c r="AF266" s="286">
        <f>MAX(AG3:AG265)</f>
        <v>125</v>
      </c>
      <c r="AG266" s="287"/>
      <c r="AH266" s="286">
        <f>MAX(AI3:AI265)</f>
        <v>10</v>
      </c>
      <c r="AI266" s="287"/>
      <c r="AJ266" s="286">
        <f>MAX(AK3:AK265)</f>
        <v>585</v>
      </c>
      <c r="AK266" s="287"/>
      <c r="AL266" s="286">
        <f>MAX(AM3:AM265)</f>
        <v>0</v>
      </c>
      <c r="AM266" s="287"/>
      <c r="AN266" s="286">
        <f>MAX(AO3:AO265)</f>
        <v>159</v>
      </c>
      <c r="AO266" s="287"/>
      <c r="AP266" s="286">
        <f>MAX(AQ3:AQ265)</f>
        <v>76</v>
      </c>
      <c r="AQ266" s="287"/>
      <c r="AR266" s="286">
        <f>MAX(AS3:AS265)</f>
        <v>83</v>
      </c>
      <c r="AS266" s="287"/>
      <c r="AT266" s="286">
        <f>MAX(AU3:AU265)</f>
        <v>1468</v>
      </c>
      <c r="AU266" s="287"/>
      <c r="AV266" s="286">
        <f>MAX(AW3:AW265)</f>
        <v>83</v>
      </c>
      <c r="AW266" s="287"/>
      <c r="AX266" s="286">
        <f>MAX(AY3:AY265)</f>
        <v>190</v>
      </c>
      <c r="AY266" s="287"/>
      <c r="AZ266" s="286">
        <f>MAX(BA3:BA265)</f>
        <v>461</v>
      </c>
      <c r="BA266" s="287"/>
      <c r="BB266" s="286">
        <f>MAX(BC3:BC265)</f>
        <v>313</v>
      </c>
      <c r="BC266" s="287"/>
      <c r="BD266" s="286">
        <f>MAX(BE3:BE265)</f>
        <v>0</v>
      </c>
      <c r="BE266" s="287"/>
      <c r="BF266" s="286">
        <f>MAX(BG3:BG265)</f>
        <v>8</v>
      </c>
      <c r="BG266" s="287"/>
      <c r="BH266" s="286">
        <f>MAX(BI3:BI265)</f>
        <v>68</v>
      </c>
      <c r="BI266" s="287"/>
      <c r="BJ266" s="286">
        <f>MAX(BK3:BK265)</f>
        <v>1</v>
      </c>
      <c r="BK266" s="287"/>
      <c r="BL266" s="286">
        <f>MAX(BM3:BM265)</f>
        <v>11</v>
      </c>
      <c r="BM266" s="287"/>
      <c r="BN266" s="286">
        <f>MAX(BO3:BO265)</f>
        <v>3</v>
      </c>
      <c r="BO266" s="287"/>
      <c r="BP266" s="286">
        <f>MAX(BQ3:BQ265)</f>
        <v>4</v>
      </c>
      <c r="BQ266" s="287"/>
      <c r="BR266" s="286">
        <f>MAX(BS3:BS265)</f>
        <v>4</v>
      </c>
      <c r="BS266" s="287"/>
      <c r="BT266" s="286">
        <f>MAX(BU3:BU265)</f>
        <v>3</v>
      </c>
      <c r="BU266" s="287"/>
      <c r="BV266" s="286">
        <f>MAX(BW3:BW265)</f>
        <v>3</v>
      </c>
      <c r="BW266" s="287"/>
      <c r="BX266" s="286">
        <f>MAX(BY3:BY265)</f>
        <v>58</v>
      </c>
      <c r="BY266" s="287"/>
      <c r="BZ266" s="286">
        <f>MAX(CA3:CA265)</f>
        <v>0</v>
      </c>
      <c r="CA266" s="287"/>
      <c r="CB266" s="286">
        <f>MAX(CC3:CC265)</f>
        <v>3</v>
      </c>
      <c r="CC266" s="287"/>
      <c r="CD266" s="286">
        <f>MAX(CE3:CE265)</f>
        <v>10</v>
      </c>
      <c r="CE266" s="287"/>
      <c r="CF266" s="286">
        <f>MAX(CG3:CG265)</f>
        <v>1689</v>
      </c>
      <c r="CG266" s="287"/>
      <c r="CH266" s="286">
        <f>MAX(CI3:CI265)</f>
        <v>3</v>
      </c>
      <c r="CI266" s="287"/>
      <c r="CJ266" s="286">
        <f>MAX(CK3:CK265)</f>
        <v>3</v>
      </c>
      <c r="CK266" s="287"/>
      <c r="CL266" s="286">
        <f>MAX(CM3:CM265)</f>
        <v>24</v>
      </c>
      <c r="CM266" s="287"/>
      <c r="CN266" s="286">
        <f>MAX(CO3:CO265)</f>
        <v>15</v>
      </c>
      <c r="CO266" s="287"/>
      <c r="CP266" s="286">
        <f>MAX(CQ3:CQ265)</f>
        <v>37</v>
      </c>
      <c r="CQ266" s="287"/>
      <c r="CR266" s="286">
        <f>MAX(CS3:CS265)</f>
        <v>72</v>
      </c>
      <c r="CS266" s="287"/>
      <c r="CT266" s="286">
        <f>MAX(CU3:CU265)</f>
        <v>11</v>
      </c>
      <c r="CU266" s="287"/>
      <c r="CV266" s="286">
        <f>MAX(CW3:CW265)</f>
        <v>1</v>
      </c>
      <c r="CW266" s="287"/>
      <c r="CX266" s="286">
        <f>MAX(CY3:CY265)</f>
        <v>0</v>
      </c>
      <c r="CY266" s="287"/>
      <c r="CZ266" s="286">
        <f>MAX(DA3:DA265)</f>
        <v>0</v>
      </c>
      <c r="DA266" s="287"/>
      <c r="DB266" s="286">
        <f>MAX(DC3:DC265)</f>
        <v>14</v>
      </c>
      <c r="DC266" s="287"/>
      <c r="DD266" s="286">
        <f>MAX(DE3:DE265)</f>
        <v>0</v>
      </c>
      <c r="DE266" s="287"/>
      <c r="DF266" s="286">
        <f>MAX(DG3:DG265)</f>
        <v>0</v>
      </c>
      <c r="DG266" s="287"/>
      <c r="DH266" s="286">
        <f>MAX(DI3:DI265)</f>
        <v>1</v>
      </c>
      <c r="DI266" s="287"/>
      <c r="DJ266" s="286">
        <f>MAX(DK3:DK265)</f>
        <v>0</v>
      </c>
      <c r="DK266" s="287"/>
      <c r="DL266" s="286">
        <f>MAX(DM3:DM265)</f>
        <v>2</v>
      </c>
      <c r="DM266" s="287"/>
      <c r="DN266" s="286">
        <f>MAX(DO3:DO265)</f>
        <v>18</v>
      </c>
      <c r="DO266" s="287"/>
      <c r="DP266" s="286">
        <f>MAX(DQ3:DQ265)</f>
        <v>3</v>
      </c>
      <c r="DQ266" s="287"/>
      <c r="DR266" s="286">
        <f>MAX(DS3:DS265)</f>
        <v>10</v>
      </c>
      <c r="DS266" s="287"/>
      <c r="DT266" s="286">
        <f>MAX(DU3:DU265)</f>
        <v>5</v>
      </c>
      <c r="DU266" s="287"/>
      <c r="DV266" s="286">
        <f>MAX(DW3:DW265)</f>
        <v>0</v>
      </c>
      <c r="DW266" s="287"/>
      <c r="DX266" s="286">
        <f>MAX(DY3:DY265)</f>
        <v>0</v>
      </c>
      <c r="DY266" s="287"/>
      <c r="DZ266" s="286">
        <f>MAX(EA3:EA265)</f>
        <v>12</v>
      </c>
      <c r="EA266" s="287"/>
      <c r="EB266" s="286">
        <f>MAX(EC3:EC265)</f>
        <v>1</v>
      </c>
      <c r="EC266" s="287"/>
      <c r="ED266" s="286">
        <f>MAX(EE3:EE265)</f>
        <v>14</v>
      </c>
      <c r="EE266" s="287"/>
      <c r="EF266" s="286">
        <f>MAX(EG3:EG265)</f>
        <v>5</v>
      </c>
      <c r="EG266" s="287"/>
      <c r="EH266" s="286">
        <f>MAX(EI3:EI265)</f>
        <v>21</v>
      </c>
      <c r="EI266" s="287"/>
      <c r="EJ266" s="286">
        <f>MAX(EK3:EK265)</f>
        <v>2556</v>
      </c>
      <c r="EK266" s="287"/>
      <c r="EL266" s="286">
        <f>MAX(EM3:EM265)</f>
        <v>527</v>
      </c>
      <c r="EM266" s="287"/>
      <c r="EN266" s="286">
        <f>MAX(EO3:EO265)</f>
        <v>6</v>
      </c>
      <c r="EO266" s="287"/>
      <c r="ER266" s="286">
        <f>MAX(ES3:ES265)</f>
        <v>1</v>
      </c>
      <c r="ES266" s="287"/>
      <c r="ET266" s="286">
        <f>MAX(EU3:EU265)</f>
        <v>30</v>
      </c>
      <c r="EU266" s="287"/>
      <c r="EV266" s="286">
        <f>MAX(EW3:EW265)</f>
        <v>31</v>
      </c>
      <c r="EW266" s="287"/>
      <c r="EX266" s="286">
        <f>MAX(EY3:EY265)</f>
        <v>10</v>
      </c>
      <c r="EY266" s="287"/>
      <c r="EZ266" s="286">
        <f>MAX(FA3:FA265)</f>
        <v>50</v>
      </c>
      <c r="FA266" s="287"/>
      <c r="FB266" s="286">
        <f>MAX(FC3:FC265)</f>
        <v>22</v>
      </c>
      <c r="FC266" s="287"/>
      <c r="FD266" s="286">
        <f>MAX(FE3:FE265)</f>
        <v>1</v>
      </c>
      <c r="FE266" s="287"/>
      <c r="FF266" s="286">
        <f>MAX(FG3:FG265)</f>
        <v>2</v>
      </c>
      <c r="FG266" s="287"/>
      <c r="FH266" s="286">
        <f>MAX(FI3:FI265)</f>
        <v>1558</v>
      </c>
      <c r="FI266" s="287"/>
      <c r="FJ266" s="286">
        <f>MAX(FK3:FK265)</f>
        <v>0</v>
      </c>
      <c r="FK266" s="287"/>
      <c r="FL266" s="286">
        <f>MAX(FM3:FM265)</f>
        <v>1</v>
      </c>
      <c r="FM266" s="287"/>
      <c r="FN266" s="286">
        <f>MAX(FO3:FO265)</f>
        <v>8</v>
      </c>
      <c r="FO266" s="287"/>
      <c r="FP266" s="286">
        <f>MAX(FQ3:FQ265)</f>
        <v>2</v>
      </c>
      <c r="FQ266" s="287"/>
      <c r="FR266" s="286">
        <f>MAX(FS3:FS265)</f>
        <v>337</v>
      </c>
      <c r="FS266" s="287"/>
      <c r="FT266" s="286">
        <f>MAX(FU3:FU265)</f>
        <v>40</v>
      </c>
      <c r="FU266" s="287"/>
      <c r="FV266" s="286">
        <f>MAX(FW3:FW265)</f>
        <v>0</v>
      </c>
      <c r="FW266" s="287"/>
      <c r="FX266" s="286">
        <f>MAX(FY3:FY265)</f>
        <v>3</v>
      </c>
      <c r="FY266" s="287"/>
      <c r="FZ266" s="286">
        <f>MAX(GA3:GA265)</f>
        <v>1283</v>
      </c>
      <c r="GA266" s="287"/>
      <c r="GB266" s="286">
        <f>MAX(GC3:GC265)</f>
        <v>1</v>
      </c>
      <c r="GC266" s="287"/>
      <c r="GD266" s="286">
        <f>MAX(GE3:GE265)</f>
        <v>0</v>
      </c>
      <c r="GE266" s="287"/>
      <c r="GF266" s="286">
        <f>MAX(GG3:GG265)</f>
        <v>0</v>
      </c>
      <c r="GG266" s="287"/>
      <c r="GH266" s="286">
        <f>MAX(GI3:GI265)</f>
        <v>2</v>
      </c>
      <c r="GI266" s="287"/>
      <c r="GJ266" s="286">
        <f>MAX(GK3:GK265)</f>
        <v>8</v>
      </c>
      <c r="GK266" s="287"/>
      <c r="GL266" s="286">
        <f>MAX(GM3:GM265)</f>
        <v>1</v>
      </c>
      <c r="GM266" s="287"/>
      <c r="GN266" s="286">
        <f>MAX(GO3:GO265)</f>
        <v>46</v>
      </c>
      <c r="GO266" s="287"/>
      <c r="GP266" s="286">
        <f>MAX(GQ3:GQ265)</f>
        <v>89</v>
      </c>
      <c r="GQ266" s="287"/>
      <c r="GR266" s="286">
        <f>MAX(GS3:GS265)</f>
        <v>46</v>
      </c>
      <c r="GS266" s="287"/>
      <c r="GT266" s="174"/>
      <c r="GU266" s="174"/>
      <c r="GV266" s="174"/>
      <c r="GW266" s="174"/>
      <c r="GX266" s="174"/>
      <c r="GY266" s="174"/>
      <c r="GZ266" s="174"/>
      <c r="HA266" s="174"/>
    </row>
    <row r="267" spans="1:209" s="32" customFormat="1" ht="12.75" thickTop="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175"/>
      <c r="BH267" s="175"/>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c r="GT267" s="39"/>
      <c r="GU267" s="39"/>
      <c r="GV267" s="39"/>
      <c r="GW267" s="39"/>
      <c r="GX267" s="39"/>
      <c r="GY267" s="39"/>
      <c r="GZ267" s="39"/>
      <c r="HA267" s="39"/>
    </row>
    <row r="268" spans="1:209" s="32" customFormat="1" ht="12"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9"/>
      <c r="GO268" s="39"/>
      <c r="GP268" s="39"/>
      <c r="GQ268" s="39"/>
      <c r="GR268" s="39" t="s">
        <v>155</v>
      </c>
      <c r="GS268" s="39">
        <f>SUM(B266:GS266)</f>
        <v>13892</v>
      </c>
      <c r="GT268" s="39"/>
      <c r="GU268" s="39"/>
      <c r="GV268" s="39"/>
      <c r="GW268" s="39"/>
      <c r="GX268" s="39"/>
      <c r="GY268" s="39"/>
      <c r="GZ268" s="39"/>
      <c r="HA268" s="39"/>
    </row>
  </sheetData>
  <mergeCells count="198">
    <mergeCell ref="B266:C266"/>
    <mergeCell ref="BZ266:CA266"/>
    <mergeCell ref="F266:G266"/>
    <mergeCell ref="B1:C1"/>
    <mergeCell ref="DL266:DM266"/>
    <mergeCell ref="CT266:CU266"/>
    <mergeCell ref="DF266:DG266"/>
    <mergeCell ref="R1:S1"/>
    <mergeCell ref="BD1:BE1"/>
    <mergeCell ref="CD266:CE266"/>
    <mergeCell ref="CR266:CS266"/>
    <mergeCell ref="AZ266:BA266"/>
    <mergeCell ref="J1:K1"/>
    <mergeCell ref="L1:M1"/>
    <mergeCell ref="F1:G1"/>
    <mergeCell ref="V1:W1"/>
    <mergeCell ref="CF1:CG1"/>
    <mergeCell ref="D1:E1"/>
    <mergeCell ref="CH1:CI1"/>
    <mergeCell ref="CJ1:CK1"/>
    <mergeCell ref="AL1:AM1"/>
    <mergeCell ref="AH1:AI1"/>
    <mergeCell ref="BZ1:CA1"/>
    <mergeCell ref="BH1:BI1"/>
    <mergeCell ref="AB1:AC1"/>
    <mergeCell ref="P266:Q266"/>
    <mergeCell ref="D266:E266"/>
    <mergeCell ref="J266:K266"/>
    <mergeCell ref="L266:M266"/>
    <mergeCell ref="V266:W266"/>
    <mergeCell ref="AB266:AC266"/>
    <mergeCell ref="H1:I1"/>
    <mergeCell ref="H266:I266"/>
    <mergeCell ref="R266:S266"/>
    <mergeCell ref="BN1:BO1"/>
    <mergeCell ref="BT1:BU1"/>
    <mergeCell ref="BD266:BE266"/>
    <mergeCell ref="BV266:BW266"/>
    <mergeCell ref="EH1:EI1"/>
    <mergeCell ref="DN1:DO1"/>
    <mergeCell ref="DF1:DG1"/>
    <mergeCell ref="DP1:DQ1"/>
    <mergeCell ref="DH266:DI266"/>
    <mergeCell ref="DN266:DO266"/>
    <mergeCell ref="CX266:CY266"/>
    <mergeCell ref="CN266:CO266"/>
    <mergeCell ref="CB266:CC266"/>
    <mergeCell ref="DX266:DY266"/>
    <mergeCell ref="DZ266:EA266"/>
    <mergeCell ref="DP266:DQ266"/>
    <mergeCell ref="DT266:DU266"/>
    <mergeCell ref="DR266:DS266"/>
    <mergeCell ref="CL1:CM1"/>
    <mergeCell ref="CT1:CU1"/>
    <mergeCell ref="FZ1:GA1"/>
    <mergeCell ref="BV1:BW1"/>
    <mergeCell ref="ET1:EU1"/>
    <mergeCell ref="DB1:DC1"/>
    <mergeCell ref="BL266:BM266"/>
    <mergeCell ref="BN266:BO266"/>
    <mergeCell ref="BP266:BQ266"/>
    <mergeCell ref="DL1:DM1"/>
    <mergeCell ref="BX1:BY1"/>
    <mergeCell ref="BR266:BS266"/>
    <mergeCell ref="EJ266:EK266"/>
    <mergeCell ref="BT266:BU266"/>
    <mergeCell ref="BX266:BY266"/>
    <mergeCell ref="CH266:CI266"/>
    <mergeCell ref="CJ266:CK266"/>
    <mergeCell ref="CL266:CM266"/>
    <mergeCell ref="EH266:EI266"/>
    <mergeCell ref="DB266:DC266"/>
    <mergeCell ref="EF266:EG266"/>
    <mergeCell ref="CZ266:DA266"/>
    <mergeCell ref="DV266:DW266"/>
    <mergeCell ref="CV266:CW266"/>
    <mergeCell ref="DJ266:DK266"/>
    <mergeCell ref="EL1:EM1"/>
    <mergeCell ref="GH266:GI266"/>
    <mergeCell ref="AP266:AQ266"/>
    <mergeCell ref="AT266:AU266"/>
    <mergeCell ref="Z266:AA266"/>
    <mergeCell ref="ET266:EU266"/>
    <mergeCell ref="FR1:FS1"/>
    <mergeCell ref="AF1:AG1"/>
    <mergeCell ref="FX1:FY1"/>
    <mergeCell ref="FJ266:FK266"/>
    <mergeCell ref="FX266:FY266"/>
    <mergeCell ref="EV1:EW1"/>
    <mergeCell ref="GD266:GE266"/>
    <mergeCell ref="EX266:EY266"/>
    <mergeCell ref="FT266:FU266"/>
    <mergeCell ref="FN266:FO266"/>
    <mergeCell ref="FF266:FG266"/>
    <mergeCell ref="FB266:FC266"/>
    <mergeCell ref="FB1:FC1"/>
    <mergeCell ref="AJ266:AK266"/>
    <mergeCell ref="EZ266:FA266"/>
    <mergeCell ref="FP266:FQ266"/>
    <mergeCell ref="FZ266:GA266"/>
    <mergeCell ref="FH1:FI1"/>
    <mergeCell ref="FD1:FE1"/>
    <mergeCell ref="GB1:GC1"/>
    <mergeCell ref="GB266:GC266"/>
    <mergeCell ref="BF266:BG266"/>
    <mergeCell ref="CP266:CQ266"/>
    <mergeCell ref="AX266:AY266"/>
    <mergeCell ref="ED266:EE266"/>
    <mergeCell ref="EN266:EO266"/>
    <mergeCell ref="T266:U266"/>
    <mergeCell ref="CF266:CG266"/>
    <mergeCell ref="EL266:EM266"/>
    <mergeCell ref="DX1:DY1"/>
    <mergeCell ref="DD1:DE1"/>
    <mergeCell ref="CR1:CS1"/>
    <mergeCell ref="CX1:CY1"/>
    <mergeCell ref="T1:U1"/>
    <mergeCell ref="DZ1:EA1"/>
    <mergeCell ref="DJ1:DK1"/>
    <mergeCell ref="BJ266:BK266"/>
    <mergeCell ref="BB1:BC1"/>
    <mergeCell ref="BB266:BC266"/>
    <mergeCell ref="CB1:CC1"/>
    <mergeCell ref="AZ1:BA1"/>
    <mergeCell ref="BJ1:BK1"/>
    <mergeCell ref="BF1:BG1"/>
    <mergeCell ref="GP1:GQ1"/>
    <mergeCell ref="AD266:AE266"/>
    <mergeCell ref="EV266:EW266"/>
    <mergeCell ref="EB1:EC1"/>
    <mergeCell ref="EB266:EC266"/>
    <mergeCell ref="EF1:EG1"/>
    <mergeCell ref="GD1:GE1"/>
    <mergeCell ref="GL266:GM266"/>
    <mergeCell ref="GJ266:GK266"/>
    <mergeCell ref="GN266:GO266"/>
    <mergeCell ref="AN266:AO266"/>
    <mergeCell ref="FV266:FW266"/>
    <mergeCell ref="AT1:AU1"/>
    <mergeCell ref="GN1:GO1"/>
    <mergeCell ref="AX1:AY1"/>
    <mergeCell ref="GL1:GM1"/>
    <mergeCell ref="AP1:AQ1"/>
    <mergeCell ref="FT1:FU1"/>
    <mergeCell ref="FV1:FW1"/>
    <mergeCell ref="FP1:FQ1"/>
    <mergeCell ref="DT1:DU1"/>
    <mergeCell ref="EX1:EY1"/>
    <mergeCell ref="GJ1:GK1"/>
    <mergeCell ref="FF1:FG1"/>
    <mergeCell ref="GP266:GQ266"/>
    <mergeCell ref="CD1:CE1"/>
    <mergeCell ref="CV1:CW1"/>
    <mergeCell ref="GR266:GS266"/>
    <mergeCell ref="CN1:CO1"/>
    <mergeCell ref="FL266:FM266"/>
    <mergeCell ref="FR266:FS266"/>
    <mergeCell ref="AF266:AG266"/>
    <mergeCell ref="P1:Q1"/>
    <mergeCell ref="DR1:DS1"/>
    <mergeCell ref="EN1:EO1"/>
    <mergeCell ref="ER1:ES1"/>
    <mergeCell ref="FL1:FM1"/>
    <mergeCell ref="FN1:FO1"/>
    <mergeCell ref="CP1:CQ1"/>
    <mergeCell ref="ED1:EE1"/>
    <mergeCell ref="DD266:DE266"/>
    <mergeCell ref="GR1:GS1"/>
    <mergeCell ref="GF1:GG1"/>
    <mergeCell ref="GH1:GI1"/>
    <mergeCell ref="FJ1:FK1"/>
    <mergeCell ref="GF266:GG266"/>
    <mergeCell ref="FH266:FI266"/>
    <mergeCell ref="AJ1:AK1"/>
    <mergeCell ref="FD266:FE266"/>
    <mergeCell ref="EJ1:EK1"/>
    <mergeCell ref="Z1:AA1"/>
    <mergeCell ref="AV266:AW266"/>
    <mergeCell ref="EZ1:FA1"/>
    <mergeCell ref="X266:Y266"/>
    <mergeCell ref="X1:Y1"/>
    <mergeCell ref="N1:O1"/>
    <mergeCell ref="N266:O266"/>
    <mergeCell ref="AL266:AM266"/>
    <mergeCell ref="AR266:AS266"/>
    <mergeCell ref="AR1:AS1"/>
    <mergeCell ref="AN1:AO1"/>
    <mergeCell ref="BL1:BM1"/>
    <mergeCell ref="BP1:BQ1"/>
    <mergeCell ref="BR1:BS1"/>
    <mergeCell ref="DV1:DW1"/>
    <mergeCell ref="ER266:ES266"/>
    <mergeCell ref="AD1:AE1"/>
    <mergeCell ref="BH266:BI266"/>
    <mergeCell ref="AH266:AI266"/>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69"/>
  <sheetViews>
    <sheetView zoomScaleNormal="100" workbookViewId="0">
      <pane xSplit="1" ySplit="2" topLeftCell="B233" activePane="bottomRight" state="frozen"/>
      <selection pane="topRight" activeCell="B1" sqref="B1"/>
      <selection pane="bottomLeft" activeCell="A3" sqref="A3"/>
      <selection pane="bottomRight" activeCell="N270" sqref="N270"/>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2" t="s">
        <v>90</v>
      </c>
      <c r="C1" s="292"/>
      <c r="D1" s="292"/>
      <c r="E1" s="292"/>
      <c r="F1" s="292"/>
      <c r="G1" s="292"/>
      <c r="H1" s="292"/>
      <c r="I1" s="292"/>
      <c r="J1" s="292"/>
      <c r="K1" s="293"/>
    </row>
    <row r="2" spans="1:11" x14ac:dyDescent="0.2">
      <c r="A2" s="91"/>
      <c r="B2" s="294" t="s">
        <v>22</v>
      </c>
      <c r="C2" s="294"/>
      <c r="D2" s="294" t="s">
        <v>23</v>
      </c>
      <c r="E2" s="294"/>
      <c r="F2" s="294" t="s">
        <v>24</v>
      </c>
      <c r="G2" s="294"/>
      <c r="H2" s="294" t="s">
        <v>25</v>
      </c>
      <c r="I2" s="294"/>
      <c r="J2" s="294" t="s">
        <v>26</v>
      </c>
      <c r="K2" s="295"/>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3"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3" si="21">SUM(C221,B222)</f>
        <v>7762</v>
      </c>
      <c r="D222" s="99"/>
      <c r="E222" s="94">
        <f t="shared" si="16"/>
        <v>3929</v>
      </c>
      <c r="F222" s="99"/>
      <c r="G222" s="94">
        <f t="shared" si="17"/>
        <v>788</v>
      </c>
      <c r="H222" s="99"/>
      <c r="I222" s="94">
        <f t="shared" si="20"/>
        <v>191</v>
      </c>
      <c r="J222" s="99"/>
      <c r="K222" s="176">
        <f t="shared" ref="K222:K263"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3" si="23">SUM(E229,D230)</f>
        <v>3979</v>
      </c>
      <c r="F230" s="99"/>
      <c r="G230" s="94">
        <f t="shared" ref="G230:G263"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9"/>
      <c r="D264" s="99"/>
      <c r="E264" s="99"/>
      <c r="F264" s="99"/>
      <c r="G264" s="99"/>
      <c r="H264" s="99"/>
      <c r="I264" s="99"/>
      <c r="J264" s="99"/>
      <c r="K264" s="178"/>
      <c r="L264" s="89"/>
    </row>
    <row r="265" spans="1:12" x14ac:dyDescent="0.2">
      <c r="A265" s="93">
        <v>44227</v>
      </c>
      <c r="B265" s="99"/>
      <c r="C265" s="99"/>
      <c r="D265" s="99"/>
      <c r="E265" s="99"/>
      <c r="F265" s="99"/>
      <c r="G265" s="99"/>
      <c r="H265" s="99"/>
      <c r="I265" s="99"/>
      <c r="J265" s="99"/>
      <c r="K265" s="178"/>
      <c r="L265" s="89"/>
    </row>
    <row r="266" spans="1:12" x14ac:dyDescent="0.2">
      <c r="A266" s="98"/>
      <c r="B266" s="99"/>
      <c r="C266" s="99"/>
      <c r="D266" s="99"/>
      <c r="E266" s="99"/>
      <c r="F266" s="99"/>
      <c r="G266" s="99"/>
      <c r="H266" s="99"/>
      <c r="I266" s="99"/>
      <c r="J266" s="99"/>
      <c r="K266" s="178"/>
      <c r="L266" s="89"/>
    </row>
    <row r="267" spans="1:12" ht="15" thickBot="1" x14ac:dyDescent="0.25">
      <c r="A267" s="95" t="s">
        <v>87</v>
      </c>
      <c r="B267" s="96"/>
      <c r="C267" s="96">
        <f>MAX(C4:C266)</f>
        <v>8479</v>
      </c>
      <c r="D267" s="96"/>
      <c r="E267" s="96">
        <f>MAX(E4:E266)</f>
        <v>4256</v>
      </c>
      <c r="F267" s="96"/>
      <c r="G267" s="96">
        <f>MAX(G4:G266)</f>
        <v>893</v>
      </c>
      <c r="H267" s="96"/>
      <c r="I267" s="96">
        <f>MAX(I4:I266)</f>
        <v>222</v>
      </c>
      <c r="J267" s="96"/>
      <c r="K267" s="179">
        <f>MAX(K4:K266)</f>
        <v>42</v>
      </c>
    </row>
    <row r="268" spans="1:12" ht="15" thickTop="1" x14ac:dyDescent="0.2"/>
    <row r="269" spans="1:12" x14ac:dyDescent="0.2">
      <c r="J269" s="89" t="s">
        <v>91</v>
      </c>
      <c r="K269" s="89">
        <f>SUM(B267:K267)</f>
        <v>13892</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14" sqref="A14:XFD14"/>
    </sheetView>
  </sheetViews>
  <sheetFormatPr baseColWidth="10" defaultRowHeight="12.75" x14ac:dyDescent="0.2"/>
  <cols>
    <col min="1" max="1" width="30.375" style="188" customWidth="1"/>
    <col min="2" max="16384" width="11" style="188"/>
  </cols>
  <sheetData>
    <row r="1" spans="1:25" ht="15.75" customHeight="1" thickTop="1" x14ac:dyDescent="0.2">
      <c r="B1" s="298" t="s">
        <v>226</v>
      </c>
      <c r="C1" s="298"/>
      <c r="D1" s="298"/>
      <c r="E1" s="298"/>
      <c r="F1" s="298"/>
      <c r="G1" s="298"/>
      <c r="H1" s="298" t="s">
        <v>227</v>
      </c>
      <c r="I1" s="298"/>
      <c r="J1" s="298"/>
      <c r="K1" s="298"/>
      <c r="L1" s="298"/>
      <c r="M1" s="298"/>
      <c r="N1" s="298" t="s">
        <v>230</v>
      </c>
      <c r="O1" s="298"/>
      <c r="P1" s="298" t="s">
        <v>233</v>
      </c>
      <c r="Q1" s="298"/>
      <c r="R1" s="298"/>
      <c r="S1" s="298"/>
      <c r="T1" s="298"/>
      <c r="U1" s="298"/>
      <c r="V1" s="298"/>
      <c r="W1" s="298"/>
      <c r="X1" s="296" t="s">
        <v>239</v>
      </c>
      <c r="Y1" s="297"/>
    </row>
    <row r="2" spans="1:25" ht="26.25" thickBot="1" x14ac:dyDescent="0.25">
      <c r="A2" s="190"/>
      <c r="B2" s="299" t="s">
        <v>228</v>
      </c>
      <c r="C2" s="299"/>
      <c r="D2" s="299" t="s">
        <v>229</v>
      </c>
      <c r="E2" s="299"/>
      <c r="F2" s="299" t="s">
        <v>231</v>
      </c>
      <c r="G2" s="299"/>
      <c r="H2" s="299" t="s">
        <v>228</v>
      </c>
      <c r="I2" s="299"/>
      <c r="J2" s="299" t="s">
        <v>229</v>
      </c>
      <c r="K2" s="299"/>
      <c r="L2" s="299" t="s">
        <v>232</v>
      </c>
      <c r="M2" s="299"/>
      <c r="N2" s="192"/>
      <c r="O2" s="192"/>
      <c r="P2" s="300" t="s">
        <v>235</v>
      </c>
      <c r="Q2" s="301"/>
      <c r="R2" s="300" t="s">
        <v>236</v>
      </c>
      <c r="S2" s="301"/>
      <c r="T2" s="300" t="s">
        <v>237</v>
      </c>
      <c r="U2" s="301"/>
      <c r="V2" s="300" t="s">
        <v>238</v>
      </c>
      <c r="W2" s="301"/>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4" si="0">SUM(B4,D4)</f>
        <v>185</v>
      </c>
      <c r="G4" s="192">
        <f t="shared" si="0"/>
        <v>185</v>
      </c>
      <c r="H4" s="192">
        <v>0</v>
      </c>
      <c r="I4" s="192">
        <v>0</v>
      </c>
      <c r="J4" s="192">
        <v>0</v>
      </c>
      <c r="K4" s="192">
        <v>0</v>
      </c>
      <c r="L4" s="192">
        <f t="shared" ref="L4:L14" si="1">SUM(H4,J4)</f>
        <v>0</v>
      </c>
      <c r="M4" s="192">
        <v>0</v>
      </c>
      <c r="N4" s="192">
        <f t="shared" ref="N4:O14"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14" si="3">SUM(C4,B5)</f>
        <v>2995</v>
      </c>
      <c r="D5" s="192">
        <v>238</v>
      </c>
      <c r="E5" s="192">
        <f t="shared" ref="E5:E14" si="4">SUM(E4,D5)</f>
        <v>238</v>
      </c>
      <c r="F5" s="192">
        <f t="shared" si="0"/>
        <v>3048</v>
      </c>
      <c r="G5" s="192">
        <f t="shared" si="0"/>
        <v>3233</v>
      </c>
      <c r="H5" s="192">
        <v>0</v>
      </c>
      <c r="I5" s="192">
        <f t="shared" ref="I5:I14" si="5">SUM(I4,H5)</f>
        <v>0</v>
      </c>
      <c r="J5" s="192">
        <v>0</v>
      </c>
      <c r="K5" s="192">
        <f t="shared" ref="K5:K14" si="6">SUM(K4,J5)</f>
        <v>0</v>
      </c>
      <c r="L5" s="192">
        <f t="shared" si="1"/>
        <v>0</v>
      </c>
      <c r="M5" s="192">
        <f t="shared" ref="M5:M14" si="7">SUM(I5,K5)</f>
        <v>0</v>
      </c>
      <c r="N5" s="192">
        <f t="shared" si="2"/>
        <v>3048</v>
      </c>
      <c r="O5" s="192">
        <f t="shared" si="2"/>
        <v>3233</v>
      </c>
      <c r="P5" s="192">
        <v>9750</v>
      </c>
      <c r="Q5" s="192">
        <f>SUM(Q4,P5)</f>
        <v>17525</v>
      </c>
      <c r="R5" s="192">
        <v>0</v>
      </c>
      <c r="S5" s="192">
        <f t="shared" ref="S5:S14" si="8">SUM(S4,R5)</f>
        <v>0</v>
      </c>
      <c r="T5" s="192">
        <v>0</v>
      </c>
      <c r="U5" s="192">
        <f t="shared" ref="U5:U14" si="9">SUM(U4,T5)</f>
        <v>0</v>
      </c>
      <c r="V5" s="192">
        <f t="shared" ref="V5:V14" si="10">SUM(P5,R5,T5)</f>
        <v>9750</v>
      </c>
      <c r="W5" s="192">
        <f t="shared" ref="W5:W14"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14" si="12">SUM(Q5,P6)</f>
        <v>17525</v>
      </c>
      <c r="R6" s="192">
        <v>15299</v>
      </c>
      <c r="S6" s="192">
        <f t="shared" si="8"/>
        <v>15299</v>
      </c>
      <c r="T6" s="192">
        <v>0</v>
      </c>
      <c r="U6" s="192">
        <f t="shared" si="9"/>
        <v>0</v>
      </c>
      <c r="V6" s="192">
        <f t="shared" si="10"/>
        <v>15299</v>
      </c>
      <c r="W6" s="192">
        <f t="shared" si="11"/>
        <v>32824</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15299</v>
      </c>
      <c r="T7" s="192">
        <v>0</v>
      </c>
      <c r="U7" s="192">
        <f t="shared" si="9"/>
        <v>0</v>
      </c>
      <c r="V7" s="192">
        <f t="shared" si="10"/>
        <v>4875</v>
      </c>
      <c r="W7" s="192">
        <f t="shared" si="11"/>
        <v>37699</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15299</v>
      </c>
      <c r="T8" s="192">
        <v>0</v>
      </c>
      <c r="U8" s="192">
        <f t="shared" si="9"/>
        <v>0</v>
      </c>
      <c r="V8" s="192">
        <f t="shared" si="10"/>
        <v>0</v>
      </c>
      <c r="W8" s="192">
        <f t="shared" si="11"/>
        <v>37699</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15299</v>
      </c>
      <c r="T9" s="192">
        <v>0</v>
      </c>
      <c r="U9" s="192">
        <f t="shared" si="9"/>
        <v>0</v>
      </c>
      <c r="V9" s="192">
        <f t="shared" si="10"/>
        <v>2925</v>
      </c>
      <c r="W9" s="192">
        <f t="shared" si="11"/>
        <v>40624</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15299</v>
      </c>
      <c r="T10" s="192">
        <v>0</v>
      </c>
      <c r="U10" s="192">
        <f t="shared" si="9"/>
        <v>0</v>
      </c>
      <c r="V10" s="192">
        <f t="shared" si="10"/>
        <v>0</v>
      </c>
      <c r="W10" s="192">
        <f t="shared" si="11"/>
        <v>40624</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15299</v>
      </c>
      <c r="T11" s="192">
        <v>0</v>
      </c>
      <c r="U11" s="192">
        <f t="shared" si="9"/>
        <v>0</v>
      </c>
      <c r="V11" s="192">
        <f t="shared" si="10"/>
        <v>0</v>
      </c>
      <c r="W11" s="192">
        <f t="shared" si="11"/>
        <v>40624</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15299</v>
      </c>
      <c r="T12" s="192">
        <v>0</v>
      </c>
      <c r="U12" s="192">
        <f t="shared" si="9"/>
        <v>0</v>
      </c>
      <c r="V12" s="192">
        <f t="shared" si="10"/>
        <v>0</v>
      </c>
      <c r="W12" s="192">
        <f t="shared" si="11"/>
        <v>40624</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15299</v>
      </c>
      <c r="T13" s="192">
        <v>0</v>
      </c>
      <c r="U13" s="192">
        <f t="shared" si="9"/>
        <v>0</v>
      </c>
      <c r="V13" s="192">
        <f t="shared" si="10"/>
        <v>0</v>
      </c>
      <c r="W13" s="192">
        <f t="shared" si="11"/>
        <v>40624</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15299</v>
      </c>
      <c r="T14" s="192">
        <v>0</v>
      </c>
      <c r="U14" s="192">
        <f t="shared" si="9"/>
        <v>0</v>
      </c>
      <c r="V14" s="192">
        <f t="shared" si="10"/>
        <v>0</v>
      </c>
      <c r="W14" s="192">
        <f t="shared" si="11"/>
        <v>40624</v>
      </c>
      <c r="X14" s="192">
        <v>3</v>
      </c>
      <c r="Y14" s="193">
        <v>10</v>
      </c>
    </row>
    <row r="15" spans="1:25" x14ac:dyDescent="0.2">
      <c r="A15" s="197">
        <v>44228</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3"/>
    </row>
    <row r="16" spans="1:25" x14ac:dyDescent="0.2">
      <c r="A16" s="197">
        <v>44229</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3"/>
    </row>
    <row r="17" spans="1:25" x14ac:dyDescent="0.2">
      <c r="A17" s="197">
        <v>44230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197">
        <v>44231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2021-02-01T11:19:56Z</dcterms:modified>
</cp:coreProperties>
</file>