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TEMP\"/>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0" i="9" l="1"/>
  <c r="K320" i="9"/>
  <c r="M320" i="9" s="1"/>
  <c r="N320" i="9"/>
  <c r="O320" i="9"/>
  <c r="Q320" i="9"/>
  <c r="P320" i="9" l="1"/>
  <c r="S320" i="9" s="1"/>
  <c r="S319" i="9"/>
  <c r="R319" i="9"/>
  <c r="Q319" i="9"/>
  <c r="P319" i="9"/>
  <c r="O319" i="9"/>
  <c r="N319" i="9"/>
  <c r="M319" i="9"/>
  <c r="K319" i="9"/>
  <c r="F319" i="9"/>
  <c r="R320" i="9" l="1"/>
  <c r="F318" i="9"/>
  <c r="K318" i="9"/>
  <c r="M318" i="9"/>
  <c r="N318" i="9"/>
  <c r="O318" i="9"/>
  <c r="P318" i="9"/>
  <c r="S318" i="9" s="1"/>
  <c r="Q318" i="9"/>
  <c r="R318" i="9"/>
  <c r="Q317" i="9" l="1"/>
  <c r="O317" i="9"/>
  <c r="N317" i="9"/>
  <c r="K317" i="9"/>
  <c r="M317" i="9" s="1"/>
  <c r="F317" i="9"/>
  <c r="P317" i="9" l="1"/>
  <c r="M316" i="9"/>
  <c r="N316" i="9"/>
  <c r="O316" i="9"/>
  <c r="P316" i="9"/>
  <c r="R316" i="9" s="1"/>
  <c r="Q316" i="9"/>
  <c r="K316" i="9"/>
  <c r="F316" i="9"/>
  <c r="S317" i="9" l="1"/>
  <c r="R317" i="9"/>
  <c r="S316" i="9"/>
  <c r="F315" i="9"/>
  <c r="K315" i="9"/>
  <c r="M315" i="9" s="1"/>
  <c r="N315" i="9"/>
  <c r="O315" i="9"/>
  <c r="Q315" i="9"/>
  <c r="P315" i="9" l="1"/>
  <c r="M310" i="9"/>
  <c r="N310" i="9"/>
  <c r="O310" i="9"/>
  <c r="P310" i="9"/>
  <c r="Q310" i="9"/>
  <c r="R310" i="9"/>
  <c r="S310" i="9"/>
  <c r="M311" i="9"/>
  <c r="N311" i="9"/>
  <c r="O311" i="9"/>
  <c r="P311" i="9"/>
  <c r="Q311" i="9"/>
  <c r="R311" i="9"/>
  <c r="S311" i="9"/>
  <c r="M312" i="9"/>
  <c r="N312" i="9"/>
  <c r="O312" i="9"/>
  <c r="P312" i="9"/>
  <c r="R312" i="9" s="1"/>
  <c r="Q312" i="9"/>
  <c r="M313" i="9"/>
  <c r="N313" i="9"/>
  <c r="O313" i="9"/>
  <c r="P313" i="9"/>
  <c r="S313" i="9" s="1"/>
  <c r="Q313" i="9"/>
  <c r="R313" i="9" s="1"/>
  <c r="M314" i="9"/>
  <c r="N314" i="9"/>
  <c r="O314" i="9"/>
  <c r="P314" i="9"/>
  <c r="S314" i="9" s="1"/>
  <c r="Q314" i="9"/>
  <c r="R314" i="9"/>
  <c r="K310" i="9"/>
  <c r="K311" i="9"/>
  <c r="K312" i="9"/>
  <c r="K313" i="9"/>
  <c r="K314" i="9"/>
  <c r="F310" i="9"/>
  <c r="F311" i="9"/>
  <c r="F312" i="9"/>
  <c r="F313" i="9"/>
  <c r="F314" i="9"/>
  <c r="R315" i="9" l="1"/>
  <c r="S315" i="9"/>
  <c r="S312" i="9"/>
  <c r="F309" i="9"/>
  <c r="K309" i="9"/>
  <c r="M309" i="9"/>
  <c r="N309" i="9"/>
  <c r="O309" i="9"/>
  <c r="P309" i="9"/>
  <c r="S309" i="9" s="1"/>
  <c r="Q309" i="9"/>
  <c r="R309" i="9"/>
  <c r="F308" i="9" l="1"/>
  <c r="K308" i="9"/>
  <c r="M308" i="9"/>
  <c r="N308" i="9"/>
  <c r="O308" i="9"/>
  <c r="P308" i="9"/>
  <c r="S308" i="9" s="1"/>
  <c r="Q308" i="9"/>
  <c r="R308" i="9" l="1"/>
  <c r="F303" i="9"/>
  <c r="F304" i="9"/>
  <c r="F305" i="9"/>
  <c r="F306" i="9"/>
  <c r="F307" i="9"/>
  <c r="K303" i="9"/>
  <c r="P306" i="9" s="1"/>
  <c r="M303" i="9"/>
  <c r="N303" i="9"/>
  <c r="O303" i="9"/>
  <c r="P303" i="9"/>
  <c r="S303" i="9" s="1"/>
  <c r="Q303" i="9"/>
  <c r="R303" i="9"/>
  <c r="K304" i="9"/>
  <c r="P307" i="9" s="1"/>
  <c r="M304" i="9"/>
  <c r="N304" i="9"/>
  <c r="O304" i="9"/>
  <c r="P304" i="9"/>
  <c r="S304" i="9" s="1"/>
  <c r="Q304" i="9"/>
  <c r="R304" i="9" s="1"/>
  <c r="K305" i="9"/>
  <c r="M305" i="9" s="1"/>
  <c r="N305" i="9"/>
  <c r="O305" i="9"/>
  <c r="P305" i="9"/>
  <c r="R305" i="9" s="1"/>
  <c r="Q305" i="9"/>
  <c r="K306" i="9"/>
  <c r="M306" i="9"/>
  <c r="N306" i="9"/>
  <c r="O306" i="9"/>
  <c r="Q306" i="9"/>
  <c r="K307" i="9"/>
  <c r="M307" i="9" s="1"/>
  <c r="N307" i="9"/>
  <c r="O307" i="9"/>
  <c r="Q307" i="9"/>
  <c r="R306" i="9" l="1"/>
  <c r="S306" i="9"/>
  <c r="S307" i="9"/>
  <c r="R307" i="9"/>
  <c r="S305" i="9"/>
  <c r="F302" i="9"/>
  <c r="K302" i="9"/>
  <c r="M302" i="9"/>
  <c r="N302" i="9"/>
  <c r="O302" i="9"/>
  <c r="P302" i="9"/>
  <c r="S302" i="9" s="1"/>
  <c r="Q302" i="9"/>
  <c r="R302" i="9"/>
  <c r="F301" i="9" l="1"/>
  <c r="K301" i="9"/>
  <c r="M301" i="9"/>
  <c r="N301" i="9"/>
  <c r="O301" i="9"/>
  <c r="P301" i="9"/>
  <c r="S301" i="9" s="1"/>
  <c r="Q301" i="9"/>
  <c r="R301" i="9" l="1"/>
  <c r="F300" i="9"/>
  <c r="K300" i="9"/>
  <c r="M300" i="9" s="1"/>
  <c r="N300" i="9"/>
  <c r="O300" i="9"/>
  <c r="Q300" i="9"/>
  <c r="P300" i="9" l="1"/>
  <c r="F299" i="9"/>
  <c r="K299" i="9"/>
  <c r="M299" i="9"/>
  <c r="N299" i="9"/>
  <c r="O299" i="9"/>
  <c r="P299" i="9"/>
  <c r="S299" i="9" s="1"/>
  <c r="Q299" i="9"/>
  <c r="R299" i="9" s="1"/>
  <c r="R300" i="9" l="1"/>
  <c r="S300" i="9"/>
  <c r="K298" i="9"/>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51" i="7" l="1"/>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<sst xmlns="http://schemas.openxmlformats.org/spreadsheetml/2006/main" count="402" uniqueCount="251">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</sst>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7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Discharges'!$A$4:$A$268</c:f>
              <c:strCache>
                <c:ptCount val="25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strCache>
            </c:strRef>
          </c:cat>
          <c:val>
            <c:numRef>
              <c:f>'Table 4 - Delayed Discharges'!$C$4:$C$268</c:f>
              <c:numCache>
                <c:formatCode>_(* #,##0_);_(* \(#,##0\);_(* "-"??_);_(@_)</c:formatCode>
                <c:ptCount val="265"/>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General">
                  <c:v>1019</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Workforce'!$A$117:$A$156</c:f>
              <c:strCache>
                <c:ptCount val="4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strCache>
            </c:strRef>
          </c:cat>
          <c:val>
            <c:numRef>
              <c:f>'Table 6 - Workforce'!$B$117:$B$156</c:f>
              <c:numCache>
                <c:formatCode>#,##0</c:formatCode>
                <c:ptCount val="40"/>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Workforce'!$A$117:$A$156</c:f>
              <c:strCache>
                <c:ptCount val="4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strCache>
            </c:strRef>
          </c:cat>
          <c:val>
            <c:numRef>
              <c:f>'Table 6 - Workforce'!$C$117:$C$156</c:f>
              <c:numCache>
                <c:formatCode>#,##0</c:formatCode>
                <c:ptCount val="40"/>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Workforce'!$A$117:$A$156</c:f>
              <c:strCache>
                <c:ptCount val="40"/>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strCache>
            </c:strRef>
          </c:cat>
          <c:val>
            <c:numRef>
              <c:f>'Table 6 - Workforce'!$D$117:$D$156</c:f>
              <c:numCache>
                <c:formatCode>#,##0</c:formatCode>
                <c:ptCount val="40"/>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education'!$E$4:$E$92</c:f>
              <c:numCache>
                <c:formatCode>0.0%</c:formatCode>
                <c:ptCount val="8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3.7804270199999997E-2</c:v>
                </c:pt>
                <c:pt idx="85">
                  <c:v>3.9127557399999999E-2</c:v>
                </c:pt>
                <c:pt idx="86">
                  <c:v>4.3198437300000003E-2</c:v>
                </c:pt>
                <c:pt idx="87">
                  <c:v>4.9868850900000004E-2</c:v>
                </c:pt>
                <c:pt idx="88">
                  <c:v>5.5914994399999994E-2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education'!$D$4:$D$92</c:f>
              <c:numCache>
                <c:formatCode>0.0%</c:formatCode>
                <c:ptCount val="8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7.3247532099999998E-2</c:v>
                </c:pt>
                <c:pt idx="85">
                  <c:v>7.5092742599999998E-2</c:v>
                </c:pt>
                <c:pt idx="86">
                  <c:v>7.5517665799999995E-2</c:v>
                </c:pt>
                <c:pt idx="87">
                  <c:v>8.1307442600000002E-2</c:v>
                </c:pt>
                <c:pt idx="88">
                  <c:v>9.3778116499999994E-2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552369</xdr:colOff>
      <xdr:row>240</xdr:row>
      <xdr:rowOff>112505</xdr:rowOff>
    </xdr:from>
    <xdr:to>
      <xdr:col>12</xdr:col>
      <xdr:colOff>17253</xdr:colOff>
      <xdr:row>257</xdr:row>
      <xdr:rowOff>1</xdr:rowOff>
    </xdr:to>
    <xdr:sp macro="" textlink="">
      <xdr:nvSpPr>
        <xdr:cNvPr id="2" name="TextBox 1"/>
        <xdr:cNvSpPr txBox="1"/>
      </xdr:nvSpPr>
      <xdr:spPr>
        <a:xfrm>
          <a:off x="3071282" y="43753539"/>
          <a:ext cx="4433699" cy="296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13</xdr:col>
      <xdr:colOff>228600</xdr:colOff>
      <xdr:row>26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149613</xdr:colOff>
      <xdr:row>25</xdr:row>
      <xdr:rowOff>62599</xdr:rowOff>
    </xdr:from>
    <xdr:to>
      <xdr:col>15</xdr:col>
      <xdr:colOff>72221</xdr:colOff>
      <xdr:row>44</xdr:row>
      <xdr:rowOff>154479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33742" y="5277218"/>
          <a:ext cx="6746200" cy="3590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194</v>
      </c>
    </row>
    <row r="7" spans="2:3" ht="30.65" customHeight="1" x14ac:dyDescent="0.35">
      <c r="B7" s="21" t="s">
        <v>60</v>
      </c>
      <c r="C7" s="33" t="s">
        <v>108</v>
      </c>
    </row>
    <row r="8" spans="2:3" ht="30.65" customHeight="1" x14ac:dyDescent="0.35">
      <c r="B8" s="21" t="s">
        <v>26</v>
      </c>
      <c r="C8" s="35" t="s">
        <v>210</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ht="15" customHeight="1" x14ac:dyDescent="0.35">
      <c r="B15" s="19" t="s">
        <v>28</v>
      </c>
      <c r="C15" s="34"/>
    </row>
    <row r="16" spans="2:3" ht="30.65" customHeight="1" x14ac:dyDescent="0.35">
      <c r="B16" s="21" t="s">
        <v>63</v>
      </c>
      <c r="C16" s="33" t="s">
        <v>195</v>
      </c>
    </row>
    <row r="17" spans="2:3" ht="30.65" customHeight="1" x14ac:dyDescent="0.35">
      <c r="B17" s="21" t="s">
        <v>24</v>
      </c>
      <c r="C17" s="33" t="s">
        <v>196</v>
      </c>
    </row>
    <row r="18" spans="2:3" ht="30.65" customHeight="1" x14ac:dyDescent="0.35">
      <c r="B18" s="21" t="s">
        <v>61</v>
      </c>
      <c r="C18" s="33" t="s">
        <v>177</v>
      </c>
    </row>
    <row r="19" spans="2:3" ht="30.65" customHeight="1" x14ac:dyDescent="0.35">
      <c r="B19" s="21" t="s">
        <v>75</v>
      </c>
      <c r="C19" s="36" t="s">
        <v>76</v>
      </c>
    </row>
    <row r="20" spans="2:3" ht="30.65" customHeight="1" x14ac:dyDescent="0.35">
      <c r="B20" s="94" t="s">
        <v>74</v>
      </c>
      <c r="C20" s="36" t="s">
        <v>77</v>
      </c>
    </row>
    <row r="21" spans="2:3" ht="30.65" customHeight="1" x14ac:dyDescent="0.35">
      <c r="B21" s="110" t="s">
        <v>79</v>
      </c>
      <c r="C21" s="96" t="s">
        <v>80</v>
      </c>
    </row>
    <row r="22" spans="2:3" s="409" customFormat="1" ht="30.65" customHeight="1" x14ac:dyDescent="0.35">
      <c r="B22" s="412" t="s">
        <v>222</v>
      </c>
      <c r="C22" s="411" t="s">
        <v>80</v>
      </c>
    </row>
    <row r="23" spans="2:3" ht="30.65" customHeight="1" x14ac:dyDescent="0.35">
      <c r="B23" s="59" t="s">
        <v>35</v>
      </c>
      <c r="C23" s="35" t="s">
        <v>176</v>
      </c>
    </row>
    <row r="24" spans="2:3" ht="30.65" customHeight="1" x14ac:dyDescent="0.35">
      <c r="B24" s="212" t="s">
        <v>78</v>
      </c>
      <c r="C24" s="36" t="s">
        <v>52</v>
      </c>
    </row>
    <row r="25" spans="2:3" ht="30.65" customHeight="1" x14ac:dyDescent="0.35">
      <c r="B25" s="212" t="s">
        <v>170</v>
      </c>
      <c r="C25" s="36" t="s">
        <v>171</v>
      </c>
    </row>
    <row r="26" spans="2:3" ht="15" customHeight="1" x14ac:dyDescent="0.35">
      <c r="B26" s="19" t="s">
        <v>173</v>
      </c>
      <c r="C26" s="18" t="s">
        <v>174</v>
      </c>
    </row>
    <row r="27" spans="2:3" ht="30.65" customHeight="1" x14ac:dyDescent="0.35">
      <c r="B27" s="129" t="s">
        <v>22</v>
      </c>
      <c r="C27" s="130" t="s">
        <v>84</v>
      </c>
    </row>
    <row r="28" spans="2:3" ht="30.65" customHeight="1" x14ac:dyDescent="0.35">
      <c r="B28" s="129" t="s">
        <v>23</v>
      </c>
      <c r="C28" s="131" t="s">
        <v>197</v>
      </c>
    </row>
    <row r="29" spans="2:3" ht="30.65" customHeight="1" x14ac:dyDescent="0.35">
      <c r="B29" s="129" t="s">
        <v>25</v>
      </c>
      <c r="C29" s="141" t="s">
        <v>107</v>
      </c>
    </row>
    <row r="30" spans="2:3" ht="30.65" customHeight="1" x14ac:dyDescent="0.35">
      <c r="B30" s="129" t="s">
        <v>161</v>
      </c>
      <c r="C30" s="265" t="s">
        <v>160</v>
      </c>
    </row>
    <row r="31" spans="2:3" ht="30.65" customHeight="1" x14ac:dyDescent="0.35">
      <c r="B31" s="266" t="s">
        <v>162</v>
      </c>
      <c r="C31" s="265" t="s">
        <v>126</v>
      </c>
    </row>
    <row r="32" spans="2:3" ht="15" customHeight="1" x14ac:dyDescent="0.35">
      <c r="B32" s="19" t="s">
        <v>175</v>
      </c>
      <c r="C32" s="18" t="s">
        <v>174</v>
      </c>
    </row>
    <row r="33" spans="2:3" ht="30.65" customHeight="1" x14ac:dyDescent="0.35">
      <c r="B33" s="129" t="s">
        <v>21</v>
      </c>
      <c r="C33" s="130" t="s">
        <v>85</v>
      </c>
    </row>
    <row r="34" spans="2:3" ht="39" x14ac:dyDescent="0.35">
      <c r="B34" s="129" t="s">
        <v>63</v>
      </c>
      <c r="C34" s="131" t="s">
        <v>198</v>
      </c>
    </row>
    <row r="35" spans="2:3" ht="26" x14ac:dyDescent="0.35">
      <c r="B35" s="129" t="s">
        <v>24</v>
      </c>
      <c r="C35" s="131" t="s">
        <v>199</v>
      </c>
    </row>
    <row r="36" spans="2:3" ht="30.65" customHeight="1" x14ac:dyDescent="0.35">
      <c r="B36" s="129" t="s">
        <v>33</v>
      </c>
      <c r="C36" s="131" t="s">
        <v>87</v>
      </c>
    </row>
    <row r="37" spans="2:3" ht="30.65" customHeight="1" x14ac:dyDescent="0.35">
      <c r="B37" s="129" t="s">
        <v>34</v>
      </c>
      <c r="C37" s="131" t="s">
        <v>86</v>
      </c>
    </row>
    <row r="38" spans="2:3" ht="30.65" customHeight="1" x14ac:dyDescent="0.35">
      <c r="B38" s="267" t="s">
        <v>127</v>
      </c>
      <c r="C38" s="268" t="s">
        <v>128</v>
      </c>
    </row>
    <row r="42" spans="2:3" x14ac:dyDescent="0.3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113" activePane="bottomRight" state="frozen"/>
      <selection pane="topRight" activeCell="B1" sqref="B1"/>
      <selection pane="bottomLeft" activeCell="A4" sqref="A4"/>
      <selection pane="bottomRight" activeCell="A3" sqref="A3"/>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190</v>
      </c>
      <c r="B1" s="55"/>
      <c r="C1" s="359"/>
      <c r="I1" s="60" t="s">
        <v>29</v>
      </c>
    </row>
    <row r="2" spans="1:15" x14ac:dyDescent="0.35">
      <c r="A2" s="359"/>
      <c r="B2" s="359"/>
      <c r="C2" s="359"/>
    </row>
    <row r="3" spans="1:15" ht="30.65" customHeight="1" x14ac:dyDescent="0.35">
      <c r="A3" s="387" t="s">
        <v>191</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5">
        <v>1227</v>
      </c>
    </row>
    <row r="64" spans="1:3" x14ac:dyDescent="0.35">
      <c r="A64" s="360">
        <v>44145</v>
      </c>
      <c r="B64" s="416">
        <v>102</v>
      </c>
      <c r="C64" s="367">
        <v>1239</v>
      </c>
    </row>
    <row r="65" spans="1:4" x14ac:dyDescent="0.35">
      <c r="A65" s="360">
        <v>44146</v>
      </c>
      <c r="B65" s="416">
        <v>93</v>
      </c>
      <c r="C65" s="367">
        <v>1235</v>
      </c>
    </row>
    <row r="66" spans="1:4" x14ac:dyDescent="0.35">
      <c r="A66" s="360">
        <v>44147</v>
      </c>
      <c r="B66" s="416">
        <v>98</v>
      </c>
      <c r="C66" s="367">
        <v>1207</v>
      </c>
    </row>
    <row r="67" spans="1:4" x14ac:dyDescent="0.35">
      <c r="A67" s="360">
        <v>44148</v>
      </c>
      <c r="B67" s="416">
        <v>96</v>
      </c>
      <c r="C67" s="367">
        <v>1228</v>
      </c>
    </row>
    <row r="68" spans="1:4" x14ac:dyDescent="0.35">
      <c r="A68" s="360">
        <v>44149</v>
      </c>
      <c r="B68" s="416">
        <v>92</v>
      </c>
      <c r="C68" s="367">
        <v>1198</v>
      </c>
      <c r="D68" s="370"/>
    </row>
    <row r="69" spans="1:4" x14ac:dyDescent="0.35">
      <c r="A69" s="360">
        <v>44150</v>
      </c>
      <c r="B69" s="416">
        <v>100</v>
      </c>
      <c r="C69" s="367">
        <v>1241</v>
      </c>
    </row>
    <row r="70" spans="1:4" x14ac:dyDescent="0.35">
      <c r="A70" s="360">
        <v>44151</v>
      </c>
      <c r="B70" s="416">
        <v>98</v>
      </c>
      <c r="C70" s="370">
        <v>1227</v>
      </c>
    </row>
    <row r="71" spans="1:4" x14ac:dyDescent="0.35">
      <c r="A71" s="360">
        <v>44152</v>
      </c>
      <c r="B71" s="416">
        <v>95</v>
      </c>
      <c r="C71" s="367">
        <v>1250</v>
      </c>
    </row>
    <row r="72" spans="1:4" x14ac:dyDescent="0.35">
      <c r="A72" s="302">
        <v>44153</v>
      </c>
      <c r="B72" s="416">
        <v>88</v>
      </c>
      <c r="C72" s="370">
        <v>1241</v>
      </c>
    </row>
    <row r="73" spans="1:4" x14ac:dyDescent="0.35">
      <c r="A73" s="302">
        <v>44154</v>
      </c>
      <c r="B73" s="416">
        <v>85</v>
      </c>
      <c r="C73" s="370">
        <v>1212</v>
      </c>
      <c r="D73" s="369"/>
    </row>
    <row r="74" spans="1:4" x14ac:dyDescent="0.35">
      <c r="A74" s="302">
        <v>44155</v>
      </c>
      <c r="B74" s="416">
        <v>89</v>
      </c>
      <c r="C74" s="370">
        <v>1234</v>
      </c>
      <c r="D74" s="369"/>
    </row>
    <row r="75" spans="1:4" x14ac:dyDescent="0.35">
      <c r="A75" s="302">
        <v>44156</v>
      </c>
      <c r="B75" s="416">
        <v>100</v>
      </c>
      <c r="C75" s="370">
        <v>1194</v>
      </c>
      <c r="D75" s="369"/>
    </row>
    <row r="76" spans="1:4" x14ac:dyDescent="0.35">
      <c r="A76" s="302">
        <v>44157</v>
      </c>
      <c r="B76" s="417">
        <v>95</v>
      </c>
      <c r="C76" s="370">
        <v>1170</v>
      </c>
      <c r="D76" s="369"/>
    </row>
    <row r="77" spans="1:4" x14ac:dyDescent="0.35">
      <c r="A77" s="302">
        <v>44158</v>
      </c>
      <c r="B77" s="417">
        <v>84</v>
      </c>
      <c r="C77" s="370">
        <v>1208</v>
      </c>
      <c r="D77" s="369"/>
    </row>
    <row r="78" spans="1:4" x14ac:dyDescent="0.35">
      <c r="A78" s="302">
        <v>44159</v>
      </c>
      <c r="B78" s="417">
        <v>84</v>
      </c>
      <c r="C78" s="370">
        <v>1197</v>
      </c>
      <c r="D78" s="369"/>
    </row>
    <row r="79" spans="1:4" x14ac:dyDescent="0.35">
      <c r="A79" s="302">
        <v>44160</v>
      </c>
      <c r="B79" s="417">
        <v>84</v>
      </c>
      <c r="C79" s="370">
        <v>1156</v>
      </c>
      <c r="D79" s="369"/>
    </row>
    <row r="80" spans="1:4" x14ac:dyDescent="0.35">
      <c r="A80" s="302">
        <v>44161</v>
      </c>
      <c r="B80" s="417">
        <v>90</v>
      </c>
      <c r="C80" s="370">
        <v>1125</v>
      </c>
      <c r="D80" s="369"/>
    </row>
    <row r="81" spans="1:4" x14ac:dyDescent="0.35">
      <c r="A81" s="302">
        <v>44162</v>
      </c>
      <c r="B81" s="417">
        <v>80</v>
      </c>
      <c r="C81" s="370">
        <v>1099</v>
      </c>
      <c r="D81" s="369"/>
    </row>
    <row r="82" spans="1:4" x14ac:dyDescent="0.35">
      <c r="A82" s="302">
        <v>44163</v>
      </c>
      <c r="B82" s="417">
        <v>77</v>
      </c>
      <c r="C82" s="370">
        <v>1074</v>
      </c>
      <c r="D82" s="369"/>
    </row>
    <row r="83" spans="1:4" x14ac:dyDescent="0.35">
      <c r="A83" s="302">
        <v>44164</v>
      </c>
      <c r="B83" s="367">
        <v>76</v>
      </c>
      <c r="C83" s="415">
        <v>1049</v>
      </c>
      <c r="D83" s="369"/>
    </row>
    <row r="84" spans="1:4" x14ac:dyDescent="0.35">
      <c r="A84" s="302">
        <v>44165</v>
      </c>
      <c r="B84" s="367">
        <v>75</v>
      </c>
      <c r="C84" s="415">
        <v>1041</v>
      </c>
      <c r="D84" s="369"/>
    </row>
    <row r="85" spans="1:4" x14ac:dyDescent="0.35">
      <c r="A85" s="302">
        <v>44166</v>
      </c>
      <c r="B85" s="367">
        <v>70</v>
      </c>
      <c r="C85" s="415">
        <v>1021</v>
      </c>
    </row>
    <row r="86" spans="1:4" x14ac:dyDescent="0.35">
      <c r="A86" s="302">
        <v>44167</v>
      </c>
      <c r="B86" s="367">
        <v>68</v>
      </c>
      <c r="C86" s="415">
        <v>991</v>
      </c>
    </row>
    <row r="87" spans="1:4" x14ac:dyDescent="0.35">
      <c r="A87" s="302">
        <v>44168</v>
      </c>
      <c r="B87" s="367">
        <v>69</v>
      </c>
      <c r="C87" s="415">
        <v>982</v>
      </c>
    </row>
    <row r="88" spans="1:4" x14ac:dyDescent="0.35">
      <c r="A88" s="302">
        <v>44169</v>
      </c>
      <c r="B88" s="417">
        <v>65</v>
      </c>
      <c r="C88" s="367">
        <v>965</v>
      </c>
    </row>
    <row r="89" spans="1:4" x14ac:dyDescent="0.35">
      <c r="A89" s="302">
        <v>44170</v>
      </c>
      <c r="B89" s="417">
        <v>64</v>
      </c>
      <c r="C89" s="370">
        <v>945</v>
      </c>
    </row>
    <row r="90" spans="1:4" x14ac:dyDescent="0.35">
      <c r="A90" s="302">
        <v>44171</v>
      </c>
      <c r="B90" s="417">
        <v>62</v>
      </c>
      <c r="C90" s="370">
        <v>951</v>
      </c>
    </row>
    <row r="91" spans="1:4" x14ac:dyDescent="0.35">
      <c r="A91" s="302">
        <v>44172</v>
      </c>
      <c r="B91" s="417">
        <v>59</v>
      </c>
      <c r="C91" s="370">
        <v>974</v>
      </c>
    </row>
    <row r="92" spans="1:4" x14ac:dyDescent="0.35">
      <c r="A92" s="302">
        <v>44173</v>
      </c>
      <c r="B92" s="417">
        <v>57</v>
      </c>
      <c r="C92" s="370">
        <v>983</v>
      </c>
      <c r="D92" s="409"/>
    </row>
    <row r="93" spans="1:4" x14ac:dyDescent="0.35">
      <c r="A93" s="302">
        <v>44174</v>
      </c>
      <c r="B93" s="417">
        <v>50</v>
      </c>
      <c r="C93" s="370">
        <v>972</v>
      </c>
    </row>
    <row r="94" spans="1:4" x14ac:dyDescent="0.35">
      <c r="A94" s="302">
        <v>44175</v>
      </c>
      <c r="B94" s="417">
        <v>52</v>
      </c>
      <c r="C94" s="370">
        <v>984</v>
      </c>
    </row>
    <row r="95" spans="1:4" x14ac:dyDescent="0.35">
      <c r="A95" s="302">
        <v>44176</v>
      </c>
      <c r="B95" s="417">
        <v>53</v>
      </c>
      <c r="C95" s="370">
        <v>999</v>
      </c>
    </row>
    <row r="96" spans="1:4" x14ac:dyDescent="0.35">
      <c r="A96" s="302">
        <v>44177</v>
      </c>
      <c r="B96" s="417">
        <v>52</v>
      </c>
      <c r="C96" s="370">
        <v>994</v>
      </c>
    </row>
    <row r="97" spans="1:3" x14ac:dyDescent="0.35">
      <c r="A97" s="302">
        <v>44178</v>
      </c>
      <c r="B97" s="417">
        <v>47</v>
      </c>
      <c r="C97" s="370">
        <v>1015</v>
      </c>
    </row>
    <row r="98" spans="1:3" x14ac:dyDescent="0.35">
      <c r="A98" s="302">
        <v>44179</v>
      </c>
      <c r="B98" s="417">
        <v>46</v>
      </c>
      <c r="C98" s="370">
        <v>1012</v>
      </c>
    </row>
    <row r="99" spans="1:3" x14ac:dyDescent="0.35">
      <c r="A99" s="302">
        <v>44180</v>
      </c>
      <c r="B99" s="417">
        <v>45</v>
      </c>
      <c r="C99" s="370">
        <v>996</v>
      </c>
    </row>
    <row r="100" spans="1:3" x14ac:dyDescent="0.35">
      <c r="A100" s="302">
        <v>44181</v>
      </c>
      <c r="B100" s="417">
        <v>49</v>
      </c>
      <c r="C100" s="370">
        <v>1031</v>
      </c>
    </row>
    <row r="101" spans="1:3" x14ac:dyDescent="0.35">
      <c r="A101" s="302">
        <v>44182</v>
      </c>
      <c r="B101" s="417">
        <v>50</v>
      </c>
      <c r="C101" s="370">
        <v>1012</v>
      </c>
    </row>
    <row r="102" spans="1:3" x14ac:dyDescent="0.35">
      <c r="A102" s="302">
        <v>44183</v>
      </c>
      <c r="B102" s="417">
        <v>50</v>
      </c>
      <c r="C102" s="370">
        <v>1032</v>
      </c>
    </row>
    <row r="103" spans="1:3" x14ac:dyDescent="0.35">
      <c r="A103" s="302">
        <v>44184</v>
      </c>
      <c r="B103" s="418">
        <v>53</v>
      </c>
      <c r="C103" s="370">
        <v>1033</v>
      </c>
    </row>
    <row r="104" spans="1:3" x14ac:dyDescent="0.35">
      <c r="A104" s="302">
        <v>44185</v>
      </c>
      <c r="B104" s="418">
        <v>58</v>
      </c>
      <c r="C104" s="370">
        <v>1061</v>
      </c>
    </row>
    <row r="105" spans="1:3" x14ac:dyDescent="0.35">
      <c r="A105" s="302">
        <v>44186</v>
      </c>
      <c r="B105" s="418">
        <v>59</v>
      </c>
      <c r="C105" s="370">
        <v>1078</v>
      </c>
    </row>
    <row r="106" spans="1:3" x14ac:dyDescent="0.35">
      <c r="A106" s="302">
        <v>44187</v>
      </c>
      <c r="B106" s="418">
        <v>60</v>
      </c>
      <c r="C106" s="370">
        <v>1045</v>
      </c>
    </row>
    <row r="107" spans="1:3" x14ac:dyDescent="0.35">
      <c r="A107" s="302">
        <v>44188</v>
      </c>
      <c r="B107" s="417">
        <v>56</v>
      </c>
      <c r="C107" s="370">
        <v>1025</v>
      </c>
    </row>
    <row r="108" spans="1:3" x14ac:dyDescent="0.35">
      <c r="A108" s="302">
        <v>44189</v>
      </c>
      <c r="B108" s="417">
        <v>56</v>
      </c>
      <c r="C108" s="370">
        <v>1008</v>
      </c>
    </row>
    <row r="109" spans="1:3" x14ac:dyDescent="0.35">
      <c r="A109" s="302">
        <v>44190</v>
      </c>
      <c r="B109" s="417">
        <v>47</v>
      </c>
      <c r="C109" s="370">
        <v>973</v>
      </c>
    </row>
    <row r="110" spans="1:3" x14ac:dyDescent="0.35">
      <c r="A110" s="302">
        <v>44191</v>
      </c>
      <c r="B110" s="417">
        <v>52</v>
      </c>
      <c r="C110" s="370">
        <v>985</v>
      </c>
    </row>
    <row r="111" spans="1:3" x14ac:dyDescent="0.35">
      <c r="A111" s="302">
        <v>44192</v>
      </c>
      <c r="B111" s="417">
        <v>54</v>
      </c>
      <c r="C111" s="370">
        <v>993</v>
      </c>
    </row>
    <row r="112" spans="1:3" x14ac:dyDescent="0.35">
      <c r="A112" s="302">
        <v>44193</v>
      </c>
      <c r="B112" s="417">
        <v>56</v>
      </c>
      <c r="C112" s="370">
        <v>1040</v>
      </c>
    </row>
    <row r="113" spans="1:4" x14ac:dyDescent="0.35">
      <c r="A113" s="302">
        <v>44194</v>
      </c>
      <c r="B113" s="418">
        <v>65</v>
      </c>
      <c r="C113" s="370">
        <v>1092</v>
      </c>
    </row>
    <row r="114" spans="1:4" x14ac:dyDescent="0.35">
      <c r="A114" s="302">
        <v>44195</v>
      </c>
      <c r="B114" s="418">
        <v>69</v>
      </c>
      <c r="C114" s="370">
        <v>1133</v>
      </c>
    </row>
    <row r="115" spans="1:4" x14ac:dyDescent="0.35">
      <c r="A115" s="302">
        <v>44196</v>
      </c>
      <c r="B115" s="418">
        <v>70</v>
      </c>
      <c r="C115" s="370">
        <v>1174</v>
      </c>
    </row>
    <row r="116" spans="1:4" x14ac:dyDescent="0.35">
      <c r="A116" s="302">
        <v>44197</v>
      </c>
      <c r="B116" s="418">
        <v>73</v>
      </c>
      <c r="C116" s="370">
        <v>1189</v>
      </c>
    </row>
    <row r="117" spans="1:4" x14ac:dyDescent="0.35">
      <c r="A117" s="302">
        <v>44198</v>
      </c>
      <c r="B117" s="418">
        <v>78</v>
      </c>
      <c r="C117" s="370">
        <v>1212</v>
      </c>
    </row>
    <row r="118" spans="1:4" x14ac:dyDescent="0.35">
      <c r="A118" s="302">
        <v>44199</v>
      </c>
      <c r="B118" s="418">
        <v>81</v>
      </c>
      <c r="C118" s="370">
        <v>1246</v>
      </c>
    </row>
    <row r="119" spans="1:4" x14ac:dyDescent="0.35">
      <c r="A119" s="302">
        <v>44200</v>
      </c>
      <c r="B119" s="418">
        <v>83</v>
      </c>
      <c r="C119" s="370">
        <v>1282</v>
      </c>
    </row>
    <row r="120" spans="1:4" x14ac:dyDescent="0.35">
      <c r="A120" s="302">
        <v>44201</v>
      </c>
      <c r="B120" s="418">
        <v>93</v>
      </c>
      <c r="C120" s="370">
        <v>1347</v>
      </c>
    </row>
    <row r="121" spans="1:4" x14ac:dyDescent="0.35">
      <c r="A121" s="302">
        <v>44202</v>
      </c>
      <c r="B121" s="418">
        <v>95</v>
      </c>
      <c r="C121" s="370">
        <v>1384</v>
      </c>
    </row>
    <row r="122" spans="1:4" x14ac:dyDescent="0.35">
      <c r="A122" s="302">
        <v>44203</v>
      </c>
      <c r="B122" s="418">
        <v>100</v>
      </c>
      <c r="C122" s="370">
        <v>1467</v>
      </c>
    </row>
    <row r="123" spans="1:4" x14ac:dyDescent="0.35">
      <c r="A123" s="302">
        <v>44204</v>
      </c>
      <c r="B123" s="418">
        <v>102</v>
      </c>
      <c r="C123" s="370">
        <v>1530</v>
      </c>
    </row>
    <row r="124" spans="1:4" x14ac:dyDescent="0.35">
      <c r="A124" s="302">
        <v>44205</v>
      </c>
      <c r="B124" s="418">
        <v>109</v>
      </c>
      <c r="C124" s="370">
        <v>1596</v>
      </c>
    </row>
    <row r="125" spans="1:4" x14ac:dyDescent="0.35">
      <c r="A125" s="302">
        <v>44206</v>
      </c>
      <c r="B125" s="418">
        <v>123</v>
      </c>
      <c r="C125" s="370">
        <v>1598</v>
      </c>
    </row>
    <row r="126" spans="1:4" x14ac:dyDescent="0.35">
      <c r="A126" s="302">
        <v>44207</v>
      </c>
      <c r="B126" s="418">
        <v>126</v>
      </c>
      <c r="C126" s="370">
        <v>1664</v>
      </c>
    </row>
    <row r="127" spans="1:4" x14ac:dyDescent="0.35">
      <c r="A127" s="127"/>
      <c r="B127" s="367"/>
      <c r="C127" s="367"/>
    </row>
    <row r="128" spans="1:4" x14ac:dyDescent="0.35">
      <c r="A128" s="127"/>
      <c r="B128" s="367"/>
      <c r="C128" s="370"/>
      <c r="D128" s="372"/>
    </row>
    <row r="129" spans="1:4" x14ac:dyDescent="0.35">
      <c r="A129" s="127"/>
      <c r="B129" s="367"/>
      <c r="C129" s="367"/>
      <c r="D129" s="372"/>
    </row>
    <row r="130" spans="1:4" x14ac:dyDescent="0.35">
      <c r="A130" s="127"/>
      <c r="B130" s="367"/>
      <c r="C130" s="367"/>
    </row>
    <row r="131" spans="1:4" x14ac:dyDescent="0.35">
      <c r="A131" s="127"/>
      <c r="B131" s="367"/>
      <c r="C131" s="370"/>
    </row>
    <row r="132" spans="1:4" x14ac:dyDescent="0.35">
      <c r="A132" s="127"/>
      <c r="B132" s="367"/>
      <c r="C132" s="370"/>
    </row>
    <row r="133" spans="1:4" x14ac:dyDescent="0.35">
      <c r="A133" s="127"/>
      <c r="B133" s="367"/>
      <c r="C133" s="370"/>
    </row>
    <row r="134" spans="1:4" x14ac:dyDescent="0.35">
      <c r="A134" s="127"/>
      <c r="B134" s="367"/>
      <c r="C134" s="370"/>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2"/>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P6" sqref="P6"/>
    </sheetView>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67"/>
  <sheetViews>
    <sheetView showGridLines="0" zoomScaleNormal="100" workbookViewId="0">
      <pane xSplit="2" ySplit="3" topLeftCell="C252"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0.453125" hidden="1"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44201</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B267" s="63">
        <v>44201</v>
      </c>
      <c r="C267" s="2">
        <v>1019</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20"/>
  <sheetViews>
    <sheetView showGridLines="0" zoomScale="85" zoomScaleNormal="85" workbookViewId="0">
      <pane xSplit="1" ySplit="4" topLeftCell="B298" activePane="bottomRight" state="frozen"/>
      <selection pane="topRight" activeCell="B1" sqref="B1"/>
      <selection pane="bottomLeft" activeCell="A5" sqref="A5"/>
      <selection pane="bottomRight" activeCell="B320" sqref="B320"/>
    </sheetView>
  </sheetViews>
  <sheetFormatPr defaultRowHeight="14.5" x14ac:dyDescent="0.35"/>
  <cols>
    <col min="1" max="1" width="14.453125" customWidth="1"/>
    <col min="2" max="2" width="13.90625" style="2" bestFit="1" customWidth="1"/>
    <col min="3" max="3" width="12.453125" style="2" customWidth="1"/>
    <col min="4" max="4" width="13.453125" style="2" customWidth="1"/>
    <col min="5" max="5" width="15.453125" style="2" customWidth="1"/>
    <col min="6" max="6" width="15.453125" style="399" customWidth="1"/>
    <col min="7" max="7" width="16.453125" customWidth="1"/>
    <col min="8" max="8" width="16" customWidth="1"/>
    <col min="9" max="9" width="14.453125" customWidth="1"/>
    <col min="10" max="10" width="18.453125" style="31" customWidth="1"/>
    <col min="11" max="11" width="11.453125" style="152" customWidth="1"/>
    <col min="12" max="13" width="11.453125" style="404" customWidth="1"/>
    <col min="14" max="14" width="12.453125" style="152" customWidth="1"/>
    <col min="15" max="15" width="11.453125" style="152" customWidth="1"/>
    <col min="16" max="16" width="12.453125" style="150" customWidth="1"/>
    <col min="17" max="18" width="12.453125" style="402" customWidth="1"/>
    <col min="19" max="19" width="13.453125" style="151" customWidth="1"/>
    <col min="20" max="20" width="6.453125" customWidth="1"/>
  </cols>
  <sheetData>
    <row r="1" spans="1:27" x14ac:dyDescent="0.35">
      <c r="A1" s="1" t="s">
        <v>208</v>
      </c>
      <c r="B1" s="1"/>
      <c r="C1" s="1"/>
      <c r="I1" s="79"/>
      <c r="J1" s="147"/>
      <c r="K1" s="427" t="s">
        <v>120</v>
      </c>
      <c r="L1" s="428"/>
      <c r="M1" s="428"/>
      <c r="N1" s="428"/>
      <c r="O1" s="428"/>
      <c r="P1" s="428"/>
      <c r="W1" s="22" t="s">
        <v>29</v>
      </c>
    </row>
    <row r="2" spans="1:27" x14ac:dyDescent="0.35">
      <c r="A2" s="2"/>
      <c r="I2" s="435" t="s">
        <v>205</v>
      </c>
      <c r="J2" s="436"/>
      <c r="Q2" s="407"/>
      <c r="R2" s="407"/>
    </row>
    <row r="3" spans="1:27" ht="48.75" customHeight="1" x14ac:dyDescent="0.35">
      <c r="A3" s="437" t="s">
        <v>30</v>
      </c>
      <c r="B3" s="439" t="s">
        <v>203</v>
      </c>
      <c r="C3" s="440"/>
      <c r="D3" s="440"/>
      <c r="E3" s="105" t="s">
        <v>202</v>
      </c>
      <c r="F3" s="431" t="s">
        <v>217</v>
      </c>
      <c r="G3" s="441" t="s">
        <v>204</v>
      </c>
      <c r="H3" s="441"/>
      <c r="I3" s="435"/>
      <c r="J3" s="436"/>
      <c r="K3" s="429" t="s">
        <v>206</v>
      </c>
      <c r="L3" s="432" t="s">
        <v>218</v>
      </c>
      <c r="M3" s="433" t="s">
        <v>219</v>
      </c>
      <c r="N3" s="434" t="s">
        <v>207</v>
      </c>
      <c r="O3" s="429" t="s">
        <v>201</v>
      </c>
      <c r="P3" s="430" t="s">
        <v>209</v>
      </c>
      <c r="Q3" s="433" t="s">
        <v>220</v>
      </c>
      <c r="R3" s="433" t="s">
        <v>221</v>
      </c>
      <c r="S3" s="434" t="s">
        <v>200</v>
      </c>
    </row>
    <row r="4" spans="1:27" ht="30.65" customHeight="1" x14ac:dyDescent="0.35">
      <c r="A4" s="438"/>
      <c r="B4" s="23" t="s">
        <v>18</v>
      </c>
      <c r="C4" s="24" t="s">
        <v>17</v>
      </c>
      <c r="D4" s="28" t="s">
        <v>3</v>
      </c>
      <c r="E4" s="100" t="s">
        <v>64</v>
      </c>
      <c r="F4" s="431"/>
      <c r="G4" s="99" t="s">
        <v>64</v>
      </c>
      <c r="H4" s="80" t="s">
        <v>65</v>
      </c>
      <c r="I4" s="81" t="s">
        <v>64</v>
      </c>
      <c r="J4" s="148" t="s">
        <v>65</v>
      </c>
      <c r="K4" s="429"/>
      <c r="L4" s="432"/>
      <c r="M4" s="433"/>
      <c r="N4" s="434"/>
      <c r="O4" s="429"/>
      <c r="P4" s="430"/>
      <c r="Q4" s="433"/>
      <c r="R4" s="433"/>
      <c r="S4" s="434"/>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4">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4">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4">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4">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4">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4">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4">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4">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4">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4">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4">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4">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4">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4">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4">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4">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4">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4">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4">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4">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4">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4">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4">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4">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4">
        <f t="shared" si="52"/>
        <v>11549</v>
      </c>
      <c r="L174" s="414">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4">
        <f t="shared" si="52"/>
        <v>10618</v>
      </c>
      <c r="L175" s="414">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4">
        <f t="shared" si="52"/>
        <v>16901</v>
      </c>
      <c r="L176" s="414">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4">
        <f t="shared" si="52"/>
        <v>15319</v>
      </c>
      <c r="L177" s="414">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4">
        <f t="shared" si="52"/>
        <v>15096</v>
      </c>
      <c r="L178" s="414">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4">
        <f t="shared" ref="K179:K184" si="62">G179+I179</f>
        <v>18794</v>
      </c>
      <c r="L179" s="414">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4">
        <f t="shared" si="62"/>
        <v>12438</v>
      </c>
      <c r="L180" s="414">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4">
        <f t="shared" si="62"/>
        <v>16909</v>
      </c>
      <c r="L181" s="414">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4">
        <f t="shared" si="62"/>
        <v>22140</v>
      </c>
      <c r="L182" s="414">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4">
        <f t="shared" si="62"/>
        <v>24255</v>
      </c>
      <c r="L183" s="414">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4">
        <f t="shared" si="62"/>
        <v>15654</v>
      </c>
      <c r="L184" s="414">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4">
        <f t="shared" ref="K185" si="65">G185+I185</f>
        <v>21112</v>
      </c>
      <c r="L185" s="414">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4">
        <f t="shared" ref="K186" si="69">G186+I186</f>
        <v>26786</v>
      </c>
      <c r="L186" s="414">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4">
        <f t="shared" ref="K187" si="73">G187+I187</f>
        <v>26318</v>
      </c>
      <c r="L187" s="414">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4">
        <f t="shared" ref="K188" si="77">G188+I188</f>
        <v>21798</v>
      </c>
      <c r="L188" s="414">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4">
        <f t="shared" ref="K189" si="81">G189+I189</f>
        <v>27246</v>
      </c>
      <c r="L189" s="414">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4">
        <f t="shared" ref="K190:K193" si="82">G190+I190</f>
        <v>20558</v>
      </c>
      <c r="L190" s="414">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4">
        <f t="shared" si="82"/>
        <v>18266</v>
      </c>
      <c r="L191" s="414">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4">
        <f t="shared" si="82"/>
        <v>15618</v>
      </c>
      <c r="L192" s="414">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4">
        <f t="shared" si="82"/>
        <v>18418</v>
      </c>
      <c r="L193" s="414">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4">
        <f t="shared" ref="K194" si="83">G194+I194</f>
        <v>12203</v>
      </c>
      <c r="L194" s="414">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4">
        <f t="shared" ref="K195" si="87">G195+I195</f>
        <v>19630</v>
      </c>
      <c r="L195" s="414">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4">
        <f t="shared" ref="K196" si="91">G196+I196</f>
        <v>14341</v>
      </c>
      <c r="L196" s="414">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4">
        <f t="shared" ref="K197:K198" si="95">G197+I197</f>
        <v>17012</v>
      </c>
      <c r="L197" s="414">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4">
        <f t="shared" si="95"/>
        <v>12703</v>
      </c>
      <c r="L198" s="414">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4">
        <f t="shared" ref="K199" si="100">G199+I199</f>
        <v>18240</v>
      </c>
      <c r="L199" s="414">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4">
        <f t="shared" ref="K200:K204" si="104">G200+I200</f>
        <v>18303</v>
      </c>
      <c r="L200" s="414">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4">
        <f t="shared" si="104"/>
        <v>12402</v>
      </c>
      <c r="L201" s="414">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4">
        <f t="shared" si="104"/>
        <v>17074</v>
      </c>
      <c r="L202" s="414">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4">
        <f t="shared" si="104"/>
        <v>12696</v>
      </c>
      <c r="L203" s="414">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4">
        <f t="shared" si="104"/>
        <v>18583</v>
      </c>
      <c r="L204" s="414">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4">
        <f t="shared" ref="K205:K210" si="114">G205+I205</f>
        <v>17289</v>
      </c>
      <c r="L205" s="414">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4">
        <f t="shared" si="114"/>
        <v>24080</v>
      </c>
      <c r="L206" s="414">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4">
        <f t="shared" si="114"/>
        <v>14893</v>
      </c>
      <c r="L207" s="414">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4">
        <f t="shared" si="114"/>
        <v>12293</v>
      </c>
      <c r="L208" s="414">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4">
        <f t="shared" si="114"/>
        <v>12497</v>
      </c>
      <c r="L209" s="414">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4">
        <f t="shared" si="114"/>
        <v>11956</v>
      </c>
      <c r="L210" s="414">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4">
        <f t="shared" ref="K211:K212" si="124">G211+I211</f>
        <v>15362</v>
      </c>
      <c r="L211" s="414">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4">
        <f t="shared" si="124"/>
        <v>16724</v>
      </c>
      <c r="L212" s="414">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4">
        <f t="shared" ref="K213" si="128">G213+I213</f>
        <v>17518</v>
      </c>
      <c r="L213" s="414">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4">
        <f t="shared" ref="K214" si="132">G214+I214</f>
        <v>17759</v>
      </c>
      <c r="L214" s="414">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4">
        <f t="shared" ref="K215" si="137">G215+I215</f>
        <v>12965</v>
      </c>
      <c r="L215" s="414">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4">
        <f t="shared" ref="K216" si="142">G216+I216</f>
        <v>13111</v>
      </c>
      <c r="L216" s="414">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4">
        <f t="shared" ref="K217" si="147">G217+I217</f>
        <v>15629</v>
      </c>
      <c r="L217" s="414">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4">
        <f t="shared" ref="K218:K219" si="152">G218+I218</f>
        <v>14316</v>
      </c>
      <c r="L218" s="414">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4">
        <f t="shared" si="152"/>
        <v>17785</v>
      </c>
      <c r="L219" s="414">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4">
        <f t="shared" ref="K220:K223" si="157">G220+I220</f>
        <v>22144</v>
      </c>
      <c r="L220" s="414">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4">
        <f t="shared" si="157"/>
        <v>14094</v>
      </c>
      <c r="L221" s="414">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4">
        <f t="shared" si="157"/>
        <v>15140</v>
      </c>
      <c r="L222" s="414">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4">
        <f t="shared" si="157"/>
        <v>13992</v>
      </c>
      <c r="L223" s="414">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4">
        <f t="shared" ref="K224" si="162">G224+I224</f>
        <v>17344</v>
      </c>
      <c r="L224" s="414">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4">
        <f t="shared" ref="K225:K228" si="167">G225+I225</f>
        <v>18796</v>
      </c>
      <c r="L225" s="414">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4">
        <f t="shared" si="167"/>
        <v>18890</v>
      </c>
      <c r="L226" s="414">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4">
        <f t="shared" si="167"/>
        <v>19664</v>
      </c>
      <c r="L227" s="414">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4">
        <f t="shared" si="167"/>
        <v>18022</v>
      </c>
      <c r="L228" s="414">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4">
        <f t="shared" ref="K229" si="176">G229+I229</f>
        <v>12994</v>
      </c>
      <c r="L229" s="414">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4">
        <f t="shared" ref="K230" si="181">G230+I230</f>
        <v>19573</v>
      </c>
      <c r="L230" s="414">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4">
        <f t="shared" ref="K231" si="186">G231+I231</f>
        <v>22152</v>
      </c>
      <c r="L231" s="414">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4">
        <f t="shared" ref="K232" si="191">G232+I232</f>
        <v>18085</v>
      </c>
      <c r="L232" s="414">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4">
        <f t="shared" ref="K233:K240" si="196">G233+I233</f>
        <v>21057</v>
      </c>
      <c r="L233" s="414">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4">
        <f t="shared" si="196"/>
        <v>15089</v>
      </c>
      <c r="L234" s="414">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4">
        <f t="shared" si="196"/>
        <v>15791</v>
      </c>
      <c r="L235" s="414">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4">
        <f t="shared" si="196"/>
        <v>16920</v>
      </c>
      <c r="L236" s="414">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4">
        <f t="shared" si="196"/>
        <v>14107</v>
      </c>
      <c r="L237" s="414">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4">
        <f t="shared" si="196"/>
        <v>20001</v>
      </c>
      <c r="L238" s="414">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4">
        <f t="shared" si="196"/>
        <v>20689</v>
      </c>
      <c r="L239" s="414">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4">
        <f t="shared" si="196"/>
        <v>19014</v>
      </c>
      <c r="L240" s="414">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4">
        <f t="shared" ref="K241:K245" si="213">G241+I241</f>
        <v>18293</v>
      </c>
      <c r="L241" s="414">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4">
        <f t="shared" si="213"/>
        <v>18026</v>
      </c>
      <c r="L242" s="414">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4">
        <f t="shared" si="213"/>
        <v>17681</v>
      </c>
      <c r="L243" s="414">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4">
        <f t="shared" si="213"/>
        <v>17143</v>
      </c>
      <c r="L244" s="414">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4">
        <f t="shared" si="213"/>
        <v>20129</v>
      </c>
      <c r="L245" s="414">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4">
        <f t="shared" ref="K246:K251" si="250">G246+I246</f>
        <v>18097</v>
      </c>
      <c r="L246" s="414">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4">
        <f t="shared" si="250"/>
        <v>25054</v>
      </c>
      <c r="L247" s="414">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4">
        <f t="shared" si="250"/>
        <v>20570</v>
      </c>
      <c r="L248" s="414">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4">
        <f t="shared" si="250"/>
        <v>18565</v>
      </c>
      <c r="L249" s="414">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4">
        <f t="shared" si="250"/>
        <v>11090</v>
      </c>
      <c r="L250" s="414">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4">
        <f t="shared" si="250"/>
        <v>11124</v>
      </c>
      <c r="L251" s="414">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4">
        <f t="shared" ref="K252:K254" si="287">G252+I252</f>
        <v>20420</v>
      </c>
      <c r="L252" s="414">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4">
        <f t="shared" si="287"/>
        <v>18777</v>
      </c>
      <c r="L253" s="414">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4">
        <f t="shared" si="287"/>
        <v>22784</v>
      </c>
      <c r="L254" s="414">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4">
        <f t="shared" ref="K255:K256" si="302">G255+I255</f>
        <v>29644</v>
      </c>
      <c r="L255" s="414">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4">
        <f t="shared" si="302"/>
        <v>17229</v>
      </c>
      <c r="L256" s="414">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4">
        <f t="shared" ref="K257" si="311">G257+I257</f>
        <v>11479</v>
      </c>
      <c r="L257" s="414">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4">
        <f t="shared" ref="K258" si="320">G258+I258</f>
        <v>10499</v>
      </c>
      <c r="L258" s="414">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4">
        <f t="shared" ref="K259" si="329">G259+I259</f>
        <v>22096</v>
      </c>
      <c r="L259" s="414">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4">
        <f t="shared" ref="K260:K261" si="337">G260+I260</f>
        <v>22883</v>
      </c>
      <c r="L260" s="414">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4">
        <f t="shared" si="337"/>
        <v>26995</v>
      </c>
      <c r="L261" s="414">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4">
        <f t="shared" ref="K262" si="345">G262+I262</f>
        <v>22166</v>
      </c>
      <c r="L262" s="414">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4">
        <f t="shared" ref="K263" si="352">G263+I263</f>
        <v>18732</v>
      </c>
      <c r="L263" s="414">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4">
        <f t="shared" ref="K264:K265" si="359">G264+I264</f>
        <v>10093</v>
      </c>
      <c r="L264" s="414">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4">
        <f t="shared" si="359"/>
        <v>14941</v>
      </c>
      <c r="L265" s="414">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4">
        <f t="shared" ref="K266:K269" si="374">G266+I266</f>
        <v>21755</v>
      </c>
      <c r="L266" s="414">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4">
        <f t="shared" si="374"/>
        <v>27384</v>
      </c>
      <c r="L267" s="414">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4">
        <f t="shared" si="374"/>
        <v>24468</v>
      </c>
      <c r="L268" s="414">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4">
        <f t="shared" si="374"/>
        <v>17245</v>
      </c>
      <c r="L269" s="414">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4">
        <f t="shared" ref="K270" si="396">G270+I270</f>
        <v>19664</v>
      </c>
      <c r="L270" s="414">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4">
        <f t="shared" ref="K271:K272" si="405">G271+I271</f>
        <v>13013</v>
      </c>
      <c r="L271" s="414">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4">
        <f t="shared" si="405"/>
        <v>11316</v>
      </c>
      <c r="L272" s="414">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4">
        <f t="shared" ref="K273:K277" si="421">G273+I273</f>
        <v>15605</v>
      </c>
      <c r="L273" s="414">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4">
        <f t="shared" si="421"/>
        <v>29944</v>
      </c>
      <c r="L274" s="414">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4">
        <f t="shared" si="421"/>
        <v>26927</v>
      </c>
      <c r="L275" s="414">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4">
        <f t="shared" si="421"/>
        <v>21494</v>
      </c>
      <c r="L276" s="414">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4">
        <f t="shared" si="421"/>
        <v>17046</v>
      </c>
      <c r="L277" s="414">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4">
        <v>6693</v>
      </c>
      <c r="L278" s="414">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2" t="s">
        <v>234</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4">
        <f t="shared" ref="K279" si="443">G279+I279</f>
        <v>13039</v>
      </c>
      <c r="L279" s="414">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4">
        <f t="shared" ref="K280:K291" si="445">G280+I280</f>
        <v>24173</v>
      </c>
      <c r="L280" s="414">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4">
        <f t="shared" si="445"/>
        <v>26233</v>
      </c>
      <c r="L281" s="414">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4">
        <f t="shared" si="445"/>
        <v>26867</v>
      </c>
      <c r="L282" s="414">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4">
        <f t="shared" si="445"/>
        <v>20723</v>
      </c>
      <c r="L283" s="414">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4">
        <f t="shared" si="445"/>
        <v>14790</v>
      </c>
      <c r="L284" s="414">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4">
        <f t="shared" si="445"/>
        <v>11521</v>
      </c>
      <c r="L285" s="414">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4">
        <f t="shared" si="445"/>
        <v>15201</v>
      </c>
      <c r="L286" s="414">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4">
        <f t="shared" si="445"/>
        <v>22269</v>
      </c>
      <c r="L287" s="414">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4">
        <f t="shared" si="445"/>
        <v>23498</v>
      </c>
      <c r="L288" s="414">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4">
        <f t="shared" si="445"/>
        <v>24924</v>
      </c>
      <c r="L289" s="414">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4">
        <f t="shared" si="445"/>
        <v>23295</v>
      </c>
      <c r="L290" s="414">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4">
        <f t="shared" si="445"/>
        <v>17236</v>
      </c>
      <c r="L291" s="414">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4">
        <f t="shared" ref="K292:K298" si="493">G292+I292</f>
        <v>10914</v>
      </c>
      <c r="L292" s="414">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4">
        <f t="shared" si="493"/>
        <v>13142</v>
      </c>
      <c r="L293" s="414">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400">
        <f t="shared" si="472"/>
        <v>0.13603158933859821</v>
      </c>
      <c r="G294" s="44">
        <v>8034</v>
      </c>
      <c r="H294" s="106">
        <v>1178654</v>
      </c>
      <c r="I294" s="75">
        <v>5791</v>
      </c>
      <c r="J294" s="199">
        <v>1893223</v>
      </c>
      <c r="K294" s="414">
        <f t="shared" si="493"/>
        <v>13825</v>
      </c>
      <c r="L294" s="414">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400">
        <f t="shared" si="472"/>
        <v>0.14916550764951322</v>
      </c>
      <c r="G295" s="44">
        <v>9341</v>
      </c>
      <c r="H295" s="106">
        <v>1187995</v>
      </c>
      <c r="I295" s="75">
        <v>13111</v>
      </c>
      <c r="J295" s="199">
        <v>1906334</v>
      </c>
      <c r="K295" s="414">
        <f t="shared" si="493"/>
        <v>22452</v>
      </c>
      <c r="L295" s="414">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400">
        <f t="shared" si="472"/>
        <v>0.15346534653465346</v>
      </c>
      <c r="G296" s="44">
        <v>8993</v>
      </c>
      <c r="H296" s="106">
        <v>1197028</v>
      </c>
      <c r="I296" s="75">
        <v>11709</v>
      </c>
      <c r="J296" s="199">
        <v>1918003</v>
      </c>
      <c r="K296" s="414">
        <f t="shared" si="493"/>
        <v>20702</v>
      </c>
      <c r="L296" s="414">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5" x14ac:dyDescent="0.25">
      <c r="A297" s="63">
        <v>44184</v>
      </c>
      <c r="B297" s="419">
        <v>1182336</v>
      </c>
      <c r="C297" s="419">
        <v>110612</v>
      </c>
      <c r="D297" s="420">
        <v>1292948</v>
      </c>
      <c r="E297" s="44">
        <v>572</v>
      </c>
      <c r="F297" s="400">
        <f t="shared" si="472"/>
        <v>0.1527369826435247</v>
      </c>
      <c r="G297" s="44">
        <v>6000</v>
      </c>
      <c r="H297" s="420">
        <v>1203028</v>
      </c>
      <c r="I297" s="75">
        <v>9917</v>
      </c>
      <c r="J297" s="51">
        <v>1927920</v>
      </c>
      <c r="K297" s="414">
        <f t="shared" si="493"/>
        <v>15917</v>
      </c>
      <c r="L297" s="421">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35">
      <c r="A298" s="63">
        <v>44185</v>
      </c>
      <c r="B298" s="419">
        <v>1187618</v>
      </c>
      <c r="C298" s="419">
        <v>111546</v>
      </c>
      <c r="D298" s="420">
        <v>1299164</v>
      </c>
      <c r="E298" s="44">
        <v>934</v>
      </c>
      <c r="F298" s="400">
        <f t="shared" ref="F298" si="519">E298/(D298-D297)</f>
        <v>0.15025740025740025</v>
      </c>
      <c r="G298" s="44">
        <v>8890</v>
      </c>
      <c r="H298" s="420">
        <v>1211918</v>
      </c>
      <c r="I298" s="75">
        <v>12033</v>
      </c>
      <c r="J298" s="51">
        <v>1939953</v>
      </c>
      <c r="K298" s="414">
        <f t="shared" si="493"/>
        <v>20923</v>
      </c>
      <c r="L298" s="421">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3" t="s">
        <v>243</v>
      </c>
    </row>
    <row r="299" spans="1:21" x14ac:dyDescent="0.35">
      <c r="A299" s="63">
        <v>44186</v>
      </c>
      <c r="B299" s="419">
        <v>1196386</v>
      </c>
      <c r="C299" s="419">
        <v>113050</v>
      </c>
      <c r="D299" s="420">
        <v>1309436</v>
      </c>
      <c r="E299" s="44">
        <v>1504</v>
      </c>
      <c r="F299" s="400">
        <f t="shared" ref="F299" si="527">E299/(D299-D298)</f>
        <v>0.14641744548286603</v>
      </c>
      <c r="G299" s="44">
        <v>4720</v>
      </c>
      <c r="H299" s="420">
        <v>1216638</v>
      </c>
      <c r="I299" s="75">
        <v>23331</v>
      </c>
      <c r="J299" s="51">
        <v>1963284</v>
      </c>
      <c r="K299" s="414">
        <f t="shared" ref="K299" si="528">G299+I299</f>
        <v>28051</v>
      </c>
      <c r="L299" s="421">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3" t="s">
        <v>244</v>
      </c>
    </row>
    <row r="300" spans="1:21" x14ac:dyDescent="0.35">
      <c r="A300" s="63">
        <v>44187</v>
      </c>
      <c r="B300" s="419">
        <v>1203896</v>
      </c>
      <c r="C300" s="419">
        <v>114366</v>
      </c>
      <c r="D300" s="420">
        <v>1318262</v>
      </c>
      <c r="E300" s="44">
        <v>1316</v>
      </c>
      <c r="F300" s="400">
        <f t="shared" ref="F300" si="536">E300/(D300-D299)</f>
        <v>0.14910491728982553</v>
      </c>
      <c r="G300" s="44">
        <v>5796</v>
      </c>
      <c r="H300" s="420">
        <v>1222434</v>
      </c>
      <c r="I300" s="75">
        <v>13751</v>
      </c>
      <c r="J300" s="51">
        <v>1977035</v>
      </c>
      <c r="K300" s="414">
        <f t="shared" ref="K300" si="537">G300+I300</f>
        <v>19547</v>
      </c>
      <c r="L300" s="421">
        <v>1464</v>
      </c>
      <c r="M300" s="406">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8">
        <f t="shared" ref="R300" si="543">Q300/P300</f>
        <v>5.3267994654108065E-2</v>
      </c>
      <c r="S300" s="92">
        <f t="shared" ref="S300" si="544">P300/5463.3</f>
        <v>25.884904727911699</v>
      </c>
    </row>
    <row r="301" spans="1:21" x14ac:dyDescent="0.35">
      <c r="A301" s="63">
        <v>44188</v>
      </c>
      <c r="B301" s="419">
        <v>1210787</v>
      </c>
      <c r="C301" s="419">
        <v>115556</v>
      </c>
      <c r="D301" s="420">
        <v>1326343</v>
      </c>
      <c r="E301" s="44">
        <v>1190</v>
      </c>
      <c r="F301" s="400">
        <f t="shared" ref="F301" si="545">E301/(D301-D300)</f>
        <v>0.14725900259868829</v>
      </c>
      <c r="G301" s="44">
        <v>8407</v>
      </c>
      <c r="H301" s="420">
        <v>1230841</v>
      </c>
      <c r="I301" s="75">
        <v>18123</v>
      </c>
      <c r="J301" s="51">
        <v>1995158</v>
      </c>
      <c r="K301" s="414">
        <f t="shared" ref="K301" si="546">G301+I301</f>
        <v>26530</v>
      </c>
      <c r="L301" s="421">
        <v>1320</v>
      </c>
      <c r="M301" s="406">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8">
        <f t="shared" ref="R301" si="552">Q301/P301</f>
        <v>5.2185930626386885E-2</v>
      </c>
      <c r="S301" s="92">
        <f t="shared" ref="S301" si="553">P301/5463.3</f>
        <v>28.210422272253034</v>
      </c>
    </row>
    <row r="302" spans="1:21" x14ac:dyDescent="0.35">
      <c r="A302" s="63">
        <v>44189</v>
      </c>
      <c r="B302" s="419">
        <v>1218069</v>
      </c>
      <c r="C302" s="419">
        <v>116870</v>
      </c>
      <c r="D302" s="420">
        <v>1334939</v>
      </c>
      <c r="E302" s="44">
        <v>1314</v>
      </c>
      <c r="F302" s="400">
        <f t="shared" ref="F302:F307" si="554">E302/(D302-D301)</f>
        <v>0.15286179618427176</v>
      </c>
      <c r="G302" s="44">
        <v>9705</v>
      </c>
      <c r="H302" s="420">
        <v>1240546</v>
      </c>
      <c r="I302" s="75">
        <v>18167</v>
      </c>
      <c r="J302" s="51">
        <v>2013325</v>
      </c>
      <c r="K302" s="414">
        <f t="shared" ref="K302:K307" si="555">G302+I302</f>
        <v>27872</v>
      </c>
      <c r="L302" s="421">
        <v>1490</v>
      </c>
      <c r="M302" s="406">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8">
        <f t="shared" ref="R302" si="561">Q302/P302</f>
        <v>5.3584636020608992E-2</v>
      </c>
      <c r="S302" s="92">
        <f t="shared" ref="S302" si="562">P302/5463.3</f>
        <v>29.202496659528123</v>
      </c>
    </row>
    <row r="303" spans="1:21" x14ac:dyDescent="0.35">
      <c r="A303" s="63">
        <v>44190</v>
      </c>
      <c r="B303" s="419">
        <v>1223532</v>
      </c>
      <c r="C303" s="419">
        <v>118035</v>
      </c>
      <c r="D303" s="420">
        <v>1341567</v>
      </c>
      <c r="E303" s="44">
        <v>1165</v>
      </c>
      <c r="F303" s="400">
        <f t="shared" si="554"/>
        <v>0.17576946288473144</v>
      </c>
      <c r="G303" s="44">
        <v>9243</v>
      </c>
      <c r="H303" s="420">
        <v>1249789</v>
      </c>
      <c r="I303" s="75">
        <v>21376</v>
      </c>
      <c r="J303" s="51">
        <v>2034701</v>
      </c>
      <c r="K303" s="414">
        <f t="shared" si="555"/>
        <v>30619</v>
      </c>
      <c r="L303" s="421">
        <v>1310</v>
      </c>
      <c r="M303" s="406">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8">
        <f t="shared" ref="R303:R307" si="568">Q303/P303</f>
        <v>5.3027575991832832E-2</v>
      </c>
      <c r="S303" s="92">
        <f t="shared" ref="S303:S307" si="569">P303/5463.3</f>
        <v>31.017699924953781</v>
      </c>
    </row>
    <row r="304" spans="1:21" x14ac:dyDescent="0.35">
      <c r="A304" s="63">
        <v>44191</v>
      </c>
      <c r="B304" s="419">
        <v>1226966</v>
      </c>
      <c r="C304" s="419">
        <v>119184</v>
      </c>
      <c r="D304" s="420">
        <v>1346150</v>
      </c>
      <c r="E304" s="44">
        <v>1149</v>
      </c>
      <c r="F304" s="400">
        <f t="shared" si="554"/>
        <v>0.25070914248308968</v>
      </c>
      <c r="G304" s="44">
        <v>4477</v>
      </c>
      <c r="H304" s="420">
        <v>1254266</v>
      </c>
      <c r="I304" s="75">
        <v>10934</v>
      </c>
      <c r="J304" s="51">
        <v>2045635</v>
      </c>
      <c r="K304" s="414">
        <f t="shared" si="555"/>
        <v>15411</v>
      </c>
      <c r="L304" s="421">
        <v>1262</v>
      </c>
      <c r="M304" s="406">
        <f t="shared" si="563"/>
        <v>8.1889559405619358E-2</v>
      </c>
      <c r="N304" s="91">
        <f t="shared" si="564"/>
        <v>53202</v>
      </c>
      <c r="O304" s="91">
        <f t="shared" si="565"/>
        <v>8572</v>
      </c>
      <c r="P304" s="153">
        <f t="shared" si="566"/>
        <v>168953</v>
      </c>
      <c r="Q304" s="153">
        <f t="shared" si="567"/>
        <v>9611</v>
      </c>
      <c r="R304" s="408">
        <f t="shared" si="568"/>
        <v>5.6885642752718214E-2</v>
      </c>
      <c r="S304" s="92">
        <f t="shared" si="569"/>
        <v>30.925081910200792</v>
      </c>
    </row>
    <row r="305" spans="1:19" x14ac:dyDescent="0.35">
      <c r="A305" s="63">
        <v>44192</v>
      </c>
      <c r="B305" s="419">
        <v>1228815</v>
      </c>
      <c r="C305" s="419">
        <v>119924</v>
      </c>
      <c r="D305" s="420">
        <v>1348739</v>
      </c>
      <c r="E305" s="44">
        <v>740</v>
      </c>
      <c r="F305" s="400">
        <f t="shared" si="554"/>
        <v>0.28582464271919661</v>
      </c>
      <c r="G305" s="44">
        <v>3311</v>
      </c>
      <c r="H305" s="420">
        <v>1257577</v>
      </c>
      <c r="I305" s="75">
        <v>3482</v>
      </c>
      <c r="J305" s="51">
        <v>2049117</v>
      </c>
      <c r="K305" s="414">
        <f t="shared" si="555"/>
        <v>6793</v>
      </c>
      <c r="L305" s="421">
        <v>834</v>
      </c>
      <c r="M305" s="406">
        <f t="shared" si="563"/>
        <v>0.12277344325040483</v>
      </c>
      <c r="N305" s="91">
        <f t="shared" si="564"/>
        <v>49575</v>
      </c>
      <c r="O305" s="91">
        <f t="shared" si="565"/>
        <v>8378</v>
      </c>
      <c r="P305" s="153">
        <f t="shared" si="566"/>
        <v>154823</v>
      </c>
      <c r="Q305" s="153">
        <f t="shared" si="567"/>
        <v>9376</v>
      </c>
      <c r="R305" s="408">
        <f t="shared" si="568"/>
        <v>6.0559477596997861E-2</v>
      </c>
      <c r="S305" s="92">
        <f t="shared" si="569"/>
        <v>28.338733000201344</v>
      </c>
    </row>
    <row r="306" spans="1:19" x14ac:dyDescent="0.35">
      <c r="A306" s="63">
        <v>44193</v>
      </c>
      <c r="B306" s="419">
        <v>1231418</v>
      </c>
      <c r="C306" s="419">
        <v>120891</v>
      </c>
      <c r="D306" s="420">
        <v>1352309</v>
      </c>
      <c r="E306" s="44">
        <v>967</v>
      </c>
      <c r="F306" s="400">
        <f t="shared" si="554"/>
        <v>0.27086834733893556</v>
      </c>
      <c r="G306" s="44">
        <v>4122</v>
      </c>
      <c r="H306" s="420">
        <v>1261699</v>
      </c>
      <c r="I306" s="75">
        <v>4697</v>
      </c>
      <c r="J306" s="51">
        <v>2053814</v>
      </c>
      <c r="K306" s="414">
        <f t="shared" si="555"/>
        <v>8819</v>
      </c>
      <c r="L306" s="421">
        <v>1072</v>
      </c>
      <c r="M306" s="406">
        <f t="shared" si="563"/>
        <v>0.12155573194239709</v>
      </c>
      <c r="N306" s="91">
        <f t="shared" si="564"/>
        <v>42873</v>
      </c>
      <c r="O306" s="91">
        <f t="shared" si="565"/>
        <v>7841</v>
      </c>
      <c r="P306" s="153">
        <f t="shared" si="566"/>
        <v>135591</v>
      </c>
      <c r="Q306" s="153">
        <f t="shared" si="567"/>
        <v>8752</v>
      </c>
      <c r="R306" s="408">
        <f t="shared" si="568"/>
        <v>6.4547056958057694E-2</v>
      </c>
      <c r="S306" s="92">
        <f t="shared" si="569"/>
        <v>24.818516281368403</v>
      </c>
    </row>
    <row r="307" spans="1:19" x14ac:dyDescent="0.35">
      <c r="A307" s="63">
        <v>44194</v>
      </c>
      <c r="B307" s="419">
        <v>1235580</v>
      </c>
      <c r="C307" s="419">
        <v>122786</v>
      </c>
      <c r="D307" s="420">
        <v>1358366</v>
      </c>
      <c r="E307" s="44">
        <v>1895</v>
      </c>
      <c r="F307" s="400">
        <f t="shared" si="554"/>
        <v>0.31286115238566947</v>
      </c>
      <c r="G307" s="44">
        <v>5121</v>
      </c>
      <c r="H307" s="420">
        <v>1266820</v>
      </c>
      <c r="I307" s="75">
        <v>9058</v>
      </c>
      <c r="J307" s="51">
        <v>2062872</v>
      </c>
      <c r="K307" s="414">
        <f t="shared" si="555"/>
        <v>14179</v>
      </c>
      <c r="L307" s="421">
        <v>2038</v>
      </c>
      <c r="M307" s="406">
        <f t="shared" si="563"/>
        <v>0.14373369066929967</v>
      </c>
      <c r="N307" s="91">
        <f t="shared" si="564"/>
        <v>40104</v>
      </c>
      <c r="O307" s="91">
        <f t="shared" si="565"/>
        <v>8420</v>
      </c>
      <c r="P307" s="153">
        <f t="shared" si="566"/>
        <v>130223</v>
      </c>
      <c r="Q307" s="153">
        <f t="shared" si="567"/>
        <v>9326</v>
      </c>
      <c r="R307" s="408">
        <f t="shared" si="568"/>
        <v>7.1615613217327206E-2</v>
      </c>
      <c r="S307" s="92">
        <f t="shared" si="569"/>
        <v>23.835959950945398</v>
      </c>
    </row>
    <row r="308" spans="1:19" x14ac:dyDescent="0.35">
      <c r="A308" s="63">
        <v>44195</v>
      </c>
      <c r="B308" s="419">
        <v>1239844</v>
      </c>
      <c r="C308" s="419">
        <v>124831</v>
      </c>
      <c r="D308" s="420">
        <v>1364675</v>
      </c>
      <c r="E308" s="44">
        <v>2045</v>
      </c>
      <c r="F308" s="400">
        <f t="shared" ref="F308" si="570">E308/(D308-D307)</f>
        <v>0.32414011729275638</v>
      </c>
      <c r="G308" s="44">
        <v>8004</v>
      </c>
      <c r="H308" s="420">
        <v>1274824</v>
      </c>
      <c r="I308" s="75">
        <v>11718</v>
      </c>
      <c r="J308" s="51">
        <v>2074590</v>
      </c>
      <c r="K308" s="414">
        <f t="shared" ref="K308" si="571">G308+I308</f>
        <v>19722</v>
      </c>
      <c r="L308" s="421">
        <v>2232</v>
      </c>
      <c r="M308" s="406">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8">
        <f t="shared" ref="R308" si="577">Q308/P308</f>
        <v>8.2955880565571447E-2</v>
      </c>
      <c r="S308" s="92">
        <f t="shared" ref="S308" si="578">P308/5463.3</f>
        <v>22.589826661541558</v>
      </c>
    </row>
    <row r="309" spans="1:19" x14ac:dyDescent="0.35">
      <c r="A309" s="63">
        <v>44196</v>
      </c>
      <c r="B309" s="419">
        <v>1245016</v>
      </c>
      <c r="C309" s="419">
        <v>127453</v>
      </c>
      <c r="D309" s="420">
        <v>1372469</v>
      </c>
      <c r="E309" s="44">
        <v>2622</v>
      </c>
      <c r="F309" s="400">
        <f t="shared" ref="F309:F314" si="579">E309/(D309-D308)</f>
        <v>0.33641262509622788</v>
      </c>
      <c r="G309" s="44">
        <v>10038</v>
      </c>
      <c r="H309" s="420">
        <v>1284862</v>
      </c>
      <c r="I309" s="75">
        <v>18257</v>
      </c>
      <c r="J309" s="51">
        <v>2092847</v>
      </c>
      <c r="K309" s="414">
        <f t="shared" ref="K309:K314" si="580">G309+I309</f>
        <v>28295</v>
      </c>
      <c r="L309" s="421">
        <v>2851</v>
      </c>
      <c r="M309" s="406">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8">
        <f t="shared" ref="R309" si="586">Q309/P309</f>
        <v>9.3662688350910059E-2</v>
      </c>
      <c r="S309" s="92">
        <f t="shared" ref="S309" si="587">P309/5463.3</f>
        <v>22.66725239324218</v>
      </c>
    </row>
    <row r="310" spans="1:19" x14ac:dyDescent="0.35">
      <c r="A310" s="63">
        <v>44197</v>
      </c>
      <c r="B310" s="419">
        <v>1250143</v>
      </c>
      <c r="C310" s="419">
        <v>129992</v>
      </c>
      <c r="D310" s="420">
        <v>1380135</v>
      </c>
      <c r="E310" s="44">
        <v>2539</v>
      </c>
      <c r="F310" s="400">
        <f t="shared" si="579"/>
        <v>0.33120271327941558</v>
      </c>
      <c r="G310" s="44">
        <v>10471</v>
      </c>
      <c r="H310" s="420">
        <v>1295333</v>
      </c>
      <c r="I310" s="75">
        <v>17842</v>
      </c>
      <c r="J310" s="51">
        <v>2110689</v>
      </c>
      <c r="K310" s="414">
        <f t="shared" si="580"/>
        <v>28313</v>
      </c>
      <c r="L310" s="421">
        <v>2747</v>
      </c>
      <c r="M310" s="406">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8">
        <f t="shared" ref="R310:R314" si="593">Q310/P310</f>
        <v>0.10726393048744363</v>
      </c>
      <c r="S310" s="92">
        <f t="shared" ref="S310:S314" si="594">P310/5463.3</f>
        <v>22.245163179763146</v>
      </c>
    </row>
    <row r="311" spans="1:19" x14ac:dyDescent="0.35">
      <c r="A311" s="63">
        <v>44198</v>
      </c>
      <c r="B311" s="419">
        <v>1254763</v>
      </c>
      <c r="C311" s="419">
        <v>132129</v>
      </c>
      <c r="D311" s="420">
        <v>1386892</v>
      </c>
      <c r="E311" s="44">
        <v>2137</v>
      </c>
      <c r="F311" s="400">
        <f t="shared" si="579"/>
        <v>0.31626461447387894</v>
      </c>
      <c r="G311" s="44">
        <v>5667</v>
      </c>
      <c r="H311" s="420">
        <v>1301000</v>
      </c>
      <c r="I311" s="75">
        <v>15784</v>
      </c>
      <c r="J311" s="51">
        <v>2126473</v>
      </c>
      <c r="K311" s="414">
        <f t="shared" si="580"/>
        <v>21451</v>
      </c>
      <c r="L311" s="421">
        <v>2316</v>
      </c>
      <c r="M311" s="406">
        <f t="shared" si="588"/>
        <v>0.10796699454570882</v>
      </c>
      <c r="N311" s="91">
        <f t="shared" si="589"/>
        <v>40742</v>
      </c>
      <c r="O311" s="91">
        <f t="shared" si="590"/>
        <v>12945</v>
      </c>
      <c r="P311" s="153">
        <f t="shared" si="591"/>
        <v>127572</v>
      </c>
      <c r="Q311" s="153">
        <f t="shared" si="592"/>
        <v>14090</v>
      </c>
      <c r="R311" s="408">
        <f t="shared" si="593"/>
        <v>0.11044743360612047</v>
      </c>
      <c r="S311" s="92">
        <f t="shared" si="594"/>
        <v>23.350722091043874</v>
      </c>
    </row>
    <row r="312" spans="1:19" x14ac:dyDescent="0.35">
      <c r="A312" s="63">
        <v>44199</v>
      </c>
      <c r="B312" s="419">
        <v>1259214</v>
      </c>
      <c r="C312" s="419">
        <v>134593</v>
      </c>
      <c r="D312" s="420">
        <v>1393807</v>
      </c>
      <c r="E312" s="44">
        <v>2464</v>
      </c>
      <c r="F312" s="400">
        <f t="shared" si="579"/>
        <v>0.35632682574114244</v>
      </c>
      <c r="G312" s="44">
        <v>4482</v>
      </c>
      <c r="H312" s="420">
        <v>1305482</v>
      </c>
      <c r="I312" s="75">
        <v>12846</v>
      </c>
      <c r="J312" s="51">
        <v>2139319</v>
      </c>
      <c r="K312" s="414">
        <f t="shared" si="580"/>
        <v>17328</v>
      </c>
      <c r="L312" s="421">
        <v>2629</v>
      </c>
      <c r="M312" s="406">
        <f t="shared" si="588"/>
        <v>0.15171975992613113</v>
      </c>
      <c r="N312" s="91">
        <f t="shared" si="589"/>
        <v>45068</v>
      </c>
      <c r="O312" s="91">
        <f t="shared" si="590"/>
        <v>14669</v>
      </c>
      <c r="P312" s="153">
        <f t="shared" si="591"/>
        <v>138107</v>
      </c>
      <c r="Q312" s="153">
        <f t="shared" si="592"/>
        <v>15885</v>
      </c>
      <c r="R312" s="408">
        <f t="shared" si="593"/>
        <v>0.11501951385519923</v>
      </c>
      <c r="S312" s="92">
        <f t="shared" si="594"/>
        <v>25.279043801365475</v>
      </c>
    </row>
    <row r="313" spans="1:19" x14ac:dyDescent="0.35">
      <c r="A313" s="63">
        <v>44200</v>
      </c>
      <c r="B313" s="419">
        <v>1263297</v>
      </c>
      <c r="C313" s="419">
        <v>136498</v>
      </c>
      <c r="D313" s="420">
        <v>1399795</v>
      </c>
      <c r="E313" s="44">
        <v>1905</v>
      </c>
      <c r="F313" s="400">
        <f t="shared" si="579"/>
        <v>0.31813627254509019</v>
      </c>
      <c r="G313" s="44">
        <v>4410</v>
      </c>
      <c r="H313" s="420">
        <v>1309892</v>
      </c>
      <c r="I313" s="75">
        <v>9400</v>
      </c>
      <c r="J313" s="51">
        <v>2148719</v>
      </c>
      <c r="K313" s="414">
        <f t="shared" si="580"/>
        <v>13810</v>
      </c>
      <c r="L313" s="421">
        <v>2077</v>
      </c>
      <c r="M313" s="406">
        <f t="shared" si="588"/>
        <v>0.1503982621288921</v>
      </c>
      <c r="N313" s="91">
        <f t="shared" si="589"/>
        <v>47486</v>
      </c>
      <c r="O313" s="91">
        <f t="shared" si="590"/>
        <v>15607</v>
      </c>
      <c r="P313" s="153">
        <f t="shared" si="591"/>
        <v>143098</v>
      </c>
      <c r="Q313" s="153">
        <f t="shared" si="592"/>
        <v>16890</v>
      </c>
      <c r="R313" s="408">
        <f t="shared" si="593"/>
        <v>0.11803099973444772</v>
      </c>
      <c r="S313" s="92">
        <f t="shared" si="594"/>
        <v>26.192594219610857</v>
      </c>
    </row>
    <row r="314" spans="1:19" x14ac:dyDescent="0.35">
      <c r="A314" s="63">
        <v>44201</v>
      </c>
      <c r="B314" s="419">
        <v>1268789</v>
      </c>
      <c r="C314" s="419">
        <v>139027</v>
      </c>
      <c r="D314" s="420">
        <v>1407816</v>
      </c>
      <c r="E314" s="44">
        <v>2529</v>
      </c>
      <c r="F314" s="400">
        <f t="shared" si="579"/>
        <v>0.31529734447076424</v>
      </c>
      <c r="G314" s="44">
        <v>6360</v>
      </c>
      <c r="H314" s="420">
        <v>1316252</v>
      </c>
      <c r="I314" s="75">
        <v>11976</v>
      </c>
      <c r="J314" s="51">
        <v>2160695</v>
      </c>
      <c r="K314" s="414">
        <f t="shared" si="580"/>
        <v>18336</v>
      </c>
      <c r="L314" s="421">
        <v>2722</v>
      </c>
      <c r="M314" s="406">
        <f t="shared" si="588"/>
        <v>0.14845113438045376</v>
      </c>
      <c r="N314" s="91">
        <f t="shared" si="589"/>
        <v>49450</v>
      </c>
      <c r="O314" s="91">
        <f t="shared" si="590"/>
        <v>16241</v>
      </c>
      <c r="P314" s="153">
        <f t="shared" si="591"/>
        <v>147255</v>
      </c>
      <c r="Q314" s="153">
        <f t="shared" si="592"/>
        <v>17574</v>
      </c>
      <c r="R314" s="408">
        <f t="shared" si="593"/>
        <v>0.11934399511052256</v>
      </c>
      <c r="S314" s="92">
        <f t="shared" si="594"/>
        <v>26.953489649113173</v>
      </c>
    </row>
    <row r="315" spans="1:19" x14ac:dyDescent="0.35">
      <c r="A315" s="63">
        <v>44202</v>
      </c>
      <c r="B315" s="419">
        <v>1273698</v>
      </c>
      <c r="C315" s="419">
        <v>141066</v>
      </c>
      <c r="D315" s="420">
        <v>1414764</v>
      </c>
      <c r="E315" s="44">
        <v>2039</v>
      </c>
      <c r="F315" s="400">
        <f t="shared" ref="F315:F317" si="595">E315/(D315-D314)</f>
        <v>0.29346574553828442</v>
      </c>
      <c r="G315" s="44">
        <v>7861</v>
      </c>
      <c r="H315" s="420">
        <v>1324113</v>
      </c>
      <c r="I315" s="75">
        <v>13240</v>
      </c>
      <c r="J315" s="51">
        <v>2173935</v>
      </c>
      <c r="K315" s="414">
        <f t="shared" ref="K315:K317" si="596">G315+I315</f>
        <v>21101</v>
      </c>
      <c r="L315" s="421">
        <v>2220</v>
      </c>
      <c r="M315" s="406">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8">
        <f t="shared" ref="R315" si="602">Q315/P315</f>
        <v>0.11815600737381757</v>
      </c>
      <c r="S315" s="92">
        <f t="shared" ref="S315" si="603">P315/5463.3</f>
        <v>27.205901195248291</v>
      </c>
    </row>
    <row r="316" spans="1:19" x14ac:dyDescent="0.35">
      <c r="A316" s="63">
        <v>44203</v>
      </c>
      <c r="B316" s="419">
        <v>1280173</v>
      </c>
      <c r="C316" s="419">
        <v>143715</v>
      </c>
      <c r="D316" s="420">
        <v>1423888</v>
      </c>
      <c r="E316" s="44">
        <v>2649</v>
      </c>
      <c r="F316" s="400">
        <f t="shared" si="595"/>
        <v>0.29033318719859713</v>
      </c>
      <c r="G316" s="44">
        <v>11365</v>
      </c>
      <c r="H316" s="420">
        <v>1335478</v>
      </c>
      <c r="I316" s="75">
        <v>15601</v>
      </c>
      <c r="J316" s="51">
        <v>2189536</v>
      </c>
      <c r="K316" s="414">
        <f t="shared" si="596"/>
        <v>26966</v>
      </c>
      <c r="L316" s="421">
        <v>3051</v>
      </c>
      <c r="M316" s="406">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8">
        <f t="shared" ref="R316:R317" si="609">Q316/P316</f>
        <v>0.12057974949933811</v>
      </c>
      <c r="S316" s="92">
        <f t="shared" ref="S316:S317" si="610">P316/5463.3</f>
        <v>26.962641626855561</v>
      </c>
    </row>
    <row r="317" spans="1:19" x14ac:dyDescent="0.35">
      <c r="A317" s="63">
        <v>44204</v>
      </c>
      <c r="B317" s="419">
        <v>1286020</v>
      </c>
      <c r="C317" s="419">
        <v>146024</v>
      </c>
      <c r="D317" s="420">
        <v>1432044</v>
      </c>
      <c r="E317" s="44">
        <v>2309</v>
      </c>
      <c r="F317" s="400">
        <f t="shared" si="595"/>
        <v>0.28310446297204511</v>
      </c>
      <c r="G317" s="44">
        <v>11694</v>
      </c>
      <c r="H317" s="420">
        <v>1347172</v>
      </c>
      <c r="I317" s="75">
        <v>19750</v>
      </c>
      <c r="J317" s="51">
        <v>2209286</v>
      </c>
      <c r="K317" s="414">
        <f t="shared" si="596"/>
        <v>31444</v>
      </c>
      <c r="L317" s="421">
        <v>2557</v>
      </c>
      <c r="M317" s="406">
        <f t="shared" si="604"/>
        <v>8.1319170588983594E-2</v>
      </c>
      <c r="N317" s="91">
        <f t="shared" si="605"/>
        <v>51909</v>
      </c>
      <c r="O317" s="91">
        <f t="shared" si="606"/>
        <v>16032</v>
      </c>
      <c r="P317" s="153">
        <f t="shared" si="607"/>
        <v>150436</v>
      </c>
      <c r="Q317" s="153">
        <f t="shared" si="608"/>
        <v>17572</v>
      </c>
      <c r="R317" s="408">
        <f t="shared" si="609"/>
        <v>0.11680714722539817</v>
      </c>
      <c r="S317" s="92">
        <f t="shared" si="610"/>
        <v>27.535738473084031</v>
      </c>
    </row>
    <row r="318" spans="1:19" x14ac:dyDescent="0.35">
      <c r="A318" s="63">
        <v>44205</v>
      </c>
      <c r="B318" s="419">
        <v>1291523</v>
      </c>
      <c r="C318" s="419">
        <v>147889</v>
      </c>
      <c r="D318" s="420">
        <v>1439412</v>
      </c>
      <c r="E318" s="44">
        <v>1865</v>
      </c>
      <c r="F318" s="400">
        <f t="shared" ref="F318:F319" si="611">E318/(D318-D317)</f>
        <v>0.25312160694896851</v>
      </c>
      <c r="G318" s="44">
        <v>9392</v>
      </c>
      <c r="H318" s="420">
        <v>1356564</v>
      </c>
      <c r="I318" s="75">
        <v>16960</v>
      </c>
      <c r="J318" s="51">
        <v>2226246</v>
      </c>
      <c r="K318" s="414">
        <f t="shared" ref="K318:K319" si="612">G318+I318</f>
        <v>26352</v>
      </c>
      <c r="L318" s="421">
        <v>2299</v>
      </c>
      <c r="M318" s="406">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8">
        <f t="shared" ref="R318:R319" si="618">Q318/P318</f>
        <v>0.11301235378564026</v>
      </c>
      <c r="S318" s="92">
        <f t="shared" ref="S318:S319" si="619">P318/5463.3</f>
        <v>28.432815331393112</v>
      </c>
    </row>
    <row r="319" spans="1:19" x14ac:dyDescent="0.35">
      <c r="A319" s="63">
        <v>44206</v>
      </c>
      <c r="B319" s="44">
        <v>1296879</v>
      </c>
      <c r="C319" s="44">
        <v>149766</v>
      </c>
      <c r="D319" s="420">
        <v>1446645</v>
      </c>
      <c r="E319" s="420">
        <v>1877</v>
      </c>
      <c r="F319" s="400">
        <f t="shared" si="611"/>
        <v>0.25950504631549842</v>
      </c>
      <c r="G319" s="44">
        <v>7187</v>
      </c>
      <c r="H319" s="420">
        <v>1363751</v>
      </c>
      <c r="I319" s="75">
        <v>13781</v>
      </c>
      <c r="J319" s="51">
        <v>2240027</v>
      </c>
      <c r="K319" s="414">
        <f t="shared" si="612"/>
        <v>20968</v>
      </c>
      <c r="L319" s="421">
        <v>2099</v>
      </c>
      <c r="M319" s="406">
        <f t="shared" si="613"/>
        <v>0.10010492178557802</v>
      </c>
      <c r="N319" s="91">
        <f t="shared" si="614"/>
        <v>52838</v>
      </c>
      <c r="O319" s="91">
        <f t="shared" si="615"/>
        <v>15173</v>
      </c>
      <c r="P319" s="153">
        <f t="shared" si="616"/>
        <v>158977</v>
      </c>
      <c r="Q319" s="153">
        <f t="shared" si="617"/>
        <v>17025</v>
      </c>
      <c r="R319" s="408">
        <f t="shared" si="618"/>
        <v>0.10709096284368179</v>
      </c>
      <c r="S319" s="92">
        <f t="shared" si="619"/>
        <v>29.099079311039116</v>
      </c>
    </row>
    <row r="320" spans="1:19" x14ac:dyDescent="0.35">
      <c r="A320" s="63">
        <v>44207</v>
      </c>
      <c r="B320" s="44">
        <v>1301985</v>
      </c>
      <c r="C320" s="44">
        <v>151548</v>
      </c>
      <c r="D320" s="420">
        <v>1453533</v>
      </c>
      <c r="E320" s="420">
        <v>1782</v>
      </c>
      <c r="F320" s="400">
        <f t="shared" ref="F320" si="620">E320/(D320-D319)</f>
        <v>0.25871080139372821</v>
      </c>
      <c r="G320" s="44">
        <v>5636</v>
      </c>
      <c r="H320" s="420">
        <v>1369387</v>
      </c>
      <c r="I320" s="75">
        <v>12094</v>
      </c>
      <c r="J320" s="51">
        <v>2252121</v>
      </c>
      <c r="K320" s="414">
        <f t="shared" ref="K320" si="621">G320+I320</f>
        <v>17730</v>
      </c>
      <c r="L320" s="421">
        <v>2041</v>
      </c>
      <c r="M320" s="406">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8">
        <f t="shared" ref="R320" si="627">Q320/P320</f>
        <v>0.1042928967384298</v>
      </c>
      <c r="S320" s="92">
        <f t="shared" ref="S320" si="628">P320/5463.3</f>
        <v>29.816594366042501</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topLeftCell="G1" zoomScale="110" zoomScaleNormal="11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topLeftCell="E1" zoomScale="120" zoomScaleNormal="1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P7" sqref="P7"/>
    </sheetView>
  </sheetViews>
  <sheetFormatPr defaultColWidth="9.453125" defaultRowHeight="14.5" x14ac:dyDescent="0.35"/>
  <cols>
    <col min="1" max="1" width="7.45312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election activeCell="A31" sqref="A31"/>
    </sheetView>
  </sheetViews>
  <sheetFormatPr defaultColWidth="8.54296875" defaultRowHeight="14.5" x14ac:dyDescent="0.35"/>
  <cols>
    <col min="1" max="1" width="8.54296875" style="409"/>
    <col min="2" max="2" width="9.08984375" style="425"/>
    <col min="3" max="16384" width="8.54296875" style="409"/>
  </cols>
  <sheetData>
    <row r="1" spans="1:2" x14ac:dyDescent="0.35">
      <c r="B1" s="424">
        <v>0.05</v>
      </c>
    </row>
    <row r="2" spans="1:2" x14ac:dyDescent="0.35">
      <c r="A2" s="302"/>
      <c r="B2" s="424">
        <v>0.05</v>
      </c>
    </row>
    <row r="3" spans="1:2" x14ac:dyDescent="0.35">
      <c r="A3" s="302"/>
      <c r="B3" s="424">
        <v>0.05</v>
      </c>
    </row>
    <row r="4" spans="1:2" x14ac:dyDescent="0.35">
      <c r="A4" s="302"/>
      <c r="B4" s="424">
        <v>0.05</v>
      </c>
    </row>
    <row r="5" spans="1:2" x14ac:dyDescent="0.35">
      <c r="A5" s="302"/>
      <c r="B5" s="424">
        <v>0.05</v>
      </c>
    </row>
    <row r="6" spans="1:2" x14ac:dyDescent="0.35">
      <c r="A6" s="302"/>
      <c r="B6" s="424">
        <v>0.05</v>
      </c>
    </row>
    <row r="7" spans="1:2" x14ac:dyDescent="0.35">
      <c r="A7" s="302"/>
      <c r="B7" s="424">
        <v>0.05</v>
      </c>
    </row>
    <row r="8" spans="1:2" x14ac:dyDescent="0.35">
      <c r="A8" s="302"/>
      <c r="B8" s="424">
        <v>0.05</v>
      </c>
    </row>
    <row r="9" spans="1:2" x14ac:dyDescent="0.35">
      <c r="A9" s="302"/>
      <c r="B9" s="424">
        <v>0.05</v>
      </c>
    </row>
    <row r="10" spans="1:2" x14ac:dyDescent="0.35">
      <c r="A10" s="302"/>
      <c r="B10" s="424">
        <v>0.05</v>
      </c>
    </row>
    <row r="11" spans="1:2" x14ac:dyDescent="0.35">
      <c r="A11" s="302"/>
      <c r="B11" s="424">
        <v>0.05</v>
      </c>
    </row>
    <row r="12" spans="1:2" x14ac:dyDescent="0.35">
      <c r="A12" s="302"/>
      <c r="B12" s="424">
        <v>0.05</v>
      </c>
    </row>
    <row r="13" spans="1:2" x14ac:dyDescent="0.35">
      <c r="A13" s="302"/>
      <c r="B13" s="424">
        <v>0.05</v>
      </c>
    </row>
    <row r="14" spans="1:2" x14ac:dyDescent="0.35">
      <c r="A14" s="302"/>
      <c r="B14" s="424">
        <v>0.05</v>
      </c>
    </row>
    <row r="15" spans="1:2" x14ac:dyDescent="0.35">
      <c r="A15" s="302"/>
      <c r="B15" s="424">
        <v>0.05</v>
      </c>
    </row>
    <row r="16" spans="1:2" x14ac:dyDescent="0.35">
      <c r="A16" s="302"/>
      <c r="B16" s="424">
        <v>0.05</v>
      </c>
    </row>
    <row r="17" spans="1:2" x14ac:dyDescent="0.35">
      <c r="A17" s="302"/>
      <c r="B17" s="424">
        <v>0.05</v>
      </c>
    </row>
    <row r="18" spans="1:2" x14ac:dyDescent="0.35">
      <c r="A18" s="302"/>
      <c r="B18" s="424">
        <v>0.05</v>
      </c>
    </row>
    <row r="19" spans="1:2" x14ac:dyDescent="0.35">
      <c r="A19" s="302"/>
      <c r="B19" s="424">
        <v>0.05</v>
      </c>
    </row>
    <row r="20" spans="1:2" x14ac:dyDescent="0.35">
      <c r="A20" s="302"/>
      <c r="B20" s="424">
        <v>0.05</v>
      </c>
    </row>
    <row r="21" spans="1:2" x14ac:dyDescent="0.35">
      <c r="A21" s="302"/>
      <c r="B21" s="424">
        <v>0.05</v>
      </c>
    </row>
    <row r="22" spans="1:2" x14ac:dyDescent="0.35">
      <c r="A22" s="302"/>
      <c r="B22" s="424">
        <v>0.05</v>
      </c>
    </row>
    <row r="23" spans="1:2" x14ac:dyDescent="0.35">
      <c r="A23" s="302"/>
      <c r="B23" s="424">
        <v>0.05</v>
      </c>
    </row>
    <row r="24" spans="1:2" x14ac:dyDescent="0.35">
      <c r="A24" s="302"/>
      <c r="B24" s="424">
        <v>0.05</v>
      </c>
    </row>
    <row r="25" spans="1:2" x14ac:dyDescent="0.35">
      <c r="A25" s="302"/>
      <c r="B25" s="424">
        <v>0.05</v>
      </c>
    </row>
    <row r="26" spans="1:2" x14ac:dyDescent="0.35">
      <c r="A26" s="302"/>
      <c r="B26" s="424">
        <v>0.05</v>
      </c>
    </row>
    <row r="27" spans="1:2" x14ac:dyDescent="0.35">
      <c r="A27" s="302"/>
      <c r="B27" s="424">
        <v>0.05</v>
      </c>
    </row>
    <row r="28" spans="1:2" x14ac:dyDescent="0.35">
      <c r="A28" s="302"/>
      <c r="B28" s="424">
        <v>0.05</v>
      </c>
    </row>
    <row r="29" spans="1:2" x14ac:dyDescent="0.35">
      <c r="A29" s="302"/>
      <c r="B29" s="424">
        <v>0.05</v>
      </c>
    </row>
    <row r="30" spans="1:2" x14ac:dyDescent="0.35">
      <c r="A30" s="302"/>
      <c r="B30" s="424">
        <v>0.05</v>
      </c>
    </row>
    <row r="31" spans="1:2" x14ac:dyDescent="0.35">
      <c r="A31" s="302"/>
      <c r="B31" s="424">
        <v>0.05</v>
      </c>
    </row>
    <row r="32" spans="1:2" x14ac:dyDescent="0.35">
      <c r="A32" s="302"/>
      <c r="B32" s="424">
        <v>0.05</v>
      </c>
    </row>
    <row r="33" spans="1:2" x14ac:dyDescent="0.35">
      <c r="A33" s="302"/>
      <c r="B33" s="424">
        <v>0.05</v>
      </c>
    </row>
    <row r="34" spans="1:2" x14ac:dyDescent="0.35">
      <c r="A34" s="302"/>
      <c r="B34" s="424">
        <v>0.05</v>
      </c>
    </row>
    <row r="35" spans="1:2" x14ac:dyDescent="0.35">
      <c r="A35" s="302"/>
      <c r="B35" s="424">
        <v>0.05</v>
      </c>
    </row>
    <row r="36" spans="1:2" x14ac:dyDescent="0.35">
      <c r="A36" s="302"/>
      <c r="B36" s="424">
        <v>0.05</v>
      </c>
    </row>
    <row r="37" spans="1:2" x14ac:dyDescent="0.35">
      <c r="A37" s="302"/>
      <c r="B37" s="424">
        <v>0.05</v>
      </c>
    </row>
    <row r="38" spans="1:2" x14ac:dyDescent="0.35">
      <c r="A38" s="302"/>
      <c r="B38" s="424">
        <v>0.05</v>
      </c>
    </row>
    <row r="39" spans="1:2" x14ac:dyDescent="0.35">
      <c r="A39" s="302"/>
      <c r="B39" s="424">
        <v>0.05</v>
      </c>
    </row>
    <row r="40" spans="1:2" x14ac:dyDescent="0.35">
      <c r="A40" s="302"/>
      <c r="B40" s="424">
        <v>0.05</v>
      </c>
    </row>
    <row r="41" spans="1:2" x14ac:dyDescent="0.35">
      <c r="A41" s="302"/>
      <c r="B41" s="424">
        <v>0.05</v>
      </c>
    </row>
    <row r="42" spans="1:2" x14ac:dyDescent="0.35">
      <c r="A42" s="302"/>
      <c r="B42" s="424">
        <v>0.05</v>
      </c>
    </row>
    <row r="43" spans="1:2" x14ac:dyDescent="0.35">
      <c r="A43" s="302"/>
      <c r="B43" s="424">
        <v>0.05</v>
      </c>
    </row>
    <row r="44" spans="1:2" x14ac:dyDescent="0.35">
      <c r="A44" s="302"/>
      <c r="B44" s="424">
        <v>0.05</v>
      </c>
    </row>
    <row r="45" spans="1:2" x14ac:dyDescent="0.35">
      <c r="A45" s="302"/>
      <c r="B45" s="424">
        <v>0.05</v>
      </c>
    </row>
    <row r="46" spans="1:2" x14ac:dyDescent="0.35">
      <c r="A46" s="302"/>
      <c r="B46" s="424">
        <v>0.05</v>
      </c>
    </row>
    <row r="47" spans="1:2" x14ac:dyDescent="0.35">
      <c r="A47" s="302"/>
      <c r="B47" s="424">
        <v>0.05</v>
      </c>
    </row>
    <row r="48" spans="1:2" x14ac:dyDescent="0.35">
      <c r="A48" s="302"/>
      <c r="B48" s="424">
        <v>0.05</v>
      </c>
    </row>
    <row r="49" spans="1:2" x14ac:dyDescent="0.35">
      <c r="A49" s="302"/>
      <c r="B49" s="424">
        <v>0.05</v>
      </c>
    </row>
    <row r="50" spans="1:2" x14ac:dyDescent="0.35">
      <c r="A50" s="302"/>
      <c r="B50" s="424">
        <v>0.05</v>
      </c>
    </row>
    <row r="51" spans="1:2" x14ac:dyDescent="0.35">
      <c r="A51" s="302"/>
      <c r="B51" s="424">
        <v>0.05</v>
      </c>
    </row>
    <row r="52" spans="1:2" x14ac:dyDescent="0.35">
      <c r="A52" s="302"/>
      <c r="B52" s="424">
        <v>0.05</v>
      </c>
    </row>
    <row r="53" spans="1:2" x14ac:dyDescent="0.35">
      <c r="A53" s="302"/>
      <c r="B53" s="424">
        <v>0.05</v>
      </c>
    </row>
    <row r="54" spans="1:2" x14ac:dyDescent="0.35">
      <c r="A54" s="302"/>
      <c r="B54" s="424">
        <v>0.05</v>
      </c>
    </row>
    <row r="55" spans="1:2" x14ac:dyDescent="0.35">
      <c r="A55" s="302"/>
      <c r="B55" s="424">
        <v>0.05</v>
      </c>
    </row>
    <row r="56" spans="1:2" x14ac:dyDescent="0.35">
      <c r="A56" s="302"/>
      <c r="B56" s="424">
        <v>0.05</v>
      </c>
    </row>
    <row r="57" spans="1:2" x14ac:dyDescent="0.35">
      <c r="A57" s="302"/>
      <c r="B57" s="424">
        <v>0.05</v>
      </c>
    </row>
    <row r="58" spans="1:2" x14ac:dyDescent="0.35">
      <c r="A58" s="302"/>
      <c r="B58" s="424">
        <v>0.05</v>
      </c>
    </row>
    <row r="59" spans="1:2" x14ac:dyDescent="0.35">
      <c r="A59" s="302"/>
      <c r="B59" s="424">
        <v>0.05</v>
      </c>
    </row>
    <row r="60" spans="1:2" x14ac:dyDescent="0.35">
      <c r="A60" s="302"/>
      <c r="B60" s="424">
        <v>0.05</v>
      </c>
    </row>
    <row r="61" spans="1:2" x14ac:dyDescent="0.35">
      <c r="A61" s="302"/>
      <c r="B61" s="424">
        <v>0.05</v>
      </c>
    </row>
    <row r="62" spans="1:2" x14ac:dyDescent="0.35">
      <c r="A62" s="302"/>
      <c r="B62" s="424">
        <v>0.05</v>
      </c>
    </row>
    <row r="63" spans="1:2" x14ac:dyDescent="0.35">
      <c r="A63" s="302"/>
      <c r="B63" s="424">
        <v>0.05</v>
      </c>
    </row>
    <row r="64" spans="1:2" x14ac:dyDescent="0.35">
      <c r="A64" s="302"/>
      <c r="B64" s="424">
        <v>0.05</v>
      </c>
    </row>
    <row r="65" spans="1:2" x14ac:dyDescent="0.35">
      <c r="A65" s="302"/>
      <c r="B65" s="424">
        <v>0.05</v>
      </c>
    </row>
    <row r="66" spans="1:2" x14ac:dyDescent="0.35">
      <c r="A66" s="302"/>
      <c r="B66" s="424">
        <v>0.05</v>
      </c>
    </row>
    <row r="67" spans="1:2" x14ac:dyDescent="0.35">
      <c r="A67" s="302"/>
      <c r="B67" s="424">
        <v>0.05</v>
      </c>
    </row>
    <row r="68" spans="1:2" x14ac:dyDescent="0.35">
      <c r="A68" s="302"/>
      <c r="B68" s="424">
        <v>0.05</v>
      </c>
    </row>
    <row r="69" spans="1:2" x14ac:dyDescent="0.35">
      <c r="A69" s="302"/>
      <c r="B69" s="424">
        <v>0.05</v>
      </c>
    </row>
    <row r="70" spans="1:2" x14ac:dyDescent="0.35">
      <c r="A70" s="302"/>
      <c r="B70" s="424">
        <v>0.05</v>
      </c>
    </row>
    <row r="71" spans="1:2" x14ac:dyDescent="0.35">
      <c r="A71" s="302"/>
      <c r="B71" s="424">
        <v>0.05</v>
      </c>
    </row>
    <row r="72" spans="1:2" x14ac:dyDescent="0.35">
      <c r="A72" s="302"/>
      <c r="B72" s="424">
        <v>0.05</v>
      </c>
    </row>
    <row r="73" spans="1:2" x14ac:dyDescent="0.35">
      <c r="A73" s="302"/>
      <c r="B73" s="424">
        <v>0.05</v>
      </c>
    </row>
    <row r="74" spans="1:2" x14ac:dyDescent="0.35">
      <c r="A74" s="302"/>
      <c r="B74" s="424">
        <v>0.05</v>
      </c>
    </row>
    <row r="75" spans="1:2" x14ac:dyDescent="0.35">
      <c r="A75" s="302"/>
      <c r="B75" s="424">
        <v>0.05</v>
      </c>
    </row>
    <row r="76" spans="1:2" x14ac:dyDescent="0.35">
      <c r="A76" s="302"/>
      <c r="B76" s="424">
        <v>0.05</v>
      </c>
    </row>
    <row r="77" spans="1:2" x14ac:dyDescent="0.35">
      <c r="A77" s="302"/>
      <c r="B77" s="424">
        <v>0.05</v>
      </c>
    </row>
    <row r="78" spans="1:2" x14ac:dyDescent="0.35">
      <c r="A78" s="302"/>
      <c r="B78" s="424">
        <v>0.05</v>
      </c>
    </row>
    <row r="79" spans="1:2" x14ac:dyDescent="0.35">
      <c r="A79" s="302"/>
      <c r="B79" s="424">
        <v>0.05</v>
      </c>
    </row>
    <row r="80" spans="1:2" x14ac:dyDescent="0.35">
      <c r="A80" s="302"/>
      <c r="B80" s="424">
        <v>0.05</v>
      </c>
    </row>
    <row r="81" spans="1:2" x14ac:dyDescent="0.35">
      <c r="A81" s="302"/>
      <c r="B81" s="424">
        <v>0.05</v>
      </c>
    </row>
    <row r="82" spans="1:2" x14ac:dyDescent="0.35">
      <c r="A82" s="302"/>
      <c r="B82" s="424">
        <v>0.05</v>
      </c>
    </row>
    <row r="83" spans="1:2" x14ac:dyDescent="0.35">
      <c r="A83" s="302"/>
      <c r="B83" s="424">
        <v>0.05</v>
      </c>
    </row>
    <row r="84" spans="1:2" x14ac:dyDescent="0.35">
      <c r="A84" s="302"/>
      <c r="B84" s="424">
        <v>0.05</v>
      </c>
    </row>
    <row r="85" spans="1:2" x14ac:dyDescent="0.35">
      <c r="A85" s="302"/>
      <c r="B85" s="424">
        <v>0.05</v>
      </c>
    </row>
    <row r="86" spans="1:2" x14ac:dyDescent="0.35">
      <c r="A86" s="302"/>
      <c r="B86" s="424">
        <v>0.05</v>
      </c>
    </row>
    <row r="87" spans="1:2" x14ac:dyDescent="0.35">
      <c r="A87" s="302"/>
      <c r="B87" s="424">
        <v>0.05</v>
      </c>
    </row>
    <row r="88" spans="1:2" x14ac:dyDescent="0.35">
      <c r="A88" s="302"/>
      <c r="B88" s="424">
        <v>0.05</v>
      </c>
    </row>
    <row r="89" spans="1:2" x14ac:dyDescent="0.35">
      <c r="A89" s="302"/>
      <c r="B89" s="424">
        <v>0.05</v>
      </c>
    </row>
    <row r="90" spans="1:2" x14ac:dyDescent="0.35">
      <c r="A90" s="302"/>
      <c r="B90" s="424">
        <v>0.05</v>
      </c>
    </row>
    <row r="91" spans="1:2" x14ac:dyDescent="0.35">
      <c r="A91" s="302"/>
      <c r="B91" s="424">
        <v>0.05</v>
      </c>
    </row>
    <row r="92" spans="1:2" x14ac:dyDescent="0.35">
      <c r="A92" s="302"/>
      <c r="B92" s="424">
        <v>0.05</v>
      </c>
    </row>
    <row r="93" spans="1:2" x14ac:dyDescent="0.35">
      <c r="A93" s="302"/>
      <c r="B93" s="424">
        <v>0.05</v>
      </c>
    </row>
    <row r="94" spans="1:2" x14ac:dyDescent="0.35">
      <c r="A94" s="302"/>
      <c r="B94" s="424">
        <v>0.05</v>
      </c>
    </row>
    <row r="95" spans="1:2" x14ac:dyDescent="0.35">
      <c r="A95" s="302"/>
      <c r="B95" s="424">
        <v>0.05</v>
      </c>
    </row>
    <row r="96" spans="1:2" x14ac:dyDescent="0.35">
      <c r="A96" s="302"/>
      <c r="B96" s="424">
        <v>0.05</v>
      </c>
    </row>
    <row r="97" spans="1:2" x14ac:dyDescent="0.35">
      <c r="A97" s="302"/>
      <c r="B97" s="424">
        <v>0.05</v>
      </c>
    </row>
    <row r="98" spans="1:2" x14ac:dyDescent="0.35">
      <c r="A98" s="302"/>
      <c r="B98" s="424">
        <v>0.05</v>
      </c>
    </row>
    <row r="99" spans="1:2" x14ac:dyDescent="0.35">
      <c r="A99" s="302"/>
      <c r="B99" s="424">
        <v>0.05</v>
      </c>
    </row>
    <row r="100" spans="1:2" x14ac:dyDescent="0.35">
      <c r="A100" s="302"/>
      <c r="B100" s="424">
        <v>0.05</v>
      </c>
    </row>
    <row r="101" spans="1:2" x14ac:dyDescent="0.35">
      <c r="A101" s="302"/>
      <c r="B101" s="424">
        <v>0.05</v>
      </c>
    </row>
    <row r="102" spans="1:2" x14ac:dyDescent="0.35">
      <c r="A102" s="302"/>
      <c r="B102" s="424">
        <v>0.05</v>
      </c>
    </row>
    <row r="103" spans="1:2" x14ac:dyDescent="0.35">
      <c r="A103" s="302"/>
      <c r="B103" s="424">
        <v>0.05</v>
      </c>
    </row>
    <row r="104" spans="1:2" x14ac:dyDescent="0.35">
      <c r="A104" s="302"/>
      <c r="B104" s="424">
        <v>0.05</v>
      </c>
    </row>
    <row r="105" spans="1:2" x14ac:dyDescent="0.35">
      <c r="A105" s="302"/>
      <c r="B105" s="424">
        <v>0.05</v>
      </c>
    </row>
    <row r="106" spans="1:2" x14ac:dyDescent="0.35">
      <c r="A106" s="302"/>
      <c r="B106" s="424">
        <v>0.05</v>
      </c>
    </row>
    <row r="107" spans="1:2" x14ac:dyDescent="0.35">
      <c r="A107" s="302"/>
      <c r="B107" s="424">
        <v>0.05</v>
      </c>
    </row>
    <row r="108" spans="1:2" x14ac:dyDescent="0.35">
      <c r="A108" s="302"/>
      <c r="B108" s="424">
        <v>0.05</v>
      </c>
    </row>
    <row r="109" spans="1:2" x14ac:dyDescent="0.35">
      <c r="A109" s="302"/>
      <c r="B109" s="424">
        <v>0.05</v>
      </c>
    </row>
    <row r="110" spans="1:2" x14ac:dyDescent="0.35">
      <c r="A110" s="302"/>
      <c r="B110" s="424">
        <v>0.05</v>
      </c>
    </row>
    <row r="111" spans="1:2" x14ac:dyDescent="0.35">
      <c r="A111" s="302"/>
      <c r="B111" s="424">
        <v>0.05</v>
      </c>
    </row>
    <row r="112" spans="1:2" x14ac:dyDescent="0.35">
      <c r="A112" s="302"/>
      <c r="B112" s="424">
        <v>0.05</v>
      </c>
    </row>
    <row r="113" spans="1:2" x14ac:dyDescent="0.35">
      <c r="A113" s="302"/>
      <c r="B113" s="424">
        <v>0.05</v>
      </c>
    </row>
    <row r="114" spans="1:2" x14ac:dyDescent="0.35">
      <c r="A114" s="302"/>
      <c r="B114" s="424">
        <v>0.05</v>
      </c>
    </row>
    <row r="115" spans="1:2" x14ac:dyDescent="0.35">
      <c r="A115" s="302"/>
      <c r="B115" s="424">
        <v>0.05</v>
      </c>
    </row>
    <row r="116" spans="1:2" x14ac:dyDescent="0.35">
      <c r="A116" s="302"/>
      <c r="B116" s="424">
        <v>0.05</v>
      </c>
    </row>
    <row r="117" spans="1:2" x14ac:dyDescent="0.35">
      <c r="A117" s="302"/>
      <c r="B117" s="424">
        <v>0.05</v>
      </c>
    </row>
    <row r="118" spans="1:2" x14ac:dyDescent="0.35">
      <c r="A118" s="302"/>
      <c r="B118" s="424">
        <v>0.05</v>
      </c>
    </row>
    <row r="119" spans="1:2" x14ac:dyDescent="0.35">
      <c r="A119" s="302"/>
      <c r="B119" s="424">
        <v>0.05</v>
      </c>
    </row>
    <row r="120" spans="1:2" x14ac:dyDescent="0.35">
      <c r="A120" s="302"/>
      <c r="B120" s="424">
        <v>0.05</v>
      </c>
    </row>
    <row r="121" spans="1:2" x14ac:dyDescent="0.35">
      <c r="A121" s="302"/>
      <c r="B121" s="424">
        <v>0.05</v>
      </c>
    </row>
    <row r="122" spans="1:2" x14ac:dyDescent="0.35">
      <c r="A122" s="302"/>
      <c r="B122" s="424">
        <v>0.05</v>
      </c>
    </row>
    <row r="123" spans="1:2" x14ac:dyDescent="0.35">
      <c r="A123" s="302"/>
      <c r="B123" s="424">
        <v>0.05</v>
      </c>
    </row>
    <row r="124" spans="1:2" x14ac:dyDescent="0.35">
      <c r="A124" s="302"/>
      <c r="B124" s="424">
        <v>0.05</v>
      </c>
    </row>
    <row r="125" spans="1:2" x14ac:dyDescent="0.35">
      <c r="A125" s="302"/>
      <c r="B125" s="424">
        <v>0.05</v>
      </c>
    </row>
    <row r="126" spans="1:2" x14ac:dyDescent="0.35">
      <c r="A126" s="302"/>
      <c r="B126" s="424">
        <v>0.05</v>
      </c>
    </row>
    <row r="127" spans="1:2" x14ac:dyDescent="0.35">
      <c r="A127" s="302"/>
      <c r="B127" s="424">
        <v>0.05</v>
      </c>
    </row>
    <row r="128" spans="1:2" x14ac:dyDescent="0.35">
      <c r="A128" s="302"/>
      <c r="B128" s="424">
        <v>0.05</v>
      </c>
    </row>
    <row r="129" spans="1:2" x14ac:dyDescent="0.35">
      <c r="A129" s="302"/>
      <c r="B129" s="424">
        <v>0.05</v>
      </c>
    </row>
    <row r="130" spans="1:2" x14ac:dyDescent="0.35">
      <c r="A130" s="302"/>
      <c r="B130" s="424">
        <v>0.05</v>
      </c>
    </row>
    <row r="131" spans="1:2" x14ac:dyDescent="0.35">
      <c r="A131" s="302"/>
      <c r="B131" s="424">
        <v>0.05</v>
      </c>
    </row>
    <row r="132" spans="1:2" x14ac:dyDescent="0.35">
      <c r="A132" s="302"/>
      <c r="B132" s="424">
        <v>0.05</v>
      </c>
    </row>
    <row r="133" spans="1:2" x14ac:dyDescent="0.35">
      <c r="A133" s="302"/>
      <c r="B133" s="424">
        <v>0.05</v>
      </c>
    </row>
    <row r="134" spans="1:2" x14ac:dyDescent="0.35">
      <c r="A134" s="302"/>
      <c r="B134" s="424">
        <v>0.05</v>
      </c>
    </row>
    <row r="135" spans="1:2" x14ac:dyDescent="0.35">
      <c r="A135" s="302"/>
      <c r="B135" s="424">
        <v>0.05</v>
      </c>
    </row>
    <row r="136" spans="1:2" x14ac:dyDescent="0.35">
      <c r="A136" s="302"/>
      <c r="B136" s="424">
        <v>0.05</v>
      </c>
    </row>
    <row r="137" spans="1:2" x14ac:dyDescent="0.35">
      <c r="A137" s="302"/>
      <c r="B137" s="424">
        <v>0.05</v>
      </c>
    </row>
    <row r="138" spans="1:2" x14ac:dyDescent="0.35">
      <c r="A138" s="302"/>
      <c r="B138" s="424">
        <v>0.05</v>
      </c>
    </row>
    <row r="139" spans="1:2" x14ac:dyDescent="0.35">
      <c r="A139" s="302"/>
      <c r="B139" s="424">
        <v>0.05</v>
      </c>
    </row>
    <row r="140" spans="1:2" x14ac:dyDescent="0.35">
      <c r="A140" s="302"/>
      <c r="B140" s="424">
        <v>0.05</v>
      </c>
    </row>
    <row r="141" spans="1:2" x14ac:dyDescent="0.35">
      <c r="A141" s="302"/>
      <c r="B141" s="424">
        <v>0.05</v>
      </c>
    </row>
    <row r="142" spans="1:2" x14ac:dyDescent="0.35">
      <c r="A142" s="302"/>
      <c r="B142" s="424">
        <v>0.05</v>
      </c>
    </row>
    <row r="143" spans="1:2" x14ac:dyDescent="0.35">
      <c r="A143" s="302"/>
      <c r="B143" s="424">
        <v>0.05</v>
      </c>
    </row>
    <row r="144" spans="1:2" x14ac:dyDescent="0.35">
      <c r="A144" s="302"/>
      <c r="B144" s="424">
        <v>0.05</v>
      </c>
    </row>
    <row r="145" spans="1:2" x14ac:dyDescent="0.35">
      <c r="A145" s="302"/>
      <c r="B145" s="424">
        <v>0.05</v>
      </c>
    </row>
    <row r="146" spans="1:2" x14ac:dyDescent="0.35">
      <c r="A146" s="302"/>
      <c r="B146" s="424">
        <v>0.05</v>
      </c>
    </row>
    <row r="147" spans="1:2" x14ac:dyDescent="0.35">
      <c r="A147" s="302"/>
      <c r="B147" s="424">
        <v>0.05</v>
      </c>
    </row>
    <row r="148" spans="1:2" x14ac:dyDescent="0.35">
      <c r="A148" s="302"/>
      <c r="B148" s="424">
        <v>0.05</v>
      </c>
    </row>
    <row r="149" spans="1:2" x14ac:dyDescent="0.35">
      <c r="A149" s="302"/>
      <c r="B149" s="424">
        <v>0.05</v>
      </c>
    </row>
    <row r="150" spans="1:2" x14ac:dyDescent="0.35">
      <c r="A150" s="302"/>
      <c r="B150" s="424">
        <v>0.05</v>
      </c>
    </row>
    <row r="151" spans="1:2" x14ac:dyDescent="0.35">
      <c r="A151" s="302"/>
      <c r="B151" s="424">
        <v>0.05</v>
      </c>
    </row>
    <row r="152" spans="1:2" x14ac:dyDescent="0.35">
      <c r="A152" s="302"/>
      <c r="B152" s="424">
        <v>0.05</v>
      </c>
    </row>
    <row r="153" spans="1:2" x14ac:dyDescent="0.35">
      <c r="A153" s="302"/>
      <c r="B153" s="424">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32" activePane="bottomRight" state="frozen"/>
      <selection pane="topRight" activeCell="B1" sqref="B1"/>
      <selection pane="bottomLeft" activeCell="A4" sqref="A4"/>
      <selection pane="bottomRight"/>
    </sheetView>
  </sheetViews>
  <sheetFormatPr defaultRowHeight="14.5" x14ac:dyDescent="0.35"/>
  <cols>
    <col min="1" max="1" width="18.45312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0">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214</v>
      </c>
      <c r="B143" s="44">
        <v>910</v>
      </c>
      <c r="C143" s="44">
        <v>46.571428571428569</v>
      </c>
      <c r="D143" s="44">
        <v>777.14285714285711</v>
      </c>
      <c r="E143" s="44">
        <v>1733.7142857142858</v>
      </c>
      <c r="F143" s="95"/>
      <c r="G143" s="2"/>
    </row>
    <row r="144" spans="1:7" x14ac:dyDescent="0.35">
      <c r="A144" s="114" t="s">
        <v>227</v>
      </c>
      <c r="B144" s="44">
        <v>1036.7142857142858</v>
      </c>
      <c r="C144" s="44">
        <v>43.857142857142854</v>
      </c>
      <c r="D144" s="44">
        <v>1023.8571428571429</v>
      </c>
      <c r="E144" s="44">
        <v>2104.4285714285716</v>
      </c>
      <c r="F144" s="95"/>
      <c r="G144" s="2"/>
    </row>
    <row r="145" spans="1:7" x14ac:dyDescent="0.35">
      <c r="A145" s="114" t="s">
        <v>228</v>
      </c>
      <c r="B145" s="44">
        <v>1377</v>
      </c>
      <c r="C145" s="44">
        <v>54</v>
      </c>
      <c r="D145" s="44">
        <v>1249</v>
      </c>
      <c r="E145" s="44">
        <v>2679</v>
      </c>
      <c r="F145" s="95"/>
      <c r="G145" s="2"/>
    </row>
    <row r="146" spans="1:7" x14ac:dyDescent="0.35">
      <c r="A146" s="114" t="s">
        <v>229</v>
      </c>
      <c r="B146" s="44">
        <v>1445</v>
      </c>
      <c r="C146" s="44">
        <v>63</v>
      </c>
      <c r="D146" s="44">
        <v>1392</v>
      </c>
      <c r="E146" s="44">
        <v>2900</v>
      </c>
      <c r="F146" s="95"/>
      <c r="G146" s="2"/>
    </row>
    <row r="147" spans="1:7" x14ac:dyDescent="0.35">
      <c r="A147" s="114" t="s">
        <v>230</v>
      </c>
      <c r="B147" s="44">
        <v>1428.1428571428571</v>
      </c>
      <c r="C147" s="44">
        <v>93.714285714285708</v>
      </c>
      <c r="D147" s="44">
        <v>1330.8571428571429</v>
      </c>
      <c r="E147" s="44">
        <v>2852.7142857142858</v>
      </c>
      <c r="F147" s="95"/>
      <c r="G147" s="2"/>
    </row>
    <row r="148" spans="1:7" x14ac:dyDescent="0.35">
      <c r="A148" s="114" t="s">
        <v>226</v>
      </c>
      <c r="B148" s="44">
        <v>1541.5714285714287</v>
      </c>
      <c r="C148" s="44">
        <v>105.42857142857143</v>
      </c>
      <c r="D148" s="44">
        <v>1366.5714285714287</v>
      </c>
      <c r="E148" s="44">
        <v>3013.5714285714284</v>
      </c>
      <c r="F148" s="95"/>
      <c r="G148" s="2"/>
    </row>
    <row r="149" spans="1:7" x14ac:dyDescent="0.35">
      <c r="A149" s="114" t="s">
        <v>235</v>
      </c>
      <c r="B149" s="44">
        <v>1722.2857142857142</v>
      </c>
      <c r="C149" s="44">
        <v>116.14285714285714</v>
      </c>
      <c r="D149" s="44">
        <v>1398.5714285714287</v>
      </c>
      <c r="E149" s="44">
        <v>3237</v>
      </c>
      <c r="F149" s="95"/>
      <c r="G149" s="2"/>
    </row>
    <row r="150" spans="1:7" x14ac:dyDescent="0.35">
      <c r="A150" s="114" t="s">
        <v>236</v>
      </c>
      <c r="B150" s="44">
        <v>1769</v>
      </c>
      <c r="C150" s="44">
        <v>102</v>
      </c>
      <c r="D150" s="44">
        <v>1302</v>
      </c>
      <c r="E150" s="44">
        <v>3173</v>
      </c>
      <c r="F150" s="95"/>
      <c r="G150" s="2"/>
    </row>
    <row r="151" spans="1:7" x14ac:dyDescent="0.35">
      <c r="A151" s="114" t="s">
        <v>237</v>
      </c>
      <c r="B151" s="44">
        <v>1695</v>
      </c>
      <c r="C151" s="44">
        <v>87</v>
      </c>
      <c r="D151" s="44">
        <v>1198</v>
      </c>
      <c r="E151" s="44">
        <v>2980</v>
      </c>
      <c r="F151" s="95"/>
      <c r="G151" s="2"/>
    </row>
    <row r="152" spans="1:7" x14ac:dyDescent="0.35">
      <c r="A152" s="114" t="s">
        <v>241</v>
      </c>
      <c r="B152" s="44">
        <v>1564.8571428571429</v>
      </c>
      <c r="C152" s="44">
        <v>75.571428571428569</v>
      </c>
      <c r="D152" s="44">
        <v>1126</v>
      </c>
      <c r="E152" s="44">
        <v>2766.4285714285716</v>
      </c>
      <c r="F152" s="95"/>
      <c r="G152" s="2"/>
    </row>
    <row r="153" spans="1:7" x14ac:dyDescent="0.35">
      <c r="A153" s="114" t="s">
        <v>242</v>
      </c>
      <c r="B153" s="44">
        <v>1444.7142857142858</v>
      </c>
      <c r="C153" s="44">
        <v>79.714285714285708</v>
      </c>
      <c r="D153" s="44">
        <v>1098.5714285714287</v>
      </c>
      <c r="E153" s="44">
        <v>2623</v>
      </c>
      <c r="F153" s="95"/>
      <c r="G153" s="2"/>
    </row>
    <row r="154" spans="1:7" x14ac:dyDescent="0.35">
      <c r="A154" s="114" t="s">
        <v>245</v>
      </c>
      <c r="B154" s="44">
        <v>1488.8571428571429</v>
      </c>
      <c r="C154" s="44">
        <v>71</v>
      </c>
      <c r="D154" s="44">
        <v>1103.1428571428571</v>
      </c>
      <c r="E154" s="44">
        <v>2663</v>
      </c>
      <c r="F154" s="95"/>
      <c r="G154" s="2"/>
    </row>
    <row r="155" spans="1:7" x14ac:dyDescent="0.35">
      <c r="A155" s="114" t="s">
        <v>250</v>
      </c>
      <c r="B155" s="44">
        <v>1762.4285714285713</v>
      </c>
      <c r="C155" s="44">
        <v>53.142857142857146</v>
      </c>
      <c r="D155" s="44">
        <v>1039.8571428571429</v>
      </c>
      <c r="E155" s="44">
        <v>2855.4285714285716</v>
      </c>
      <c r="F155" s="95"/>
      <c r="G155" s="2"/>
    </row>
    <row r="156" spans="1:7" x14ac:dyDescent="0.35">
      <c r="A156" s="114" t="s">
        <v>249</v>
      </c>
      <c r="B156" s="44">
        <v>1709.8571428571429</v>
      </c>
      <c r="C156" s="44">
        <v>32.714285714285715</v>
      </c>
      <c r="D156" s="44">
        <v>1158.8571428571429</v>
      </c>
      <c r="E156" s="44">
        <v>2901.4285714285716</v>
      </c>
    </row>
    <row r="157" spans="1:7" x14ac:dyDescent="0.35">
      <c r="B157" s="44"/>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6"/>
  <sheetViews>
    <sheetView showGridLines="0" zoomScale="89" zoomScaleNormal="90" workbookViewId="0">
      <pane ySplit="3" topLeftCell="A23"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5"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185</v>
      </c>
      <c r="C27" s="95">
        <v>2</v>
      </c>
      <c r="D27" s="79"/>
      <c r="E27" s="31"/>
    </row>
    <row r="28" spans="1:5" x14ac:dyDescent="0.35">
      <c r="A28" s="218">
        <v>35</v>
      </c>
      <c r="B28" s="223" t="s">
        <v>189</v>
      </c>
      <c r="C28" s="208">
        <v>5</v>
      </c>
      <c r="D28" s="31"/>
      <c r="E28" s="31"/>
    </row>
    <row r="29" spans="1:5" x14ac:dyDescent="0.35">
      <c r="A29" s="218">
        <v>36</v>
      </c>
      <c r="B29" s="223" t="s">
        <v>188</v>
      </c>
      <c r="C29" s="208">
        <v>0</v>
      </c>
      <c r="D29" s="31"/>
      <c r="E29" s="31"/>
    </row>
    <row r="30" spans="1:5" x14ac:dyDescent="0.35">
      <c r="A30" s="218">
        <v>37</v>
      </c>
      <c r="B30" s="223" t="s">
        <v>211</v>
      </c>
      <c r="C30" s="208">
        <v>12</v>
      </c>
    </row>
    <row r="31" spans="1:5" x14ac:dyDescent="0.35">
      <c r="A31" s="218">
        <v>38</v>
      </c>
      <c r="B31" s="223" t="s">
        <v>212</v>
      </c>
      <c r="C31" s="208">
        <v>14</v>
      </c>
    </row>
    <row r="32" spans="1:5" x14ac:dyDescent="0.35">
      <c r="A32" s="218">
        <v>39</v>
      </c>
      <c r="B32" s="223" t="s">
        <v>213</v>
      </c>
      <c r="C32" s="208">
        <v>39</v>
      </c>
    </row>
    <row r="33" spans="1:3" x14ac:dyDescent="0.35">
      <c r="A33" s="218">
        <v>40</v>
      </c>
      <c r="B33" s="223" t="s">
        <v>215</v>
      </c>
      <c r="C33" s="208">
        <v>94</v>
      </c>
    </row>
    <row r="34" spans="1:3" x14ac:dyDescent="0.35">
      <c r="A34" s="218">
        <v>41</v>
      </c>
      <c r="B34" s="223" t="s">
        <v>216</v>
      </c>
      <c r="C34" s="208">
        <v>156</v>
      </c>
    </row>
    <row r="35" spans="1:3" x14ac:dyDescent="0.35">
      <c r="A35" s="218">
        <v>42</v>
      </c>
      <c r="B35" s="223" t="s">
        <v>223</v>
      </c>
      <c r="C35" s="208">
        <v>147</v>
      </c>
    </row>
    <row r="36" spans="1:3" x14ac:dyDescent="0.35">
      <c r="A36" s="218">
        <v>43</v>
      </c>
      <c r="B36" s="223" t="s">
        <v>224</v>
      </c>
      <c r="C36" s="208">
        <v>279</v>
      </c>
    </row>
    <row r="37" spans="1:3" x14ac:dyDescent="0.35">
      <c r="A37" s="218">
        <v>44</v>
      </c>
      <c r="B37" s="223" t="s">
        <v>225</v>
      </c>
      <c r="C37" s="208">
        <v>337</v>
      </c>
    </row>
    <row r="38" spans="1:3" x14ac:dyDescent="0.35">
      <c r="A38" s="218">
        <v>45</v>
      </c>
      <c r="B38" s="223" t="s">
        <v>231</v>
      </c>
      <c r="C38" s="208">
        <v>296</v>
      </c>
    </row>
    <row r="39" spans="1:3" x14ac:dyDescent="0.35">
      <c r="A39" s="218">
        <v>46</v>
      </c>
      <c r="B39" s="223" t="s">
        <v>232</v>
      </c>
      <c r="C39" s="208">
        <v>317</v>
      </c>
    </row>
    <row r="40" spans="1:3" x14ac:dyDescent="0.35">
      <c r="A40" s="218">
        <v>47</v>
      </c>
      <c r="B40" s="223" t="s">
        <v>233</v>
      </c>
      <c r="C40" s="208">
        <v>351</v>
      </c>
    </row>
    <row r="41" spans="1:3" x14ac:dyDescent="0.35">
      <c r="A41" s="218">
        <v>48</v>
      </c>
      <c r="B41" s="223" t="s">
        <v>238</v>
      </c>
      <c r="C41" s="208">
        <v>226</v>
      </c>
    </row>
    <row r="42" spans="1:3" x14ac:dyDescent="0.35">
      <c r="A42" s="218">
        <v>49</v>
      </c>
      <c r="B42" s="223" t="s">
        <v>239</v>
      </c>
      <c r="C42" s="208">
        <v>279</v>
      </c>
    </row>
    <row r="43" spans="1:3" x14ac:dyDescent="0.35">
      <c r="A43" s="218">
        <v>50</v>
      </c>
      <c r="B43" s="223" t="s">
        <v>240</v>
      </c>
      <c r="C43" s="208">
        <v>282</v>
      </c>
    </row>
    <row r="44" spans="1:3" x14ac:dyDescent="0.35">
      <c r="A44" s="218">
        <v>51</v>
      </c>
      <c r="B44" s="223" t="s">
        <v>246</v>
      </c>
      <c r="C44" s="208">
        <v>329</v>
      </c>
    </row>
    <row r="45" spans="1:3" x14ac:dyDescent="0.35">
      <c r="A45" s="218">
        <v>52</v>
      </c>
      <c r="B45" s="223" t="s">
        <v>247</v>
      </c>
      <c r="C45" s="208">
        <v>317</v>
      </c>
    </row>
    <row r="46" spans="1:3" x14ac:dyDescent="0.35">
      <c r="A46" s="218">
        <v>1</v>
      </c>
      <c r="B46" s="223" t="s">
        <v>248</v>
      </c>
      <c r="C46" s="208">
        <v>436</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9"/>
  <sheetViews>
    <sheetView showGridLines="0" zoomScale="90" zoomScaleNormal="90" workbookViewId="0">
      <pane xSplit="1" ySplit="2" topLeftCell="B15"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0">
        <v>952</v>
      </c>
      <c r="C29" s="410">
        <v>801</v>
      </c>
      <c r="D29" s="257">
        <v>0.74</v>
      </c>
      <c r="E29" s="113">
        <v>41950</v>
      </c>
      <c r="F29" s="84">
        <v>2.3E-2</v>
      </c>
      <c r="G29" s="8"/>
    </row>
    <row r="30" spans="1:7" x14ac:dyDescent="0.35">
      <c r="A30" s="11">
        <v>44131</v>
      </c>
      <c r="B30" s="410">
        <v>1062</v>
      </c>
      <c r="C30" s="410">
        <v>789</v>
      </c>
      <c r="D30" s="257">
        <v>0.73</v>
      </c>
      <c r="E30" s="113">
        <v>40996</v>
      </c>
      <c r="F30" s="84">
        <v>2.5999999999999999E-2</v>
      </c>
      <c r="G30" s="8"/>
    </row>
    <row r="31" spans="1:7" x14ac:dyDescent="0.35">
      <c r="A31" s="11">
        <v>44138</v>
      </c>
      <c r="B31" s="410">
        <v>957</v>
      </c>
      <c r="C31" s="410">
        <v>817</v>
      </c>
      <c r="D31" s="257">
        <v>0.76</v>
      </c>
      <c r="E31" s="113">
        <v>42985</v>
      </c>
      <c r="F31" s="84">
        <v>2.1999999999999999E-2</v>
      </c>
      <c r="G31" s="8"/>
    </row>
    <row r="32" spans="1:7" x14ac:dyDescent="0.35">
      <c r="A32" s="11">
        <v>44145</v>
      </c>
      <c r="B32" s="410">
        <v>1004</v>
      </c>
      <c r="C32" s="410">
        <v>808</v>
      </c>
      <c r="D32" s="257">
        <v>0.75</v>
      </c>
      <c r="E32" s="113">
        <v>41234</v>
      </c>
      <c r="F32" s="84">
        <v>2.4E-2</v>
      </c>
    </row>
    <row r="33" spans="1:6" x14ac:dyDescent="0.35">
      <c r="A33" s="11">
        <v>44152</v>
      </c>
      <c r="B33" s="410">
        <v>1004</v>
      </c>
      <c r="C33" s="410">
        <v>803</v>
      </c>
      <c r="D33" s="257">
        <v>0.75</v>
      </c>
      <c r="E33" s="113">
        <v>42319</v>
      </c>
      <c r="F33" s="84">
        <v>2.4E-2</v>
      </c>
    </row>
    <row r="34" spans="1:6" x14ac:dyDescent="0.35">
      <c r="A34" s="11">
        <v>44159</v>
      </c>
      <c r="B34" s="410">
        <v>805</v>
      </c>
      <c r="C34" s="410">
        <v>809</v>
      </c>
      <c r="D34" s="257">
        <v>0.75</v>
      </c>
      <c r="E34" s="113">
        <v>42704</v>
      </c>
      <c r="F34" s="84">
        <v>1.9E-2</v>
      </c>
    </row>
    <row r="35" spans="1:6" x14ac:dyDescent="0.35">
      <c r="A35" s="11">
        <v>44166</v>
      </c>
      <c r="B35" s="410">
        <v>813</v>
      </c>
      <c r="C35" s="410">
        <v>819</v>
      </c>
      <c r="D35" s="257">
        <v>0.76</v>
      </c>
      <c r="E35" s="113">
        <v>42687</v>
      </c>
      <c r="F35" s="84">
        <v>1.9E-2</v>
      </c>
    </row>
    <row r="36" spans="1:6" x14ac:dyDescent="0.35">
      <c r="A36" s="11">
        <v>44173</v>
      </c>
      <c r="B36" s="410">
        <v>774</v>
      </c>
      <c r="C36" s="410">
        <v>774</v>
      </c>
      <c r="D36" s="257">
        <v>0.72</v>
      </c>
      <c r="E36" s="113">
        <v>40403</v>
      </c>
      <c r="F36" s="84">
        <v>1.9E-2</v>
      </c>
    </row>
    <row r="37" spans="1:6" x14ac:dyDescent="0.35">
      <c r="A37" s="11">
        <v>44180</v>
      </c>
      <c r="B37" s="410">
        <v>780</v>
      </c>
      <c r="C37" s="410">
        <v>705</v>
      </c>
      <c r="D37" s="257">
        <v>0.66</v>
      </c>
      <c r="E37" s="113">
        <v>35954</v>
      </c>
      <c r="F37" s="84">
        <v>2.1999999999999999E-2</v>
      </c>
    </row>
    <row r="38" spans="1:6" x14ac:dyDescent="0.35">
      <c r="A38" s="11">
        <v>44187</v>
      </c>
      <c r="B38" s="410">
        <v>576</v>
      </c>
      <c r="C38" s="410">
        <v>670</v>
      </c>
      <c r="D38" s="257">
        <v>0.62</v>
      </c>
      <c r="E38" s="113">
        <v>34066</v>
      </c>
      <c r="F38" s="84">
        <v>1.7000000000000001E-2</v>
      </c>
    </row>
    <row r="39" spans="1:6" x14ac:dyDescent="0.35">
      <c r="A39" s="11">
        <v>44201</v>
      </c>
      <c r="B39" s="410">
        <v>1311</v>
      </c>
      <c r="C39" s="410">
        <v>709</v>
      </c>
      <c r="D39" s="257">
        <v>0.66</v>
      </c>
      <c r="E39" s="113">
        <v>36734</v>
      </c>
      <c r="F39" s="84">
        <v>3.5999999999999997E-2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1"/>
  <sheetViews>
    <sheetView showGridLines="0" zoomScale="89" zoomScaleNormal="90" workbookViewId="0">
      <pane ySplit="3" topLeftCell="A4"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row r="28" spans="1:4" x14ac:dyDescent="0.35">
      <c r="A28" s="208">
        <v>51</v>
      </c>
      <c r="B28" s="226">
        <v>44181</v>
      </c>
      <c r="C28" s="227">
        <v>140</v>
      </c>
      <c r="D28" s="391">
        <v>0.13</v>
      </c>
    </row>
    <row r="29" spans="1:4" x14ac:dyDescent="0.35">
      <c r="A29" s="208">
        <v>52</v>
      </c>
      <c r="B29" s="226">
        <v>44188</v>
      </c>
      <c r="C29" s="227">
        <v>138</v>
      </c>
      <c r="D29" s="391">
        <v>0.13</v>
      </c>
    </row>
    <row r="30" spans="1:4" x14ac:dyDescent="0.35">
      <c r="A30" s="208">
        <v>53</v>
      </c>
      <c r="B30" s="226">
        <v>44194</v>
      </c>
      <c r="C30" s="227">
        <v>149</v>
      </c>
      <c r="D30" s="391">
        <v>0.14000000000000001</v>
      </c>
    </row>
    <row r="31" spans="1:4" x14ac:dyDescent="0.35">
      <c r="A31" s="426">
        <v>1</v>
      </c>
      <c r="B31" s="226">
        <v>44201</v>
      </c>
      <c r="C31" s="208">
        <v>154</v>
      </c>
      <c r="D31" s="77">
        <v>0.14000000000000001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07"/>
  <sheetViews>
    <sheetView workbookViewId="0">
      <pane xSplit="1" ySplit="3" topLeftCell="B296" activePane="bottomRight" state="frozen"/>
      <selection pane="topRight" activeCell="B1" sqref="B1"/>
      <selection pane="bottomLeft" activeCell="A4" sqref="A4"/>
      <selection pane="bottomRight" activeCell="A3" sqref="A3"/>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2"/>
  <sheetViews>
    <sheetView workbookViewId="0">
      <pane xSplit="1" ySplit="3" topLeftCell="B72" activePane="bottomRight" state="frozen"/>
      <selection pane="topRight" activeCell="B1" sqref="B1"/>
      <selection pane="bottomLeft" activeCell="A4" sqref="A4"/>
      <selection pane="bottomRight"/>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172</v>
      </c>
      <c r="B1" s="264"/>
      <c r="O1" s="264" t="s">
        <v>181</v>
      </c>
    </row>
    <row r="3" spans="1:19" s="261" customFormat="1" ht="130.5" thickBot="1" x14ac:dyDescent="0.35">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0">
        <v>16807</v>
      </c>
      <c r="Q41" s="413">
        <v>0.9160221341</v>
      </c>
      <c r="R41" s="413">
        <v>5.7982066999999998E-2</v>
      </c>
      <c r="S41" s="413">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0">
        <v>6819</v>
      </c>
      <c r="Q49" s="413">
        <v>0.90933077749999991</v>
      </c>
      <c r="R49" s="413">
        <v>6.55983173E-2</v>
      </c>
      <c r="S49" s="413">
        <v>2.5070905299999998E-2</v>
      </c>
    </row>
    <row r="50" spans="1:19" x14ac:dyDescent="0.25">
      <c r="A50" s="308">
        <v>44124</v>
      </c>
      <c r="B50" s="396">
        <v>11170</v>
      </c>
      <c r="C50" s="304">
        <v>0.91173418880000001</v>
      </c>
      <c r="D50" s="304">
        <v>5.7586578100000001E-2</v>
      </c>
      <c r="E50" s="304">
        <v>3.0679233199999999E-2</v>
      </c>
      <c r="O50" s="397">
        <v>44124</v>
      </c>
      <c r="P50" s="410">
        <v>9823</v>
      </c>
      <c r="Q50" s="413">
        <v>0.91861128619999999</v>
      </c>
      <c r="R50" s="413">
        <v>5.5271904199999999E-2</v>
      </c>
      <c r="S50" s="413">
        <v>2.6116809599999999E-2</v>
      </c>
    </row>
    <row r="51" spans="1:19" x14ac:dyDescent="0.25">
      <c r="A51" s="308">
        <v>44125</v>
      </c>
      <c r="B51" s="396">
        <v>12658</v>
      </c>
      <c r="C51" s="304">
        <v>0.91220246369999991</v>
      </c>
      <c r="D51" s="304">
        <v>5.63821506E-2</v>
      </c>
      <c r="E51" s="304">
        <v>3.1415385599999998E-2</v>
      </c>
      <c r="O51" s="397">
        <v>44125</v>
      </c>
      <c r="P51" s="410">
        <v>11441</v>
      </c>
      <c r="Q51" s="413">
        <v>0.9155374208</v>
      </c>
      <c r="R51" s="413">
        <v>5.6065840900000004E-2</v>
      </c>
      <c r="S51" s="413">
        <v>2.8396738300000002E-2</v>
      </c>
    </row>
    <row r="52" spans="1:19" x14ac:dyDescent="0.25">
      <c r="A52" s="308">
        <v>44126</v>
      </c>
      <c r="B52" s="396">
        <v>12905</v>
      </c>
      <c r="C52" s="304">
        <v>0.90865081010000004</v>
      </c>
      <c r="D52" s="304">
        <v>5.9272712599999999E-2</v>
      </c>
      <c r="E52" s="304">
        <v>3.2076477300000003E-2</v>
      </c>
      <c r="O52" s="397">
        <v>44126</v>
      </c>
      <c r="P52" s="410">
        <v>11881</v>
      </c>
      <c r="Q52" s="413">
        <v>0.91195473109999992</v>
      </c>
      <c r="R52" s="413">
        <v>5.84584909E-2</v>
      </c>
      <c r="S52" s="413">
        <v>2.9586778100000002E-2</v>
      </c>
    </row>
    <row r="53" spans="1:19" x14ac:dyDescent="0.25">
      <c r="A53" s="308">
        <v>44127</v>
      </c>
      <c r="B53" s="396">
        <v>13540</v>
      </c>
      <c r="C53" s="304">
        <v>0.89224200339999993</v>
      </c>
      <c r="D53" s="304">
        <v>7.3638630400000002E-2</v>
      </c>
      <c r="E53" s="304">
        <v>3.4119366200000001E-2</v>
      </c>
      <c r="O53" s="397">
        <v>44127</v>
      </c>
      <c r="P53" s="410">
        <v>12871</v>
      </c>
      <c r="Q53" s="413">
        <v>0.89407575280000007</v>
      </c>
      <c r="R53" s="413">
        <v>7.3544134599999991E-2</v>
      </c>
      <c r="S53" s="413">
        <v>3.2380112500000002E-2</v>
      </c>
    </row>
    <row r="54" spans="1:19" x14ac:dyDescent="0.25">
      <c r="A54" s="308">
        <v>44130</v>
      </c>
      <c r="B54" s="396">
        <v>16336</v>
      </c>
      <c r="C54" s="304">
        <v>0.92459475219999998</v>
      </c>
      <c r="D54" s="304">
        <v>4.9265317400000001E-2</v>
      </c>
      <c r="E54" s="304">
        <v>2.6139930299999999E-2</v>
      </c>
      <c r="O54" s="397">
        <v>44130</v>
      </c>
      <c r="P54" s="410">
        <v>14637</v>
      </c>
      <c r="Q54" s="413">
        <v>0.92730976369999996</v>
      </c>
      <c r="R54" s="413">
        <v>4.9284271000000004E-2</v>
      </c>
      <c r="S54" s="413">
        <v>2.34059652E-2</v>
      </c>
    </row>
    <row r="55" spans="1:19" x14ac:dyDescent="0.25">
      <c r="A55" s="308">
        <v>44131</v>
      </c>
      <c r="B55" s="396">
        <v>19197</v>
      </c>
      <c r="C55" s="304">
        <v>0.92473522339999992</v>
      </c>
      <c r="D55" s="304">
        <v>4.7904290999999995E-2</v>
      </c>
      <c r="E55" s="304">
        <v>2.7344617800000002E-2</v>
      </c>
      <c r="O55" s="397">
        <v>44131</v>
      </c>
      <c r="P55" s="410">
        <v>17735</v>
      </c>
      <c r="Q55" s="413">
        <v>0.92697587260000003</v>
      </c>
      <c r="R55" s="413">
        <v>4.7777578299999998E-2</v>
      </c>
      <c r="S55" s="413">
        <v>2.5236454300000002E-2</v>
      </c>
    </row>
    <row r="56" spans="1:19" x14ac:dyDescent="0.25">
      <c r="A56" s="308">
        <v>44132</v>
      </c>
      <c r="B56" s="396">
        <v>20214</v>
      </c>
      <c r="C56" s="304">
        <v>0.9225689306</v>
      </c>
      <c r="D56" s="304">
        <v>4.8910906699999999E-2</v>
      </c>
      <c r="E56" s="304">
        <v>2.8501576300000001E-2</v>
      </c>
      <c r="O56" s="397">
        <v>44132</v>
      </c>
      <c r="P56" s="410">
        <v>18763</v>
      </c>
      <c r="Q56" s="413">
        <v>0.92496699869999999</v>
      </c>
      <c r="R56" s="413">
        <v>4.8607658499999998E-2</v>
      </c>
      <c r="S56" s="413">
        <v>2.6415342399999996E-2</v>
      </c>
    </row>
    <row r="57" spans="1:19" x14ac:dyDescent="0.25">
      <c r="A57" s="308">
        <v>44133</v>
      </c>
      <c r="B57" s="396">
        <v>21106</v>
      </c>
      <c r="C57" s="304">
        <v>0.91827730819999998</v>
      </c>
      <c r="D57" s="304">
        <v>5.1858201600000001E-2</v>
      </c>
      <c r="E57" s="304">
        <v>2.98466166E-2</v>
      </c>
      <c r="O57" s="397">
        <v>44133</v>
      </c>
      <c r="P57" s="410">
        <v>19894</v>
      </c>
      <c r="Q57" s="413">
        <v>0.92030906579999994</v>
      </c>
      <c r="R57" s="413">
        <v>5.1539789400000001E-2</v>
      </c>
      <c r="S57" s="413">
        <v>2.8141138099999997E-2</v>
      </c>
    </row>
    <row r="58" spans="1:19" x14ac:dyDescent="0.25">
      <c r="A58" s="308">
        <v>44134</v>
      </c>
      <c r="B58" s="396">
        <v>21470</v>
      </c>
      <c r="C58" s="304">
        <v>0.90873106709999996</v>
      </c>
      <c r="D58" s="304">
        <v>5.9104844999999996E-2</v>
      </c>
      <c r="E58" s="304">
        <v>3.2153646000000001E-2</v>
      </c>
      <c r="O58" s="397">
        <v>44134</v>
      </c>
      <c r="P58" s="410">
        <v>20618</v>
      </c>
      <c r="Q58" s="413">
        <v>0.90959322329999992</v>
      </c>
      <c r="R58" s="413">
        <v>5.9531352000000003E-2</v>
      </c>
      <c r="S58" s="413">
        <v>3.08673946E-2</v>
      </c>
    </row>
    <row r="59" spans="1:19" x14ac:dyDescent="0.25">
      <c r="A59" s="308">
        <v>44137</v>
      </c>
      <c r="B59" s="396">
        <v>23399</v>
      </c>
      <c r="C59" s="304">
        <v>0.90504224379999998</v>
      </c>
      <c r="D59" s="304">
        <v>6.2137369499999998E-2</v>
      </c>
      <c r="E59" s="304">
        <v>3.28046668E-2</v>
      </c>
      <c r="O59" s="307">
        <v>44137</v>
      </c>
      <c r="P59" s="410">
        <v>21324</v>
      </c>
      <c r="Q59" s="413">
        <v>0.90797090210000009</v>
      </c>
      <c r="R59" s="413">
        <v>6.2098299199999998E-2</v>
      </c>
      <c r="S59" s="413">
        <v>2.9917939899999996E-2</v>
      </c>
    </row>
    <row r="60" spans="1:19" x14ac:dyDescent="0.25">
      <c r="A60" s="308">
        <v>44138</v>
      </c>
      <c r="B60" s="396">
        <v>24754</v>
      </c>
      <c r="C60" s="304">
        <v>0.90523510790000006</v>
      </c>
      <c r="D60" s="304">
        <v>5.9822964299999996E-2</v>
      </c>
      <c r="E60" s="304">
        <v>3.4923348100000001E-2</v>
      </c>
      <c r="O60" s="307">
        <v>44138</v>
      </c>
      <c r="P60" s="410">
        <v>23034</v>
      </c>
      <c r="Q60" s="413">
        <v>0.90780938879999995</v>
      </c>
      <c r="R60" s="413">
        <v>5.96833435E-2</v>
      </c>
      <c r="S60" s="413">
        <v>3.24936932E-2</v>
      </c>
    </row>
    <row r="61" spans="1:19" x14ac:dyDescent="0.25">
      <c r="A61" s="308">
        <v>44139</v>
      </c>
      <c r="B61" s="396">
        <v>25098</v>
      </c>
      <c r="C61" s="304">
        <v>0.90750422330000002</v>
      </c>
      <c r="D61" s="304">
        <v>5.7092753099999997E-2</v>
      </c>
      <c r="E61" s="304">
        <v>3.5380870799999992E-2</v>
      </c>
      <c r="O61" s="307">
        <v>44139</v>
      </c>
      <c r="P61" s="410">
        <v>23511</v>
      </c>
      <c r="Q61" s="413">
        <v>0.91014442019999997</v>
      </c>
      <c r="R61" s="413">
        <v>5.6683586500000001E-2</v>
      </c>
      <c r="S61" s="413">
        <v>3.3153418300000001E-2</v>
      </c>
    </row>
    <row r="62" spans="1:19" x14ac:dyDescent="0.25">
      <c r="A62" s="308">
        <v>44140</v>
      </c>
      <c r="B62" s="396">
        <v>25915</v>
      </c>
      <c r="C62" s="304">
        <v>0.90376223359999996</v>
      </c>
      <c r="D62" s="304">
        <v>5.96460033E-2</v>
      </c>
      <c r="E62" s="304">
        <v>3.6569608100000005E-2</v>
      </c>
      <c r="O62" s="307">
        <v>44140</v>
      </c>
      <c r="P62" s="410">
        <v>24412</v>
      </c>
      <c r="Q62" s="413">
        <v>0.90642929720000009</v>
      </c>
      <c r="R62" s="413">
        <v>5.9089200800000005E-2</v>
      </c>
      <c r="S62" s="413">
        <v>3.4464353900000001E-2</v>
      </c>
    </row>
    <row r="63" spans="1:19" x14ac:dyDescent="0.25">
      <c r="A63" s="308">
        <v>44141</v>
      </c>
      <c r="B63" s="396">
        <v>26935</v>
      </c>
      <c r="C63" s="304">
        <v>0.88616195279999999</v>
      </c>
      <c r="D63" s="304">
        <v>7.3829631600000001E-2</v>
      </c>
      <c r="E63" s="304">
        <v>3.9994764300000006E-2</v>
      </c>
      <c r="O63" s="307">
        <v>44141</v>
      </c>
      <c r="P63" s="410">
        <v>25849</v>
      </c>
      <c r="Q63" s="413">
        <v>0.88778894310000001</v>
      </c>
      <c r="R63" s="413">
        <v>7.3769063800000007E-2</v>
      </c>
      <c r="S63" s="413">
        <v>3.8430753599999999E-2</v>
      </c>
    </row>
    <row r="64" spans="1:19" x14ac:dyDescent="0.25">
      <c r="A64" s="308">
        <v>44144</v>
      </c>
      <c r="B64" s="396">
        <v>29350</v>
      </c>
      <c r="C64" s="304">
        <v>0.89847379380000003</v>
      </c>
      <c r="D64" s="304">
        <v>6.0354845800000001E-2</v>
      </c>
      <c r="E64" s="304">
        <v>4.1149892799999997E-2</v>
      </c>
      <c r="O64" s="307">
        <v>44144</v>
      </c>
      <c r="P64" s="410">
        <v>27319</v>
      </c>
      <c r="Q64" s="413">
        <v>0.90098406399999997</v>
      </c>
      <c r="R64" s="413">
        <v>6.0658546600000002E-2</v>
      </c>
      <c r="S64" s="413">
        <v>3.8340219299999999E-2</v>
      </c>
    </row>
    <row r="65" spans="1:19" x14ac:dyDescent="0.25">
      <c r="A65" s="308">
        <v>44145</v>
      </c>
      <c r="B65" s="396">
        <v>31276</v>
      </c>
      <c r="C65" s="304">
        <v>0.89554433119999999</v>
      </c>
      <c r="D65" s="304">
        <v>6.0276355599999998E-2</v>
      </c>
      <c r="E65" s="304">
        <v>4.4153583000000003E-2</v>
      </c>
      <c r="O65" s="307">
        <v>44145</v>
      </c>
      <c r="P65" s="410">
        <v>29486</v>
      </c>
      <c r="Q65" s="413">
        <v>0.89830437020000009</v>
      </c>
      <c r="R65" s="413">
        <v>6.0034441299999998E-2</v>
      </c>
      <c r="S65" s="413">
        <v>4.1642610199999999E-2</v>
      </c>
    </row>
    <row r="66" spans="1:19" x14ac:dyDescent="0.25">
      <c r="A66" s="308">
        <v>44146</v>
      </c>
      <c r="B66" s="396">
        <v>31692</v>
      </c>
      <c r="C66" s="304">
        <v>0.89503801380000003</v>
      </c>
      <c r="D66" s="304">
        <v>6.0118061899999999E-2</v>
      </c>
      <c r="E66" s="304">
        <v>4.4815334400000004E-2</v>
      </c>
      <c r="O66" s="307">
        <v>44146</v>
      </c>
      <c r="P66" s="410">
        <v>30028</v>
      </c>
      <c r="Q66" s="413">
        <v>0.89784691510000003</v>
      </c>
      <c r="R66" s="413">
        <v>5.9671659699999997E-2</v>
      </c>
      <c r="S66" s="413">
        <v>4.2458557199999997E-2</v>
      </c>
    </row>
    <row r="67" spans="1:19" x14ac:dyDescent="0.25">
      <c r="A67" s="308">
        <v>44147</v>
      </c>
      <c r="B67" s="396">
        <v>31073</v>
      </c>
      <c r="C67" s="304">
        <v>0.89225663489999996</v>
      </c>
      <c r="D67" s="304">
        <v>6.1716170200000003E-2</v>
      </c>
      <c r="E67" s="304">
        <v>4.6003189800000004E-2</v>
      </c>
      <c r="O67" s="307">
        <v>44147</v>
      </c>
      <c r="P67" s="410">
        <v>29596</v>
      </c>
      <c r="Q67" s="413">
        <v>0.89488056809999994</v>
      </c>
      <c r="R67" s="413">
        <v>6.1268480299999997E-2</v>
      </c>
      <c r="S67" s="413">
        <v>4.3829201299999995E-2</v>
      </c>
    </row>
    <row r="68" spans="1:19" x14ac:dyDescent="0.25">
      <c r="A68" s="308">
        <v>44148</v>
      </c>
      <c r="B68" s="396">
        <v>26855</v>
      </c>
      <c r="C68" s="304">
        <v>0.88434123549999999</v>
      </c>
      <c r="D68" s="304">
        <v>6.9575414900000007E-2</v>
      </c>
      <c r="E68" s="304">
        <v>4.6066353799999994E-2</v>
      </c>
      <c r="O68" s="397">
        <v>44148</v>
      </c>
      <c r="P68" s="410">
        <v>25685</v>
      </c>
      <c r="Q68" s="413">
        <v>0.8863749005999999</v>
      </c>
      <c r="R68" s="413">
        <v>6.9597733500000009E-2</v>
      </c>
      <c r="S68" s="413">
        <v>4.4012261200000007E-2</v>
      </c>
    </row>
    <row r="69" spans="1:19" x14ac:dyDescent="0.25">
      <c r="A69" s="308">
        <v>44151</v>
      </c>
      <c r="B69" s="396">
        <v>27107</v>
      </c>
      <c r="C69" s="304">
        <v>0.89138151919999997</v>
      </c>
      <c r="D69" s="304">
        <v>6.2069390100000003E-2</v>
      </c>
      <c r="E69" s="304">
        <v>4.4922166499999999E-2</v>
      </c>
      <c r="O69" s="397">
        <v>44151</v>
      </c>
      <c r="P69" s="410">
        <v>25392</v>
      </c>
      <c r="Q69" s="413">
        <v>0.89459628339999997</v>
      </c>
      <c r="R69" s="413">
        <v>6.3283549799999991E-2</v>
      </c>
      <c r="S69" s="413">
        <v>4.2097398599999988E-2</v>
      </c>
    </row>
    <row r="70" spans="1:19" x14ac:dyDescent="0.25">
      <c r="A70" s="308">
        <v>44152</v>
      </c>
      <c r="B70" s="396">
        <v>33047</v>
      </c>
      <c r="C70" s="304">
        <v>0.88828297879999996</v>
      </c>
      <c r="D70" s="304">
        <v>6.4904205899999998E-2</v>
      </c>
      <c r="E70" s="304">
        <v>4.6792769500000005E-2</v>
      </c>
      <c r="O70" s="307">
        <v>44152</v>
      </c>
      <c r="P70" s="410">
        <v>30824</v>
      </c>
      <c r="Q70" s="413">
        <v>0.89155689049999998</v>
      </c>
      <c r="R70" s="413">
        <v>6.4789847400000003E-2</v>
      </c>
      <c r="S70" s="413">
        <v>4.3631787600000006E-2</v>
      </c>
    </row>
    <row r="71" spans="1:19" x14ac:dyDescent="0.25">
      <c r="A71" s="308">
        <v>44153</v>
      </c>
      <c r="B71" s="396">
        <v>32553</v>
      </c>
      <c r="C71" s="304">
        <v>0.88863134609999994</v>
      </c>
      <c r="D71" s="304">
        <v>6.52855663E-2</v>
      </c>
      <c r="E71" s="304">
        <v>4.6063778E-2</v>
      </c>
      <c r="O71" s="307">
        <v>44153</v>
      </c>
      <c r="P71" s="410">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0">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0">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0">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0">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0">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0">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0">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0">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0">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0">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0">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0">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0">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0">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0">
        <v>25021</v>
      </c>
      <c r="Q86" s="263">
        <v>0.90264642839999998</v>
      </c>
      <c r="R86" s="263">
        <v>6.2157518099999996E-2</v>
      </c>
      <c r="S86" s="263">
        <v>3.5170300200000004E-2</v>
      </c>
    </row>
    <row r="87" spans="1:19" x14ac:dyDescent="0.25">
      <c r="A87" s="308">
        <v>44175</v>
      </c>
      <c r="B87" s="396">
        <v>27017</v>
      </c>
      <c r="C87" s="304">
        <v>0.89759976419999998</v>
      </c>
      <c r="D87" s="304">
        <v>6.4313643000000004E-2</v>
      </c>
      <c r="E87" s="304">
        <v>3.8060840700000001E-2</v>
      </c>
      <c r="O87" s="307">
        <v>44175</v>
      </c>
      <c r="P87" s="410">
        <v>25819</v>
      </c>
      <c r="Q87" s="263">
        <v>0.89976232150000002</v>
      </c>
      <c r="R87" s="263">
        <v>6.3829878600000001E-2</v>
      </c>
      <c r="S87" s="263">
        <v>3.6385627000000004E-2</v>
      </c>
    </row>
    <row r="88" spans="1:19" x14ac:dyDescent="0.25">
      <c r="A88" s="307">
        <v>44176</v>
      </c>
      <c r="B88" s="410">
        <v>26070</v>
      </c>
      <c r="C88" s="263">
        <v>0.88893694330000006</v>
      </c>
      <c r="D88" s="263">
        <v>7.3247532099999998E-2</v>
      </c>
      <c r="E88" s="263">
        <v>3.7804270199999997E-2</v>
      </c>
    </row>
    <row r="89" spans="1:19" x14ac:dyDescent="0.25">
      <c r="A89" s="307">
        <v>44179</v>
      </c>
      <c r="B89" s="410">
        <v>27728</v>
      </c>
      <c r="C89" s="263">
        <v>0.88575608949999995</v>
      </c>
      <c r="D89" s="263">
        <v>7.5092742599999998E-2</v>
      </c>
      <c r="E89" s="263">
        <v>3.9127557399999999E-2</v>
      </c>
    </row>
    <row r="90" spans="1:19" x14ac:dyDescent="0.25">
      <c r="A90" s="307">
        <v>44180</v>
      </c>
      <c r="B90" s="410">
        <v>30646</v>
      </c>
      <c r="C90" s="263">
        <v>0.88126171639999995</v>
      </c>
      <c r="D90" s="263">
        <v>7.5517665799999995E-2</v>
      </c>
      <c r="E90" s="263">
        <v>4.3198437300000003E-2</v>
      </c>
    </row>
    <row r="91" spans="1:19" x14ac:dyDescent="0.25">
      <c r="A91" s="307">
        <v>44181</v>
      </c>
      <c r="B91" s="410">
        <v>35267</v>
      </c>
      <c r="C91" s="263">
        <v>0.8688001018</v>
      </c>
      <c r="D91" s="263">
        <v>8.1307442600000002E-2</v>
      </c>
      <c r="E91" s="263">
        <v>4.9868850900000004E-2</v>
      </c>
    </row>
    <row r="92" spans="1:19" x14ac:dyDescent="0.25">
      <c r="A92" s="307">
        <v>44182</v>
      </c>
      <c r="B92" s="410">
        <v>39386</v>
      </c>
      <c r="C92" s="263">
        <v>0.85028326840000001</v>
      </c>
      <c r="D92" s="263">
        <v>9.3778116499999994E-2</v>
      </c>
      <c r="E92" s="263">
        <v>5.5914994399999994E-2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A29" sqref="A29"/>
    </sheetView>
  </sheetViews>
  <sheetFormatPr defaultRowHeight="14.5" x14ac:dyDescent="0.35"/>
  <cols>
    <col min="2" max="2" width="14.453125" customWidth="1"/>
  </cols>
  <sheetData>
    <row r="3" spans="3:5" x14ac:dyDescent="0.3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46" t="s">
        <v>0</v>
      </c>
      <c r="B3" s="442" t="s">
        <v>4</v>
      </c>
      <c r="C3" s="443"/>
      <c r="D3" s="444"/>
      <c r="E3" s="445" t="s">
        <v>7</v>
      </c>
      <c r="F3" s="445"/>
      <c r="G3" s="445"/>
    </row>
    <row r="4" spans="1:19" x14ac:dyDescent="0.35">
      <c r="A4" s="447"/>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7" customFormat="1" ht="43.5" x14ac:dyDescent="0.35">
      <c r="A1" s="375" t="s">
        <v>0</v>
      </c>
      <c r="B1" s="376" t="s">
        <v>192</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48" t="s">
        <v>187</v>
      </c>
      <c r="F33" s="448"/>
      <c r="G33" s="448"/>
      <c r="H33" s="448"/>
      <c r="I33" s="448"/>
      <c r="J33" s="448"/>
      <c r="K33" s="448"/>
      <c r="L33" s="448"/>
      <c r="M33" s="448"/>
      <c r="N33" s="448"/>
      <c r="O33" s="448"/>
      <c r="P33" s="448"/>
      <c r="Q33" s="448"/>
      <c r="R33" s="448"/>
      <c r="S33" s="448"/>
      <c r="T33" s="448"/>
      <c r="U33" s="448"/>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193</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49" t="s">
        <v>5</v>
      </c>
      <c r="E31" s="449"/>
      <c r="F31" s="449"/>
      <c r="G31" s="449"/>
      <c r="H31" s="449"/>
      <c r="I31" s="449"/>
      <c r="J31" s="449"/>
      <c r="K31" s="449"/>
      <c r="L31" s="449"/>
      <c r="M31" s="449"/>
      <c r="N31" s="449"/>
    </row>
    <row r="32" spans="1:14" x14ac:dyDescent="0.35">
      <c r="A32" s="380">
        <v>43938</v>
      </c>
      <c r="B32" s="311">
        <v>184</v>
      </c>
      <c r="D32" s="449"/>
      <c r="E32" s="449"/>
      <c r="F32" s="449"/>
      <c r="G32" s="449"/>
      <c r="H32" s="449"/>
      <c r="I32" s="449"/>
      <c r="J32" s="449"/>
      <c r="K32" s="449"/>
      <c r="L32" s="449"/>
      <c r="M32" s="449"/>
      <c r="N32" s="449"/>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49" t="s">
        <v>83</v>
      </c>
      <c r="E34" s="449"/>
      <c r="F34" s="449"/>
      <c r="G34" s="449"/>
      <c r="H34" s="449"/>
      <c r="I34" s="449"/>
      <c r="J34" s="449"/>
      <c r="K34" s="449"/>
      <c r="L34" s="449"/>
      <c r="M34" s="449"/>
      <c r="N34" s="449"/>
    </row>
    <row r="35" spans="1:14" x14ac:dyDescent="0.35">
      <c r="A35" s="380">
        <v>43941</v>
      </c>
      <c r="B35" s="311">
        <v>167</v>
      </c>
      <c r="D35" s="449"/>
      <c r="E35" s="449"/>
      <c r="F35" s="449"/>
      <c r="G35" s="449"/>
      <c r="H35" s="449"/>
      <c r="I35" s="449"/>
      <c r="J35" s="449"/>
      <c r="K35" s="449"/>
      <c r="L35" s="449"/>
      <c r="M35" s="449"/>
      <c r="N35" s="449"/>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50" t="s">
        <v>121</v>
      </c>
      <c r="E37" s="450"/>
      <c r="F37" s="450"/>
      <c r="G37" s="450"/>
      <c r="H37" s="450"/>
      <c r="I37" s="450"/>
      <c r="J37" s="450"/>
      <c r="K37" s="450"/>
      <c r="L37" s="450"/>
      <c r="M37" s="450"/>
      <c r="N37" s="450"/>
    </row>
    <row r="38" spans="1:14" x14ac:dyDescent="0.35">
      <c r="A38" s="380">
        <v>43944</v>
      </c>
      <c r="B38" s="311">
        <v>136</v>
      </c>
      <c r="D38" s="450"/>
      <c r="E38" s="450"/>
      <c r="F38" s="450"/>
      <c r="G38" s="450"/>
      <c r="H38" s="450"/>
      <c r="I38" s="450"/>
      <c r="J38" s="450"/>
      <c r="K38" s="450"/>
      <c r="L38" s="450"/>
      <c r="M38" s="450"/>
      <c r="N38" s="450"/>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51" t="s">
        <v>122</v>
      </c>
      <c r="C2" s="452"/>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55" t="s">
        <v>130</v>
      </c>
      <c r="F33" s="456">
        <v>2</v>
      </c>
      <c r="G33" s="231"/>
    </row>
    <row r="34" spans="1:7" x14ac:dyDescent="0.35">
      <c r="A34" s="248">
        <v>44040</v>
      </c>
      <c r="B34" s="250" t="s">
        <v>48</v>
      </c>
      <c r="C34" s="251" t="s">
        <v>48</v>
      </c>
      <c r="D34" s="234"/>
      <c r="E34" s="453"/>
      <c r="F34" s="457"/>
      <c r="G34" s="231"/>
    </row>
    <row r="35" spans="1:7" x14ac:dyDescent="0.35">
      <c r="A35" s="248">
        <v>44041</v>
      </c>
      <c r="B35" s="235">
        <v>66</v>
      </c>
      <c r="C35" s="254">
        <v>0.06</v>
      </c>
      <c r="D35" s="255"/>
      <c r="E35" s="453"/>
      <c r="F35" s="457"/>
      <c r="G35" s="231"/>
    </row>
    <row r="36" spans="1:7" x14ac:dyDescent="0.35">
      <c r="A36" s="248">
        <v>44042</v>
      </c>
      <c r="B36" s="250" t="s">
        <v>48</v>
      </c>
      <c r="C36" s="251" t="s">
        <v>48</v>
      </c>
      <c r="D36" s="255"/>
      <c r="E36" s="453"/>
      <c r="F36" s="457"/>
      <c r="G36" s="231"/>
    </row>
    <row r="37" spans="1:7" x14ac:dyDescent="0.35">
      <c r="A37" s="248">
        <v>44043</v>
      </c>
      <c r="B37" s="250" t="s">
        <v>48</v>
      </c>
      <c r="C37" s="251" t="s">
        <v>48</v>
      </c>
      <c r="D37" s="255"/>
      <c r="E37" s="453"/>
      <c r="F37" s="457"/>
      <c r="G37" s="231"/>
    </row>
    <row r="38" spans="1:7" x14ac:dyDescent="0.35">
      <c r="A38" s="248">
        <v>44044</v>
      </c>
      <c r="B38" s="250" t="s">
        <v>48</v>
      </c>
      <c r="C38" s="251" t="s">
        <v>48</v>
      </c>
      <c r="D38" s="255"/>
      <c r="E38" s="453"/>
      <c r="F38" s="457"/>
      <c r="G38" s="231"/>
    </row>
    <row r="39" spans="1:7" x14ac:dyDescent="0.35">
      <c r="A39" s="248">
        <v>44045</v>
      </c>
      <c r="B39" s="250" t="s">
        <v>48</v>
      </c>
      <c r="C39" s="251" t="s">
        <v>48</v>
      </c>
      <c r="D39" s="255"/>
      <c r="E39" s="454"/>
      <c r="F39" s="458"/>
      <c r="G39" s="231"/>
    </row>
    <row r="40" spans="1:7" x14ac:dyDescent="0.35">
      <c r="A40" s="248">
        <v>44046</v>
      </c>
      <c r="B40" s="250" t="s">
        <v>48</v>
      </c>
      <c r="C40" s="251" t="s">
        <v>48</v>
      </c>
      <c r="D40" s="255"/>
      <c r="E40" s="453" t="s">
        <v>129</v>
      </c>
      <c r="F40" s="459">
        <v>0</v>
      </c>
      <c r="G40" s="231"/>
    </row>
    <row r="41" spans="1:7" x14ac:dyDescent="0.35">
      <c r="A41" s="248">
        <v>44047</v>
      </c>
      <c r="B41" s="250" t="s">
        <v>48</v>
      </c>
      <c r="C41" s="251" t="s">
        <v>48</v>
      </c>
      <c r="D41" s="255"/>
      <c r="E41" s="453"/>
      <c r="F41" s="460"/>
      <c r="G41" s="231"/>
    </row>
    <row r="42" spans="1:7" x14ac:dyDescent="0.35">
      <c r="A42" s="248">
        <v>44048</v>
      </c>
      <c r="B42" s="235">
        <v>60</v>
      </c>
      <c r="C42" s="254">
        <v>0.06</v>
      </c>
      <c r="D42" s="255"/>
      <c r="E42" s="453"/>
      <c r="F42" s="460"/>
      <c r="G42" s="231"/>
    </row>
    <row r="43" spans="1:7" x14ac:dyDescent="0.35">
      <c r="A43" s="248">
        <v>44049</v>
      </c>
      <c r="B43" s="250" t="s">
        <v>48</v>
      </c>
      <c r="C43" s="251" t="s">
        <v>48</v>
      </c>
      <c r="E43" s="453"/>
      <c r="F43" s="460"/>
    </row>
    <row r="44" spans="1:7" x14ac:dyDescent="0.35">
      <c r="A44" s="248">
        <v>44050</v>
      </c>
      <c r="B44" s="250" t="s">
        <v>48</v>
      </c>
      <c r="C44" s="251" t="s">
        <v>48</v>
      </c>
      <c r="E44" s="453"/>
      <c r="F44" s="460"/>
    </row>
    <row r="45" spans="1:7" x14ac:dyDescent="0.35">
      <c r="A45" s="248">
        <v>44051</v>
      </c>
      <c r="B45" s="250" t="s">
        <v>48</v>
      </c>
      <c r="C45" s="251" t="s">
        <v>48</v>
      </c>
      <c r="E45" s="453"/>
      <c r="F45" s="460"/>
    </row>
    <row r="46" spans="1:7" x14ac:dyDescent="0.35">
      <c r="A46" s="248">
        <v>44052</v>
      </c>
      <c r="B46" s="250" t="s">
        <v>48</v>
      </c>
      <c r="C46" s="251" t="s">
        <v>48</v>
      </c>
      <c r="E46" s="454"/>
      <c r="F46" s="461"/>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62" t="s">
        <v>82</v>
      </c>
      <c r="G4" s="463"/>
      <c r="H4" s="463"/>
      <c r="I4" s="464"/>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65" t="s">
        <v>123</v>
      </c>
      <c r="G84" s="466"/>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67" t="s">
        <v>123</v>
      </c>
      <c r="C109" s="468"/>
      <c r="D109" s="469"/>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2021-01-11T10:31:14Z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vA45927566</value>
    </field>
    <field name="Objective-Version">
      <value order="0">115.102</value>
    </field>
    <field name="Objective-VersionNumber">
      <value order="0">764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dcterms:created xsi:type="dcterms:W3CDTF">2020-04-08T13:34:50Z</dcterms:created>
  <dcterms:modified xsi:type="dcterms:W3CDTF">2021-01-11T12:50:18Z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2021-01-11T10:31:14Z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vA45927566</vt:lpwstr>
  </property>
  <property fmtid="{D5CDD505-2E9C-101B-9397-08002B2CF9AE}" pid="16" name="Objective-Version">
    <vt:lpwstr>115.102</vt:lpwstr>
  </property>
  <property fmtid="{D5CDD505-2E9C-101B-9397-08002B2CF9AE}" pid="17" name="Objective-VersionNumber">
    <vt:r8>764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