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2\fs3_home\u205774\"/>
    </mc:Choice>
  </mc:AlternateContent>
  <bookViews>
    <workbookView xWindow="0" yWindow="0" windowWidth="14030" windowHeight="6900" tabRatio="749" activeTab="2"/>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34" i="7" l="1"/>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<sst xmlns="http://schemas.openxmlformats.org/spreadsheetml/2006/main" count="392" uniqueCount="241">
  <si>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</si>
  <si>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</si>
  <si>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</si>
  <si>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</si>
  <si>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</si>
  <si>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</si>
  <si>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</si>
  <si>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</si>
  <si>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</si>
  <si>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</si>
  <si>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</si>
  <si>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</si>
  <si>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</si>
  <si>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</si>
  <si>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</si>
  <si>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</si>
  <si>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</si>
  <si>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</si>
  <si>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</si>
  <si>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</si>
  <si>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</si>
  <si>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</si>
  <si>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</si>
  <si>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</si>
  <si>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</si>
  <si>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</si>
  <si>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</si>
  <si>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</si>
  <si>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</si>
  <si>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</si>
  <si>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</si>
  <si>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</si>
  <si>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</si>
  <si>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</si>
  <si>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</si>
  <si>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</si>
  <si>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</si>
  <si>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</si>
  <si>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</si>
  <si>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</si>
  <si>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</si>
  <si>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</si>
  <si>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</si>
  <si>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</si>
  <si>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</si>
  <si>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</si>
  <si>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</si>
  <si>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</si>
  <si>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</si>
  <si>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</si>
  <si>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</si>
  <si>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</si>
  <si>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</si>
  <si>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</si>
  <si>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</si>
  <si>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</si>
  <si>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</si>
  <si>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</si>
  <si>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</si>
  <si>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</si>
  <si>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</si>
  <si>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</si>
  <si>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</si>
  <si>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</si>
  <si>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</si>
  <si>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</si>
  <si>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</si>
  <si>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</si>
  <si>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</si>
  <si>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</si>
  <si>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</si>
  <si>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</si>
  <si>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</si>
  <si>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</si>
  <si>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</si>
  <si>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</si>
  <si>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</si>
  <si>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</si>
  <si>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</si>
  <si>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</si>
  <si>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</si>
  <si>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</si>
  <si>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</si>
  <si>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</si>
  <si>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</si>
  <si>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</si>
  <si>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</si>
  <si>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</si>
  <si>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</si>
  <si>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</si>
  <si>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</si>
  <si>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</si>
  <si>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</si>
  <si>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</si>
  <si>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</si>
  <si>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</si>
  <si>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</si>
  <si>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</si>
  <si>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</si>
  <si>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</si>
  <si>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</si>
  <si>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</si>
  <si>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</si>
  <si>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</si>
  <si>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</si>
  <si>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</si>
  <si>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</si>
  <si>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</si>
  <si>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</si>
  <si>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</si>
  <si>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</si>
  <si>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</si>
  <si>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</si>
  <si>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</si>
  <si>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</si>
  <si>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</si>
  <si>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</si>
  <si>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</si>
  <si>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</si>
  <si>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</si>
  <si>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</si>
  <si>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</si>
  <si>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</si>
  <si>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</si>
  <si>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</si>
  <si>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</si>
  <si>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</si>
  <si>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</si>
  <si>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</si>
  <si>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</si>
  <si>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</si>
  <si>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</si>
  <si>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</si>
  <si>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</si>
  <si>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</si>
  <si>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</si>
  <si>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</si>
  <si>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</si>
  <si>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</si>
  <si>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</si>
  <si>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</si>
  <si>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</si>
  <si>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</si>
  <si>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</si>
  <si>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</si>
  <si>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</si>
  <si>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</si>
  <si>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</si>
  <si>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</si>
  <si>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</si>
  <si>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</si>
  <si>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</si>
  <si>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</si>
  <si>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</si>
  <si>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</si>
  <si>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</si>
  <si>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</si>
  <si>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</si>
  <si>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</si>
  <si>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</si>
  <si>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</si>
  <si>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</si>
  <si>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</si>
  <si>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</si>
  <si>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</si>
  <si>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</si>
  <si>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</si>
  <si>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</si>
  <si>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</si>
  <si>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</si>
  <si>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</si>
  <si>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</si>
  <si>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</si>
  <si>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</si>
  <si>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</si>
  <si>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</si>
  <si>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</si>
  <si>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</si>
  <si>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</si>
  <si>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</si>
  <si>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</si>
  <si>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</si>
  <si>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</si>
  <si>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</si>
  <si>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</si>
  <si>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</si>
  <si>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</si>
  <si>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</si>
  <si>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</si>
  <si>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</si>
  <si>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</si>
  <si>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</si>
  <si>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</si>
  <si>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</si>
  <si>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</si>
  <si>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</si>
  <si>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</si>
  <si>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</si>
  <si>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</si>
  <si>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</si>
  <si>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</si>
  <si>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</si>
  <si>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</si>
  <si>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</si>
  <si>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</si>
  <si>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</si>
  <si>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</si>
  <si>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</si>
  <si>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</si>
  <si>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</si>
  <si>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</si>
  <si>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</si>
  <si>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</si>
  <si>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</si>
  <si>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</si>
  <si>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</si>
  <si>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</si>
  <si>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</si>
  <si>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</si>
  <si>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</si>
  <si>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</si>
  <si>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</si>
  <si>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</si>
  <si>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</si>
  <si>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</si>
  <si>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</si>
  <si>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</si>
  <si>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</si>
  <si>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</si>
  <si>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</si>
  <si>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</si>
  <si>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</si>
  <si>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</si>
  <si>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</si>
  <si>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</si>
  <si>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</si>
  <si>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</si>
  <si>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</si>
  <si>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</si>
  <si>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week to 08/12/2021</t>
  </si>
  <si>
    <t>30/11/20 - 06/12/20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</si>
</sst>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2"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3">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education'!$A$4:$A$86</c:f>
              <c:numCache>
                <c:formatCode>m/d/yyyy</c:formatCode>
                <c:ptCount val="8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numCache>
            </c:numRef>
          </c:cat>
          <c:val>
            <c:numRef>
              <c:f>'Table 9 - School education'!$E$4:$E$86</c:f>
              <c:numCache>
                <c:formatCode>0.0%</c:formatCode>
                <c:ptCount val="8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3.29339939E-2</c:v>
                </c:pt>
                <c:pt idx="79">
                  <c:v>3.4672504999999999E-2</c:v>
                </c:pt>
                <c:pt idx="80">
                  <c:v>3.38969717E-2</c:v>
                </c:pt>
                <c:pt idx="81">
                  <c:v>3.4563233700000001E-2</c:v>
                </c:pt>
                <c:pt idx="82">
                  <c:v>3.5170300200000004E-2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education'!$A$4:$A$86</c:f>
              <c:numCache>
                <c:formatCode>m/d/yyyy</c:formatCode>
                <c:ptCount val="8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numCache>
            </c:numRef>
          </c:cat>
          <c:val>
            <c:numRef>
              <c:f>'Table 9 - School education'!$D$4:$D$86</c:f>
              <c:numCache>
                <c:formatCode>0.0%</c:formatCode>
                <c:ptCount val="8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6.5957168400000002E-2</c:v>
                </c:pt>
                <c:pt idx="79">
                  <c:v>0.1057686932</c:v>
                </c:pt>
                <c:pt idx="80">
                  <c:v>6.4829496E-2</c:v>
                </c:pt>
                <c:pt idx="81">
                  <c:v>6.1828314599999996E-2</c:v>
                </c:pt>
                <c:pt idx="82">
                  <c:v>6.2157518099999996E-2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Discharges'!$A$4:$A$240</c:f>
              <c:strCache>
                <c:ptCount val="23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strCache>
            </c:strRef>
          </c:cat>
          <c:val>
            <c:numRef>
              <c:f>'Table 4 - Delayed Discharges'!$C$4:$C$240</c:f>
              <c:numCache>
                <c:formatCode>_(* #,##0_);_(* \(#,##0\);_(* "-"??_);_(@_)</c:formatCode>
                <c:ptCount val="23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Workforce'!$A$117:$A$152</c:f>
              <c:strCache>
                <c:ptCount val="3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08/12/2021</c:v>
                </c:pt>
              </c:strCache>
            </c:strRef>
          </c:cat>
          <c:val>
            <c:numRef>
              <c:f>'Table 6 - Workforce'!$B$117:$B$152</c:f>
              <c:numCache>
                <c:formatCode>#,##0</c:formatCode>
                <c:ptCount val="3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Workforce'!$A$117:$A$152</c:f>
              <c:strCache>
                <c:ptCount val="3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08/12/2021</c:v>
                </c:pt>
              </c:strCache>
            </c:strRef>
          </c:cat>
          <c:val>
            <c:numRef>
              <c:f>'Table 6 - Workforce'!$C$117:$C$152</c:f>
              <c:numCache>
                <c:formatCode>#,##0</c:formatCode>
                <c:ptCount val="3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Workforce'!$A$117:$A$152</c:f>
              <c:strCache>
                <c:ptCount val="3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08/12/2021</c:v>
                </c:pt>
              </c:strCache>
            </c:strRef>
          </c:cat>
          <c:val>
            <c:numRef>
              <c:f>'Table 6 - Workforce'!$D$117:$D$152</c:f>
              <c:numCache>
                <c:formatCode>#,##0</c:formatCode>
                <c:ptCount val="3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158748</xdr:rowOff>
    </xdr:from>
    <xdr:to>
      <xdr:col>30</xdr:col>
      <xdr:colOff>302106</xdr:colOff>
      <xdr:row>88</xdr:row>
      <xdr:rowOff>66676</xdr:rowOff>
    </xdr:to>
    <xdr:sp macro="" textlink="">
      <xdr:nvSpPr>
        <xdr:cNvPr id="3" name="TextBox 2"/>
        <xdr:cNvSpPr txBox="1"/>
      </xdr:nvSpPr>
      <xdr:spPr>
        <a:xfrm>
          <a:off x="18861616" y="1539873"/>
          <a:ext cx="5329190" cy="15909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20</xdr:col>
      <xdr:colOff>571498</xdr:colOff>
      <xdr:row>108</xdr:row>
      <xdr:rowOff>169334</xdr:rowOff>
    </xdr:from>
    <xdr:ext cx="3439585" cy="2042583"/>
    <xdr:sp macro="" textlink="">
      <xdr:nvSpPr>
        <xdr:cNvPr id="4" name="TextBox 3"/>
        <xdr:cNvSpPr txBox="1"/>
      </xdr:nvSpPr>
      <xdr:spPr>
        <a:xfrm>
          <a:off x="18372665" y="21367751"/>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workbookViewId="0"/>
  </sheetViews>
  <sheetFormatPr defaultColWidth="9.453125" defaultRowHeight="14.5" x14ac:dyDescent="0.35"/>
  <cols>
    <col min="1" max="1" width="2" style="3" customWidth="1"/>
    <col min="2" max="2" width="29.45312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194</v>
      </c>
    </row>
    <row r="7" spans="2:3" ht="30.65" customHeight="1" x14ac:dyDescent="0.35">
      <c r="B7" s="21" t="s">
        <v>60</v>
      </c>
      <c r="C7" s="33" t="s">
        <v>108</v>
      </c>
    </row>
    <row r="8" spans="2:3" ht="30.65" customHeight="1" x14ac:dyDescent="0.35">
      <c r="B8" s="21" t="s">
        <v>26</v>
      </c>
      <c r="C8" s="35" t="s">
        <v>210</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ht="15" customHeight="1" x14ac:dyDescent="0.35">
      <c r="B15" s="19" t="s">
        <v>28</v>
      </c>
      <c r="C15" s="34"/>
    </row>
    <row r="16" spans="2:3" ht="30.65" customHeight="1" x14ac:dyDescent="0.35">
      <c r="B16" s="21" t="s">
        <v>63</v>
      </c>
      <c r="C16" s="33" t="s">
        <v>195</v>
      </c>
    </row>
    <row r="17" spans="2:3" ht="30.65" customHeight="1" x14ac:dyDescent="0.35">
      <c r="B17" s="21" t="s">
        <v>24</v>
      </c>
      <c r="C17" s="33" t="s">
        <v>196</v>
      </c>
    </row>
    <row r="18" spans="2:3" ht="30.65" customHeight="1" x14ac:dyDescent="0.35">
      <c r="B18" s="21" t="s">
        <v>61</v>
      </c>
      <c r="C18" s="33" t="s">
        <v>177</v>
      </c>
    </row>
    <row r="19" spans="2:3" ht="30.65" customHeight="1" x14ac:dyDescent="0.35">
      <c r="B19" s="21" t="s">
        <v>75</v>
      </c>
      <c r="C19" s="36" t="s">
        <v>76</v>
      </c>
    </row>
    <row r="20" spans="2:3" ht="30.65" customHeight="1" x14ac:dyDescent="0.35">
      <c r="B20" s="94" t="s">
        <v>74</v>
      </c>
      <c r="C20" s="36" t="s">
        <v>77</v>
      </c>
    </row>
    <row r="21" spans="2:3" ht="30.65" customHeight="1" x14ac:dyDescent="0.35">
      <c r="B21" s="110" t="s">
        <v>79</v>
      </c>
      <c r="C21" s="96" t="s">
        <v>80</v>
      </c>
    </row>
    <row r="22" spans="2:3" s="411" customFormat="1" ht="30.65" customHeight="1" x14ac:dyDescent="0.35">
      <c r="B22" s="414" t="s">
        <v>222</v>
      </c>
      <c r="C22" s="413" t="s">
        <v>80</v>
      </c>
    </row>
    <row r="23" spans="2:3" ht="30.65" customHeight="1" x14ac:dyDescent="0.35">
      <c r="B23" s="59" t="s">
        <v>35</v>
      </c>
      <c r="C23" s="35" t="s">
        <v>176</v>
      </c>
    </row>
    <row r="24" spans="2:3" ht="30.65" customHeight="1" x14ac:dyDescent="0.35">
      <c r="B24" s="212" t="s">
        <v>78</v>
      </c>
      <c r="C24" s="36" t="s">
        <v>52</v>
      </c>
    </row>
    <row r="25" spans="2:3" ht="30.65" customHeight="1" x14ac:dyDescent="0.35">
      <c r="B25" s="212" t="s">
        <v>170</v>
      </c>
      <c r="C25" s="36" t="s">
        <v>171</v>
      </c>
    </row>
    <row r="26" spans="2:3" ht="15" customHeight="1" x14ac:dyDescent="0.35">
      <c r="B26" s="19" t="s">
        <v>173</v>
      </c>
      <c r="C26" s="18" t="s">
        <v>174</v>
      </c>
    </row>
    <row r="27" spans="2:3" ht="30.65" customHeight="1" x14ac:dyDescent="0.35">
      <c r="B27" s="129" t="s">
        <v>22</v>
      </c>
      <c r="C27" s="130" t="s">
        <v>84</v>
      </c>
    </row>
    <row r="28" spans="2:3" ht="30.65" customHeight="1" x14ac:dyDescent="0.35">
      <c r="B28" s="129" t="s">
        <v>23</v>
      </c>
      <c r="C28" s="131" t="s">
        <v>197</v>
      </c>
    </row>
    <row r="29" spans="2:3" ht="30.65" customHeight="1" x14ac:dyDescent="0.35">
      <c r="B29" s="129" t="s">
        <v>25</v>
      </c>
      <c r="C29" s="141" t="s">
        <v>107</v>
      </c>
    </row>
    <row r="30" spans="2:3" ht="30.65" customHeight="1" x14ac:dyDescent="0.35">
      <c r="B30" s="129" t="s">
        <v>161</v>
      </c>
      <c r="C30" s="265" t="s">
        <v>160</v>
      </c>
    </row>
    <row r="31" spans="2:3" ht="30.65" customHeight="1" x14ac:dyDescent="0.35">
      <c r="B31" s="266" t="s">
        <v>162</v>
      </c>
      <c r="C31" s="265" t="s">
        <v>126</v>
      </c>
    </row>
    <row r="32" spans="2:3" ht="15" customHeight="1" x14ac:dyDescent="0.35">
      <c r="B32" s="19" t="s">
        <v>175</v>
      </c>
      <c r="C32" s="18" t="s">
        <v>174</v>
      </c>
    </row>
    <row r="33" spans="2:3" ht="30.65" customHeight="1" x14ac:dyDescent="0.35">
      <c r="B33" s="129" t="s">
        <v>21</v>
      </c>
      <c r="C33" s="130" t="s">
        <v>85</v>
      </c>
    </row>
    <row r="34" spans="2:3" ht="39" x14ac:dyDescent="0.35">
      <c r="B34" s="129" t="s">
        <v>63</v>
      </c>
      <c r="C34" s="131" t="s">
        <v>198</v>
      </c>
    </row>
    <row r="35" spans="2:3" ht="26" x14ac:dyDescent="0.35">
      <c r="B35" s="129" t="s">
        <v>24</v>
      </c>
      <c r="C35" s="131" t="s">
        <v>199</v>
      </c>
    </row>
    <row r="36" spans="2:3" ht="30.65" customHeight="1" x14ac:dyDescent="0.35">
      <c r="B36" s="129" t="s">
        <v>33</v>
      </c>
      <c r="C36" s="131" t="s">
        <v>87</v>
      </c>
    </row>
    <row r="37" spans="2:3" ht="30.65" customHeight="1" x14ac:dyDescent="0.35">
      <c r="B37" s="129" t="s">
        <v>34</v>
      </c>
      <c r="C37" s="131" t="s">
        <v>86</v>
      </c>
    </row>
    <row r="38" spans="2:3" ht="30.65" customHeight="1" x14ac:dyDescent="0.35">
      <c r="B38" s="267" t="s">
        <v>127</v>
      </c>
      <c r="C38" s="268" t="s">
        <v>128</v>
      </c>
    </row>
    <row r="42" spans="2:3" x14ac:dyDescent="0.3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topLeftCell="J1" zoomScale="120" zoomScaleNormal="120" workbookViewId="0">
      <selection activeCell="G29" sqref="G29"/>
    </sheetView>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topLeftCell="J1" zoomScale="120" zoomScaleNormal="120" workbookViewId="0">
      <selection activeCell="O10" sqref="O10"/>
    </sheetView>
  </sheetViews>
  <sheetFormatPr defaultColWidth="9.453125" defaultRowHeight="14.5" x14ac:dyDescent="0.35"/>
  <cols>
    <col min="1" max="1" width="7.5429687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topLeftCell="F1" zoomScale="85" zoomScaleNormal="85" workbookViewId="0"/>
  </sheetViews>
  <sheetFormatPr defaultRowHeight="14.5" x14ac:dyDescent="0.35"/>
  <cols>
    <col min="2" max="2" width="9.08984375" style="409"/>
  </cols>
  <sheetData>
    <row r="1" spans="1:2" x14ac:dyDescent="0.35">
      <c r="B1" s="410">
        <v>0.05</v>
      </c>
    </row>
    <row r="2" spans="1:2" x14ac:dyDescent="0.35">
      <c r="A2" s="63"/>
      <c r="B2" s="410">
        <v>0.05</v>
      </c>
    </row>
    <row r="3" spans="1:2" x14ac:dyDescent="0.35">
      <c r="A3" s="63"/>
      <c r="B3" s="410">
        <v>0.05</v>
      </c>
    </row>
    <row r="4" spans="1:2" x14ac:dyDescent="0.35">
      <c r="A4" s="63"/>
      <c r="B4" s="410">
        <v>0.05</v>
      </c>
    </row>
    <row r="5" spans="1:2" x14ac:dyDescent="0.35">
      <c r="A5" s="63"/>
      <c r="B5" s="410">
        <v>0.05</v>
      </c>
    </row>
    <row r="6" spans="1:2" x14ac:dyDescent="0.35">
      <c r="A6" s="63"/>
      <c r="B6" s="410">
        <v>0.05</v>
      </c>
    </row>
    <row r="7" spans="1:2" x14ac:dyDescent="0.35">
      <c r="A7" s="63"/>
      <c r="B7" s="410">
        <v>0.05</v>
      </c>
    </row>
    <row r="8" spans="1:2" x14ac:dyDescent="0.35">
      <c r="A8" s="63"/>
      <c r="B8" s="410">
        <v>0.05</v>
      </c>
    </row>
    <row r="9" spans="1:2" x14ac:dyDescent="0.35">
      <c r="A9" s="63"/>
      <c r="B9" s="410">
        <v>0.05</v>
      </c>
    </row>
    <row r="10" spans="1:2" x14ac:dyDescent="0.35">
      <c r="A10" s="63"/>
      <c r="B10" s="410">
        <v>0.05</v>
      </c>
    </row>
    <row r="11" spans="1:2" x14ac:dyDescent="0.35">
      <c r="A11" s="63"/>
      <c r="B11" s="410">
        <v>0.05</v>
      </c>
    </row>
    <row r="12" spans="1:2" x14ac:dyDescent="0.35">
      <c r="A12" s="63"/>
      <c r="B12" s="410">
        <v>0.05</v>
      </c>
    </row>
    <row r="13" spans="1:2" x14ac:dyDescent="0.35">
      <c r="A13" s="63"/>
      <c r="B13" s="410">
        <v>0.05</v>
      </c>
    </row>
    <row r="14" spans="1:2" x14ac:dyDescent="0.35">
      <c r="A14" s="63"/>
      <c r="B14" s="410">
        <v>0.05</v>
      </c>
    </row>
    <row r="15" spans="1:2" x14ac:dyDescent="0.35">
      <c r="A15" s="63"/>
      <c r="B15" s="410">
        <v>0.05</v>
      </c>
    </row>
    <row r="16" spans="1:2" x14ac:dyDescent="0.35">
      <c r="A16" s="63"/>
      <c r="B16" s="410">
        <v>0.05</v>
      </c>
    </row>
    <row r="17" spans="1:2" x14ac:dyDescent="0.35">
      <c r="A17" s="63"/>
      <c r="B17" s="410">
        <v>0.05</v>
      </c>
    </row>
    <row r="18" spans="1:2" x14ac:dyDescent="0.35">
      <c r="A18" s="63"/>
      <c r="B18" s="410">
        <v>0.05</v>
      </c>
    </row>
    <row r="19" spans="1:2" x14ac:dyDescent="0.35">
      <c r="A19" s="63"/>
      <c r="B19" s="410">
        <v>0.05</v>
      </c>
    </row>
    <row r="20" spans="1:2" x14ac:dyDescent="0.35">
      <c r="A20" s="63"/>
      <c r="B20" s="410">
        <v>0.05</v>
      </c>
    </row>
    <row r="21" spans="1:2" x14ac:dyDescent="0.35">
      <c r="A21" s="63"/>
      <c r="B21" s="410">
        <v>0.05</v>
      </c>
    </row>
    <row r="22" spans="1:2" x14ac:dyDescent="0.35">
      <c r="A22" s="63"/>
      <c r="B22" s="410">
        <v>0.05</v>
      </c>
    </row>
    <row r="23" spans="1:2" x14ac:dyDescent="0.35">
      <c r="A23" s="63"/>
      <c r="B23" s="410">
        <v>0.05</v>
      </c>
    </row>
    <row r="24" spans="1:2" x14ac:dyDescent="0.35">
      <c r="A24" s="63"/>
      <c r="B24" s="410">
        <v>0.05</v>
      </c>
    </row>
    <row r="25" spans="1:2" x14ac:dyDescent="0.35">
      <c r="A25" s="63"/>
      <c r="B25" s="410">
        <v>0.05</v>
      </c>
    </row>
    <row r="26" spans="1:2" x14ac:dyDescent="0.35">
      <c r="A26" s="63"/>
      <c r="B26" s="410">
        <v>0.05</v>
      </c>
    </row>
    <row r="27" spans="1:2" x14ac:dyDescent="0.35">
      <c r="A27" s="63"/>
      <c r="B27" s="410">
        <v>0.05</v>
      </c>
    </row>
    <row r="28" spans="1:2" x14ac:dyDescent="0.35">
      <c r="A28" s="63"/>
      <c r="B28" s="410">
        <v>0.05</v>
      </c>
    </row>
    <row r="29" spans="1:2" x14ac:dyDescent="0.35">
      <c r="A29" s="63"/>
      <c r="B29" s="410">
        <v>0.05</v>
      </c>
    </row>
    <row r="30" spans="1:2" x14ac:dyDescent="0.35">
      <c r="A30" s="63"/>
      <c r="B30" s="410">
        <v>0.05</v>
      </c>
    </row>
    <row r="31" spans="1:2" x14ac:dyDescent="0.35">
      <c r="A31" s="63"/>
      <c r="B31" s="410">
        <v>0.05</v>
      </c>
    </row>
    <row r="32" spans="1:2" x14ac:dyDescent="0.35">
      <c r="A32" s="63"/>
      <c r="B32" s="410">
        <v>0.05</v>
      </c>
    </row>
    <row r="33" spans="1:2" x14ac:dyDescent="0.35">
      <c r="A33" s="63"/>
      <c r="B33" s="410">
        <v>0.05</v>
      </c>
    </row>
    <row r="34" spans="1:2" x14ac:dyDescent="0.35">
      <c r="A34" s="63"/>
      <c r="B34" s="410">
        <v>0.05</v>
      </c>
    </row>
    <row r="35" spans="1:2" x14ac:dyDescent="0.35">
      <c r="A35" s="63"/>
      <c r="B35" s="410">
        <v>0.05</v>
      </c>
    </row>
    <row r="36" spans="1:2" x14ac:dyDescent="0.35">
      <c r="A36" s="63"/>
      <c r="B36" s="410">
        <v>0.05</v>
      </c>
    </row>
    <row r="37" spans="1:2" x14ac:dyDescent="0.35">
      <c r="A37" s="63"/>
      <c r="B37" s="410">
        <v>0.05</v>
      </c>
    </row>
    <row r="38" spans="1:2" x14ac:dyDescent="0.35">
      <c r="A38" s="63"/>
      <c r="B38" s="410">
        <v>0.05</v>
      </c>
    </row>
    <row r="39" spans="1:2" x14ac:dyDescent="0.35">
      <c r="A39" s="63"/>
      <c r="B39" s="410">
        <v>0.05</v>
      </c>
    </row>
    <row r="40" spans="1:2" x14ac:dyDescent="0.35">
      <c r="A40" s="63"/>
      <c r="B40" s="410">
        <v>0.05</v>
      </c>
    </row>
    <row r="41" spans="1:2" x14ac:dyDescent="0.35">
      <c r="A41" s="63"/>
      <c r="B41" s="410">
        <v>0.05</v>
      </c>
    </row>
    <row r="42" spans="1:2" x14ac:dyDescent="0.35">
      <c r="A42" s="63"/>
      <c r="B42" s="410">
        <v>0.05</v>
      </c>
    </row>
    <row r="43" spans="1:2" x14ac:dyDescent="0.35">
      <c r="A43" s="63"/>
      <c r="B43" s="410">
        <v>0.05</v>
      </c>
    </row>
    <row r="44" spans="1:2" x14ac:dyDescent="0.35">
      <c r="A44" s="63"/>
      <c r="B44" s="410">
        <v>0.05</v>
      </c>
    </row>
    <row r="45" spans="1:2" x14ac:dyDescent="0.35">
      <c r="A45" s="63"/>
      <c r="B45" s="410">
        <v>0.05</v>
      </c>
    </row>
    <row r="46" spans="1:2" x14ac:dyDescent="0.35">
      <c r="A46" s="63"/>
      <c r="B46" s="410">
        <v>0.05</v>
      </c>
    </row>
    <row r="47" spans="1:2" x14ac:dyDescent="0.35">
      <c r="A47" s="63"/>
      <c r="B47" s="410">
        <v>0.05</v>
      </c>
    </row>
    <row r="48" spans="1:2" x14ac:dyDescent="0.35">
      <c r="A48" s="63"/>
      <c r="B48" s="410">
        <v>0.05</v>
      </c>
    </row>
    <row r="49" spans="1:2" x14ac:dyDescent="0.35">
      <c r="A49" s="63"/>
      <c r="B49" s="410">
        <v>0.05</v>
      </c>
    </row>
    <row r="50" spans="1:2" x14ac:dyDescent="0.35">
      <c r="A50" s="63"/>
      <c r="B50" s="410">
        <v>0.05</v>
      </c>
    </row>
    <row r="51" spans="1:2" x14ac:dyDescent="0.35">
      <c r="A51" s="63"/>
      <c r="B51" s="410">
        <v>0.05</v>
      </c>
    </row>
    <row r="52" spans="1:2" x14ac:dyDescent="0.35">
      <c r="A52" s="63"/>
      <c r="B52" s="410">
        <v>0.05</v>
      </c>
    </row>
    <row r="53" spans="1:2" x14ac:dyDescent="0.35">
      <c r="A53" s="63"/>
      <c r="B53" s="410">
        <v>0.05</v>
      </c>
    </row>
    <row r="54" spans="1:2" x14ac:dyDescent="0.35">
      <c r="A54" s="63"/>
      <c r="B54" s="410">
        <v>0.05</v>
      </c>
    </row>
    <row r="55" spans="1:2" x14ac:dyDescent="0.35">
      <c r="A55" s="63"/>
      <c r="B55" s="410">
        <v>0.05</v>
      </c>
    </row>
    <row r="56" spans="1:2" x14ac:dyDescent="0.35">
      <c r="A56" s="63"/>
      <c r="B56" s="410">
        <v>0.05</v>
      </c>
    </row>
    <row r="57" spans="1:2" x14ac:dyDescent="0.35">
      <c r="A57" s="63"/>
      <c r="B57" s="410">
        <v>0.05</v>
      </c>
    </row>
    <row r="58" spans="1:2" x14ac:dyDescent="0.35">
      <c r="A58" s="63"/>
      <c r="B58" s="410">
        <v>0.05</v>
      </c>
    </row>
    <row r="59" spans="1:2" x14ac:dyDescent="0.35">
      <c r="A59" s="63"/>
      <c r="B59" s="410">
        <v>0.05</v>
      </c>
    </row>
    <row r="60" spans="1:2" x14ac:dyDescent="0.35">
      <c r="A60" s="63"/>
      <c r="B60" s="410">
        <v>0.05</v>
      </c>
    </row>
    <row r="61" spans="1:2" x14ac:dyDescent="0.35">
      <c r="A61" s="63"/>
      <c r="B61" s="410">
        <v>0.05</v>
      </c>
    </row>
    <row r="62" spans="1:2" x14ac:dyDescent="0.35">
      <c r="A62" s="63"/>
      <c r="B62" s="410">
        <v>0.05</v>
      </c>
    </row>
    <row r="63" spans="1:2" x14ac:dyDescent="0.35">
      <c r="A63" s="63"/>
      <c r="B63" s="410">
        <v>0.05</v>
      </c>
    </row>
    <row r="64" spans="1:2" x14ac:dyDescent="0.35">
      <c r="A64" s="63"/>
      <c r="B64" s="410">
        <v>0.05</v>
      </c>
    </row>
    <row r="65" spans="1:2" x14ac:dyDescent="0.35">
      <c r="A65" s="63"/>
      <c r="B65" s="410">
        <v>0.05</v>
      </c>
    </row>
    <row r="66" spans="1:2" x14ac:dyDescent="0.35">
      <c r="A66" s="63"/>
      <c r="B66" s="410">
        <v>0.05</v>
      </c>
    </row>
    <row r="67" spans="1:2" x14ac:dyDescent="0.35">
      <c r="A67" s="63"/>
      <c r="B67" s="410">
        <v>0.05</v>
      </c>
    </row>
    <row r="68" spans="1:2" x14ac:dyDescent="0.35">
      <c r="A68" s="63"/>
      <c r="B68" s="410">
        <v>0.05</v>
      </c>
    </row>
    <row r="69" spans="1:2" x14ac:dyDescent="0.35">
      <c r="A69" s="63"/>
      <c r="B69" s="410">
        <v>0.05</v>
      </c>
    </row>
    <row r="70" spans="1:2" x14ac:dyDescent="0.35">
      <c r="A70" s="63"/>
      <c r="B70" s="410">
        <v>0.05</v>
      </c>
    </row>
    <row r="71" spans="1:2" x14ac:dyDescent="0.35">
      <c r="A71" s="63"/>
      <c r="B71" s="410">
        <v>0.05</v>
      </c>
    </row>
    <row r="72" spans="1:2" x14ac:dyDescent="0.35">
      <c r="A72" s="63"/>
      <c r="B72" s="410">
        <v>0.05</v>
      </c>
    </row>
    <row r="73" spans="1:2" x14ac:dyDescent="0.35">
      <c r="A73" s="63"/>
      <c r="B73" s="410">
        <v>0.05</v>
      </c>
    </row>
    <row r="74" spans="1:2" x14ac:dyDescent="0.35">
      <c r="A74" s="63"/>
      <c r="B74" s="410">
        <v>0.05</v>
      </c>
    </row>
    <row r="75" spans="1:2" x14ac:dyDescent="0.35">
      <c r="A75" s="63"/>
      <c r="B75" s="410">
        <v>0.05</v>
      </c>
    </row>
    <row r="76" spans="1:2" x14ac:dyDescent="0.35">
      <c r="A76" s="63"/>
      <c r="B76" s="410">
        <v>0.05</v>
      </c>
    </row>
    <row r="77" spans="1:2" x14ac:dyDescent="0.35">
      <c r="A77" s="63"/>
      <c r="B77" s="410">
        <v>0.05</v>
      </c>
    </row>
    <row r="78" spans="1:2" x14ac:dyDescent="0.35">
      <c r="A78" s="63"/>
      <c r="B78" s="410">
        <v>0.05</v>
      </c>
    </row>
    <row r="79" spans="1:2" x14ac:dyDescent="0.35">
      <c r="A79" s="63"/>
      <c r="B79" s="410">
        <v>0.05</v>
      </c>
    </row>
    <row r="80" spans="1:2" x14ac:dyDescent="0.35">
      <c r="A80" s="63"/>
      <c r="B80" s="410">
        <v>0.05</v>
      </c>
    </row>
    <row r="81" spans="1:2" x14ac:dyDescent="0.35">
      <c r="A81" s="63"/>
      <c r="B81" s="410">
        <v>0.05</v>
      </c>
    </row>
    <row r="82" spans="1:2" x14ac:dyDescent="0.35">
      <c r="A82" s="63"/>
      <c r="B82" s="410">
        <v>0.05</v>
      </c>
    </row>
    <row r="83" spans="1:2" x14ac:dyDescent="0.35">
      <c r="A83" s="63"/>
      <c r="B83" s="410">
        <v>0.05</v>
      </c>
    </row>
    <row r="84" spans="1:2" x14ac:dyDescent="0.35">
      <c r="A84" s="63"/>
      <c r="B84" s="410">
        <v>0.05</v>
      </c>
    </row>
    <row r="85" spans="1:2" x14ac:dyDescent="0.35">
      <c r="A85" s="63"/>
      <c r="B85" s="410">
        <v>0.05</v>
      </c>
    </row>
    <row r="86" spans="1:2" x14ac:dyDescent="0.35">
      <c r="A86" s="63"/>
      <c r="B86" s="410">
        <v>0.05</v>
      </c>
    </row>
    <row r="87" spans="1:2" x14ac:dyDescent="0.35">
      <c r="A87" s="63"/>
      <c r="B87" s="410">
        <v>0.05</v>
      </c>
    </row>
    <row r="88" spans="1:2" x14ac:dyDescent="0.35">
      <c r="A88" s="63"/>
      <c r="B88" s="410">
        <v>0.05</v>
      </c>
    </row>
    <row r="89" spans="1:2" x14ac:dyDescent="0.35">
      <c r="A89" s="63"/>
      <c r="B89" s="410">
        <v>0.05</v>
      </c>
    </row>
    <row r="90" spans="1:2" x14ac:dyDescent="0.35">
      <c r="A90" s="63"/>
      <c r="B90" s="410">
        <v>0.05</v>
      </c>
    </row>
    <row r="91" spans="1:2" x14ac:dyDescent="0.35">
      <c r="A91" s="63"/>
      <c r="B91" s="410">
        <v>0.05</v>
      </c>
    </row>
    <row r="92" spans="1:2" x14ac:dyDescent="0.35">
      <c r="A92" s="63"/>
      <c r="B92" s="410">
        <v>0.05</v>
      </c>
    </row>
    <row r="93" spans="1:2" x14ac:dyDescent="0.35">
      <c r="A93" s="63"/>
      <c r="B93" s="410">
        <v>0.05</v>
      </c>
    </row>
    <row r="94" spans="1:2" x14ac:dyDescent="0.35">
      <c r="A94" s="63"/>
      <c r="B94" s="410">
        <v>0.05</v>
      </c>
    </row>
    <row r="95" spans="1:2" x14ac:dyDescent="0.35">
      <c r="A95" s="63"/>
      <c r="B95" s="410">
        <v>0.05</v>
      </c>
    </row>
    <row r="96" spans="1:2" x14ac:dyDescent="0.35">
      <c r="A96" s="63"/>
      <c r="B96" s="410">
        <v>0.05</v>
      </c>
    </row>
    <row r="97" spans="1:2" x14ac:dyDescent="0.35">
      <c r="A97" s="63"/>
      <c r="B97" s="410">
        <v>0.05</v>
      </c>
    </row>
    <row r="98" spans="1:2" x14ac:dyDescent="0.35">
      <c r="A98" s="63"/>
      <c r="B98" s="410">
        <v>0.05</v>
      </c>
    </row>
    <row r="99" spans="1:2" x14ac:dyDescent="0.35">
      <c r="A99" s="63"/>
      <c r="B99" s="410">
        <v>0.05</v>
      </c>
    </row>
    <row r="100" spans="1:2" x14ac:dyDescent="0.35">
      <c r="A100" s="63"/>
      <c r="B100" s="410">
        <v>0.05</v>
      </c>
    </row>
    <row r="101" spans="1:2" x14ac:dyDescent="0.35">
      <c r="A101" s="63"/>
      <c r="B101" s="410">
        <v>0.05</v>
      </c>
    </row>
    <row r="102" spans="1:2" x14ac:dyDescent="0.35">
      <c r="A102" s="63"/>
      <c r="B102" s="410">
        <v>0.05</v>
      </c>
    </row>
    <row r="103" spans="1:2" x14ac:dyDescent="0.35">
      <c r="A103" s="63"/>
      <c r="B103" s="410">
        <v>0.05</v>
      </c>
    </row>
    <row r="104" spans="1:2" x14ac:dyDescent="0.35">
      <c r="A104" s="63"/>
      <c r="B104" s="410">
        <v>0.05</v>
      </c>
    </row>
    <row r="105" spans="1:2" x14ac:dyDescent="0.35">
      <c r="A105" s="63"/>
      <c r="B105" s="410">
        <v>0.05</v>
      </c>
    </row>
    <row r="106" spans="1:2" x14ac:dyDescent="0.35">
      <c r="A106" s="63"/>
      <c r="B106" s="410">
        <v>0.05</v>
      </c>
    </row>
    <row r="107" spans="1:2" x14ac:dyDescent="0.35">
      <c r="A107" s="63"/>
      <c r="B107" s="410">
        <v>0.05</v>
      </c>
    </row>
    <row r="108" spans="1:2" x14ac:dyDescent="0.35">
      <c r="A108" s="63"/>
      <c r="B108" s="410">
        <v>0.05</v>
      </c>
    </row>
    <row r="109" spans="1:2" x14ac:dyDescent="0.35">
      <c r="A109" s="63"/>
      <c r="B109" s="410">
        <v>0.05</v>
      </c>
    </row>
    <row r="110" spans="1:2" x14ac:dyDescent="0.35">
      <c r="A110" s="63"/>
      <c r="B110" s="410">
        <v>0.05</v>
      </c>
    </row>
    <row r="111" spans="1:2" x14ac:dyDescent="0.35">
      <c r="A111" s="63"/>
      <c r="B111" s="410">
        <v>0.05</v>
      </c>
    </row>
    <row r="112" spans="1:2" x14ac:dyDescent="0.35">
      <c r="A112" s="63"/>
      <c r="B112" s="410">
        <v>0.05</v>
      </c>
    </row>
    <row r="113" spans="1:2" x14ac:dyDescent="0.35">
      <c r="A113" s="63"/>
      <c r="B113" s="410">
        <v>0.05</v>
      </c>
    </row>
    <row r="114" spans="1:2" x14ac:dyDescent="0.35">
      <c r="A114" s="63"/>
      <c r="B114" s="410">
        <v>0.05</v>
      </c>
    </row>
    <row r="115" spans="1:2" x14ac:dyDescent="0.35">
      <c r="A115" s="63"/>
      <c r="B115" s="410">
        <v>0.05</v>
      </c>
    </row>
    <row r="116" spans="1:2" x14ac:dyDescent="0.35">
      <c r="A116" s="63"/>
      <c r="B116" s="410">
        <v>0.05</v>
      </c>
    </row>
    <row r="117" spans="1:2" x14ac:dyDescent="0.35">
      <c r="A117" s="63"/>
      <c r="B117" s="410">
        <v>0.05</v>
      </c>
    </row>
    <row r="118" spans="1:2" x14ac:dyDescent="0.35">
      <c r="A118" s="63"/>
      <c r="B118" s="410">
        <v>0.05</v>
      </c>
    </row>
    <row r="119" spans="1:2" x14ac:dyDescent="0.35">
      <c r="A119" s="63"/>
      <c r="B119" s="410">
        <v>0.05</v>
      </c>
    </row>
    <row r="120" spans="1:2" x14ac:dyDescent="0.35">
      <c r="A120" s="63"/>
      <c r="B120" s="410">
        <v>0.05</v>
      </c>
    </row>
    <row r="121" spans="1:2" x14ac:dyDescent="0.35">
      <c r="A121" s="63"/>
      <c r="B121" s="410">
        <v>0.05</v>
      </c>
    </row>
    <row r="122" spans="1:2" x14ac:dyDescent="0.35">
      <c r="A122" s="63"/>
      <c r="B122" s="410">
        <v>0.05</v>
      </c>
    </row>
    <row r="123" spans="1:2" x14ac:dyDescent="0.35">
      <c r="A123" s="63"/>
      <c r="B123" s="410">
        <v>0.05</v>
      </c>
    </row>
    <row r="124" spans="1:2" x14ac:dyDescent="0.35">
      <c r="A124" s="63"/>
      <c r="B124" s="410">
        <v>0.05</v>
      </c>
    </row>
    <row r="125" spans="1:2" x14ac:dyDescent="0.35">
      <c r="A125" s="63"/>
      <c r="B125" s="410">
        <v>0.05</v>
      </c>
    </row>
    <row r="126" spans="1:2" x14ac:dyDescent="0.35">
      <c r="A126" s="63"/>
      <c r="B126" s="410">
        <v>0.05</v>
      </c>
    </row>
    <row r="127" spans="1:2" x14ac:dyDescent="0.35">
      <c r="A127" s="63"/>
      <c r="B127" s="410">
        <v>0.05</v>
      </c>
    </row>
    <row r="128" spans="1:2" x14ac:dyDescent="0.35">
      <c r="A128" s="63"/>
      <c r="B128" s="410">
        <v>0.05</v>
      </c>
    </row>
    <row r="129" spans="1:2" x14ac:dyDescent="0.35">
      <c r="A129" s="63"/>
      <c r="B129" s="410">
        <v>0.05</v>
      </c>
    </row>
    <row r="130" spans="1:2" x14ac:dyDescent="0.35">
      <c r="A130" s="63"/>
      <c r="B130" s="410">
        <v>0.05</v>
      </c>
    </row>
    <row r="131" spans="1:2" x14ac:dyDescent="0.35">
      <c r="A131" s="63"/>
      <c r="B131" s="410">
        <v>0.05</v>
      </c>
    </row>
    <row r="132" spans="1:2" x14ac:dyDescent="0.35">
      <c r="A132" s="63"/>
      <c r="B132" s="410">
        <v>0.05</v>
      </c>
    </row>
    <row r="133" spans="1:2" x14ac:dyDescent="0.35">
      <c r="A133" s="63"/>
      <c r="B133" s="410">
        <v>0.05</v>
      </c>
    </row>
    <row r="134" spans="1:2" x14ac:dyDescent="0.35">
      <c r="A134" s="63"/>
      <c r="B134" s="410">
        <v>0.05</v>
      </c>
    </row>
    <row r="135" spans="1:2" x14ac:dyDescent="0.35">
      <c r="A135" s="63"/>
      <c r="B135" s="410">
        <v>0.05</v>
      </c>
    </row>
    <row r="136" spans="1:2" x14ac:dyDescent="0.35">
      <c r="A136" s="63"/>
      <c r="B136" s="410">
        <v>0.05</v>
      </c>
    </row>
    <row r="137" spans="1:2" x14ac:dyDescent="0.35">
      <c r="A137" s="63"/>
      <c r="B137" s="410">
        <v>0.05</v>
      </c>
    </row>
    <row r="138" spans="1:2" x14ac:dyDescent="0.35">
      <c r="A138" s="63"/>
      <c r="B138" s="410">
        <v>0.05</v>
      </c>
    </row>
    <row r="139" spans="1:2" x14ac:dyDescent="0.35">
      <c r="A139" s="63"/>
      <c r="B139" s="410">
        <v>0.05</v>
      </c>
    </row>
    <row r="140" spans="1:2" x14ac:dyDescent="0.35">
      <c r="A140" s="63"/>
      <c r="B140" s="410">
        <v>0.05</v>
      </c>
    </row>
    <row r="141" spans="1:2" x14ac:dyDescent="0.35">
      <c r="A141" s="63"/>
      <c r="B141" s="410">
        <v>0.05</v>
      </c>
    </row>
    <row r="142" spans="1:2" x14ac:dyDescent="0.35">
      <c r="A142" s="63"/>
      <c r="B142" s="410">
        <v>0.05</v>
      </c>
    </row>
    <row r="143" spans="1:2" x14ac:dyDescent="0.35">
      <c r="A143" s="63"/>
      <c r="B143" s="410">
        <v>0.05</v>
      </c>
    </row>
    <row r="144" spans="1:2" x14ac:dyDescent="0.35">
      <c r="A144" s="63"/>
      <c r="B144" s="410">
        <v>0.05</v>
      </c>
    </row>
    <row r="145" spans="1:2" x14ac:dyDescent="0.35">
      <c r="A145" s="63"/>
      <c r="B145" s="410">
        <v>0.05</v>
      </c>
    </row>
    <row r="146" spans="1:2" x14ac:dyDescent="0.35">
      <c r="A146" s="63"/>
      <c r="B146" s="410">
        <v>0.05</v>
      </c>
    </row>
    <row r="147" spans="1:2" x14ac:dyDescent="0.35">
      <c r="A147" s="63"/>
      <c r="B147" s="410">
        <v>0.05</v>
      </c>
    </row>
    <row r="148" spans="1:2" x14ac:dyDescent="0.35">
      <c r="A148" s="63"/>
      <c r="B148" s="410">
        <v>0.05</v>
      </c>
    </row>
    <row r="149" spans="1:2" x14ac:dyDescent="0.35">
      <c r="A149" s="63"/>
      <c r="B149" s="410">
        <v>0.05</v>
      </c>
    </row>
    <row r="150" spans="1:2" x14ac:dyDescent="0.35">
      <c r="A150" s="63"/>
      <c r="B150" s="410">
        <v>0.05</v>
      </c>
    </row>
    <row r="151" spans="1:2" x14ac:dyDescent="0.35">
      <c r="A151" s="63"/>
      <c r="B151" s="410">
        <v>0.05</v>
      </c>
    </row>
    <row r="152" spans="1:2" x14ac:dyDescent="0.35">
      <c r="A152" s="63"/>
      <c r="B152" s="410">
        <v>0.05</v>
      </c>
    </row>
    <row r="153" spans="1:2" x14ac:dyDescent="0.3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9" activePane="bottomRight" state="frozen"/>
      <selection pane="topRight" activeCell="B1" sqref="B1"/>
      <selection pane="bottomLeft" activeCell="A4" sqref="A4"/>
      <selection pane="bottomRight" activeCell="A2" sqref="A2"/>
    </sheetView>
  </sheetViews>
  <sheetFormatPr defaultRowHeight="14.5" x14ac:dyDescent="0.35"/>
  <cols>
    <col min="1" max="1" width="18.5429687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2">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214</v>
      </c>
      <c r="B143" s="44">
        <v>910</v>
      </c>
      <c r="C143" s="44">
        <v>46.571428571428569</v>
      </c>
      <c r="D143" s="44">
        <v>777.14285714285711</v>
      </c>
      <c r="E143" s="44">
        <v>1733.7142857142858</v>
      </c>
      <c r="F143" s="95"/>
      <c r="G143" s="2"/>
    </row>
    <row r="144" spans="1:7" x14ac:dyDescent="0.35">
      <c r="A144" s="114" t="s">
        <v>227</v>
      </c>
      <c r="B144" s="44">
        <v>1036.7142857142858</v>
      </c>
      <c r="C144" s="44">
        <v>43.857142857142854</v>
      </c>
      <c r="D144" s="44">
        <v>1023.8571428571429</v>
      </c>
      <c r="E144" s="44">
        <v>2104.4285714285716</v>
      </c>
      <c r="F144" s="95"/>
      <c r="G144" s="2"/>
    </row>
    <row r="145" spans="1:7" x14ac:dyDescent="0.35">
      <c r="A145" s="114" t="s">
        <v>228</v>
      </c>
      <c r="B145" s="44">
        <v>1377</v>
      </c>
      <c r="C145" s="44">
        <v>54</v>
      </c>
      <c r="D145" s="44">
        <v>1249</v>
      </c>
      <c r="E145" s="44">
        <v>2679</v>
      </c>
      <c r="F145" s="95"/>
      <c r="G145" s="2"/>
    </row>
    <row r="146" spans="1:7" x14ac:dyDescent="0.35">
      <c r="A146" s="114" t="s">
        <v>229</v>
      </c>
      <c r="B146" s="44">
        <v>1445</v>
      </c>
      <c r="C146" s="44">
        <v>63</v>
      </c>
      <c r="D146" s="44">
        <v>1392</v>
      </c>
      <c r="E146" s="44">
        <v>2900</v>
      </c>
      <c r="F146" s="95"/>
      <c r="G146" s="2"/>
    </row>
    <row r="147" spans="1:7" x14ac:dyDescent="0.35">
      <c r="A147" s="114" t="s">
        <v>230</v>
      </c>
      <c r="B147" s="44">
        <v>1428.1428571428571</v>
      </c>
      <c r="C147" s="44">
        <v>93.714285714285708</v>
      </c>
      <c r="D147" s="44">
        <v>1330.8571428571429</v>
      </c>
      <c r="E147" s="44">
        <v>2852.7142857142858</v>
      </c>
      <c r="F147" s="95"/>
      <c r="G147" s="2"/>
    </row>
    <row r="148" spans="1:7" x14ac:dyDescent="0.35">
      <c r="A148" s="114" t="s">
        <v>226</v>
      </c>
      <c r="B148" s="44">
        <v>1541.5714285714287</v>
      </c>
      <c r="C148" s="44">
        <v>105.42857142857143</v>
      </c>
      <c r="D148" s="44">
        <v>1366.5714285714287</v>
      </c>
      <c r="E148" s="44">
        <v>3013.5714285714284</v>
      </c>
      <c r="F148" s="95"/>
      <c r="G148" s="2"/>
    </row>
    <row r="149" spans="1:7" x14ac:dyDescent="0.35">
      <c r="A149" s="114" t="s">
        <v>235</v>
      </c>
      <c r="B149" s="44">
        <v>1722.2857142857142</v>
      </c>
      <c r="C149" s="44">
        <v>116.14285714285714</v>
      </c>
      <c r="D149" s="44">
        <v>1398.5714285714287</v>
      </c>
      <c r="E149" s="44">
        <v>3237</v>
      </c>
      <c r="F149" s="95"/>
      <c r="G149" s="2"/>
    </row>
    <row r="150" spans="1:7" x14ac:dyDescent="0.35">
      <c r="A150" s="114" t="s">
        <v>236</v>
      </c>
      <c r="B150" s="44">
        <v>1769</v>
      </c>
      <c r="C150" s="44">
        <v>102</v>
      </c>
      <c r="D150" s="44">
        <v>1302</v>
      </c>
      <c r="E150" s="44">
        <v>3173</v>
      </c>
      <c r="F150" s="95"/>
      <c r="G150" s="2"/>
    </row>
    <row r="151" spans="1:7" x14ac:dyDescent="0.35">
      <c r="A151" s="114" t="s">
        <v>237</v>
      </c>
      <c r="B151" s="44">
        <v>1695</v>
      </c>
      <c r="C151" s="44">
        <v>87</v>
      </c>
      <c r="D151" s="44">
        <v>1198</v>
      </c>
      <c r="E151" s="44">
        <v>2980</v>
      </c>
      <c r="F151" s="95"/>
      <c r="G151" s="2"/>
    </row>
    <row r="152" spans="1:7" x14ac:dyDescent="0.35">
      <c r="A152" s="114" t="s">
        <v>239</v>
      </c>
      <c r="B152" s="44">
        <v>1564.8571428571429</v>
      </c>
      <c r="C152" s="44">
        <v>75.571428571428569</v>
      </c>
      <c r="D152" s="44">
        <v>1126</v>
      </c>
      <c r="E152" s="44">
        <v>2766.4285714285716</v>
      </c>
      <c r="F152" s="95"/>
      <c r="G152" s="2"/>
    </row>
    <row r="153" spans="1:7" x14ac:dyDescent="0.35">
      <c r="A153" s="63"/>
      <c r="B153" s="44"/>
      <c r="C153" s="44"/>
      <c r="D153" s="44"/>
      <c r="E153" s="44"/>
      <c r="F153" s="95"/>
      <c r="G153" s="2"/>
    </row>
    <row r="154" spans="1:7" x14ac:dyDescent="0.35">
      <c r="A154" s="63"/>
      <c r="B154" s="86"/>
      <c r="C154" s="86"/>
      <c r="D154" s="2"/>
      <c r="E154" s="95"/>
      <c r="F154" s="95"/>
      <c r="G154" s="2"/>
    </row>
    <row r="155" spans="1:7" x14ac:dyDescent="0.35">
      <c r="A155" s="63"/>
      <c r="B155" s="86"/>
      <c r="C155" s="86"/>
      <c r="D155" s="2"/>
      <c r="E155" s="95"/>
      <c r="F155" s="95"/>
      <c r="G155" s="2"/>
    </row>
    <row r="157" spans="1:7" x14ac:dyDescent="0.35">
      <c r="B157" s="44"/>
    </row>
    <row r="158" spans="1:7" x14ac:dyDescent="0.35">
      <c r="B158" s="44"/>
    </row>
    <row r="159" spans="1:7" x14ac:dyDescent="0.35">
      <c r="B159" s="44"/>
    </row>
    <row r="160" spans="1:7" x14ac:dyDescent="0.3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election activeCell="R26" sqref="R26"/>
    </sheetView>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2"/>
  <sheetViews>
    <sheetView showGridLines="0" zoomScale="89" zoomScaleNormal="90" workbookViewId="0">
      <pane ySplit="3" topLeftCell="A25" activePane="bottomLeft" state="frozen"/>
      <selection pane="bottomLeft"/>
    </sheetView>
  </sheetViews>
  <sheetFormatPr defaultRowHeight="14.5" x14ac:dyDescent="0.35"/>
  <cols>
    <col min="1" max="1" width="9" style="225" customWidth="1"/>
    <col min="2" max="2" width="18.453125" style="2" bestFit="1" customWidth="1"/>
    <col min="3" max="3" width="25.5429687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399999999999999"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185</v>
      </c>
      <c r="C27" s="95">
        <v>2</v>
      </c>
      <c r="D27" s="79"/>
      <c r="E27" s="31"/>
    </row>
    <row r="28" spans="1:5" x14ac:dyDescent="0.35">
      <c r="A28" s="218">
        <v>35</v>
      </c>
      <c r="B28" s="223" t="s">
        <v>189</v>
      </c>
      <c r="C28" s="208">
        <v>5</v>
      </c>
      <c r="D28" s="31"/>
      <c r="E28" s="31"/>
    </row>
    <row r="29" spans="1:5" x14ac:dyDescent="0.35">
      <c r="A29" s="218">
        <v>36</v>
      </c>
      <c r="B29" s="223" t="s">
        <v>188</v>
      </c>
      <c r="C29" s="208">
        <v>0</v>
      </c>
      <c r="D29" s="31"/>
      <c r="E29" s="31"/>
    </row>
    <row r="30" spans="1:5" x14ac:dyDescent="0.35">
      <c r="A30" s="218">
        <v>37</v>
      </c>
      <c r="B30" s="223" t="s">
        <v>211</v>
      </c>
      <c r="C30" s="208">
        <v>12</v>
      </c>
    </row>
    <row r="31" spans="1:5" x14ac:dyDescent="0.35">
      <c r="A31" s="218">
        <v>38</v>
      </c>
      <c r="B31" s="223" t="s">
        <v>212</v>
      </c>
      <c r="C31" s="208">
        <v>14</v>
      </c>
    </row>
    <row r="32" spans="1:5" x14ac:dyDescent="0.35">
      <c r="A32" s="218">
        <v>39</v>
      </c>
      <c r="B32" s="223" t="s">
        <v>213</v>
      </c>
      <c r="C32" s="208">
        <v>39</v>
      </c>
    </row>
    <row r="33" spans="1:3" x14ac:dyDescent="0.35">
      <c r="A33" s="218">
        <v>40</v>
      </c>
      <c r="B33" s="223" t="s">
        <v>215</v>
      </c>
      <c r="C33" s="208">
        <v>94</v>
      </c>
    </row>
    <row r="34" spans="1:3" x14ac:dyDescent="0.35">
      <c r="A34" s="218">
        <v>41</v>
      </c>
      <c r="B34" s="223" t="s">
        <v>216</v>
      </c>
      <c r="C34" s="208">
        <v>156</v>
      </c>
    </row>
    <row r="35" spans="1:3" x14ac:dyDescent="0.35">
      <c r="A35" s="218">
        <v>42</v>
      </c>
      <c r="B35" s="223" t="s">
        <v>223</v>
      </c>
      <c r="C35" s="208">
        <v>147</v>
      </c>
    </row>
    <row r="36" spans="1:3" x14ac:dyDescent="0.35">
      <c r="A36" s="218">
        <v>43</v>
      </c>
      <c r="B36" s="223" t="s">
        <v>224</v>
      </c>
      <c r="C36" s="208">
        <v>279</v>
      </c>
    </row>
    <row r="37" spans="1:3" x14ac:dyDescent="0.35">
      <c r="A37" s="218">
        <v>44</v>
      </c>
      <c r="B37" s="223" t="s">
        <v>225</v>
      </c>
      <c r="C37" s="208">
        <v>337</v>
      </c>
    </row>
    <row r="38" spans="1:3" x14ac:dyDescent="0.35">
      <c r="A38" s="218">
        <v>45</v>
      </c>
      <c r="B38" s="223" t="s">
        <v>231</v>
      </c>
      <c r="C38" s="208">
        <v>296</v>
      </c>
    </row>
    <row r="39" spans="1:3" x14ac:dyDescent="0.35">
      <c r="A39" s="218">
        <v>46</v>
      </c>
      <c r="B39" s="223" t="s">
        <v>232</v>
      </c>
      <c r="C39" s="208">
        <v>317</v>
      </c>
    </row>
    <row r="40" spans="1:3" x14ac:dyDescent="0.35">
      <c r="A40" s="218">
        <v>47</v>
      </c>
      <c r="B40" s="223" t="s">
        <v>233</v>
      </c>
      <c r="C40" s="208">
        <v>351</v>
      </c>
    </row>
    <row r="41" spans="1:3" x14ac:dyDescent="0.35">
      <c r="A41" s="218">
        <v>48</v>
      </c>
      <c r="B41" s="223" t="s">
        <v>238</v>
      </c>
      <c r="C41" s="208">
        <v>226</v>
      </c>
    </row>
    <row r="42" spans="1:3" x14ac:dyDescent="0.35">
      <c r="A42" s="218">
        <v>49</v>
      </c>
      <c r="B42" s="223" t="s">
        <v>240</v>
      </c>
      <c r="C42" s="208">
        <v>269</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6"/>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5429687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2">
        <v>952</v>
      </c>
      <c r="C29" s="412">
        <v>801</v>
      </c>
      <c r="D29" s="257">
        <v>0.74</v>
      </c>
      <c r="E29" s="113">
        <v>41950</v>
      </c>
      <c r="F29" s="84">
        <v>2.3E-2</v>
      </c>
      <c r="G29" s="8"/>
    </row>
    <row r="30" spans="1:7" x14ac:dyDescent="0.35">
      <c r="A30" s="11">
        <v>44131</v>
      </c>
      <c r="B30" s="412">
        <v>1062</v>
      </c>
      <c r="C30" s="412">
        <v>789</v>
      </c>
      <c r="D30" s="257">
        <v>0.73</v>
      </c>
      <c r="E30" s="113">
        <v>40996</v>
      </c>
      <c r="F30" s="84">
        <v>2.5999999999999999E-2</v>
      </c>
      <c r="G30" s="8"/>
    </row>
    <row r="31" spans="1:7" x14ac:dyDescent="0.35">
      <c r="A31" s="11">
        <v>44138</v>
      </c>
      <c r="B31" s="412">
        <v>957</v>
      </c>
      <c r="C31" s="412">
        <v>817</v>
      </c>
      <c r="D31" s="257">
        <v>0.76</v>
      </c>
      <c r="E31" s="113">
        <v>42985</v>
      </c>
      <c r="F31" s="84">
        <v>2.1999999999999999E-2</v>
      </c>
      <c r="G31" s="8"/>
    </row>
    <row r="32" spans="1:7" x14ac:dyDescent="0.35">
      <c r="A32" s="11">
        <v>44145</v>
      </c>
      <c r="B32" s="412">
        <v>1004</v>
      </c>
      <c r="C32" s="412">
        <v>808</v>
      </c>
      <c r="D32" s="257">
        <v>0.75</v>
      </c>
      <c r="E32" s="113">
        <v>41234</v>
      </c>
      <c r="F32" s="84">
        <v>2.4E-2</v>
      </c>
    </row>
    <row r="33" spans="1:6" x14ac:dyDescent="0.35">
      <c r="A33" s="11">
        <v>44152</v>
      </c>
      <c r="B33" s="412">
        <v>1004</v>
      </c>
      <c r="C33" s="412">
        <v>803</v>
      </c>
      <c r="D33" s="257">
        <v>0.75</v>
      </c>
      <c r="E33" s="113">
        <v>42319</v>
      </c>
      <c r="F33" s="84">
        <v>2.4E-2</v>
      </c>
    </row>
    <row r="34" spans="1:6" x14ac:dyDescent="0.35">
      <c r="A34" s="11">
        <v>44159</v>
      </c>
      <c r="B34" s="412">
        <v>805</v>
      </c>
      <c r="C34" s="412">
        <v>809</v>
      </c>
      <c r="D34" s="257">
        <v>0.75</v>
      </c>
      <c r="E34" s="113">
        <v>42704</v>
      </c>
      <c r="F34" s="84">
        <v>1.9E-2</v>
      </c>
    </row>
    <row r="35" spans="1:6" x14ac:dyDescent="0.35">
      <c r="A35" s="11">
        <v>44166</v>
      </c>
      <c r="B35" s="412">
        <v>813</v>
      </c>
      <c r="C35" s="412">
        <v>819</v>
      </c>
      <c r="D35" s="257">
        <v>0.76</v>
      </c>
      <c r="E35" s="113">
        <v>42687</v>
      </c>
      <c r="F35" s="84">
        <v>1.9E-2</v>
      </c>
    </row>
    <row r="36" spans="1:6" x14ac:dyDescent="0.35">
      <c r="A36" s="11">
        <v>44173</v>
      </c>
      <c r="B36" s="412">
        <v>774</v>
      </c>
      <c r="C36" s="412">
        <v>774</v>
      </c>
      <c r="D36" s="257">
        <v>0.72</v>
      </c>
      <c r="E36" s="113">
        <v>40403</v>
      </c>
      <c r="F36"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7"/>
  <sheetViews>
    <sheetView showGridLines="0" zoomScale="89" zoomScaleNormal="90" workbookViewId="0">
      <pane ySplit="3" topLeftCell="A4" activePane="bottomLeft" state="frozen"/>
      <selection pane="bottomLeft"/>
    </sheetView>
  </sheetViews>
  <sheetFormatPr defaultRowHeight="14.5" x14ac:dyDescent="0.35"/>
  <cols>
    <col min="1" max="1" width="10.54296875" style="225" customWidth="1"/>
    <col min="2" max="2" width="9.54296875"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77"/>
  <sheetViews>
    <sheetView workbookViewId="0">
      <pane xSplit="1" ySplit="3" topLeftCell="B262" activePane="bottomRight" state="frozen"/>
      <selection pane="topRight" activeCell="B1" sqref="B1"/>
      <selection pane="bottomLeft" activeCell="A4" sqref="A4"/>
      <selection pane="bottomRight" activeCell="B277" sqref="B277"/>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86"/>
  <sheetViews>
    <sheetView workbookViewId="0">
      <pane xSplit="1" ySplit="3" topLeftCell="B4" activePane="bottomRight" state="frozen"/>
      <selection pane="topRight" activeCell="B1" sqref="B1"/>
      <selection pane="bottomLeft" activeCell="A4" sqref="A4"/>
      <selection pane="bottomRight" activeCell="F82" sqref="F82"/>
    </sheetView>
  </sheetViews>
  <sheetFormatPr defaultColWidth="9.453125" defaultRowHeight="12.5" x14ac:dyDescent="0.25"/>
  <cols>
    <col min="1" max="1" width="13.453125" style="112" customWidth="1"/>
    <col min="2" max="2" width="15.54296875" style="95" customWidth="1"/>
    <col min="3" max="5" width="18" style="259" customWidth="1"/>
    <col min="6" max="12" width="9.453125" style="95"/>
    <col min="13" max="14" width="3.453125" style="95" customWidth="1"/>
    <col min="15" max="15" width="10.54296875" style="95" customWidth="1"/>
    <col min="16" max="18" width="15.453125" style="95" customWidth="1"/>
    <col min="19" max="19" width="17.54296875" style="95" customWidth="1"/>
    <col min="20" max="16384" width="9.453125" style="95"/>
  </cols>
  <sheetData>
    <row r="1" spans="1:19" ht="13" x14ac:dyDescent="0.3">
      <c r="A1" s="258" t="s">
        <v>172</v>
      </c>
      <c r="B1" s="264"/>
      <c r="O1" s="264" t="s">
        <v>181</v>
      </c>
    </row>
    <row r="3" spans="1:19" s="261" customFormat="1" ht="130.5" thickBot="1" x14ac:dyDescent="0.35">
      <c r="A3" s="260" t="s">
        <v>0</v>
      </c>
      <c r="B3" s="301" t="s">
        <v>183</v>
      </c>
      <c r="C3" s="301" t="s">
        <v>178</v>
      </c>
      <c r="D3" s="305" t="s">
        <v>186</v>
      </c>
      <c r="E3" s="305" t="s">
        <v>184</v>
      </c>
      <c r="O3" s="260" t="s">
        <v>0</v>
      </c>
      <c r="P3" s="301" t="s">
        <v>183</v>
      </c>
      <c r="Q3" s="301" t="s">
        <v>178</v>
      </c>
      <c r="R3" s="305" t="s">
        <v>186</v>
      </c>
      <c r="S3" s="305" t="s">
        <v>184</v>
      </c>
    </row>
    <row r="4" spans="1:19" x14ac:dyDescent="0.25">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5">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5">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5">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5">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5">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5">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5">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5">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5">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5">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5">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5">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5">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5">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5">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5">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5">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5">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5">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5">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5">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5">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5">
      <c r="A82" s="307">
        <v>44168</v>
      </c>
      <c r="B82" s="412">
        <v>22832</v>
      </c>
      <c r="C82" s="263">
        <v>0.90108910110000007</v>
      </c>
      <c r="D82" s="263">
        <v>6.5957168400000002E-2</v>
      </c>
      <c r="E82" s="263">
        <v>3.29339939E-2</v>
      </c>
    </row>
    <row r="83" spans="1:19" x14ac:dyDescent="0.25">
      <c r="A83" s="307">
        <v>44169</v>
      </c>
      <c r="B83" s="412">
        <v>23161</v>
      </c>
      <c r="C83" s="263">
        <v>0.85954646950000002</v>
      </c>
      <c r="D83" s="263">
        <v>0.1057686932</v>
      </c>
      <c r="E83" s="263">
        <v>3.4672504999999999E-2</v>
      </c>
    </row>
    <row r="84" spans="1:19" x14ac:dyDescent="0.25">
      <c r="A84" s="307">
        <v>44172</v>
      </c>
      <c r="B84" s="412">
        <v>24036</v>
      </c>
      <c r="C84" s="263">
        <v>0.90124921600000008</v>
      </c>
      <c r="D84" s="263">
        <v>6.4829496E-2</v>
      </c>
      <c r="E84" s="263">
        <v>3.38969717E-2</v>
      </c>
    </row>
    <row r="85" spans="1:19" x14ac:dyDescent="0.25">
      <c r="A85" s="307">
        <v>44173</v>
      </c>
      <c r="B85" s="412">
        <v>24450</v>
      </c>
      <c r="C85" s="263">
        <v>0.90358127319999992</v>
      </c>
      <c r="D85" s="263">
        <v>6.1828314599999996E-2</v>
      </c>
      <c r="E85" s="263">
        <v>3.4563233700000001E-2</v>
      </c>
    </row>
    <row r="86" spans="1:19" x14ac:dyDescent="0.25">
      <c r="A86" s="307">
        <v>44174</v>
      </c>
      <c r="B86" s="412">
        <v>25021</v>
      </c>
      <c r="C86" s="263">
        <v>0.90264642839999998</v>
      </c>
      <c r="D86" s="263">
        <v>6.2157518099999996E-2</v>
      </c>
      <c r="E86" s="263">
        <v>3.5170300200000004E-2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topLeftCell="A10" workbookViewId="0"/>
  </sheetViews>
  <sheetFormatPr defaultRowHeight="14.5" x14ac:dyDescent="0.35"/>
  <cols>
    <col min="2" max="2" width="14.453125" customWidth="1"/>
  </cols>
  <sheetData>
    <row r="3" spans="3:5" x14ac:dyDescent="0.3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4" activePane="bottomRight" state="frozen"/>
      <selection activeCell="J101" sqref="J101"/>
      <selection pane="topRight" activeCell="J101" sqref="J101"/>
      <selection pane="bottomLeft" activeCell="J101" sqref="J101"/>
      <selection pane="bottomRight" activeCell="B4" sqref="B4"/>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39" t="s">
        <v>0</v>
      </c>
      <c r="B3" s="435" t="s">
        <v>4</v>
      </c>
      <c r="C3" s="436"/>
      <c r="D3" s="437"/>
      <c r="E3" s="438" t="s">
        <v>7</v>
      </c>
      <c r="F3" s="438"/>
      <c r="G3" s="438"/>
    </row>
    <row r="4" spans="1:19" x14ac:dyDescent="0.35">
      <c r="A4" s="440"/>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4296875" defaultRowHeight="14.5" x14ac:dyDescent="0.35"/>
  <cols>
    <col min="1" max="1" width="11.54296875" style="311" hidden="1" customWidth="1"/>
    <col min="2" max="2" width="12" style="311" hidden="1" customWidth="1"/>
    <col min="3" max="4" width="8.453125" style="311" customWidth="1"/>
    <col min="5" max="16384" width="8.54296875" style="311"/>
  </cols>
  <sheetData>
    <row r="1" spans="1:26" s="377" customFormat="1" ht="43.5" x14ac:dyDescent="0.35">
      <c r="A1" s="375" t="s">
        <v>0</v>
      </c>
      <c r="B1" s="376" t="s">
        <v>192</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41" t="s">
        <v>187</v>
      </c>
      <c r="F33" s="441"/>
      <c r="G33" s="441"/>
      <c r="H33" s="441"/>
      <c r="I33" s="441"/>
      <c r="J33" s="441"/>
      <c r="K33" s="441"/>
      <c r="L33" s="441"/>
      <c r="M33" s="441"/>
      <c r="N33" s="441"/>
      <c r="O33" s="441"/>
      <c r="P33" s="441"/>
      <c r="Q33" s="441"/>
      <c r="R33" s="441"/>
      <c r="S33" s="441"/>
      <c r="T33" s="441"/>
      <c r="U33" s="441"/>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5429687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193</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42" t="s">
        <v>5</v>
      </c>
      <c r="E31" s="442"/>
      <c r="F31" s="442"/>
      <c r="G31" s="442"/>
      <c r="H31" s="442"/>
      <c r="I31" s="442"/>
      <c r="J31" s="442"/>
      <c r="K31" s="442"/>
      <c r="L31" s="442"/>
      <c r="M31" s="442"/>
      <c r="N31" s="442"/>
    </row>
    <row r="32" spans="1:14" x14ac:dyDescent="0.35">
      <c r="A32" s="380">
        <v>43938</v>
      </c>
      <c r="B32" s="311">
        <v>184</v>
      </c>
      <c r="D32" s="442"/>
      <c r="E32" s="442"/>
      <c r="F32" s="442"/>
      <c r="G32" s="442"/>
      <c r="H32" s="442"/>
      <c r="I32" s="442"/>
      <c r="J32" s="442"/>
      <c r="K32" s="442"/>
      <c r="L32" s="442"/>
      <c r="M32" s="442"/>
      <c r="N32" s="442"/>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42" t="s">
        <v>83</v>
      </c>
      <c r="E34" s="442"/>
      <c r="F34" s="442"/>
      <c r="G34" s="442"/>
      <c r="H34" s="442"/>
      <c r="I34" s="442"/>
      <c r="J34" s="442"/>
      <c r="K34" s="442"/>
      <c r="L34" s="442"/>
      <c r="M34" s="442"/>
      <c r="N34" s="442"/>
    </row>
    <row r="35" spans="1:14" x14ac:dyDescent="0.35">
      <c r="A35" s="380">
        <v>43941</v>
      </c>
      <c r="B35" s="311">
        <v>167</v>
      </c>
      <c r="D35" s="442"/>
      <c r="E35" s="442"/>
      <c r="F35" s="442"/>
      <c r="G35" s="442"/>
      <c r="H35" s="442"/>
      <c r="I35" s="442"/>
      <c r="J35" s="442"/>
      <c r="K35" s="442"/>
      <c r="L35" s="442"/>
      <c r="M35" s="442"/>
      <c r="N35" s="442"/>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43" t="s">
        <v>121</v>
      </c>
      <c r="E37" s="443"/>
      <c r="F37" s="443"/>
      <c r="G37" s="443"/>
      <c r="H37" s="443"/>
      <c r="I37" s="443"/>
      <c r="J37" s="443"/>
      <c r="K37" s="443"/>
      <c r="L37" s="443"/>
      <c r="M37" s="443"/>
      <c r="N37" s="443"/>
    </row>
    <row r="38" spans="1:14" x14ac:dyDescent="0.35">
      <c r="A38" s="380">
        <v>43944</v>
      </c>
      <c r="B38" s="311">
        <v>136</v>
      </c>
      <c r="D38" s="443"/>
      <c r="E38" s="443"/>
      <c r="F38" s="443"/>
      <c r="G38" s="443"/>
      <c r="H38" s="443"/>
      <c r="I38" s="443"/>
      <c r="J38" s="443"/>
      <c r="K38" s="443"/>
      <c r="L38" s="443"/>
      <c r="M38" s="443"/>
      <c r="N38" s="443"/>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54296875" style="87" hidden="1" customWidth="1"/>
    <col min="2" max="2" width="13.5429687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tabSelected="1" zoomScaleNormal="100" workbookViewId="0">
      <pane xSplit="1" ySplit="3" topLeftCell="B82" activePane="bottomRight" state="frozen"/>
      <selection pane="topRight" activeCell="B1" sqref="B1"/>
      <selection pane="bottomLeft" activeCell="A4" sqref="A4"/>
      <selection pane="bottomRight" activeCell="C27" sqref="C27"/>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190</v>
      </c>
      <c r="B1" s="55"/>
      <c r="C1" s="359"/>
      <c r="I1" s="60" t="s">
        <v>29</v>
      </c>
    </row>
    <row r="2" spans="1:15" x14ac:dyDescent="0.35">
      <c r="A2" s="359"/>
      <c r="B2" s="359"/>
      <c r="C2" s="359"/>
    </row>
    <row r="3" spans="1:15" ht="30.65" customHeight="1" x14ac:dyDescent="0.35">
      <c r="A3" s="387" t="s">
        <v>191</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7">
        <v>1227</v>
      </c>
    </row>
    <row r="64" spans="1:3" x14ac:dyDescent="0.35">
      <c r="A64" s="360">
        <v>44145</v>
      </c>
      <c r="B64" s="418">
        <v>102</v>
      </c>
      <c r="C64" s="367">
        <v>1239</v>
      </c>
    </row>
    <row r="65" spans="1:4" x14ac:dyDescent="0.35">
      <c r="A65" s="360">
        <v>44146</v>
      </c>
      <c r="B65" s="418">
        <v>93</v>
      </c>
      <c r="C65" s="367">
        <v>1235</v>
      </c>
    </row>
    <row r="66" spans="1:4" x14ac:dyDescent="0.35">
      <c r="A66" s="360">
        <v>44147</v>
      </c>
      <c r="B66" s="418">
        <v>98</v>
      </c>
      <c r="C66" s="367">
        <v>1207</v>
      </c>
    </row>
    <row r="67" spans="1:4" x14ac:dyDescent="0.35">
      <c r="A67" s="360">
        <v>44148</v>
      </c>
      <c r="B67" s="418">
        <v>96</v>
      </c>
      <c r="C67" s="367">
        <v>1228</v>
      </c>
    </row>
    <row r="68" spans="1:4" x14ac:dyDescent="0.35">
      <c r="A68" s="360">
        <v>44149</v>
      </c>
      <c r="B68" s="418">
        <v>92</v>
      </c>
      <c r="C68" s="367">
        <v>1198</v>
      </c>
      <c r="D68" s="370"/>
    </row>
    <row r="69" spans="1:4" x14ac:dyDescent="0.35">
      <c r="A69" s="360">
        <v>44150</v>
      </c>
      <c r="B69" s="418">
        <v>100</v>
      </c>
      <c r="C69" s="367">
        <v>1241</v>
      </c>
    </row>
    <row r="70" spans="1:4" x14ac:dyDescent="0.35">
      <c r="A70" s="360">
        <v>44151</v>
      </c>
      <c r="B70" s="418">
        <v>98</v>
      </c>
      <c r="C70" s="370">
        <v>1227</v>
      </c>
    </row>
    <row r="71" spans="1:4" x14ac:dyDescent="0.35">
      <c r="A71" s="360">
        <v>44152</v>
      </c>
      <c r="B71" s="418">
        <v>95</v>
      </c>
      <c r="C71" s="367">
        <v>1250</v>
      </c>
    </row>
    <row r="72" spans="1:4" x14ac:dyDescent="0.35">
      <c r="A72" s="302">
        <v>44153</v>
      </c>
      <c r="B72" s="418">
        <v>88</v>
      </c>
      <c r="C72" s="370">
        <v>1241</v>
      </c>
    </row>
    <row r="73" spans="1:4" x14ac:dyDescent="0.35">
      <c r="A73" s="302">
        <v>44154</v>
      </c>
      <c r="B73" s="418">
        <v>85</v>
      </c>
      <c r="C73" s="370">
        <v>1212</v>
      </c>
      <c r="D73" s="369"/>
    </row>
    <row r="74" spans="1:4" x14ac:dyDescent="0.35">
      <c r="A74" s="302">
        <v>44155</v>
      </c>
      <c r="B74" s="418">
        <v>89</v>
      </c>
      <c r="C74" s="370">
        <v>1234</v>
      </c>
      <c r="D74" s="369"/>
    </row>
    <row r="75" spans="1:4" x14ac:dyDescent="0.35">
      <c r="A75" s="302">
        <v>44156</v>
      </c>
      <c r="B75" s="418">
        <v>100</v>
      </c>
      <c r="C75" s="370">
        <v>1194</v>
      </c>
      <c r="D75" s="369"/>
    </row>
    <row r="76" spans="1:4" x14ac:dyDescent="0.35">
      <c r="A76" s="302">
        <v>44157</v>
      </c>
      <c r="B76" s="419">
        <v>95</v>
      </c>
      <c r="C76" s="370">
        <v>1170</v>
      </c>
      <c r="D76" s="369"/>
    </row>
    <row r="77" spans="1:4" x14ac:dyDescent="0.35">
      <c r="A77" s="302">
        <v>44158</v>
      </c>
      <c r="B77" s="419">
        <v>84</v>
      </c>
      <c r="C77" s="370">
        <v>1208</v>
      </c>
      <c r="D77" s="369"/>
    </row>
    <row r="78" spans="1:4" x14ac:dyDescent="0.35">
      <c r="A78" s="302">
        <v>44159</v>
      </c>
      <c r="B78" s="419">
        <v>84</v>
      </c>
      <c r="C78" s="370">
        <v>1197</v>
      </c>
      <c r="D78" s="369"/>
    </row>
    <row r="79" spans="1:4" x14ac:dyDescent="0.35">
      <c r="A79" s="302">
        <v>44160</v>
      </c>
      <c r="B79" s="419">
        <v>84</v>
      </c>
      <c r="C79" s="370">
        <v>1156</v>
      </c>
      <c r="D79" s="369"/>
    </row>
    <row r="80" spans="1:4" x14ac:dyDescent="0.35">
      <c r="A80" s="302">
        <v>44161</v>
      </c>
      <c r="B80" s="419">
        <v>90</v>
      </c>
      <c r="C80" s="370">
        <v>1125</v>
      </c>
      <c r="D80" s="369"/>
    </row>
    <row r="81" spans="1:4" x14ac:dyDescent="0.35">
      <c r="A81" s="302">
        <v>44162</v>
      </c>
      <c r="B81" s="419">
        <v>80</v>
      </c>
      <c r="C81" s="370">
        <v>1099</v>
      </c>
      <c r="D81" s="369"/>
    </row>
    <row r="82" spans="1:4" x14ac:dyDescent="0.35">
      <c r="A82" s="302">
        <v>44163</v>
      </c>
      <c r="B82" s="419">
        <v>77</v>
      </c>
      <c r="C82" s="370">
        <v>1074</v>
      </c>
      <c r="D82" s="369"/>
    </row>
    <row r="83" spans="1:4" x14ac:dyDescent="0.35">
      <c r="A83" s="302">
        <v>44164</v>
      </c>
      <c r="B83" s="367">
        <v>76</v>
      </c>
      <c r="C83" s="417">
        <v>1049</v>
      </c>
      <c r="D83" s="369"/>
    </row>
    <row r="84" spans="1:4" x14ac:dyDescent="0.35">
      <c r="A84" s="302">
        <v>44165</v>
      </c>
      <c r="B84" s="367">
        <v>75</v>
      </c>
      <c r="C84" s="417">
        <v>1041</v>
      </c>
      <c r="D84" s="369"/>
    </row>
    <row r="85" spans="1:4" x14ac:dyDescent="0.35">
      <c r="A85" s="302">
        <v>44166</v>
      </c>
      <c r="B85" s="367">
        <v>70</v>
      </c>
      <c r="C85" s="417">
        <v>1021</v>
      </c>
    </row>
    <row r="86" spans="1:4" x14ac:dyDescent="0.35">
      <c r="A86" s="302">
        <v>44167</v>
      </c>
      <c r="B86" s="367">
        <v>68</v>
      </c>
      <c r="C86" s="417">
        <v>991</v>
      </c>
    </row>
    <row r="87" spans="1:4" x14ac:dyDescent="0.35">
      <c r="A87" s="302">
        <v>44168</v>
      </c>
      <c r="B87" s="367">
        <v>69</v>
      </c>
      <c r="C87" s="417">
        <v>982</v>
      </c>
    </row>
    <row r="88" spans="1:4" x14ac:dyDescent="0.35">
      <c r="A88" s="302">
        <v>44169</v>
      </c>
      <c r="B88" s="419">
        <v>65</v>
      </c>
      <c r="C88" s="367">
        <v>965</v>
      </c>
    </row>
    <row r="89" spans="1:4" x14ac:dyDescent="0.35">
      <c r="A89" s="302">
        <v>44170</v>
      </c>
      <c r="B89" s="419">
        <v>64</v>
      </c>
      <c r="C89" s="370">
        <v>945</v>
      </c>
    </row>
    <row r="90" spans="1:4" x14ac:dyDescent="0.35">
      <c r="A90" s="302">
        <v>44171</v>
      </c>
      <c r="B90" s="419">
        <v>62</v>
      </c>
      <c r="C90" s="370">
        <v>951</v>
      </c>
    </row>
    <row r="91" spans="1:4" x14ac:dyDescent="0.35">
      <c r="A91" s="302">
        <v>44172</v>
      </c>
      <c r="B91" s="419">
        <v>59</v>
      </c>
      <c r="C91" s="370">
        <v>974</v>
      </c>
    </row>
    <row r="92" spans="1:4" x14ac:dyDescent="0.35">
      <c r="A92" s="302">
        <v>44173</v>
      </c>
      <c r="B92" s="419">
        <v>57</v>
      </c>
      <c r="C92" s="370">
        <v>983</v>
      </c>
      <c r="D92" s="411"/>
    </row>
    <row r="93" spans="1:4" x14ac:dyDescent="0.35">
      <c r="A93" s="302">
        <v>44174</v>
      </c>
      <c r="B93" s="419">
        <v>50</v>
      </c>
      <c r="C93" s="370">
        <v>972</v>
      </c>
    </row>
    <row r="94" spans="1:4" x14ac:dyDescent="0.35">
      <c r="A94" s="302">
        <v>44175</v>
      </c>
      <c r="B94" s="419">
        <v>52</v>
      </c>
      <c r="C94" s="370">
        <v>984</v>
      </c>
    </row>
    <row r="95" spans="1:4" x14ac:dyDescent="0.35">
      <c r="A95" s="302">
        <v>44176</v>
      </c>
      <c r="B95" s="419">
        <v>53</v>
      </c>
      <c r="C95" s="370">
        <v>999</v>
      </c>
    </row>
    <row r="96" spans="1:4" x14ac:dyDescent="0.35">
      <c r="A96" s="302">
        <v>44177</v>
      </c>
      <c r="B96" s="419">
        <v>52</v>
      </c>
      <c r="C96" s="370">
        <v>994</v>
      </c>
    </row>
    <row r="97" spans="1:3" x14ac:dyDescent="0.35">
      <c r="A97" s="302"/>
      <c r="B97" s="371"/>
      <c r="C97" s="370"/>
    </row>
    <row r="98" spans="1:3" x14ac:dyDescent="0.35">
      <c r="A98" s="302"/>
      <c r="B98" s="371"/>
      <c r="C98" s="370"/>
    </row>
    <row r="99" spans="1:3" x14ac:dyDescent="0.35">
      <c r="A99" s="302"/>
      <c r="B99" s="371"/>
      <c r="C99" s="370"/>
    </row>
    <row r="100" spans="1:3" x14ac:dyDescent="0.35">
      <c r="A100" s="302"/>
      <c r="B100" s="371"/>
      <c r="C100" s="370"/>
    </row>
    <row r="101" spans="1:3" x14ac:dyDescent="0.35">
      <c r="A101" s="302"/>
      <c r="B101" s="371"/>
      <c r="C101" s="370"/>
    </row>
    <row r="102" spans="1:3" x14ac:dyDescent="0.35">
      <c r="A102" s="302"/>
      <c r="B102" s="371"/>
      <c r="C102" s="370"/>
    </row>
    <row r="103" spans="1:3" x14ac:dyDescent="0.35">
      <c r="A103" s="302"/>
      <c r="B103" s="371"/>
      <c r="C103" s="370"/>
    </row>
    <row r="104" spans="1:3" x14ac:dyDescent="0.35">
      <c r="A104" s="302"/>
      <c r="B104" s="367"/>
      <c r="C104" s="370"/>
    </row>
    <row r="105" spans="1:3" x14ac:dyDescent="0.35">
      <c r="A105" s="302"/>
      <c r="B105" s="367"/>
      <c r="C105" s="370"/>
    </row>
    <row r="106" spans="1:3" x14ac:dyDescent="0.35">
      <c r="A106" s="302"/>
      <c r="B106" s="367"/>
      <c r="C106" s="370"/>
    </row>
    <row r="107" spans="1:3" x14ac:dyDescent="0.35">
      <c r="A107" s="302"/>
      <c r="B107" s="367"/>
      <c r="C107" s="370"/>
    </row>
    <row r="108" spans="1:3" x14ac:dyDescent="0.35">
      <c r="A108" s="302"/>
      <c r="B108" s="367"/>
      <c r="C108" s="370"/>
    </row>
    <row r="109" spans="1:3" x14ac:dyDescent="0.35">
      <c r="A109" s="302"/>
      <c r="B109" s="367"/>
      <c r="C109" s="370"/>
    </row>
    <row r="110" spans="1:3" x14ac:dyDescent="0.35">
      <c r="A110" s="302"/>
      <c r="B110" s="367"/>
      <c r="C110" s="370"/>
    </row>
    <row r="111" spans="1:3" x14ac:dyDescent="0.35">
      <c r="A111" s="302"/>
      <c r="B111" s="367"/>
      <c r="C111" s="370"/>
    </row>
    <row r="112" spans="1:3" x14ac:dyDescent="0.35">
      <c r="A112" s="302"/>
      <c r="B112" s="367"/>
      <c r="C112" s="370"/>
    </row>
    <row r="113" spans="1:4" x14ac:dyDescent="0.35">
      <c r="A113" s="302"/>
      <c r="B113" s="367"/>
      <c r="C113" s="370"/>
    </row>
    <row r="114" spans="1:4" x14ac:dyDescent="0.35">
      <c r="A114" s="302"/>
      <c r="B114" s="367"/>
      <c r="C114" s="370"/>
    </row>
    <row r="115" spans="1:4" x14ac:dyDescent="0.35">
      <c r="A115" s="302"/>
      <c r="B115" s="367"/>
      <c r="C115" s="370"/>
    </row>
    <row r="116" spans="1:4" x14ac:dyDescent="0.35">
      <c r="A116" s="302"/>
      <c r="B116" s="367"/>
      <c r="C116" s="370"/>
    </row>
    <row r="117" spans="1:4" x14ac:dyDescent="0.35">
      <c r="A117" s="302"/>
      <c r="B117" s="367"/>
      <c r="C117" s="370"/>
    </row>
    <row r="118" spans="1:4" x14ac:dyDescent="0.35">
      <c r="A118" s="302"/>
      <c r="B118" s="367"/>
      <c r="C118" s="370"/>
    </row>
    <row r="119" spans="1:4" x14ac:dyDescent="0.35">
      <c r="A119" s="302"/>
      <c r="B119" s="367"/>
      <c r="C119" s="370"/>
    </row>
    <row r="120" spans="1:4" x14ac:dyDescent="0.35">
      <c r="A120" s="302"/>
      <c r="B120" s="367"/>
      <c r="C120" s="370"/>
    </row>
    <row r="121" spans="1:4" x14ac:dyDescent="0.35">
      <c r="A121" s="302"/>
      <c r="B121" s="367"/>
      <c r="C121" s="370"/>
    </row>
    <row r="122" spans="1:4" x14ac:dyDescent="0.35">
      <c r="A122" s="302"/>
      <c r="B122" s="367"/>
      <c r="C122" s="370"/>
    </row>
    <row r="123" spans="1:4" x14ac:dyDescent="0.35">
      <c r="A123" s="302"/>
      <c r="B123" s="367"/>
      <c r="C123" s="370"/>
    </row>
    <row r="124" spans="1:4" x14ac:dyDescent="0.35">
      <c r="A124" s="127"/>
      <c r="B124" s="367"/>
      <c r="C124" s="367"/>
    </row>
    <row r="125" spans="1:4" x14ac:dyDescent="0.35">
      <c r="A125" s="127"/>
      <c r="B125" s="367"/>
      <c r="C125" s="367"/>
    </row>
    <row r="126" spans="1:4" x14ac:dyDescent="0.35">
      <c r="A126" s="127"/>
      <c r="B126" s="367"/>
      <c r="C126" s="367"/>
    </row>
    <row r="127" spans="1:4" x14ac:dyDescent="0.35">
      <c r="A127" s="127"/>
      <c r="B127" s="367"/>
      <c r="C127" s="367"/>
    </row>
    <row r="128" spans="1:4" x14ac:dyDescent="0.35">
      <c r="A128" s="127"/>
      <c r="B128" s="367"/>
      <c r="C128" s="370"/>
      <c r="D128" s="372"/>
    </row>
    <row r="129" spans="1:4" x14ac:dyDescent="0.35">
      <c r="A129" s="127"/>
      <c r="B129" s="367"/>
      <c r="C129" s="367"/>
      <c r="D129" s="372"/>
    </row>
    <row r="130" spans="1:4" x14ac:dyDescent="0.35">
      <c r="A130" s="127"/>
      <c r="B130" s="367"/>
      <c r="C130" s="367"/>
    </row>
    <row r="131" spans="1:4" x14ac:dyDescent="0.35">
      <c r="A131" s="127"/>
      <c r="B131" s="367"/>
      <c r="C131" s="370"/>
    </row>
    <row r="132" spans="1:4" x14ac:dyDescent="0.35">
      <c r="A132" s="127"/>
      <c r="B132" s="367"/>
      <c r="C132" s="370"/>
    </row>
    <row r="133" spans="1:4" x14ac:dyDescent="0.35">
      <c r="A133" s="127"/>
      <c r="B133" s="367"/>
      <c r="C133" s="370"/>
    </row>
    <row r="134" spans="1:4" x14ac:dyDescent="0.35">
      <c r="A134" s="127"/>
      <c r="B134" s="367"/>
      <c r="C134" s="370"/>
    </row>
    <row r="135" spans="1:4" x14ac:dyDescent="0.35">
      <c r="A135" s="127"/>
      <c r="B135" s="367"/>
      <c r="C135" s="370"/>
    </row>
    <row r="136" spans="1:4" x14ac:dyDescent="0.35">
      <c r="A136" s="127"/>
      <c r="B136" s="367"/>
      <c r="C136" s="370"/>
    </row>
    <row r="137" spans="1:4" x14ac:dyDescent="0.35">
      <c r="A137" s="127"/>
      <c r="B137" s="367"/>
      <c r="C137" s="370"/>
    </row>
    <row r="138" spans="1:4" x14ac:dyDescent="0.35">
      <c r="A138" s="127"/>
      <c r="B138" s="367"/>
      <c r="C138" s="370"/>
      <c r="D138" s="372"/>
    </row>
    <row r="139" spans="1:4" x14ac:dyDescent="0.35">
      <c r="A139" s="127"/>
      <c r="B139" s="367"/>
      <c r="C139" s="370"/>
    </row>
    <row r="140" spans="1:4" x14ac:dyDescent="0.35">
      <c r="A140" s="127"/>
      <c r="B140" s="367"/>
      <c r="C140" s="370"/>
    </row>
    <row r="141" spans="1:4" x14ac:dyDescent="0.35">
      <c r="A141" s="127"/>
      <c r="B141" s="367"/>
      <c r="C141" s="370"/>
    </row>
    <row r="142" spans="1:4" x14ac:dyDescent="0.35">
      <c r="A142" s="127"/>
      <c r="B142" s="367"/>
      <c r="C142" s="367"/>
    </row>
    <row r="143" spans="1:4" x14ac:dyDescent="0.35">
      <c r="A143" s="127"/>
      <c r="B143" s="367"/>
      <c r="C143" s="367"/>
    </row>
    <row r="144" spans="1:4" x14ac:dyDescent="0.35">
      <c r="A144" s="127"/>
      <c r="B144" s="367"/>
      <c r="C144" s="367"/>
    </row>
    <row r="145" spans="1:3" x14ac:dyDescent="0.35">
      <c r="A145" s="127"/>
      <c r="B145" s="367"/>
      <c r="C145" s="367"/>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54296875" style="230" customWidth="1"/>
    <col min="2" max="2" width="23.453125" style="230" customWidth="1"/>
    <col min="3" max="3" width="26.453125" style="230" customWidth="1"/>
    <col min="4" max="4" width="3.453125" style="230" customWidth="1"/>
    <col min="5" max="5" width="12.453125" style="230" customWidth="1"/>
    <col min="6" max="6" width="25.5429687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44" t="s">
        <v>122</v>
      </c>
      <c r="C2" s="445"/>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448" t="s">
        <v>130</v>
      </c>
      <c r="F33" s="449">
        <v>2</v>
      </c>
      <c r="G33" s="231"/>
    </row>
    <row r="34" spans="1:7" x14ac:dyDescent="0.35">
      <c r="A34" s="248">
        <v>44040</v>
      </c>
      <c r="B34" s="250" t="s">
        <v>48</v>
      </c>
      <c r="C34" s="251" t="s">
        <v>48</v>
      </c>
      <c r="D34" s="234"/>
      <c r="E34" s="446"/>
      <c r="F34" s="450"/>
      <c r="G34" s="231"/>
    </row>
    <row r="35" spans="1:7" x14ac:dyDescent="0.35">
      <c r="A35" s="248">
        <v>44041</v>
      </c>
      <c r="B35" s="235">
        <v>66</v>
      </c>
      <c r="C35" s="254">
        <v>0.06</v>
      </c>
      <c r="D35" s="255"/>
      <c r="E35" s="446"/>
      <c r="F35" s="450"/>
      <c r="G35" s="231"/>
    </row>
    <row r="36" spans="1:7" x14ac:dyDescent="0.35">
      <c r="A36" s="248">
        <v>44042</v>
      </c>
      <c r="B36" s="250" t="s">
        <v>48</v>
      </c>
      <c r="C36" s="251" t="s">
        <v>48</v>
      </c>
      <c r="D36" s="255"/>
      <c r="E36" s="446"/>
      <c r="F36" s="450"/>
      <c r="G36" s="231"/>
    </row>
    <row r="37" spans="1:7" x14ac:dyDescent="0.35">
      <c r="A37" s="248">
        <v>44043</v>
      </c>
      <c r="B37" s="250" t="s">
        <v>48</v>
      </c>
      <c r="C37" s="251" t="s">
        <v>48</v>
      </c>
      <c r="D37" s="255"/>
      <c r="E37" s="446"/>
      <c r="F37" s="450"/>
      <c r="G37" s="231"/>
    </row>
    <row r="38" spans="1:7" x14ac:dyDescent="0.35">
      <c r="A38" s="248">
        <v>44044</v>
      </c>
      <c r="B38" s="250" t="s">
        <v>48</v>
      </c>
      <c r="C38" s="251" t="s">
        <v>48</v>
      </c>
      <c r="D38" s="255"/>
      <c r="E38" s="446"/>
      <c r="F38" s="450"/>
      <c r="G38" s="231"/>
    </row>
    <row r="39" spans="1:7" x14ac:dyDescent="0.35">
      <c r="A39" s="248">
        <v>44045</v>
      </c>
      <c r="B39" s="250" t="s">
        <v>48</v>
      </c>
      <c r="C39" s="251" t="s">
        <v>48</v>
      </c>
      <c r="D39" s="255"/>
      <c r="E39" s="447"/>
      <c r="F39" s="451"/>
      <c r="G39" s="231"/>
    </row>
    <row r="40" spans="1:7" x14ac:dyDescent="0.35">
      <c r="A40" s="248">
        <v>44046</v>
      </c>
      <c r="B40" s="250" t="s">
        <v>48</v>
      </c>
      <c r="C40" s="251" t="s">
        <v>48</v>
      </c>
      <c r="D40" s="255"/>
      <c r="E40" s="446" t="s">
        <v>129</v>
      </c>
      <c r="F40" s="452">
        <v>0</v>
      </c>
      <c r="G40" s="231"/>
    </row>
    <row r="41" spans="1:7" x14ac:dyDescent="0.35">
      <c r="A41" s="248">
        <v>44047</v>
      </c>
      <c r="B41" s="250" t="s">
        <v>48</v>
      </c>
      <c r="C41" s="251" t="s">
        <v>48</v>
      </c>
      <c r="D41" s="255"/>
      <c r="E41" s="446"/>
      <c r="F41" s="453"/>
      <c r="G41" s="231"/>
    </row>
    <row r="42" spans="1:7" x14ac:dyDescent="0.35">
      <c r="A42" s="248">
        <v>44048</v>
      </c>
      <c r="B42" s="235">
        <v>60</v>
      </c>
      <c r="C42" s="254">
        <v>0.06</v>
      </c>
      <c r="D42" s="255"/>
      <c r="E42" s="446"/>
      <c r="F42" s="453"/>
      <c r="G42" s="231"/>
    </row>
    <row r="43" spans="1:7" x14ac:dyDescent="0.35">
      <c r="A43" s="248">
        <v>44049</v>
      </c>
      <c r="B43" s="250" t="s">
        <v>48</v>
      </c>
      <c r="C43" s="251" t="s">
        <v>48</v>
      </c>
      <c r="E43" s="446"/>
      <c r="F43" s="453"/>
    </row>
    <row r="44" spans="1:7" x14ac:dyDescent="0.35">
      <c r="A44" s="248">
        <v>44050</v>
      </c>
      <c r="B44" s="250" t="s">
        <v>48</v>
      </c>
      <c r="C44" s="251" t="s">
        <v>48</v>
      </c>
      <c r="E44" s="446"/>
      <c r="F44" s="453"/>
    </row>
    <row r="45" spans="1:7" x14ac:dyDescent="0.35">
      <c r="A45" s="248">
        <v>44051</v>
      </c>
      <c r="B45" s="250" t="s">
        <v>48</v>
      </c>
      <c r="C45" s="251" t="s">
        <v>48</v>
      </c>
      <c r="E45" s="446"/>
      <c r="F45" s="453"/>
    </row>
    <row r="46" spans="1:7" x14ac:dyDescent="0.35">
      <c r="A46" s="248">
        <v>44052</v>
      </c>
      <c r="B46" s="250" t="s">
        <v>48</v>
      </c>
      <c r="C46" s="251" t="s">
        <v>48</v>
      </c>
      <c r="E46" s="447"/>
      <c r="F46" s="454"/>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54296875" style="2" customWidth="1"/>
    <col min="5" max="5" width="4.453125" style="2" customWidth="1"/>
    <col min="6" max="7" width="13.453125" style="2" customWidth="1"/>
    <col min="8" max="8" width="18.453125" style="2" customWidth="1"/>
    <col min="9" max="9" width="16.5429687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455" t="s">
        <v>82</v>
      </c>
      <c r="G4" s="456"/>
      <c r="H4" s="456"/>
      <c r="I4" s="457"/>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458" t="s">
        <v>123</v>
      </c>
      <c r="G84" s="459"/>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460" t="s">
        <v>123</v>
      </c>
      <c r="C109" s="461"/>
      <c r="D109" s="462"/>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40"/>
  <sheetViews>
    <sheetView showGridLines="0" zoomScale="90" zoomScaleNormal="90" workbookViewId="0">
      <pane xSplit="2" ySplit="3" topLeftCell="C216"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1.54296875" hidden="1"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44174</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topLeftCell="A4" workbookViewId="0">
      <selection activeCell="O10" sqref="O10"/>
    </sheetView>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90"/>
  <sheetViews>
    <sheetView showGridLines="0" zoomScaleNormal="100" workbookViewId="0">
      <pane xSplit="1" ySplit="4" topLeftCell="B275" activePane="bottomRight" state="frozen"/>
      <selection pane="topRight" activeCell="B1" sqref="B1"/>
      <selection pane="bottomLeft" activeCell="A5" sqref="A5"/>
      <selection pane="bottomRight" activeCell="B290" sqref="B290"/>
    </sheetView>
  </sheetViews>
  <sheetFormatPr defaultRowHeight="14.5" x14ac:dyDescent="0.35"/>
  <cols>
    <col min="1" max="1" width="14.453125" customWidth="1"/>
    <col min="2" max="2" width="13.90625" style="2" bestFit="1" customWidth="1"/>
    <col min="3" max="3" width="12.453125" style="2" customWidth="1"/>
    <col min="4" max="4" width="13.54296875" style="2" customWidth="1"/>
    <col min="5" max="5" width="15.54296875" style="2" customWidth="1"/>
    <col min="6" max="6" width="15.54296875" style="399" customWidth="1"/>
    <col min="7" max="7" width="16.453125" customWidth="1"/>
    <col min="8" max="8" width="16" customWidth="1"/>
    <col min="9" max="9" width="14.54296875" customWidth="1"/>
    <col min="10" max="10" width="18.453125" style="31" customWidth="1"/>
    <col min="11" max="11" width="11.453125" style="152" customWidth="1"/>
    <col min="12" max="13" width="11.453125" style="404" customWidth="1"/>
    <col min="14" max="14" width="12.54296875" style="152" customWidth="1"/>
    <col min="15" max="15" width="11.453125" style="152" customWidth="1"/>
    <col min="16" max="16" width="12.54296875" style="150" customWidth="1"/>
    <col min="17" max="18" width="12.54296875" style="402" customWidth="1"/>
    <col min="19" max="19" width="13.54296875" style="151" customWidth="1"/>
    <col min="20" max="20" width="6.453125" customWidth="1"/>
  </cols>
  <sheetData>
    <row r="1" spans="1:27" x14ac:dyDescent="0.35">
      <c r="A1" s="1" t="s">
        <v>208</v>
      </c>
      <c r="B1" s="1"/>
      <c r="C1" s="1"/>
      <c r="I1" s="79"/>
      <c r="J1" s="147"/>
      <c r="K1" s="430" t="s">
        <v>120</v>
      </c>
      <c r="L1" s="431"/>
      <c r="M1" s="431"/>
      <c r="N1" s="431"/>
      <c r="O1" s="431"/>
      <c r="P1" s="431"/>
      <c r="W1" s="22" t="s">
        <v>29</v>
      </c>
    </row>
    <row r="2" spans="1:27" x14ac:dyDescent="0.35">
      <c r="A2" s="2"/>
      <c r="I2" s="421" t="s">
        <v>205</v>
      </c>
      <c r="J2" s="422"/>
      <c r="Q2" s="407"/>
      <c r="R2" s="407"/>
    </row>
    <row r="3" spans="1:27" ht="48.75" customHeight="1" x14ac:dyDescent="0.35">
      <c r="A3" s="424" t="s">
        <v>30</v>
      </c>
      <c r="B3" s="426" t="s">
        <v>203</v>
      </c>
      <c r="C3" s="427"/>
      <c r="D3" s="427"/>
      <c r="E3" s="105" t="s">
        <v>202</v>
      </c>
      <c r="F3" s="433" t="s">
        <v>217</v>
      </c>
      <c r="G3" s="428" t="s">
        <v>204</v>
      </c>
      <c r="H3" s="428"/>
      <c r="I3" s="421"/>
      <c r="J3" s="422"/>
      <c r="K3" s="423" t="s">
        <v>206</v>
      </c>
      <c r="L3" s="434" t="s">
        <v>218</v>
      </c>
      <c r="M3" s="429" t="s">
        <v>219</v>
      </c>
      <c r="N3" s="420" t="s">
        <v>207</v>
      </c>
      <c r="O3" s="423" t="s">
        <v>201</v>
      </c>
      <c r="P3" s="432" t="s">
        <v>209</v>
      </c>
      <c r="Q3" s="429" t="s">
        <v>220</v>
      </c>
      <c r="R3" s="429" t="s">
        <v>221</v>
      </c>
      <c r="S3" s="420" t="s">
        <v>200</v>
      </c>
    </row>
    <row r="4" spans="1:27" ht="30.65" customHeight="1" x14ac:dyDescent="0.35">
      <c r="A4" s="425"/>
      <c r="B4" s="23" t="s">
        <v>18</v>
      </c>
      <c r="C4" s="24" t="s">
        <v>17</v>
      </c>
      <c r="D4" s="28" t="s">
        <v>3</v>
      </c>
      <c r="E4" s="100" t="s">
        <v>64</v>
      </c>
      <c r="F4" s="433"/>
      <c r="G4" s="99" t="s">
        <v>64</v>
      </c>
      <c r="H4" s="80" t="s">
        <v>65</v>
      </c>
      <c r="I4" s="81" t="s">
        <v>64</v>
      </c>
      <c r="J4" s="148" t="s">
        <v>65</v>
      </c>
      <c r="K4" s="423"/>
      <c r="L4" s="434"/>
      <c r="M4" s="429"/>
      <c r="N4" s="420"/>
      <c r="O4" s="423"/>
      <c r="P4" s="432"/>
      <c r="Q4" s="429"/>
      <c r="R4" s="429"/>
      <c r="S4" s="420"/>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8" t="s">
        <v>234</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0"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E287/(D287-D286)</f>
        <v>0.13821263482280433</v>
      </c>
      <c r="G287" s="44">
        <v>8021</v>
      </c>
      <c r="H287" s="106">
        <v>1126218</v>
      </c>
      <c r="I287" s="75">
        <v>14248</v>
      </c>
      <c r="J287" s="199">
        <v>1818825</v>
      </c>
      <c r="K287" s="416">
        <f t="shared" si="445"/>
        <v>22269</v>
      </c>
      <c r="L287" s="416">
        <v>1033</v>
      </c>
      <c r="M287" s="406">
        <f t="shared" ref="M287" si="472">L287/K287</f>
        <v>4.6387354618527998E-2</v>
      </c>
      <c r="N287" s="91">
        <f t="shared" ref="N287" si="473">D287-D280</f>
        <v>45310</v>
      </c>
      <c r="O287" s="91">
        <f t="shared" ref="O287" si="474">SUM(E281:E287)</f>
        <v>5610</v>
      </c>
      <c r="P287" s="153">
        <f t="shared" ref="P287" si="475">SUM(K281:K287)</f>
        <v>137604</v>
      </c>
      <c r="Q287" s="153">
        <f t="shared" ref="Q287" si="476">SUM(L281:L287)</f>
        <v>6611</v>
      </c>
      <c r="R287" s="408">
        <f t="shared" ref="R287" si="477">Q287/P287</f>
        <v>4.8043661521467398E-2</v>
      </c>
      <c r="S287" s="92">
        <f t="shared" ref="S287" si="478">P287/5463.3</f>
        <v>25.18697490527703</v>
      </c>
    </row>
    <row r="288" spans="1:21" x14ac:dyDescent="0.35">
      <c r="A288" s="63">
        <v>44175</v>
      </c>
      <c r="B288" s="44">
        <v>1141754</v>
      </c>
      <c r="C288" s="44">
        <v>103305</v>
      </c>
      <c r="D288" s="106">
        <v>1245059</v>
      </c>
      <c r="E288" s="44">
        <v>933</v>
      </c>
      <c r="F288" s="400">
        <f>E288/(D288-D287)</f>
        <v>0.17025547445255473</v>
      </c>
      <c r="G288" s="44">
        <v>9020</v>
      </c>
      <c r="H288" s="106">
        <v>1135238</v>
      </c>
      <c r="I288" s="75">
        <v>14478</v>
      </c>
      <c r="J288" s="199">
        <v>1833303</v>
      </c>
      <c r="K288" s="416">
        <f t="shared" si="445"/>
        <v>23498</v>
      </c>
      <c r="L288" s="416">
        <v>1097</v>
      </c>
      <c r="M288" s="406">
        <f t="shared" ref="M288:M290" si="479">L288/K288</f>
        <v>4.6684824240360884E-2</v>
      </c>
      <c r="N288" s="91">
        <f t="shared" ref="N288:N290" si="480">D288-D281</f>
        <v>43479</v>
      </c>
      <c r="O288" s="91">
        <f t="shared" ref="O288:O290" si="481">SUM(E282:E288)</f>
        <v>5585</v>
      </c>
      <c r="P288" s="153">
        <f t="shared" ref="P288:P290" si="482">SUM(K282:K288)</f>
        <v>134869</v>
      </c>
      <c r="Q288" s="153">
        <f t="shared" ref="Q288:Q290" si="483">SUM(L282:L288)</f>
        <v>6588</v>
      </c>
      <c r="R288" s="408">
        <f t="shared" ref="R288:R290" si="484">Q288/P288</f>
        <v>4.8847400069697261E-2</v>
      </c>
      <c r="S288" s="92">
        <f t="shared" ref="S288:S290" si="485">P288/5463.3</f>
        <v>24.686361722768289</v>
      </c>
    </row>
    <row r="289" spans="1:19" x14ac:dyDescent="0.35">
      <c r="A289" s="63">
        <v>44176</v>
      </c>
      <c r="B289" s="44">
        <v>1147435</v>
      </c>
      <c r="C289" s="44">
        <v>104306</v>
      </c>
      <c r="D289" s="106">
        <v>1251741</v>
      </c>
      <c r="E289" s="44">
        <v>1001</v>
      </c>
      <c r="F289" s="400">
        <f>E289/(D289-D288)</f>
        <v>0.14980544747081712</v>
      </c>
      <c r="G289" s="44">
        <v>8841</v>
      </c>
      <c r="H289" s="106">
        <v>1144079</v>
      </c>
      <c r="I289" s="75">
        <v>16083</v>
      </c>
      <c r="J289" s="199">
        <v>1849386</v>
      </c>
      <c r="K289" s="416">
        <f t="shared" si="445"/>
        <v>24924</v>
      </c>
      <c r="L289" s="416">
        <v>1157</v>
      </c>
      <c r="M289" s="406">
        <f t="shared" si="479"/>
        <v>4.6421120205424493E-2</v>
      </c>
      <c r="N289" s="91">
        <f t="shared" si="480"/>
        <v>42322</v>
      </c>
      <c r="O289" s="91">
        <f t="shared" si="481"/>
        <v>5620</v>
      </c>
      <c r="P289" s="153">
        <f t="shared" si="482"/>
        <v>132926</v>
      </c>
      <c r="Q289" s="153">
        <f t="shared" si="483"/>
        <v>6611</v>
      </c>
      <c r="R289" s="408">
        <f t="shared" si="484"/>
        <v>4.9734438710259843E-2</v>
      </c>
      <c r="S289" s="92">
        <f t="shared" si="485"/>
        <v>24.330715867699009</v>
      </c>
    </row>
    <row r="290" spans="1:19" x14ac:dyDescent="0.35">
      <c r="A290" s="63">
        <v>44177</v>
      </c>
      <c r="B290" s="44">
        <v>1152835</v>
      </c>
      <c r="C290" s="44">
        <v>105370</v>
      </c>
      <c r="D290" s="106">
        <v>1258205</v>
      </c>
      <c r="E290" s="44">
        <v>1064</v>
      </c>
      <c r="F290" s="400">
        <f>E290/(D290-D289)</f>
        <v>0.16460396039603961</v>
      </c>
      <c r="G290" s="44">
        <v>8564</v>
      </c>
      <c r="H290" s="106">
        <v>1152643</v>
      </c>
      <c r="I290" s="75">
        <v>14731</v>
      </c>
      <c r="J290" s="199">
        <v>1864117</v>
      </c>
      <c r="K290" s="416">
        <f t="shared" si="445"/>
        <v>23295</v>
      </c>
      <c r="L290" s="416">
        <v>1217</v>
      </c>
      <c r="M290" s="406">
        <f t="shared" si="479"/>
        <v>5.2242970594548188E-2</v>
      </c>
      <c r="N290" s="91">
        <f t="shared" si="480"/>
        <v>42131</v>
      </c>
      <c r="O290" s="91">
        <f t="shared" si="481"/>
        <v>5907</v>
      </c>
      <c r="P290" s="153">
        <f t="shared" si="482"/>
        <v>135498</v>
      </c>
      <c r="Q290" s="153">
        <f t="shared" si="483"/>
        <v>6889</v>
      </c>
      <c r="R290" s="408">
        <f t="shared" si="484"/>
        <v>5.0842078849872324E-2</v>
      </c>
      <c r="S290" s="92">
        <f t="shared" si="485"/>
        <v>24.801493602767557</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topLeftCell="L3" zoomScaleNormal="100" workbookViewId="0">
      <selection activeCell="T29" sqref="T29"/>
    </sheetView>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2020-12-12T11:08:40Z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vA45487698</value>
    </field>
    <field name="Objective-Version">
      <value order="0">115.18</value>
    </field>
    <field name="Objective-VersionNumber">
      <value order="0">680</value>
    </field>
    <field name="Objective-VersionComment">
      <value order="0">hospital stuff</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u205774</cp:lastModifiedBy>
  <dcterms:created xsi:type="dcterms:W3CDTF">2020-04-08T13:34:50Z</dcterms:created>
  <dcterms:modified xsi:type="dcterms:W3CDTF">2020-12-12T13:06:56Z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2020-12-12T11:08:40Z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vA45487698</vt:lpwstr>
  </property>
  <property fmtid="{D5CDD505-2E9C-101B-9397-08002B2CF9AE}" pid="16" name="Objective-Version">
    <vt:lpwstr>115.18</vt:lpwstr>
  </property>
  <property fmtid="{D5CDD505-2E9C-101B-9397-08002B2CF9AE}" pid="17" name="Objective-VersionNumber">
    <vt:r8>680</vt:r8>
  </property>
  <property fmtid="{D5CDD505-2E9C-101B-9397-08002B2CF9AE}" pid="18" name="Objective-VersionComment">
    <vt:lpwstr>hospital stuff</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