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<sst xmlns="http://schemas.openxmlformats.org/spreadsheetml/2006/main" count="392" uniqueCount="241">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</sst>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17f176e65e0a4bd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education'!$A$4:$A$87</c:f>
              <c:numCache>
                <c:formatCode>m/d/yyyy</c:formatCode>
                <c:ptCount val="84"/>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numCache>
            </c:numRef>
          </c:cat>
          <c:val>
            <c:numRef>
              <c:f>'Table 9 - School education'!$E$4:$E$87</c:f>
              <c:numCache>
                <c:formatCode>0.0%</c:formatCode>
                <c:ptCount val="84"/>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3.4672504999999999E-2</c:v>
                </c:pt>
                <c:pt idx="80">
                  <c:v>3.38969717E-2</c:v>
                </c:pt>
                <c:pt idx="81">
                  <c:v>3.4563233700000001E-2</c:v>
                </c:pt>
                <c:pt idx="82">
                  <c:v>3.5170300200000004E-2</c:v>
                </c:pt>
                <c:pt idx="83">
                  <c:v>3.6385627000000004E-2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education'!$A$4:$A$87</c:f>
              <c:numCache>
                <c:formatCode>m/d/yyyy</c:formatCode>
                <c:ptCount val="84"/>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numCache>
            </c:numRef>
          </c:cat>
          <c:val>
            <c:numRef>
              <c:f>'Table 9 - School education'!$D$4:$D$87</c:f>
              <c:numCache>
                <c:formatCode>0.0%</c:formatCode>
                <c:ptCount val="84"/>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0.1057686932</c:v>
                </c:pt>
                <c:pt idx="80">
                  <c:v>6.4829496E-2</c:v>
                </c:pt>
                <c:pt idx="81">
                  <c:v>6.1828314599999996E-2</c:v>
                </c:pt>
                <c:pt idx="82">
                  <c:v>6.2157518099999996E-2</c:v>
                </c:pt>
                <c:pt idx="83">
                  <c:v>6.3829878600000001E-2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v>44179</v>
      </c>
      <c r="B98" s="419">
        <v>46</v>
      </c>
      <c r="C98" s="370">
        <v>1012</v>
      </c>
    </row>
    <row r="99" spans="1:3" x14ac:dyDescent="0.25">
      <c r="A99" s="302"/>
      <c r="B99" s="371"/>
      <c r="C99" s="370"/>
    </row>
    <row r="100" spans="1:3" x14ac:dyDescent="0.25">
      <c r="A100" s="302"/>
      <c r="B100" s="371"/>
      <c r="C100" s="370"/>
    </row>
    <row r="101" spans="1:3" x14ac:dyDescent="0.25">
      <c r="A101" s="302"/>
      <c r="B101" s="371"/>
      <c r="C101" s="370"/>
    </row>
    <row r="102" spans="1:3" x14ac:dyDescent="0.25">
      <c r="A102" s="302"/>
      <c r="B102" s="371"/>
      <c r="C102" s="370"/>
    </row>
    <row r="103" spans="1:3" x14ac:dyDescent="0.25">
      <c r="A103" s="302"/>
      <c r="B103" s="371"/>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44174</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2"/>
  <sheetViews>
    <sheetView showGridLines="0" zoomScaleNormal="100" workbookViewId="0">
      <pane xSplit="1" ySplit="4" topLeftCell="B278"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30" t="s">
        <v>120</v>
      </c>
      <c r="L1" s="431"/>
      <c r="M1" s="431"/>
      <c r="N1" s="431"/>
      <c r="O1" s="431"/>
      <c r="P1" s="431"/>
      <c r="W1" s="22" t="s">
        <v>29</v>
      </c>
    </row>
    <row r="2" spans="1:27" x14ac:dyDescent="0.25">
      <c r="A2" s="2"/>
      <c r="I2" s="421" t="s">
        <v>205</v>
      </c>
      <c r="J2" s="422"/>
      <c r="Q2" s="407"/>
      <c r="R2" s="407"/>
    </row>
    <row r="3" spans="1:27" ht="48.75" customHeight="1" x14ac:dyDescent="0.25">
      <c r="A3" s="424" t="s">
        <v>30</v>
      </c>
      <c r="B3" s="426" t="s">
        <v>203</v>
      </c>
      <c r="C3" s="427"/>
      <c r="D3" s="427"/>
      <c r="E3" s="105" t="s">
        <v>202</v>
      </c>
      <c r="F3" s="433" t="s">
        <v>217</v>
      </c>
      <c r="G3" s="428" t="s">
        <v>204</v>
      </c>
      <c r="H3" s="428"/>
      <c r="I3" s="421"/>
      <c r="J3" s="422"/>
      <c r="K3" s="423" t="s">
        <v>206</v>
      </c>
      <c r="L3" s="434" t="s">
        <v>218</v>
      </c>
      <c r="M3" s="429" t="s">
        <v>219</v>
      </c>
      <c r="N3" s="420" t="s">
        <v>207</v>
      </c>
      <c r="O3" s="423" t="s">
        <v>201</v>
      </c>
      <c r="P3" s="432" t="s">
        <v>209</v>
      </c>
      <c r="Q3" s="429" t="s">
        <v>220</v>
      </c>
      <c r="R3" s="429" t="s">
        <v>221</v>
      </c>
      <c r="S3" s="420" t="s">
        <v>200</v>
      </c>
    </row>
    <row r="4" spans="1:27" ht="30.6" customHeight="1" x14ac:dyDescent="0.25">
      <c r="A4" s="425"/>
      <c r="B4" s="23" t="s">
        <v>18</v>
      </c>
      <c r="C4" s="24" t="s">
        <v>17</v>
      </c>
      <c r="D4" s="28" t="s">
        <v>3</v>
      </c>
      <c r="E4" s="100" t="s">
        <v>64</v>
      </c>
      <c r="F4" s="433"/>
      <c r="G4" s="99" t="s">
        <v>64</v>
      </c>
      <c r="H4" s="80" t="s">
        <v>65</v>
      </c>
      <c r="I4" s="81" t="s">
        <v>64</v>
      </c>
      <c r="J4" s="148" t="s">
        <v>65</v>
      </c>
      <c r="K4" s="423"/>
      <c r="L4" s="434"/>
      <c r="M4" s="429"/>
      <c r="N4" s="420"/>
      <c r="O4" s="423"/>
      <c r="P4" s="432"/>
      <c r="Q4" s="429"/>
      <c r="R4" s="429"/>
      <c r="S4" s="420"/>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2"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19"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19"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19"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19"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6">
        <f>G292+I292</f>
        <v>10914</v>
      </c>
      <c r="L292" s="416">
        <v>833</v>
      </c>
      <c r="M292" s="406">
        <f>L292/K292</f>
        <v>7.6323987538940805E-2</v>
      </c>
      <c r="N292" s="91">
        <f t="shared" ref="N292" si="493">D292-D285</f>
        <v>42365</v>
      </c>
      <c r="O292" s="91">
        <f t="shared" ref="O292" si="494">SUM(E286:E292)</f>
        <v>6121</v>
      </c>
      <c r="P292" s="153">
        <f t="shared" ref="P292" si="495">SUM(K286:K292)</f>
        <v>137337</v>
      </c>
      <c r="Q292" s="153">
        <f t="shared" ref="Q292" si="496">SUM(L286:L292)</f>
        <v>7072</v>
      </c>
      <c r="R292" s="408">
        <f t="shared" ref="R292" si="497">Q292/P292</f>
        <v>5.149377079738162E-2</v>
      </c>
      <c r="S292" s="92">
        <f t="shared" ref="S292" si="498">P292/5463.3</f>
        <v>25.138103344132666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9"/>
  <sheetViews>
    <sheetView workbookViewId="0">
      <pane xSplit="1" ySplit="3" topLeftCell="B268"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7"/>
  <sheetViews>
    <sheetView workbookViewId="0">
      <pane xSplit="1" ySplit="3" topLeftCell="B56"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
      <c r="A83" s="307">
        <v>44169</v>
      </c>
      <c r="B83" s="412">
        <v>23161</v>
      </c>
      <c r="C83" s="263">
        <v>0.85954646950000002</v>
      </c>
      <c r="D83" s="263">
        <v>0.1057686932</v>
      </c>
      <c r="E83" s="263">
        <v>3.4672504999999999E-2</v>
      </c>
    </row>
    <row r="84" spans="1:19" x14ac:dyDescent="0.2">
      <c r="A84" s="307">
        <v>44172</v>
      </c>
      <c r="B84" s="412">
        <v>24036</v>
      </c>
      <c r="C84" s="263">
        <v>0.90124921600000008</v>
      </c>
      <c r="D84" s="263">
        <v>6.4829496E-2</v>
      </c>
      <c r="E84" s="263">
        <v>3.38969717E-2</v>
      </c>
    </row>
    <row r="85" spans="1:19" x14ac:dyDescent="0.2">
      <c r="A85" s="307">
        <v>44173</v>
      </c>
      <c r="B85" s="412">
        <v>24450</v>
      </c>
      <c r="C85" s="263">
        <v>0.90358127319999992</v>
      </c>
      <c r="D85" s="263">
        <v>6.1828314599999996E-2</v>
      </c>
      <c r="E85" s="263">
        <v>3.4563233700000001E-2</v>
      </c>
    </row>
    <row r="86" spans="1:19" x14ac:dyDescent="0.2">
      <c r="A86" s="307">
        <v>44174</v>
      </c>
      <c r="B86" s="412">
        <v>25021</v>
      </c>
      <c r="C86" s="263">
        <v>0.90264642839999998</v>
      </c>
      <c r="D86" s="263">
        <v>6.2157518099999996E-2</v>
      </c>
      <c r="E86" s="263">
        <v>3.5170300200000004E-2</v>
      </c>
    </row>
    <row r="87" spans="1:19" x14ac:dyDescent="0.2">
      <c r="A87" s="307">
        <v>44175</v>
      </c>
      <c r="B87" s="412">
        <v>25819</v>
      </c>
      <c r="C87" s="263">
        <v>0.89976232150000002</v>
      </c>
      <c r="D87" s="263">
        <v>6.3829878600000001E-2</v>
      </c>
      <c r="E87" s="263">
        <v>3.6385627000000004E-2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39" t="s">
        <v>0</v>
      </c>
      <c r="B3" s="435" t="s">
        <v>4</v>
      </c>
      <c r="C3" s="436"/>
      <c r="D3" s="437"/>
      <c r="E3" s="438" t="s">
        <v>7</v>
      </c>
      <c r="F3" s="438"/>
      <c r="G3" s="438"/>
    </row>
    <row r="4" spans="1:19" x14ac:dyDescent="0.25">
      <c r="A4" s="44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2" t="s">
        <v>5</v>
      </c>
      <c r="E31" s="442"/>
      <c r="F31" s="442"/>
      <c r="G31" s="442"/>
      <c r="H31" s="442"/>
      <c r="I31" s="442"/>
      <c r="J31" s="442"/>
      <c r="K31" s="442"/>
      <c r="L31" s="442"/>
      <c r="M31" s="442"/>
      <c r="N31" s="442"/>
    </row>
    <row r="32" spans="1:14" x14ac:dyDescent="0.25">
      <c r="A32" s="380">
        <v>43938</v>
      </c>
      <c r="B32" s="311">
        <v>184</v>
      </c>
      <c r="D32" s="442"/>
      <c r="E32" s="442"/>
      <c r="F32" s="442"/>
      <c r="G32" s="442"/>
      <c r="H32" s="442"/>
      <c r="I32" s="442"/>
      <c r="J32" s="442"/>
      <c r="K32" s="442"/>
      <c r="L32" s="442"/>
      <c r="M32" s="442"/>
      <c r="N32" s="44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2" t="s">
        <v>83</v>
      </c>
      <c r="E34" s="442"/>
      <c r="F34" s="442"/>
      <c r="G34" s="442"/>
      <c r="H34" s="442"/>
      <c r="I34" s="442"/>
      <c r="J34" s="442"/>
      <c r="K34" s="442"/>
      <c r="L34" s="442"/>
      <c r="M34" s="442"/>
      <c r="N34" s="442"/>
    </row>
    <row r="35" spans="1:14" x14ac:dyDescent="0.25">
      <c r="A35" s="380">
        <v>43941</v>
      </c>
      <c r="B35" s="311">
        <v>167</v>
      </c>
      <c r="D35" s="442"/>
      <c r="E35" s="442"/>
      <c r="F35" s="442"/>
      <c r="G35" s="442"/>
      <c r="H35" s="442"/>
      <c r="I35" s="442"/>
      <c r="J35" s="442"/>
      <c r="K35" s="442"/>
      <c r="L35" s="442"/>
      <c r="M35" s="442"/>
      <c r="N35" s="44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43" t="s">
        <v>121</v>
      </c>
      <c r="E37" s="443"/>
      <c r="F37" s="443"/>
      <c r="G37" s="443"/>
      <c r="H37" s="443"/>
      <c r="I37" s="443"/>
      <c r="J37" s="443"/>
      <c r="K37" s="443"/>
      <c r="L37" s="443"/>
      <c r="M37" s="443"/>
      <c r="N37" s="443"/>
    </row>
    <row r="38" spans="1:14" x14ac:dyDescent="0.25">
      <c r="A38" s="380">
        <v>43944</v>
      </c>
      <c r="B38" s="311">
        <v>136</v>
      </c>
      <c r="D38" s="443"/>
      <c r="E38" s="443"/>
      <c r="F38" s="443"/>
      <c r="G38" s="443"/>
      <c r="H38" s="443"/>
      <c r="I38" s="443"/>
      <c r="J38" s="443"/>
      <c r="K38" s="443"/>
      <c r="L38" s="443"/>
      <c r="M38" s="443"/>
      <c r="N38" s="44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4" t="s">
        <v>122</v>
      </c>
      <c r="C2" s="44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48" t="s">
        <v>130</v>
      </c>
      <c r="F33" s="449">
        <v>2</v>
      </c>
      <c r="G33" s="231"/>
    </row>
    <row r="34" spans="1:7" x14ac:dyDescent="0.25">
      <c r="A34" s="248">
        <v>44040</v>
      </c>
      <c r="B34" s="250" t="s">
        <v>48</v>
      </c>
      <c r="C34" s="251" t="s">
        <v>48</v>
      </c>
      <c r="D34" s="234"/>
      <c r="E34" s="446"/>
      <c r="F34" s="450"/>
      <c r="G34" s="231"/>
    </row>
    <row r="35" spans="1:7" x14ac:dyDescent="0.25">
      <c r="A35" s="248">
        <v>44041</v>
      </c>
      <c r="B35" s="235">
        <v>66</v>
      </c>
      <c r="C35" s="254">
        <v>0.06</v>
      </c>
      <c r="D35" s="255"/>
      <c r="E35" s="446"/>
      <c r="F35" s="450"/>
      <c r="G35" s="231"/>
    </row>
    <row r="36" spans="1:7" x14ac:dyDescent="0.25">
      <c r="A36" s="248">
        <v>44042</v>
      </c>
      <c r="B36" s="250" t="s">
        <v>48</v>
      </c>
      <c r="C36" s="251" t="s">
        <v>48</v>
      </c>
      <c r="D36" s="255"/>
      <c r="E36" s="446"/>
      <c r="F36" s="450"/>
      <c r="G36" s="231"/>
    </row>
    <row r="37" spans="1:7" x14ac:dyDescent="0.25">
      <c r="A37" s="248">
        <v>44043</v>
      </c>
      <c r="B37" s="250" t="s">
        <v>48</v>
      </c>
      <c r="C37" s="251" t="s">
        <v>48</v>
      </c>
      <c r="D37" s="255"/>
      <c r="E37" s="446"/>
      <c r="F37" s="450"/>
      <c r="G37" s="231"/>
    </row>
    <row r="38" spans="1:7" x14ac:dyDescent="0.25">
      <c r="A38" s="248">
        <v>44044</v>
      </c>
      <c r="B38" s="250" t="s">
        <v>48</v>
      </c>
      <c r="C38" s="251" t="s">
        <v>48</v>
      </c>
      <c r="D38" s="255"/>
      <c r="E38" s="446"/>
      <c r="F38" s="450"/>
      <c r="G38" s="231"/>
    </row>
    <row r="39" spans="1:7" x14ac:dyDescent="0.25">
      <c r="A39" s="248">
        <v>44045</v>
      </c>
      <c r="B39" s="250" t="s">
        <v>48</v>
      </c>
      <c r="C39" s="251" t="s">
        <v>48</v>
      </c>
      <c r="D39" s="255"/>
      <c r="E39" s="447"/>
      <c r="F39" s="451"/>
      <c r="G39" s="231"/>
    </row>
    <row r="40" spans="1:7" x14ac:dyDescent="0.25">
      <c r="A40" s="248">
        <v>44046</v>
      </c>
      <c r="B40" s="250" t="s">
        <v>48</v>
      </c>
      <c r="C40" s="251" t="s">
        <v>48</v>
      </c>
      <c r="D40" s="255"/>
      <c r="E40" s="446" t="s">
        <v>129</v>
      </c>
      <c r="F40" s="452">
        <v>0</v>
      </c>
      <c r="G40" s="231"/>
    </row>
    <row r="41" spans="1:7" x14ac:dyDescent="0.25">
      <c r="A41" s="248">
        <v>44047</v>
      </c>
      <c r="B41" s="250" t="s">
        <v>48</v>
      </c>
      <c r="C41" s="251" t="s">
        <v>48</v>
      </c>
      <c r="D41" s="255"/>
      <c r="E41" s="446"/>
      <c r="F41" s="453"/>
      <c r="G41" s="231"/>
    </row>
    <row r="42" spans="1:7" x14ac:dyDescent="0.25">
      <c r="A42" s="248">
        <v>44048</v>
      </c>
      <c r="B42" s="235">
        <v>60</v>
      </c>
      <c r="C42" s="254">
        <v>0.06</v>
      </c>
      <c r="D42" s="255"/>
      <c r="E42" s="446"/>
      <c r="F42" s="453"/>
      <c r="G42" s="231"/>
    </row>
    <row r="43" spans="1:7" x14ac:dyDescent="0.25">
      <c r="A43" s="248">
        <v>44049</v>
      </c>
      <c r="B43" s="250" t="s">
        <v>48</v>
      </c>
      <c r="C43" s="251" t="s">
        <v>48</v>
      </c>
      <c r="E43" s="446"/>
      <c r="F43" s="453"/>
    </row>
    <row r="44" spans="1:7" x14ac:dyDescent="0.25">
      <c r="A44" s="248">
        <v>44050</v>
      </c>
      <c r="B44" s="250" t="s">
        <v>48</v>
      </c>
      <c r="C44" s="251" t="s">
        <v>48</v>
      </c>
      <c r="E44" s="446"/>
      <c r="F44" s="453"/>
    </row>
    <row r="45" spans="1:7" x14ac:dyDescent="0.25">
      <c r="A45" s="248">
        <v>44051</v>
      </c>
      <c r="B45" s="250" t="s">
        <v>48</v>
      </c>
      <c r="C45" s="251" t="s">
        <v>48</v>
      </c>
      <c r="E45" s="446"/>
      <c r="F45" s="453"/>
    </row>
    <row r="46" spans="1:7" x14ac:dyDescent="0.25">
      <c r="A46" s="248">
        <v>44052</v>
      </c>
      <c r="B46" s="250" t="s">
        <v>48</v>
      </c>
      <c r="C46" s="251" t="s">
        <v>48</v>
      </c>
      <c r="E46" s="447"/>
      <c r="F46" s="45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5" t="s">
        <v>82</v>
      </c>
      <c r="G4" s="456"/>
      <c r="H4" s="456"/>
      <c r="I4" s="45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58" t="s">
        <v>123</v>
      </c>
      <c r="G84" s="45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0" t="s">
        <v>123</v>
      </c>
      <c r="C109" s="461"/>
      <c r="D109" s="46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2020-12-14T12:30:45Z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vA45506601</value>
    </field>
    <field name="Objective-Version">
      <value order="0">115.23</value>
    </field>
    <field name="Objective-VersionNumber">
      <value order="0">685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2020-12-14T12:30:44Z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2020-12-14T12:30:45Z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vA45506601</vt:lpwstr>
  </property>
  <property fmtid="{D5CDD505-2E9C-101B-9397-08002B2CF9AE}" pid="16" name="Objective-Version">
    <vt:lpwstr>115.23</vt:lpwstr>
  </property>
  <property fmtid="{D5CDD505-2E9C-101B-9397-08002B2CF9AE}" pid="17" name="Objective-VersionNumber">
    <vt:r8>685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