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2" i="9" l="1"/>
  <c r="M482" i="9"/>
  <c r="N482" i="9"/>
  <c r="O482" i="9"/>
  <c r="P482" i="9"/>
  <c r="Q482" i="9"/>
  <c r="R482" i="9" l="1"/>
  <c r="S482" i="9"/>
  <c r="F481" i="9"/>
  <c r="F479" i="9" l="1"/>
  <c r="M479" i="9"/>
  <c r="N479" i="9"/>
  <c r="O479" i="9"/>
  <c r="P479" i="9"/>
  <c r="S479" i="9" s="1"/>
  <c r="Q479" i="9"/>
  <c r="R479" i="9" s="1"/>
  <c r="F480" i="9"/>
  <c r="M480" i="9"/>
  <c r="N480" i="9"/>
  <c r="O480" i="9"/>
  <c r="P480" i="9"/>
  <c r="S480" i="9" s="1"/>
  <c r="Q480" i="9"/>
  <c r="M481" i="9"/>
  <c r="N481" i="9"/>
  <c r="O481" i="9"/>
  <c r="P481" i="9"/>
  <c r="S481" i="9" s="1"/>
  <c r="Q481" i="9"/>
  <c r="R481" i="9" l="1"/>
  <c r="R480" i="9"/>
  <c r="N478" i="9"/>
  <c r="O478" i="9"/>
  <c r="P478" i="9"/>
  <c r="S478" i="9" s="1"/>
  <c r="Q478" i="9"/>
  <c r="M478" i="9"/>
  <c r="F478" i="9"/>
  <c r="R478" i="9" l="1"/>
  <c r="F477" i="9"/>
  <c r="M477" i="9"/>
  <c r="N477" i="9"/>
  <c r="O477" i="9"/>
  <c r="P477" i="9"/>
  <c r="S477" i="9" s="1"/>
  <c r="Q477" i="9"/>
  <c r="R477" i="9" l="1"/>
  <c r="Q476" i="9"/>
  <c r="Q475" i="9"/>
  <c r="P476" i="9"/>
  <c r="S476" i="9" s="1"/>
  <c r="P475" i="9"/>
  <c r="R475" i="9" s="1"/>
  <c r="O476" i="9"/>
  <c r="O475" i="9"/>
  <c r="N476" i="9"/>
  <c r="N475" i="9"/>
  <c r="R476" i="9" l="1"/>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R465" i="9" s="1"/>
  <c r="M465" i="9"/>
  <c r="F465" i="9"/>
  <c r="R466" i="9" l="1"/>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R460" i="9" s="1"/>
  <c r="S460" i="9"/>
  <c r="F460" i="9"/>
  <c r="N459" i="9"/>
  <c r="O459" i="9"/>
  <c r="P459" i="9"/>
  <c r="S459" i="9" s="1"/>
  <c r="Q459" i="9"/>
  <c r="R459" i="9" s="1"/>
  <c r="M459" i="9"/>
  <c r="F459" i="9"/>
  <c r="M458" i="9"/>
  <c r="N458" i="9"/>
  <c r="O458" i="9"/>
  <c r="P458" i="9"/>
  <c r="S458" i="9" s="1"/>
  <c r="Q458" i="9"/>
  <c r="R458" i="9" s="1"/>
  <c r="F458" i="9"/>
  <c r="M457" i="9" l="1"/>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R452" i="9" s="1"/>
  <c r="F452" i="9"/>
  <c r="M451" i="9"/>
  <c r="N451" i="9"/>
  <c r="O451" i="9"/>
  <c r="P451" i="9"/>
  <c r="R451" i="9" s="1"/>
  <c r="S451" i="9"/>
  <c r="Q451" i="9"/>
  <c r="F451" i="9"/>
  <c r="N450" i="9"/>
  <c r="O450" i="9"/>
  <c r="P450" i="9"/>
  <c r="S450" i="9"/>
  <c r="Q450" i="9"/>
  <c r="R450" i="9" s="1"/>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s="1"/>
  <c r="Q445" i="9"/>
  <c r="R445" i="9" s="1"/>
  <c r="M445" i="9"/>
  <c r="F445" i="9"/>
  <c r="N444" i="9"/>
  <c r="O444" i="9"/>
  <c r="P444" i="9"/>
  <c r="S444" i="9"/>
  <c r="Q444" i="9"/>
  <c r="R444" i="9"/>
  <c r="M444" i="9"/>
  <c r="F444" i="9"/>
  <c r="N443" i="9"/>
  <c r="O443" i="9"/>
  <c r="P443" i="9"/>
  <c r="S443" i="9"/>
  <c r="Q443" i="9"/>
  <c r="R443" i="9" s="1"/>
  <c r="M443" i="9"/>
  <c r="F443" i="9"/>
  <c r="M442" i="9"/>
  <c r="N442" i="9"/>
  <c r="O442" i="9"/>
  <c r="P442" i="9"/>
  <c r="S442" i="9"/>
  <c r="Q442" i="9"/>
  <c r="F442" i="9"/>
  <c r="M441" i="9"/>
  <c r="N441" i="9"/>
  <c r="O441" i="9"/>
  <c r="P441" i="9"/>
  <c r="S441" i="9" s="1"/>
  <c r="Q441" i="9"/>
  <c r="F440" i="9"/>
  <c r="M440" i="9"/>
  <c r="N440" i="9"/>
  <c r="O440" i="9"/>
  <c r="P440" i="9"/>
  <c r="S440" i="9" s="1"/>
  <c r="Q440" i="9"/>
  <c r="F439" i="9"/>
  <c r="M439" i="9"/>
  <c r="N439" i="9"/>
  <c r="O439" i="9"/>
  <c r="P439" i="9"/>
  <c r="S439" i="9" s="1"/>
  <c r="Q439" i="9"/>
  <c r="R439" i="9" s="1"/>
  <c r="F438" i="9"/>
  <c r="M438" i="9"/>
  <c r="N438" i="9"/>
  <c r="O438" i="9"/>
  <c r="P438" i="9"/>
  <c r="S438" i="9" s="1"/>
  <c r="Q438" i="9"/>
  <c r="R438" i="9" s="1"/>
  <c r="M437" i="9"/>
  <c r="N437" i="9"/>
  <c r="O437" i="9"/>
  <c r="P437" i="9"/>
  <c r="S437" i="9" s="1"/>
  <c r="Q437" i="9"/>
  <c r="F437" i="9"/>
  <c r="F436" i="9"/>
  <c r="N436" i="9"/>
  <c r="O436" i="9"/>
  <c r="P436" i="9"/>
  <c r="S436" i="9"/>
  <c r="Q436" i="9"/>
  <c r="M436" i="9"/>
  <c r="F435" i="9"/>
  <c r="M435" i="9"/>
  <c r="N435" i="9"/>
  <c r="O435" i="9"/>
  <c r="P435" i="9"/>
  <c r="R435" i="9" s="1"/>
  <c r="S435" i="9"/>
  <c r="Q435" i="9"/>
  <c r="N434" i="9"/>
  <c r="O434" i="9"/>
  <c r="P434" i="9"/>
  <c r="S434" i="9" s="1"/>
  <c r="Q434" i="9"/>
  <c r="M434" i="9"/>
  <c r="F434" i="9"/>
  <c r="N433" i="9"/>
  <c r="O433" i="9"/>
  <c r="P433" i="9"/>
  <c r="R433" i="9" s="1"/>
  <c r="S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R428" i="9" s="1"/>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R424" i="9" s="1"/>
  <c r="F424" i="9"/>
  <c r="N423" i="9"/>
  <c r="O423" i="9"/>
  <c r="P423" i="9"/>
  <c r="S423" i="9" s="1"/>
  <c r="Q423" i="9"/>
  <c r="R423" i="9" s="1"/>
  <c r="M423" i="9"/>
  <c r="F423" i="9"/>
  <c r="Q422" i="9"/>
  <c r="P421" i="9"/>
  <c r="S421" i="9" s="1"/>
  <c r="P420" i="9"/>
  <c r="S420" i="9" s="1"/>
  <c r="P422" i="9"/>
  <c r="S422" i="9"/>
  <c r="O422" i="9"/>
  <c r="N422" i="9"/>
  <c r="F422" i="9"/>
  <c r="M422" i="9"/>
  <c r="R422" i="9"/>
  <c r="M420" i="9"/>
  <c r="M419" i="9"/>
  <c r="M421" i="9"/>
  <c r="F421" i="9"/>
  <c r="N421" i="9"/>
  <c r="O421" i="9"/>
  <c r="Q421" i="9"/>
  <c r="R421" i="9"/>
  <c r="F420" i="9"/>
  <c r="N420" i="9"/>
  <c r="O420" i="9"/>
  <c r="Q420" i="9"/>
  <c r="N419" i="9"/>
  <c r="O419" i="9"/>
  <c r="Q419" i="9"/>
  <c r="R419" i="9" s="1"/>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P418" i="9"/>
  <c r="S418" i="9" s="1"/>
  <c r="M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R403" i="9" s="1"/>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N395" i="9"/>
  <c r="O395" i="9"/>
  <c r="Q395" i="9"/>
  <c r="M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N388" i="9"/>
  <c r="O388" i="9"/>
  <c r="Q388" i="9"/>
  <c r="M388" i="9"/>
  <c r="Q387" i="9"/>
  <c r="O387" i="9"/>
  <c r="N387" i="9"/>
  <c r="K387" i="9"/>
  <c r="M387" i="9" s="1"/>
  <c r="F387" i="9"/>
  <c r="F386" i="9"/>
  <c r="K386" i="9"/>
  <c r="N386" i="9"/>
  <c r="O386" i="9"/>
  <c r="Q386" i="9"/>
  <c r="M386" i="9"/>
  <c r="F385" i="9"/>
  <c r="K385" i="9"/>
  <c r="M385" i="9"/>
  <c r="N385" i="9"/>
  <c r="O385" i="9"/>
  <c r="Q385" i="9"/>
  <c r="F384" i="9"/>
  <c r="K384" i="9"/>
  <c r="N384" i="9"/>
  <c r="O384" i="9"/>
  <c r="Q384" i="9"/>
  <c r="M384" i="9"/>
  <c r="F383" i="9"/>
  <c r="K383" i="9"/>
  <c r="P388" i="9" s="1"/>
  <c r="N383" i="9"/>
  <c r="O383" i="9"/>
  <c r="Q383" i="9"/>
  <c r="M383" i="9"/>
  <c r="N382" i="9"/>
  <c r="O382" i="9"/>
  <c r="Q382" i="9"/>
  <c r="K382" i="9"/>
  <c r="F382" i="9"/>
  <c r="M382" i="9"/>
  <c r="N381" i="9"/>
  <c r="O381" i="9"/>
  <c r="Q381" i="9"/>
  <c r="K381" i="9"/>
  <c r="F381" i="9"/>
  <c r="Q380" i="9"/>
  <c r="O380" i="9"/>
  <c r="N380" i="9"/>
  <c r="K380" i="9"/>
  <c r="F380" i="9"/>
  <c r="M380" i="9"/>
  <c r="Z50" i="53"/>
  <c r="K50" i="53"/>
  <c r="AD50" i="53"/>
  <c r="AF50" i="53"/>
  <c r="Q379" i="9"/>
  <c r="O379" i="9"/>
  <c r="N379" i="9"/>
  <c r="K379" i="9"/>
  <c r="M379" i="9" s="1"/>
  <c r="F379" i="9"/>
  <c r="P385" i="9"/>
  <c r="F378" i="9"/>
  <c r="K378" i="9"/>
  <c r="P384" i="9" s="1"/>
  <c r="N378" i="9"/>
  <c r="O378" i="9"/>
  <c r="Q378" i="9"/>
  <c r="M378" i="9"/>
  <c r="AF49" i="53"/>
  <c r="AD49" i="53"/>
  <c r="Z49" i="53"/>
  <c r="K49" i="53"/>
  <c r="F377" i="9"/>
  <c r="K377" i="9"/>
  <c r="N377" i="9"/>
  <c r="O377" i="9"/>
  <c r="Q377" i="9"/>
  <c r="M377" i="9"/>
  <c r="AF48" i="53"/>
  <c r="AD48" i="53"/>
  <c r="Z48" i="53"/>
  <c r="K48" i="53"/>
  <c r="F376" i="9"/>
  <c r="K376" i="9"/>
  <c r="N376" i="9"/>
  <c r="O376" i="9"/>
  <c r="Q376" i="9"/>
  <c r="K47" i="53"/>
  <c r="Z47" i="53"/>
  <c r="AD47" i="53"/>
  <c r="AF47" i="53"/>
  <c r="F375" i="9"/>
  <c r="K375" i="9"/>
  <c r="N375" i="9"/>
  <c r="O375" i="9"/>
  <c r="Q375" i="9"/>
  <c r="M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N371" i="9"/>
  <c r="O371" i="9"/>
  <c r="Q371" i="9"/>
  <c r="M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F365" i="9"/>
  <c r="M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N362" i="9"/>
  <c r="O362" i="9"/>
  <c r="Q362" i="9"/>
  <c r="M362" i="9"/>
  <c r="Z33" i="53"/>
  <c r="K33" i="53"/>
  <c r="I33" i="53"/>
  <c r="F33" i="53"/>
  <c r="K361" i="9"/>
  <c r="F361" i="9"/>
  <c r="N361" i="9"/>
  <c r="O361" i="9"/>
  <c r="Q361" i="9"/>
  <c r="J11" i="54"/>
  <c r="M11" i="54"/>
  <c r="F32" i="53"/>
  <c r="I32" i="53"/>
  <c r="K32" i="53"/>
  <c r="Z32" i="53"/>
  <c r="J10" i="54"/>
  <c r="M10" i="54"/>
  <c r="I31" i="53"/>
  <c r="F31" i="53"/>
  <c r="K31" i="53"/>
  <c r="Z31" i="53"/>
  <c r="F360" i="9"/>
  <c r="K360" i="9"/>
  <c r="P366" i="9" s="1"/>
  <c r="N360" i="9"/>
  <c r="O360" i="9"/>
  <c r="Q360" i="9"/>
  <c r="Q359" i="9"/>
  <c r="O359" i="9"/>
  <c r="N359" i="9"/>
  <c r="K359" i="9"/>
  <c r="F359" i="9"/>
  <c r="J9" i="54"/>
  <c r="M9" i="54"/>
  <c r="F30" i="53"/>
  <c r="I30" i="53"/>
  <c r="K30" i="53"/>
  <c r="Z30" i="53"/>
  <c r="M8" i="54"/>
  <c r="J8" i="54"/>
  <c r="Z29" i="53"/>
  <c r="K29" i="53"/>
  <c r="I29" i="53"/>
  <c r="F29" i="53"/>
  <c r="N358" i="9"/>
  <c r="O358" i="9"/>
  <c r="Q358" i="9"/>
  <c r="K358" i="9"/>
  <c r="F358" i="9"/>
  <c r="M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N354" i="9"/>
  <c r="O354" i="9"/>
  <c r="Q354" i="9"/>
  <c r="M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F352" i="9"/>
  <c r="Q352" i="9"/>
  <c r="O352" i="9"/>
  <c r="N352" i="9"/>
  <c r="M352" i="9"/>
  <c r="N351" i="9"/>
  <c r="O351" i="9"/>
  <c r="Q351" i="9"/>
  <c r="K351" i="9"/>
  <c r="F351" i="9"/>
  <c r="M351" i="9"/>
  <c r="D22" i="53"/>
  <c r="F22" i="53"/>
  <c r="I22" i="53"/>
  <c r="K22" i="53"/>
  <c r="N22" i="53"/>
  <c r="T22" i="53"/>
  <c r="W22" i="53"/>
  <c r="F350" i="9"/>
  <c r="K350" i="9"/>
  <c r="N350" i="9"/>
  <c r="O350" i="9"/>
  <c r="Q350" i="9"/>
  <c r="M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N348" i="9"/>
  <c r="O348" i="9"/>
  <c r="Q348" i="9"/>
  <c r="M348" i="9"/>
  <c r="F347" i="9"/>
  <c r="K347" i="9"/>
  <c r="P353" i="9" s="1"/>
  <c r="R353" i="9" s="1"/>
  <c r="N347" i="9"/>
  <c r="O347" i="9"/>
  <c r="Q347" i="9"/>
  <c r="S353" i="9"/>
  <c r="W18" i="53"/>
  <c r="T18" i="53"/>
  <c r="N18" i="53"/>
  <c r="I18" i="53"/>
  <c r="K18" i="53"/>
  <c r="D18" i="53"/>
  <c r="F18" i="53"/>
  <c r="N17" i="53"/>
  <c r="W17" i="53"/>
  <c r="T17" i="53"/>
  <c r="K17" i="53"/>
  <c r="I17" i="53"/>
  <c r="F17" i="53"/>
  <c r="D17" i="53"/>
  <c r="F346" i="9"/>
  <c r="K346" i="9"/>
  <c r="N346" i="9"/>
  <c r="O346" i="9"/>
  <c r="Q346" i="9"/>
  <c r="M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N343" i="9"/>
  <c r="O343" i="9"/>
  <c r="Q343" i="9"/>
  <c r="M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F340" i="9"/>
  <c r="M340" i="9"/>
  <c r="Q339" i="9"/>
  <c r="O339" i="9"/>
  <c r="N339" i="9"/>
  <c r="K339" i="9"/>
  <c r="M339" i="9" s="1"/>
  <c r="F339" i="9"/>
  <c r="D8" i="53"/>
  <c r="F8" i="53"/>
  <c r="D9" i="53"/>
  <c r="F9" i="53"/>
  <c r="I8" i="53"/>
  <c r="K8" i="53"/>
  <c r="I9" i="53"/>
  <c r="K9" i="53"/>
  <c r="N8" i="53"/>
  <c r="N9" i="53"/>
  <c r="Q338" i="9"/>
  <c r="O338" i="9"/>
  <c r="N338" i="9"/>
  <c r="K338" i="9"/>
  <c r="P344" i="9" s="1"/>
  <c r="F338" i="9"/>
  <c r="M338" i="9"/>
  <c r="N337" i="9"/>
  <c r="O337" i="9"/>
  <c r="Q337" i="9"/>
  <c r="K337" i="9"/>
  <c r="M337" i="9" s="1"/>
  <c r="F337" i="9"/>
  <c r="N7" i="53"/>
  <c r="I7" i="53"/>
  <c r="K7" i="53"/>
  <c r="F7" i="53"/>
  <c r="D7" i="53"/>
  <c r="F336" i="9"/>
  <c r="K336" i="9"/>
  <c r="P342" i="9" s="1"/>
  <c r="S342" i="9" s="1"/>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N333" i="9"/>
  <c r="O333" i="9"/>
  <c r="M333" i="9"/>
  <c r="Q332" i="9"/>
  <c r="O332" i="9"/>
  <c r="N332" i="9"/>
  <c r="K332" i="9"/>
  <c r="P337" i="9" s="1"/>
  <c r="S337" i="9" s="1"/>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N320" i="9"/>
  <c r="O320" i="9"/>
  <c r="Q320" i="9"/>
  <c r="M320" i="9"/>
  <c r="Q319" i="9"/>
  <c r="O319" i="9"/>
  <c r="N319" i="9"/>
  <c r="K319" i="9"/>
  <c r="F319" i="9"/>
  <c r="M319" i="9"/>
  <c r="F318" i="9"/>
  <c r="K318" i="9"/>
  <c r="P323" i="9" s="1"/>
  <c r="S323" i="9" s="1"/>
  <c r="N318" i="9"/>
  <c r="O318" i="9"/>
  <c r="Q318" i="9"/>
  <c r="Q317" i="9"/>
  <c r="O317" i="9"/>
  <c r="N317" i="9"/>
  <c r="K317" i="9"/>
  <c r="M317" i="9" s="1"/>
  <c r="F317" i="9"/>
  <c r="N316" i="9"/>
  <c r="O316" i="9"/>
  <c r="Q316" i="9"/>
  <c r="K316" i="9"/>
  <c r="F316" i="9"/>
  <c r="F315" i="9"/>
  <c r="K315" i="9"/>
  <c r="N315" i="9"/>
  <c r="O315" i="9"/>
  <c r="Q315" i="9"/>
  <c r="M315" i="9"/>
  <c r="N310" i="9"/>
  <c r="O310" i="9"/>
  <c r="Q310" i="9"/>
  <c r="N311" i="9"/>
  <c r="O311" i="9"/>
  <c r="Q311" i="9"/>
  <c r="N312" i="9"/>
  <c r="O312" i="9"/>
  <c r="Q312" i="9"/>
  <c r="N313" i="9"/>
  <c r="O313" i="9"/>
  <c r="Q313" i="9"/>
  <c r="N314" i="9"/>
  <c r="O314" i="9"/>
  <c r="Q314" i="9"/>
  <c r="K310" i="9"/>
  <c r="M310" i="9" s="1"/>
  <c r="K311" i="9"/>
  <c r="K312" i="9"/>
  <c r="K313" i="9"/>
  <c r="M313" i="9" s="1"/>
  <c r="K314" i="9"/>
  <c r="F310" i="9"/>
  <c r="F311" i="9"/>
  <c r="F312" i="9"/>
  <c r="F313" i="9"/>
  <c r="F314" i="9"/>
  <c r="M312"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N300" i="9"/>
  <c r="O300" i="9"/>
  <c r="Q300" i="9"/>
  <c r="M300" i="9"/>
  <c r="F299" i="9"/>
  <c r="K299" i="9"/>
  <c r="P305" i="9" s="1"/>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F293" i="9"/>
  <c r="M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F286" i="9"/>
  <c r="M286" i="9"/>
  <c r="K283" i="9"/>
  <c r="K284" i="9"/>
  <c r="K285" i="9"/>
  <c r="M285" i="9" s="1"/>
  <c r="Q285" i="9"/>
  <c r="O285" i="9"/>
  <c r="N285" i="9"/>
  <c r="F285" i="9"/>
  <c r="F284" i="9"/>
  <c r="N284" i="9"/>
  <c r="O284" i="9"/>
  <c r="Q284" i="9"/>
  <c r="Q283" i="9"/>
  <c r="O283" i="9"/>
  <c r="N283" i="9"/>
  <c r="M283" i="9"/>
  <c r="F283" i="9"/>
  <c r="Q282" i="9"/>
  <c r="O282" i="9"/>
  <c r="N282" i="9"/>
  <c r="K282" i="9"/>
  <c r="M282" i="9" s="1"/>
  <c r="F282" i="9"/>
  <c r="N281" i="9"/>
  <c r="O281" i="9"/>
  <c r="Q281" i="9"/>
  <c r="K281" i="9"/>
  <c r="F281" i="9"/>
  <c r="F280" i="9"/>
  <c r="K280" i="9"/>
  <c r="N280" i="9"/>
  <c r="O280" i="9"/>
  <c r="Q280" i="9"/>
  <c r="M280" i="9"/>
  <c r="N279" i="9"/>
  <c r="O279" i="9"/>
  <c r="Q279" i="9"/>
  <c r="K279" i="9"/>
  <c r="F279" i="9"/>
  <c r="M279" i="9"/>
  <c r="F278" i="9"/>
  <c r="N278" i="9"/>
  <c r="O278" i="9"/>
  <c r="Q278" i="9"/>
  <c r="R278" i="9" s="1"/>
  <c r="F276" i="9"/>
  <c r="K276" i="9"/>
  <c r="M276" i="9" s="1"/>
  <c r="N276" i="9"/>
  <c r="O276" i="9"/>
  <c r="Q276" i="9"/>
  <c r="F277" i="9"/>
  <c r="K277" i="9"/>
  <c r="P283" i="9"/>
  <c r="N277" i="9"/>
  <c r="O277" i="9"/>
  <c r="Q277" i="9"/>
  <c r="M277" i="9"/>
  <c r="M278" i="9"/>
  <c r="K275" i="9"/>
  <c r="M275" i="9" s="1"/>
  <c r="Q275" i="9"/>
  <c r="O275" i="9"/>
  <c r="N275" i="9"/>
  <c r="F275" i="9"/>
  <c r="N274" i="9"/>
  <c r="O274" i="9"/>
  <c r="Q274" i="9"/>
  <c r="K274" i="9"/>
  <c r="F274" i="9"/>
  <c r="F273" i="9"/>
  <c r="K273" i="9"/>
  <c r="N273" i="9"/>
  <c r="O273" i="9"/>
  <c r="Q273" i="9"/>
  <c r="M273" i="9"/>
  <c r="N272" i="9"/>
  <c r="O272" i="9"/>
  <c r="Q272" i="9"/>
  <c r="K272" i="9"/>
  <c r="P278" i="9" s="1"/>
  <c r="S278" i="9" s="1"/>
  <c r="F272" i="9"/>
  <c r="F271" i="9"/>
  <c r="K271" i="9"/>
  <c r="N271" i="9"/>
  <c r="O271" i="9"/>
  <c r="Q271" i="9"/>
  <c r="M271" i="9"/>
  <c r="F270" i="9"/>
  <c r="K270" i="9"/>
  <c r="M270" i="9" s="1"/>
  <c r="N270" i="9"/>
  <c r="O270" i="9"/>
  <c r="Q270" i="9"/>
  <c r="N269" i="9"/>
  <c r="O269" i="9"/>
  <c r="Q269" i="9"/>
  <c r="K269" i="9"/>
  <c r="P275" i="9" s="1"/>
  <c r="S275" i="9" s="1"/>
  <c r="F269" i="9"/>
  <c r="M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N264" i="9"/>
  <c r="O264" i="9"/>
  <c r="Q264" i="9"/>
  <c r="M264" i="9"/>
  <c r="F263" i="9"/>
  <c r="K263" i="9"/>
  <c r="N263" i="9"/>
  <c r="O263" i="9"/>
  <c r="Q263" i="9"/>
  <c r="R263" i="9" s="1"/>
  <c r="M263" i="9"/>
  <c r="F262" i="9"/>
  <c r="Q262" i="9"/>
  <c r="O262" i="9"/>
  <c r="N262" i="9"/>
  <c r="K262" i="9"/>
  <c r="M262" i="9" s="1"/>
  <c r="Q261" i="9"/>
  <c r="O261" i="9"/>
  <c r="N261" i="9"/>
  <c r="K261" i="9"/>
  <c r="F261" i="9"/>
  <c r="M261" i="9"/>
  <c r="F260" i="9"/>
  <c r="K260" i="9"/>
  <c r="N260" i="9"/>
  <c r="O260" i="9"/>
  <c r="Q260" i="9"/>
  <c r="M260" i="9"/>
  <c r="F259" i="9"/>
  <c r="K259" i="9"/>
  <c r="M259" i="9" s="1"/>
  <c r="P265" i="9"/>
  <c r="S265" i="9" s="1"/>
  <c r="N259" i="9"/>
  <c r="O259" i="9"/>
  <c r="Q259" i="9"/>
  <c r="F258" i="9"/>
  <c r="K258" i="9"/>
  <c r="P264" i="9" s="1"/>
  <c r="N258" i="9"/>
  <c r="O258" i="9"/>
  <c r="Q258" i="9"/>
  <c r="M258" i="9"/>
  <c r="F257" i="9"/>
  <c r="K257" i="9"/>
  <c r="P263" i="9"/>
  <c r="S263" i="9" s="1"/>
  <c r="N257" i="9"/>
  <c r="O257" i="9"/>
  <c r="Q257" i="9"/>
  <c r="M257" i="9"/>
  <c r="Q256" i="9"/>
  <c r="O256" i="9"/>
  <c r="N256" i="9"/>
  <c r="K256" i="9"/>
  <c r="P262" i="9" s="1"/>
  <c r="F256" i="9"/>
  <c r="F255" i="9"/>
  <c r="K255" i="9"/>
  <c r="N255" i="9"/>
  <c r="O255" i="9"/>
  <c r="Q255" i="9"/>
  <c r="M255" i="9"/>
  <c r="P261" i="9"/>
  <c r="S261" i="9" s="1"/>
  <c r="Q254" i="9"/>
  <c r="O254" i="9"/>
  <c r="N254" i="9"/>
  <c r="K254" i="9"/>
  <c r="P260" i="9" s="1"/>
  <c r="F254" i="9"/>
  <c r="N253" i="9"/>
  <c r="O253" i="9"/>
  <c r="Q253" i="9"/>
  <c r="K253" i="9"/>
  <c r="P259" i="9"/>
  <c r="F253" i="9"/>
  <c r="M253" i="9"/>
  <c r="F252" i="9"/>
  <c r="K252" i="9"/>
  <c r="N252" i="9"/>
  <c r="O252" i="9"/>
  <c r="Q252" i="9"/>
  <c r="N251" i="9"/>
  <c r="O251" i="9"/>
  <c r="Q251" i="9"/>
  <c r="K251" i="9"/>
  <c r="F251" i="9"/>
  <c r="F250" i="9"/>
  <c r="K250" i="9"/>
  <c r="M250" i="9" s="1"/>
  <c r="N250" i="9"/>
  <c r="O250" i="9"/>
  <c r="Q250" i="9"/>
  <c r="F249" i="9"/>
  <c r="K249" i="9"/>
  <c r="N249" i="9"/>
  <c r="O249" i="9"/>
  <c r="Q249" i="9"/>
  <c r="M249" i="9"/>
  <c r="F248" i="9"/>
  <c r="N248" i="9"/>
  <c r="O248" i="9"/>
  <c r="Q248" i="9"/>
  <c r="K248" i="9"/>
  <c r="M248" i="9" s="1"/>
  <c r="F247" i="9"/>
  <c r="Q247" i="9"/>
  <c r="O247" i="9"/>
  <c r="N247" i="9"/>
  <c r="K247" i="9"/>
  <c r="K246" i="9"/>
  <c r="M246" i="9" s="1"/>
  <c r="F246" i="9"/>
  <c r="N246" i="9"/>
  <c r="O246" i="9"/>
  <c r="N245" i="9"/>
  <c r="O245" i="9"/>
  <c r="K245" i="9"/>
  <c r="F245" i="9"/>
  <c r="M245" i="9"/>
  <c r="N244" i="9"/>
  <c r="O244" i="9"/>
  <c r="K244" i="9"/>
  <c r="M244" i="9" s="1"/>
  <c r="F244" i="9"/>
  <c r="N243" i="9"/>
  <c r="L240" i="9"/>
  <c r="Q243" i="9" s="1"/>
  <c r="F243" i="9"/>
  <c r="K243" i="9"/>
  <c r="O243" i="9"/>
  <c r="Q246" i="9"/>
  <c r="F242" i="9"/>
  <c r="K242" i="9"/>
  <c r="M242" i="9" s="1"/>
  <c r="N242" i="9"/>
  <c r="O242" i="9"/>
  <c r="K241" i="9"/>
  <c r="M241" i="9" s="1"/>
  <c r="F241" i="9"/>
  <c r="N241" i="9"/>
  <c r="O241" i="9"/>
  <c r="Q241" i="9"/>
  <c r="Q240" i="9"/>
  <c r="O240" i="9"/>
  <c r="N240" i="9"/>
  <c r="K240" i="9"/>
  <c r="P246" i="9" s="1"/>
  <c r="S246" i="9" s="1"/>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s="1"/>
  <c r="N230" i="9"/>
  <c r="O230" i="9"/>
  <c r="K229" i="9"/>
  <c r="N229" i="9"/>
  <c r="O229" i="9"/>
  <c r="O228" i="9"/>
  <c r="N228" i="9"/>
  <c r="K228" i="9"/>
  <c r="M228" i="9"/>
  <c r="N227" i="9"/>
  <c r="O227" i="9"/>
  <c r="K227" i="9"/>
  <c r="O226" i="9"/>
  <c r="N226" i="9"/>
  <c r="K226" i="9"/>
  <c r="M226" i="9" s="1"/>
  <c r="K225" i="9"/>
  <c r="N225" i="9"/>
  <c r="O225" i="9"/>
  <c r="K224" i="9"/>
  <c r="M224" i="9"/>
  <c r="N224" i="9"/>
  <c r="O224" i="9"/>
  <c r="K220" i="9"/>
  <c r="N220" i="9"/>
  <c r="O220" i="9"/>
  <c r="K221" i="9"/>
  <c r="M221" i="9" s="1"/>
  <c r="N221" i="9"/>
  <c r="O221" i="9"/>
  <c r="K222" i="9"/>
  <c r="N222" i="9"/>
  <c r="O222" i="9"/>
  <c r="K223" i="9"/>
  <c r="N223" i="9"/>
  <c r="O223" i="9"/>
  <c r="O219" i="9"/>
  <c r="N219" i="9"/>
  <c r="K219" i="9"/>
  <c r="P225" i="9" s="1"/>
  <c r="S225" i="9" s="1"/>
  <c r="K218" i="9"/>
  <c r="M218" i="9" s="1"/>
  <c r="N218" i="9"/>
  <c r="O218" i="9"/>
  <c r="K217" i="9"/>
  <c r="N217" i="9"/>
  <c r="O217" i="9"/>
  <c r="K216" i="9"/>
  <c r="N216" i="9"/>
  <c r="O216" i="9"/>
  <c r="K215" i="9"/>
  <c r="N215" i="9"/>
  <c r="O215" i="9"/>
  <c r="K214" i="9"/>
  <c r="N214" i="9"/>
  <c r="O214" i="9"/>
  <c r="N213" i="9"/>
  <c r="K213" i="9"/>
  <c r="M213" i="9" s="1"/>
  <c r="O212" i="9"/>
  <c r="N212" i="9"/>
  <c r="K212" i="9"/>
  <c r="P213" i="9" s="1"/>
  <c r="S213" i="9" s="1"/>
  <c r="K211" i="9"/>
  <c r="M211" i="9" s="1"/>
  <c r="N211" i="9"/>
  <c r="O211" i="9"/>
  <c r="K210" i="9"/>
  <c r="M210" i="9" s="1"/>
  <c r="N210" i="9"/>
  <c r="O210" i="9"/>
  <c r="K209" i="9"/>
  <c r="N209" i="9"/>
  <c r="O209" i="9"/>
  <c r="K208" i="9"/>
  <c r="N208" i="9"/>
  <c r="O208" i="9"/>
  <c r="K207" i="9"/>
  <c r="N207" i="9"/>
  <c r="O207" i="9"/>
  <c r="K205" i="9"/>
  <c r="M205" i="9"/>
  <c r="K206" i="9"/>
  <c r="N206" i="9"/>
  <c r="O205" i="9"/>
  <c r="O206" i="9"/>
  <c r="N205" i="9"/>
  <c r="K204" i="9"/>
  <c r="M204" i="9"/>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c r="K182" i="9"/>
  <c r="M182" i="9" s="1"/>
  <c r="K183" i="9"/>
  <c r="M183" i="9"/>
  <c r="K184" i="9"/>
  <c r="M184" i="9" s="1"/>
  <c r="K185" i="9"/>
  <c r="M185" i="9"/>
  <c r="K186" i="9"/>
  <c r="M186" i="9" s="1"/>
  <c r="K187" i="9"/>
  <c r="M187" i="9"/>
  <c r="K188" i="9"/>
  <c r="K189" i="9"/>
  <c r="M189" i="9" s="1"/>
  <c r="K190" i="9"/>
  <c r="M190" i="9" s="1"/>
  <c r="K191" i="9"/>
  <c r="K192" i="9"/>
  <c r="M192" i="9" s="1"/>
  <c r="K193" i="9"/>
  <c r="M193" i="9"/>
  <c r="K194" i="9"/>
  <c r="M194" i="9" s="1"/>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c r="N179" i="9"/>
  <c r="O179" i="9"/>
  <c r="K173" i="9"/>
  <c r="K172" i="9"/>
  <c r="P178" i="9" s="1"/>
  <c r="S178" i="9" s="1"/>
  <c r="O178" i="9"/>
  <c r="N178" i="9"/>
  <c r="K171" i="9"/>
  <c r="O177" i="9"/>
  <c r="N177" i="9"/>
  <c r="N176" i="9"/>
  <c r="O176" i="9"/>
  <c r="K170" i="9"/>
  <c r="P175" i="9" s="1"/>
  <c r="S175" i="9" s="1"/>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P161" i="9" s="1"/>
  <c r="S161" i="9" s="1"/>
  <c r="N162" i="9"/>
  <c r="O162" i="9"/>
  <c r="N161" i="9"/>
  <c r="O161" i="9"/>
  <c r="K155" i="9"/>
  <c r="K154" i="9"/>
  <c r="N160" i="9"/>
  <c r="O160" i="9"/>
  <c r="N159" i="9"/>
  <c r="O159" i="9"/>
  <c r="K153" i="9"/>
  <c r="K152" i="9"/>
  <c r="P158" i="9" s="1"/>
  <c r="S158" i="9" s="1"/>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P101" i="9" s="1"/>
  <c r="S101" i="9" s="1"/>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P129" i="9" s="1"/>
  <c r="S129" i="9" s="1"/>
  <c r="K127" i="9"/>
  <c r="K128" i="9"/>
  <c r="K129" i="9"/>
  <c r="K130" i="9"/>
  <c r="P134" i="9" s="1"/>
  <c r="S134" i="9" s="1"/>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3" i="9"/>
  <c r="S143" i="9"/>
  <c r="P229" i="9"/>
  <c r="S229" i="9"/>
  <c r="P147" i="9"/>
  <c r="S147" i="9" s="1"/>
  <c r="P91" i="9"/>
  <c r="S91" i="9" s="1"/>
  <c r="P146" i="9"/>
  <c r="S146" i="9"/>
  <c r="P138" i="9"/>
  <c r="S138" i="9"/>
  <c r="P142" i="9"/>
  <c r="S142" i="9"/>
  <c r="P187" i="9"/>
  <c r="S187" i="9"/>
  <c r="P145" i="9"/>
  <c r="S145" i="9"/>
  <c r="P186" i="9"/>
  <c r="S186" i="9"/>
  <c r="P140" i="9"/>
  <c r="S140" i="9"/>
  <c r="P141" i="9"/>
  <c r="S141" i="9"/>
  <c r="M229" i="9"/>
  <c r="P90" i="9"/>
  <c r="S90" i="9" s="1"/>
  <c r="P139" i="9"/>
  <c r="S139" i="9" s="1"/>
  <c r="P167" i="9"/>
  <c r="S167" i="9" s="1"/>
  <c r="P189" i="9"/>
  <c r="S189" i="9" s="1"/>
  <c r="P137" i="9"/>
  <c r="S137" i="9" s="1"/>
  <c r="P230" i="9"/>
  <c r="S230" i="9" s="1"/>
  <c r="P188" i="9"/>
  <c r="S188" i="9"/>
  <c r="M203" i="9"/>
  <c r="M227" i="9"/>
  <c r="P204" i="9"/>
  <c r="M180" i="9"/>
  <c r="M188" i="9"/>
  <c r="M196" i="9"/>
  <c r="M220" i="9"/>
  <c r="M236" i="9"/>
  <c r="P180" i="9"/>
  <c r="M214" i="9"/>
  <c r="R229" i="9"/>
  <c r="P117" i="9"/>
  <c r="S117" i="9" s="1"/>
  <c r="P93" i="9"/>
  <c r="S93" i="9" s="1"/>
  <c r="P77" i="9"/>
  <c r="S77" i="9" s="1"/>
  <c r="P183" i="9"/>
  <c r="R183" i="9" s="1"/>
  <c r="P185" i="9"/>
  <c r="S185" i="9" s="1"/>
  <c r="P209" i="9"/>
  <c r="R209" i="9" s="1"/>
  <c r="M191" i="9"/>
  <c r="M207" i="9"/>
  <c r="M215" i="9"/>
  <c r="M223" i="9"/>
  <c r="R230" i="9"/>
  <c r="P107" i="9"/>
  <c r="S107" i="9" s="1"/>
  <c r="M176" i="9"/>
  <c r="M216" i="9"/>
  <c r="M232" i="9"/>
  <c r="P194" i="9"/>
  <c r="S194" i="9" s="1"/>
  <c r="M209" i="9"/>
  <c r="M225" i="9"/>
  <c r="M233" i="9"/>
  <c r="M234" i="9"/>
  <c r="R188" i="9"/>
  <c r="R194" i="9"/>
  <c r="R187" i="9"/>
  <c r="R186" i="9"/>
  <c r="R213" i="9" l="1"/>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R259" i="9"/>
  <c r="S259" i="9"/>
  <c r="P301" i="9"/>
  <c r="S301" i="9" s="1"/>
  <c r="M295" i="9"/>
  <c r="P302" i="9"/>
  <c r="P310" i="9"/>
  <c r="R310" i="9" s="1"/>
  <c r="M304" i="9"/>
  <c r="P320" i="9"/>
  <c r="S320" i="9" s="1"/>
  <c r="P319" i="9"/>
  <c r="P322" i="9"/>
  <c r="M316" i="9"/>
  <c r="R420" i="9"/>
  <c r="P243" i="9"/>
  <c r="M237" i="9"/>
  <c r="P242" i="9"/>
  <c r="S242" i="9" s="1"/>
  <c r="P372" i="9"/>
  <c r="M366" i="9"/>
  <c r="P382" i="9"/>
  <c r="M376" i="9"/>
  <c r="P215" i="9"/>
  <c r="S215" i="9" s="1"/>
  <c r="M231" i="9"/>
  <c r="P217" i="9"/>
  <c r="S217" i="9" s="1"/>
  <c r="R241" i="9"/>
  <c r="P257" i="9"/>
  <c r="M251" i="9"/>
  <c r="R317" i="9"/>
  <c r="P324" i="9"/>
  <c r="S324" i="9" s="1"/>
  <c r="M318" i="9"/>
  <c r="P381" i="9"/>
  <c r="P390" i="9"/>
  <c r="S390" i="9" s="1"/>
  <c r="M389" i="9"/>
  <c r="R390" i="9"/>
  <c r="R430" i="9"/>
  <c r="S430" i="9"/>
  <c r="P218" i="9"/>
  <c r="M212" i="9"/>
  <c r="M217" i="9"/>
  <c r="P223" i="9"/>
  <c r="P221" i="9"/>
  <c r="S221" i="9" s="1"/>
  <c r="P219" i="9"/>
  <c r="S219" i="9" s="1"/>
  <c r="P222" i="9"/>
  <c r="M222" i="9"/>
  <c r="P226" i="9"/>
  <c r="S226" i="9" s="1"/>
  <c r="P227" i="9"/>
  <c r="R225" i="9"/>
  <c r="R384" i="9"/>
  <c r="S384" i="9"/>
  <c r="S180" i="9"/>
  <c r="R180" i="9"/>
  <c r="M219" i="9"/>
  <c r="P197" i="9"/>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R242" i="9" s="1"/>
  <c r="P248" i="9"/>
  <c r="S248" i="9" s="1"/>
  <c r="P250" i="9"/>
  <c r="M256" i="9"/>
  <c r="P266" i="9"/>
  <c r="M272" i="9"/>
  <c r="P285" i="9"/>
  <c r="M299" i="9"/>
  <c r="P307" i="9"/>
  <c r="P325" i="9"/>
  <c r="S325" i="9" s="1"/>
  <c r="P326" i="9"/>
  <c r="P327" i="9"/>
  <c r="S327" i="9" s="1"/>
  <c r="P329" i="9"/>
  <c r="P339" i="9"/>
  <c r="S339" i="9" s="1"/>
  <c r="P355" i="9"/>
  <c r="P401" i="9"/>
  <c r="R407" i="9"/>
  <c r="Q244" i="9"/>
  <c r="P297" i="9"/>
  <c r="P314" i="9"/>
  <c r="P321" i="9"/>
  <c r="R323" i="9"/>
  <c r="R324" i="9"/>
  <c r="P369" i="9"/>
  <c r="P370" i="9"/>
  <c r="S370" i="9" s="1"/>
  <c r="P371" i="9"/>
  <c r="S371" i="9" s="1"/>
  <c r="P380" i="9"/>
  <c r="R404" i="9"/>
  <c r="R426" i="9"/>
  <c r="R432" i="9"/>
  <c r="R434" i="9"/>
  <c r="R437" i="9"/>
  <c r="R440" i="9"/>
  <c r="P144" i="9"/>
  <c r="S144" i="9" s="1"/>
  <c r="P220" i="9"/>
  <c r="R265" i="9"/>
  <c r="P311" i="9"/>
  <c r="S311" i="9" s="1"/>
  <c r="P318" i="9"/>
  <c r="P328" i="9"/>
  <c r="S328" i="9" s="1"/>
  <c r="P356" i="9"/>
  <c r="R356" i="9" s="1"/>
  <c r="P358" i="9"/>
  <c r="M363" i="9"/>
  <c r="P393" i="9"/>
  <c r="S393" i="9" s="1"/>
  <c r="P414" i="9"/>
  <c r="S414" i="9" s="1"/>
  <c r="R429" i="9"/>
  <c r="R436" i="9"/>
  <c r="R441" i="9"/>
  <c r="R442" i="9"/>
  <c r="R446" i="9"/>
  <c r="R447" i="9"/>
  <c r="S197" i="9"/>
  <c r="R197" i="9"/>
  <c r="S218" i="9"/>
  <c r="R218" i="9"/>
  <c r="S208" i="9"/>
  <c r="S228" i="9"/>
  <c r="R228" i="9"/>
  <c r="S250" i="9"/>
  <c r="R250" i="9"/>
  <c r="S285" i="9"/>
  <c r="R285" i="9"/>
  <c r="S220" i="9"/>
  <c r="R220" i="9"/>
  <c r="S262" i="9"/>
  <c r="R262" i="9"/>
  <c r="R264" i="9"/>
  <c r="S264" i="9"/>
  <c r="P274" i="9"/>
  <c r="M268" i="9"/>
  <c r="M284" i="9"/>
  <c r="P290" i="9"/>
  <c r="P289" i="9"/>
  <c r="S297" i="9"/>
  <c r="R297" i="9"/>
  <c r="S302" i="9"/>
  <c r="R302" i="9"/>
  <c r="S427" i="9"/>
  <c r="R427" i="9"/>
  <c r="S448" i="9"/>
  <c r="R448" i="9"/>
  <c r="S453" i="9"/>
  <c r="R453" i="9"/>
  <c r="S455" i="9"/>
  <c r="R455" i="9"/>
  <c r="R239" i="9"/>
  <c r="R233" i="9"/>
  <c r="R219" i="9"/>
  <c r="R195" i="9"/>
  <c r="R217"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R246" i="9"/>
  <c r="P252" i="9"/>
  <c r="S252" i="9" s="1"/>
  <c r="R251" i="9"/>
  <c r="R261" i="9"/>
  <c r="P269" i="9"/>
  <c r="S269" i="9" s="1"/>
  <c r="P270" i="9"/>
  <c r="P273" i="9"/>
  <c r="S273" i="9" s="1"/>
  <c r="P277" i="9"/>
  <c r="R275" i="9"/>
  <c r="P288" i="9"/>
  <c r="P300" i="9"/>
  <c r="S300" i="9" s="1"/>
  <c r="P299" i="9"/>
  <c r="S299" i="9" s="1"/>
  <c r="M294" i="9"/>
  <c r="R301" i="9"/>
  <c r="S411" i="9"/>
  <c r="R411" i="9"/>
  <c r="R205"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393" i="9"/>
  <c r="R226" i="9"/>
  <c r="R189" i="9"/>
  <c r="R212"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R269" i="9"/>
  <c r="S283" i="9"/>
  <c r="R283" i="9"/>
  <c r="P284" i="9"/>
  <c r="P287" i="9"/>
  <c r="P286" i="9"/>
  <c r="P282" i="9"/>
  <c r="M281" i="9"/>
  <c r="R300" i="9"/>
  <c r="Q245" i="9"/>
  <c r="R245" i="9" s="1"/>
  <c r="P255" i="9"/>
  <c r="M254" i="9"/>
  <c r="P267" i="9"/>
  <c r="S267" i="9" s="1"/>
  <c r="P272" i="9"/>
  <c r="P276" i="9"/>
  <c r="P281" i="9"/>
  <c r="P298" i="9"/>
  <c r="P306" i="9"/>
  <c r="S310" i="9"/>
  <c r="P315" i="9"/>
  <c r="S315" i="9" s="1"/>
  <c r="M309" i="9"/>
  <c r="R325" i="9"/>
  <c r="P334" i="9"/>
  <c r="R332" i="9"/>
  <c r="M344" i="9"/>
  <c r="P350" i="9"/>
  <c r="R382" i="9"/>
  <c r="S382" i="9"/>
  <c r="M391" i="9"/>
  <c r="P397" i="9"/>
  <c r="P395" i="9"/>
  <c r="R293" i="9"/>
  <c r="P303" i="9"/>
  <c r="M297" i="9"/>
  <c r="R305" i="9"/>
  <c r="S305" i="9"/>
  <c r="S307" i="9"/>
  <c r="R307" i="9"/>
  <c r="P308" i="9"/>
  <c r="M302" i="9"/>
  <c r="S319" i="9"/>
  <c r="R319" i="9"/>
  <c r="R321" i="9"/>
  <c r="S321" i="9"/>
  <c r="R328" i="9"/>
  <c r="P338" i="9"/>
  <c r="M332" i="9"/>
  <c r="S356" i="9"/>
  <c r="R358" i="9"/>
  <c r="S358" i="9"/>
  <c r="P365" i="9"/>
  <c r="P364" i="9"/>
  <c r="M359" i="9"/>
  <c r="P362" i="9"/>
  <c r="S362" i="9" s="1"/>
  <c r="S366" i="9"/>
  <c r="R366" i="9"/>
  <c r="P374" i="9"/>
  <c r="S374" i="9" s="1"/>
  <c r="M368" i="9"/>
  <c r="S381" i="9"/>
  <c r="R381" i="9"/>
  <c r="S401" i="9"/>
  <c r="R401" i="9"/>
  <c r="R418" i="9"/>
  <c r="R299" i="9"/>
  <c r="P304" i="9"/>
  <c r="M307" i="9"/>
  <c r="P312" i="9"/>
  <c r="S312" i="9" s="1"/>
  <c r="P313" i="9"/>
  <c r="P309" i="9"/>
  <c r="S309" i="9" s="1"/>
  <c r="R315" i="9"/>
  <c r="S329" i="9"/>
  <c r="R329" i="9"/>
  <c r="R327" i="9"/>
  <c r="P333" i="9"/>
  <c r="P332" i="9"/>
  <c r="S332" i="9" s="1"/>
  <c r="M327" i="9"/>
  <c r="R33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P396" i="9"/>
  <c r="S396" i="9" s="1"/>
  <c r="P413" i="9"/>
  <c r="P416" i="9"/>
  <c r="P412" i="9"/>
  <c r="S431" i="9"/>
  <c r="R431" i="9"/>
  <c r="S449" i="9"/>
  <c r="R449" i="9"/>
  <c r="S454" i="9"/>
  <c r="R454" i="9"/>
  <c r="P343" i="9"/>
  <c r="P359" i="9"/>
  <c r="S359" i="9" s="1"/>
  <c r="P368" i="9"/>
  <c r="R371" i="9"/>
  <c r="S385" i="9"/>
  <c r="R385" i="9"/>
  <c r="S388" i="9"/>
  <c r="R388" i="9"/>
  <c r="P391" i="9"/>
  <c r="S391" i="9" s="1"/>
  <c r="P389" i="9"/>
  <c r="S389" i="9" s="1"/>
  <c r="P394" i="9"/>
  <c r="P402" i="9"/>
  <c r="M396" i="9"/>
  <c r="R406" i="9"/>
  <c r="S415"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06" i="9" l="1"/>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<sst xmlns="http://schemas.openxmlformats.org/spreadsheetml/2006/main" count="845" uniqueCount="420">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</sst>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4">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14" fontId="0" fillId="2" borderId="1" xfId="0"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2a681c9fbb7e4d9f"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Discharges'!$A$4:$A$429</c:f>
              <c:strCache>
                <c:ptCount val="42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strCache>
            </c:strRef>
          </c:cat>
          <c:val>
            <c:numRef>
              <c:f>'Table 4 - Delayed Discharges'!$C$4:$C$429</c:f>
              <c:numCache>
                <c:formatCode>_(* #,##0_);_(* \(#,##0\);_(* "-"??_);_(@_)</c:formatCode>
                <c:ptCount val="426"/>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pt idx="404" formatCode="General">
                  <c:v>1116</c:v>
                </c:pt>
                <c:pt idx="411" formatCode="General">
                  <c:v>1129</c:v>
                </c:pt>
                <c:pt idx="418" formatCode="General">
                  <c:v>1124</c:v>
                </c:pt>
                <c:pt idx="425" formatCode="General">
                  <c:v>1142</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Workforce'!$A$117:$A$179</c:f>
              <c:strCache>
                <c:ptCount val="6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strCache>
            </c:strRef>
          </c:cat>
          <c:val>
            <c:numRef>
              <c:f>'Table 6 - Workforce'!$B$117:$B$179</c:f>
              <c:numCache>
                <c:formatCode>#,##0</c:formatCode>
                <c:ptCount val="63"/>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Workforce'!$A$117:$A$179</c:f>
              <c:strCache>
                <c:ptCount val="6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strCache>
            </c:strRef>
          </c:cat>
          <c:val>
            <c:numRef>
              <c:f>'Table 6 - Workforce'!$C$117:$C$179</c:f>
              <c:numCache>
                <c:formatCode>#,##0</c:formatCode>
                <c:ptCount val="63"/>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Workforce'!$A$117:$A$179</c:f>
              <c:strCache>
                <c:ptCount val="6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strCache>
            </c:strRef>
          </c:cat>
          <c:val>
            <c:numRef>
              <c:f>'Table 6 - Workforce'!$D$117:$D$179</c:f>
              <c:numCache>
                <c:formatCode>#,##0</c:formatCode>
                <c:ptCount val="63"/>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20-21'!$A$4:$A$164</c:f>
              <c:strCache>
                <c:ptCount val="161"/>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strCache>
            </c:strRef>
          </c:cat>
          <c:val>
            <c:numRef>
              <c:f>'Table 9a - School absence 20-21'!$E$4:$E$164</c:f>
              <c:numCache>
                <c:formatCode>0.0%</c:formatCode>
                <c:ptCount val="161"/>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2.5455016800000004E-2</c:v>
                </c:pt>
                <c:pt idx="157">
                  <c:v>2.9570864799999999E-2</c:v>
                </c:pt>
                <c:pt idx="158">
                  <c:v>3.2945611100000001E-2</c:v>
                </c:pt>
                <c:pt idx="159">
                  <c:v>3.5528324399999998E-2</c:v>
                </c:pt>
                <c:pt idx="160">
                  <c:v>3.7579162100000001E-2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20-21'!$A$4:$A$164</c:f>
              <c:strCache>
                <c:ptCount val="161"/>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strCache>
            </c:strRef>
          </c:cat>
          <c:val>
            <c:numRef>
              <c:f>'Table 9a - School absence 20-21'!$D$4:$D$164</c:f>
              <c:numCache>
                <c:formatCode>0.0%</c:formatCode>
                <c:ptCount val="161"/>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9.9919208000000009E-2</c:v>
                </c:pt>
                <c:pt idx="157">
                  <c:v>8.4085651999999997E-2</c:v>
                </c:pt>
                <c:pt idx="158">
                  <c:v>8.8494584599999995E-2</c:v>
                </c:pt>
                <c:pt idx="159">
                  <c:v>9.1871222500000002E-2</c:v>
                </c:pt>
                <c:pt idx="160">
                  <c:v>0.1128192548</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157</xdr:row>
      <xdr:rowOff>133350</xdr:rowOff>
    </xdr:to>
    <xdr:sp macro="" textlink="">
      <xdr:nvSpPr>
        <xdr:cNvPr id="4" name="TextBox 3"/>
        <xdr:cNvSpPr txBox="1"/>
      </xdr:nvSpPr>
      <xdr:spPr>
        <a:xfrm>
          <a:off x="7270750" y="761997"/>
          <a:ext cx="6225117" cy="2875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62685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37</xdr:row>
      <xdr:rowOff>39689</xdr:rowOff>
    </xdr:from>
    <xdr:to>
      <xdr:col>15</xdr:col>
      <xdr:colOff>96837</xdr:colOff>
      <xdr:row>65</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88"/>
  <sheetViews>
    <sheetView zoomScaleNormal="100" workbookViewId="0">
      <pane xSplit="1" ySplit="3" topLeftCell="B270"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37">
        <v>67</v>
      </c>
      <c r="C178" s="438">
        <v>718</v>
      </c>
      <c r="D178" s="438">
        <v>27</v>
      </c>
      <c r="E178"/>
    </row>
    <row r="179" spans="1:5" x14ac:dyDescent="0.35">
      <c r="A179" s="126">
        <v>44260</v>
      </c>
      <c r="B179" s="437">
        <v>64</v>
      </c>
      <c r="C179" s="438">
        <v>666</v>
      </c>
      <c r="D179" s="438">
        <v>27</v>
      </c>
    </row>
    <row r="180" spans="1:5" x14ac:dyDescent="0.35">
      <c r="A180" s="126">
        <v>44261</v>
      </c>
      <c r="B180" s="437">
        <v>63</v>
      </c>
      <c r="C180" s="438">
        <v>639</v>
      </c>
      <c r="D180" s="438">
        <v>27</v>
      </c>
    </row>
    <row r="181" spans="1:5" x14ac:dyDescent="0.35">
      <c r="A181" s="126">
        <v>44262</v>
      </c>
      <c r="B181" s="437">
        <v>61</v>
      </c>
      <c r="C181" s="438">
        <v>628</v>
      </c>
      <c r="D181" s="438">
        <v>29</v>
      </c>
    </row>
    <row r="182" spans="1:5" x14ac:dyDescent="0.35">
      <c r="A182" s="126">
        <v>44263</v>
      </c>
      <c r="B182" s="437">
        <v>59</v>
      </c>
      <c r="C182" s="438">
        <v>654</v>
      </c>
      <c r="D182" s="438">
        <v>29</v>
      </c>
    </row>
    <row r="183" spans="1:5" x14ac:dyDescent="0.35">
      <c r="A183" s="126">
        <v>44264</v>
      </c>
      <c r="B183" s="437">
        <v>49</v>
      </c>
      <c r="C183" s="438">
        <v>614</v>
      </c>
      <c r="D183" s="438">
        <v>28</v>
      </c>
    </row>
    <row r="184" spans="1:5" x14ac:dyDescent="0.35">
      <c r="A184" s="126">
        <v>44265</v>
      </c>
      <c r="B184" s="437">
        <v>49</v>
      </c>
      <c r="C184" s="438">
        <v>582</v>
      </c>
      <c r="D184" s="438">
        <v>29</v>
      </c>
    </row>
    <row r="185" spans="1:5" x14ac:dyDescent="0.35">
      <c r="A185" s="126">
        <v>44266</v>
      </c>
      <c r="B185" s="437">
        <v>40</v>
      </c>
      <c r="C185" s="438">
        <v>525</v>
      </c>
      <c r="D185" s="438">
        <v>28</v>
      </c>
    </row>
    <row r="186" spans="1:5" x14ac:dyDescent="0.35">
      <c r="A186" s="126">
        <v>44267</v>
      </c>
      <c r="B186" s="437">
        <v>38</v>
      </c>
      <c r="C186" s="438">
        <v>512</v>
      </c>
      <c r="D186" s="438">
        <v>27</v>
      </c>
    </row>
    <row r="187" spans="1:5" x14ac:dyDescent="0.35">
      <c r="A187" s="126">
        <v>44268</v>
      </c>
      <c r="B187" s="437">
        <v>38</v>
      </c>
      <c r="C187" s="438">
        <v>479</v>
      </c>
      <c r="D187" s="438">
        <v>28</v>
      </c>
    </row>
    <row r="188" spans="1:5" x14ac:dyDescent="0.35">
      <c r="A188" s="126">
        <v>44269</v>
      </c>
      <c r="B188" s="437">
        <v>40</v>
      </c>
      <c r="C188" s="438">
        <v>461</v>
      </c>
      <c r="D188" s="438">
        <v>28</v>
      </c>
    </row>
    <row r="189" spans="1:5" x14ac:dyDescent="0.35">
      <c r="A189" s="126">
        <v>44270</v>
      </c>
      <c r="B189" s="437">
        <v>40</v>
      </c>
      <c r="C189" s="438">
        <v>447</v>
      </c>
      <c r="D189" s="438">
        <v>26</v>
      </c>
    </row>
    <row r="190" spans="1:5" x14ac:dyDescent="0.35">
      <c r="A190" s="126">
        <v>44271</v>
      </c>
      <c r="B190" s="437">
        <v>42</v>
      </c>
      <c r="C190" s="438">
        <v>440</v>
      </c>
      <c r="D190" s="438">
        <v>26</v>
      </c>
    </row>
    <row r="191" spans="1:5" x14ac:dyDescent="0.35">
      <c r="A191" s="126">
        <v>44272</v>
      </c>
      <c r="B191" s="437">
        <v>38</v>
      </c>
      <c r="C191" s="438">
        <v>422</v>
      </c>
      <c r="D191" s="438">
        <v>22</v>
      </c>
    </row>
    <row r="192" spans="1:5" x14ac:dyDescent="0.35">
      <c r="A192" s="126">
        <v>44273</v>
      </c>
      <c r="B192" s="437">
        <v>38</v>
      </c>
      <c r="C192" s="438">
        <v>405</v>
      </c>
      <c r="D192" s="438">
        <v>26</v>
      </c>
    </row>
    <row r="193" spans="1:7" x14ac:dyDescent="0.35">
      <c r="A193" s="126">
        <v>44274</v>
      </c>
      <c r="B193" s="437">
        <v>35</v>
      </c>
      <c r="C193" s="438">
        <v>397</v>
      </c>
      <c r="D193" s="438">
        <v>24</v>
      </c>
    </row>
    <row r="194" spans="1:7" x14ac:dyDescent="0.35">
      <c r="A194" s="126">
        <v>44275</v>
      </c>
      <c r="B194" s="437">
        <v>31</v>
      </c>
      <c r="C194" s="438">
        <v>367</v>
      </c>
      <c r="D194" s="438">
        <v>26</v>
      </c>
    </row>
    <row r="195" spans="1:7" x14ac:dyDescent="0.35">
      <c r="A195" s="126">
        <v>44276</v>
      </c>
      <c r="B195" s="437">
        <v>31</v>
      </c>
      <c r="C195" s="438">
        <v>344</v>
      </c>
      <c r="D195" s="438">
        <v>24</v>
      </c>
    </row>
    <row r="196" spans="1:7" x14ac:dyDescent="0.35">
      <c r="A196" s="126">
        <v>44277</v>
      </c>
      <c r="B196" s="437">
        <v>33</v>
      </c>
      <c r="C196" s="438">
        <v>353</v>
      </c>
      <c r="D196" s="438">
        <v>24</v>
      </c>
    </row>
    <row r="197" spans="1:7" x14ac:dyDescent="0.35">
      <c r="A197" s="126">
        <v>44278</v>
      </c>
      <c r="B197" s="437">
        <v>28</v>
      </c>
      <c r="C197" s="438">
        <v>341</v>
      </c>
      <c r="D197" s="438">
        <v>23</v>
      </c>
    </row>
    <row r="198" spans="1:7" x14ac:dyDescent="0.35">
      <c r="A198" s="126">
        <v>44279</v>
      </c>
      <c r="B198" s="437">
        <v>31</v>
      </c>
      <c r="C198" s="438">
        <v>321</v>
      </c>
      <c r="D198" s="438">
        <v>20</v>
      </c>
    </row>
    <row r="199" spans="1:7" x14ac:dyDescent="0.35">
      <c r="A199" s="126">
        <v>44280</v>
      </c>
      <c r="B199" s="437">
        <v>32</v>
      </c>
      <c r="C199" s="438">
        <v>310</v>
      </c>
      <c r="D199" s="438">
        <v>18</v>
      </c>
    </row>
    <row r="200" spans="1:7" x14ac:dyDescent="0.35">
      <c r="A200" s="126">
        <v>44281</v>
      </c>
      <c r="B200" s="437">
        <v>26</v>
      </c>
      <c r="C200" s="438">
        <v>296</v>
      </c>
      <c r="D200" s="438">
        <v>14</v>
      </c>
    </row>
    <row r="201" spans="1:7" x14ac:dyDescent="0.35">
      <c r="A201" s="126">
        <v>44282</v>
      </c>
      <c r="B201" s="437">
        <v>26</v>
      </c>
      <c r="C201" s="438">
        <v>283</v>
      </c>
      <c r="D201" s="438">
        <v>16</v>
      </c>
    </row>
    <row r="202" spans="1:7" x14ac:dyDescent="0.35">
      <c r="A202" s="126">
        <v>44283</v>
      </c>
      <c r="B202" s="437">
        <v>22</v>
      </c>
      <c r="C202" s="437">
        <v>264</v>
      </c>
      <c r="D202" s="437">
        <v>16</v>
      </c>
    </row>
    <row r="203" spans="1:7" x14ac:dyDescent="0.35">
      <c r="A203" s="126">
        <v>44284</v>
      </c>
      <c r="B203" s="437">
        <v>22</v>
      </c>
      <c r="C203" s="437">
        <v>259</v>
      </c>
      <c r="D203" s="437">
        <v>15</v>
      </c>
    </row>
    <row r="204" spans="1:7" x14ac:dyDescent="0.35">
      <c r="A204" s="126">
        <v>44285</v>
      </c>
      <c r="B204" s="437">
        <v>23</v>
      </c>
      <c r="C204" s="437">
        <v>250</v>
      </c>
      <c r="D204" s="437">
        <v>17</v>
      </c>
    </row>
    <row r="205" spans="1:7" x14ac:dyDescent="0.35">
      <c r="A205" s="126">
        <v>44286</v>
      </c>
      <c r="B205" s="437">
        <v>21</v>
      </c>
      <c r="C205" s="437">
        <v>237</v>
      </c>
      <c r="D205" s="437">
        <v>17</v>
      </c>
    </row>
    <row r="206" spans="1:7" x14ac:dyDescent="0.35">
      <c r="A206" s="126">
        <v>44287</v>
      </c>
      <c r="B206" s="437">
        <v>21</v>
      </c>
      <c r="C206" s="437">
        <v>215</v>
      </c>
      <c r="D206" s="437">
        <v>18</v>
      </c>
      <c r="E206" s="384"/>
      <c r="F206" s="384"/>
      <c r="G206" s="384"/>
    </row>
    <row r="207" spans="1:7" x14ac:dyDescent="0.35">
      <c r="A207" s="126">
        <v>44288</v>
      </c>
      <c r="B207" s="437">
        <v>23</v>
      </c>
      <c r="C207" s="437">
        <v>207</v>
      </c>
      <c r="D207" s="437">
        <v>16</v>
      </c>
    </row>
    <row r="208" spans="1:7" x14ac:dyDescent="0.35">
      <c r="A208" s="126">
        <v>44289</v>
      </c>
      <c r="B208" s="437">
        <v>18</v>
      </c>
      <c r="C208" s="437">
        <v>201</v>
      </c>
      <c r="D208" s="437">
        <v>16</v>
      </c>
    </row>
    <row r="209" spans="1:4" x14ac:dyDescent="0.35">
      <c r="A209" s="126">
        <v>44290</v>
      </c>
      <c r="B209" s="437">
        <v>19</v>
      </c>
      <c r="C209" s="437">
        <v>193</v>
      </c>
      <c r="D209" s="437">
        <v>16</v>
      </c>
    </row>
    <row r="210" spans="1:4" x14ac:dyDescent="0.35">
      <c r="A210" s="126">
        <v>44291</v>
      </c>
      <c r="B210" s="437">
        <v>18</v>
      </c>
      <c r="C210" s="437">
        <v>202</v>
      </c>
      <c r="D210" s="437">
        <v>16</v>
      </c>
    </row>
    <row r="211" spans="1:4" x14ac:dyDescent="0.35">
      <c r="A211" s="126">
        <v>44292</v>
      </c>
      <c r="B211" s="437">
        <v>21</v>
      </c>
      <c r="C211" s="437">
        <v>196</v>
      </c>
      <c r="D211" s="437">
        <v>15</v>
      </c>
    </row>
    <row r="212" spans="1:4" x14ac:dyDescent="0.35">
      <c r="A212" s="126">
        <v>44293</v>
      </c>
      <c r="B212" s="437">
        <v>21.3333333333333</v>
      </c>
      <c r="C212" s="437">
        <v>192</v>
      </c>
      <c r="D212" s="437">
        <v>14.6666666666667</v>
      </c>
    </row>
    <row r="213" spans="1:4" x14ac:dyDescent="0.35">
      <c r="A213" s="126">
        <v>44294</v>
      </c>
      <c r="B213" s="437">
        <v>21</v>
      </c>
      <c r="C213" s="437">
        <v>174</v>
      </c>
      <c r="D213" s="437">
        <v>11</v>
      </c>
    </row>
    <row r="214" spans="1:4" x14ac:dyDescent="0.35">
      <c r="A214" s="126">
        <v>44295</v>
      </c>
      <c r="B214" s="437">
        <v>19</v>
      </c>
      <c r="C214" s="437">
        <v>167</v>
      </c>
      <c r="D214" s="437">
        <v>10</v>
      </c>
    </row>
    <row r="215" spans="1:4" x14ac:dyDescent="0.35">
      <c r="A215" s="126">
        <v>44296</v>
      </c>
      <c r="B215" s="437">
        <v>20</v>
      </c>
      <c r="C215" s="437">
        <v>160</v>
      </c>
      <c r="D215" s="437">
        <v>9</v>
      </c>
    </row>
    <row r="216" spans="1:4" x14ac:dyDescent="0.35">
      <c r="A216" s="126">
        <v>44297</v>
      </c>
      <c r="B216" s="437">
        <v>21</v>
      </c>
      <c r="C216" s="437">
        <v>149</v>
      </c>
      <c r="D216" s="437">
        <v>10</v>
      </c>
    </row>
    <row r="217" spans="1:4" x14ac:dyDescent="0.35">
      <c r="A217" s="126">
        <v>44298</v>
      </c>
      <c r="B217" s="437">
        <v>21</v>
      </c>
      <c r="C217" s="437">
        <v>154</v>
      </c>
      <c r="D217" s="437">
        <v>9</v>
      </c>
    </row>
    <row r="218" spans="1:4" x14ac:dyDescent="0.35">
      <c r="A218" s="126">
        <v>44299</v>
      </c>
      <c r="B218" s="437">
        <v>20</v>
      </c>
      <c r="C218" s="437">
        <v>133</v>
      </c>
      <c r="D218" s="437">
        <v>8</v>
      </c>
    </row>
    <row r="219" spans="1:4" x14ac:dyDescent="0.35">
      <c r="A219" s="126">
        <v>44300</v>
      </c>
      <c r="B219" s="437">
        <v>20</v>
      </c>
      <c r="C219" s="437">
        <v>119</v>
      </c>
      <c r="D219" s="437">
        <v>7</v>
      </c>
    </row>
    <row r="220" spans="1:4" x14ac:dyDescent="0.35">
      <c r="A220" s="126">
        <v>44301</v>
      </c>
      <c r="B220" s="437">
        <v>16</v>
      </c>
      <c r="C220" s="437">
        <v>115</v>
      </c>
      <c r="D220" s="437">
        <v>6</v>
      </c>
    </row>
    <row r="221" spans="1:4" x14ac:dyDescent="0.35">
      <c r="A221" s="126">
        <v>44302</v>
      </c>
      <c r="B221" s="437">
        <v>18</v>
      </c>
      <c r="C221" s="437">
        <v>109</v>
      </c>
      <c r="D221" s="437">
        <v>7</v>
      </c>
    </row>
    <row r="222" spans="1:4" x14ac:dyDescent="0.35">
      <c r="A222" s="126">
        <v>44303</v>
      </c>
      <c r="B222" s="437">
        <v>16</v>
      </c>
      <c r="C222" s="437">
        <v>105</v>
      </c>
      <c r="D222" s="437">
        <v>6</v>
      </c>
    </row>
    <row r="223" spans="1:4" x14ac:dyDescent="0.35">
      <c r="A223" s="126">
        <v>44304</v>
      </c>
      <c r="B223" s="437">
        <v>14</v>
      </c>
      <c r="C223" s="437">
        <v>104</v>
      </c>
      <c r="D223" s="437">
        <v>6</v>
      </c>
    </row>
    <row r="224" spans="1:4" x14ac:dyDescent="0.35">
      <c r="A224" s="126">
        <v>44305</v>
      </c>
      <c r="B224" s="437">
        <v>14</v>
      </c>
      <c r="C224" s="437">
        <v>104</v>
      </c>
      <c r="D224" s="437">
        <v>6</v>
      </c>
    </row>
    <row r="225" spans="1:4" x14ac:dyDescent="0.35">
      <c r="A225" s="126">
        <v>44306</v>
      </c>
      <c r="B225" s="437">
        <v>13</v>
      </c>
      <c r="C225" s="437">
        <v>106</v>
      </c>
      <c r="D225" s="437">
        <v>7</v>
      </c>
    </row>
    <row r="226" spans="1:4" x14ac:dyDescent="0.35">
      <c r="A226" s="126">
        <v>44307</v>
      </c>
      <c r="B226" s="437">
        <v>14</v>
      </c>
      <c r="C226" s="437">
        <v>107</v>
      </c>
      <c r="D226" s="437">
        <v>7</v>
      </c>
    </row>
    <row r="227" spans="1:4" x14ac:dyDescent="0.35">
      <c r="A227" s="126">
        <v>44308</v>
      </c>
      <c r="B227" s="437">
        <v>12</v>
      </c>
      <c r="C227" s="437">
        <v>93</v>
      </c>
      <c r="D227" s="437">
        <v>7</v>
      </c>
    </row>
    <row r="228" spans="1:4" x14ac:dyDescent="0.35">
      <c r="A228" s="126">
        <v>44309</v>
      </c>
      <c r="B228" s="437">
        <v>12</v>
      </c>
      <c r="C228" s="437">
        <v>93</v>
      </c>
      <c r="D228" s="437">
        <v>7</v>
      </c>
    </row>
    <row r="229" spans="1:4" x14ac:dyDescent="0.35">
      <c r="A229" s="126">
        <v>44310</v>
      </c>
      <c r="B229" s="437">
        <v>12</v>
      </c>
      <c r="C229" s="437">
        <v>94</v>
      </c>
      <c r="D229" s="437">
        <v>7</v>
      </c>
    </row>
    <row r="230" spans="1:4" x14ac:dyDescent="0.35">
      <c r="A230" s="126">
        <v>44311</v>
      </c>
      <c r="B230" s="437">
        <v>12</v>
      </c>
      <c r="C230" s="437">
        <v>89</v>
      </c>
      <c r="D230" s="437">
        <v>8</v>
      </c>
    </row>
    <row r="231" spans="1:4" x14ac:dyDescent="0.35">
      <c r="A231" s="126">
        <v>44312</v>
      </c>
      <c r="B231" s="437">
        <v>12</v>
      </c>
      <c r="C231" s="437">
        <v>93</v>
      </c>
      <c r="D231" s="437">
        <v>8</v>
      </c>
    </row>
    <row r="232" spans="1:4" x14ac:dyDescent="0.35">
      <c r="A232" s="126">
        <v>44313</v>
      </c>
      <c r="B232" s="437">
        <v>11</v>
      </c>
      <c r="C232" s="437">
        <v>81</v>
      </c>
      <c r="D232" s="437">
        <v>9</v>
      </c>
    </row>
    <row r="233" spans="1:4" x14ac:dyDescent="0.35">
      <c r="A233" s="126">
        <v>44314</v>
      </c>
      <c r="B233" s="437">
        <v>12</v>
      </c>
      <c r="C233" s="437">
        <v>75</v>
      </c>
      <c r="D233" s="437">
        <v>9</v>
      </c>
    </row>
    <row r="234" spans="1:4" x14ac:dyDescent="0.35">
      <c r="A234" s="126">
        <v>44315</v>
      </c>
      <c r="B234" s="437">
        <v>12</v>
      </c>
      <c r="C234" s="437">
        <v>70</v>
      </c>
      <c r="D234" s="437">
        <v>10</v>
      </c>
    </row>
    <row r="235" spans="1:4" x14ac:dyDescent="0.35">
      <c r="A235" s="126">
        <v>44316</v>
      </c>
      <c r="B235" s="437">
        <v>9</v>
      </c>
      <c r="C235" s="437">
        <v>67</v>
      </c>
      <c r="D235" s="437">
        <v>10</v>
      </c>
    </row>
    <row r="236" spans="1:4" x14ac:dyDescent="0.35">
      <c r="A236" s="126">
        <v>44317</v>
      </c>
      <c r="B236" s="437">
        <v>11</v>
      </c>
      <c r="C236" s="437">
        <v>65</v>
      </c>
      <c r="D236" s="437">
        <v>9</v>
      </c>
    </row>
    <row r="237" spans="1:4" x14ac:dyDescent="0.35">
      <c r="A237" s="126">
        <v>44318</v>
      </c>
      <c r="B237" s="437">
        <v>12</v>
      </c>
      <c r="C237" s="437">
        <v>68</v>
      </c>
      <c r="D237" s="437">
        <v>8</v>
      </c>
    </row>
    <row r="238" spans="1:4" x14ac:dyDescent="0.35">
      <c r="A238" s="126">
        <v>44319</v>
      </c>
      <c r="B238" s="437">
        <v>11</v>
      </c>
      <c r="C238" s="437">
        <v>65</v>
      </c>
      <c r="D238" s="437">
        <v>8</v>
      </c>
    </row>
    <row r="239" spans="1:4" x14ac:dyDescent="0.35">
      <c r="A239" s="126">
        <v>44320</v>
      </c>
      <c r="B239" s="437">
        <v>11</v>
      </c>
      <c r="C239" s="437">
        <v>58</v>
      </c>
      <c r="D239" s="437">
        <v>8</v>
      </c>
    </row>
    <row r="240" spans="1:4" x14ac:dyDescent="0.35">
      <c r="A240" s="126">
        <v>44321</v>
      </c>
      <c r="B240" s="437">
        <v>13</v>
      </c>
      <c r="C240" s="437">
        <v>69</v>
      </c>
      <c r="D240" s="437">
        <v>8</v>
      </c>
    </row>
    <row r="241" spans="1:5" x14ac:dyDescent="0.35">
      <c r="A241" s="126">
        <v>44322</v>
      </c>
      <c r="B241" s="437">
        <v>11</v>
      </c>
      <c r="C241" s="437">
        <v>58</v>
      </c>
      <c r="D241" s="437">
        <v>8</v>
      </c>
    </row>
    <row r="242" spans="1:5" x14ac:dyDescent="0.35">
      <c r="A242" s="126">
        <v>44323</v>
      </c>
      <c r="B242" s="437">
        <v>8</v>
      </c>
      <c r="C242" s="437">
        <v>68</v>
      </c>
      <c r="D242" s="437">
        <v>9</v>
      </c>
    </row>
    <row r="243" spans="1:5" x14ac:dyDescent="0.35">
      <c r="A243" s="126">
        <v>44324</v>
      </c>
      <c r="B243" s="437">
        <v>9</v>
      </c>
      <c r="C243" s="437">
        <v>64</v>
      </c>
      <c r="D243" s="437">
        <v>9</v>
      </c>
    </row>
    <row r="244" spans="1:5" x14ac:dyDescent="0.35">
      <c r="A244" s="126">
        <v>44325</v>
      </c>
      <c r="B244" s="437">
        <v>6</v>
      </c>
      <c r="C244" s="437">
        <v>65</v>
      </c>
      <c r="D244" s="437">
        <v>10</v>
      </c>
    </row>
    <row r="245" spans="1:5" x14ac:dyDescent="0.35">
      <c r="A245" s="126">
        <v>44326</v>
      </c>
      <c r="B245" s="437">
        <v>6</v>
      </c>
      <c r="C245" s="437">
        <v>72</v>
      </c>
      <c r="D245" s="437">
        <v>10</v>
      </c>
    </row>
    <row r="246" spans="1:5" x14ac:dyDescent="0.35">
      <c r="A246" s="126">
        <v>44327</v>
      </c>
      <c r="B246" s="437">
        <v>6</v>
      </c>
      <c r="C246" s="437">
        <v>69</v>
      </c>
      <c r="D246" s="437">
        <v>10</v>
      </c>
      <c r="E246" t="s">
        <v>395</v>
      </c>
    </row>
    <row r="247" spans="1:5" x14ac:dyDescent="0.35">
      <c r="A247" s="126">
        <v>44328</v>
      </c>
      <c r="B247" s="437">
        <v>6</v>
      </c>
      <c r="C247" s="437">
        <v>65</v>
      </c>
      <c r="D247" s="437">
        <v>8</v>
      </c>
    </row>
    <row r="248" spans="1:5" x14ac:dyDescent="0.35">
      <c r="A248" s="126">
        <v>44329</v>
      </c>
      <c r="B248" s="437">
        <v>4</v>
      </c>
      <c r="C248" s="437">
        <v>63</v>
      </c>
      <c r="D248" s="437">
        <v>9</v>
      </c>
    </row>
    <row r="249" spans="1:5" x14ac:dyDescent="0.35">
      <c r="A249" s="126">
        <v>44330</v>
      </c>
      <c r="B249" s="437">
        <v>3</v>
      </c>
      <c r="C249" s="437">
        <v>64</v>
      </c>
      <c r="D249" s="437">
        <v>7</v>
      </c>
    </row>
    <row r="250" spans="1:5" x14ac:dyDescent="0.35">
      <c r="A250" s="126">
        <v>44331</v>
      </c>
      <c r="B250" s="437">
        <v>2</v>
      </c>
      <c r="C250" s="437">
        <v>69</v>
      </c>
      <c r="D250" s="437">
        <v>7</v>
      </c>
    </row>
    <row r="251" spans="1:5" x14ac:dyDescent="0.35">
      <c r="A251" s="126">
        <v>44332</v>
      </c>
      <c r="B251" s="437">
        <v>3</v>
      </c>
      <c r="C251" s="437">
        <v>61</v>
      </c>
      <c r="D251" s="437">
        <v>7</v>
      </c>
    </row>
    <row r="252" spans="1:5" x14ac:dyDescent="0.35">
      <c r="A252" s="126">
        <v>44333</v>
      </c>
      <c r="B252" s="437">
        <v>3</v>
      </c>
      <c r="C252" s="437">
        <v>68</v>
      </c>
      <c r="D252" s="437">
        <v>7</v>
      </c>
    </row>
    <row r="253" spans="1:5" x14ac:dyDescent="0.35">
      <c r="A253" s="126">
        <v>44334</v>
      </c>
      <c r="B253" s="437">
        <v>4</v>
      </c>
      <c r="C253" s="437">
        <v>70</v>
      </c>
      <c r="D253" s="437">
        <v>7</v>
      </c>
    </row>
    <row r="254" spans="1:5" x14ac:dyDescent="0.35">
      <c r="A254" s="126">
        <v>44335</v>
      </c>
      <c r="B254" s="437">
        <v>4</v>
      </c>
      <c r="C254" s="437">
        <v>78</v>
      </c>
      <c r="D254" s="437">
        <v>7</v>
      </c>
    </row>
    <row r="255" spans="1:5" x14ac:dyDescent="0.35">
      <c r="A255" s="126">
        <v>44336</v>
      </c>
      <c r="B255" s="437">
        <v>5</v>
      </c>
      <c r="C255" s="437">
        <v>83</v>
      </c>
      <c r="D255" s="437">
        <v>7</v>
      </c>
    </row>
    <row r="256" spans="1:5" x14ac:dyDescent="0.35">
      <c r="A256" s="126">
        <v>44337</v>
      </c>
      <c r="B256" s="437">
        <v>4</v>
      </c>
      <c r="C256" s="437">
        <v>81</v>
      </c>
      <c r="D256" s="437">
        <v>7</v>
      </c>
    </row>
    <row r="257" spans="1:4" x14ac:dyDescent="0.35">
      <c r="A257" s="126">
        <v>44338</v>
      </c>
      <c r="B257" s="437">
        <v>6</v>
      </c>
      <c r="C257" s="437">
        <v>88</v>
      </c>
      <c r="D257" s="437">
        <v>6</v>
      </c>
    </row>
    <row r="258" spans="1:4" x14ac:dyDescent="0.35">
      <c r="A258" s="126">
        <v>44339</v>
      </c>
      <c r="B258" s="437">
        <v>6</v>
      </c>
      <c r="C258" s="437">
        <v>99</v>
      </c>
      <c r="D258" s="437">
        <v>6</v>
      </c>
    </row>
    <row r="259" spans="1:4" x14ac:dyDescent="0.35">
      <c r="A259" s="126">
        <v>44340</v>
      </c>
      <c r="B259" s="437">
        <v>5</v>
      </c>
      <c r="C259" s="437">
        <v>94</v>
      </c>
      <c r="D259" s="437">
        <v>6</v>
      </c>
    </row>
    <row r="260" spans="1:4" x14ac:dyDescent="0.35">
      <c r="A260" s="126">
        <v>44341</v>
      </c>
      <c r="B260" s="437">
        <v>6</v>
      </c>
      <c r="C260" s="437">
        <v>97</v>
      </c>
      <c r="D260" s="437">
        <v>5</v>
      </c>
    </row>
    <row r="261" spans="1:4" x14ac:dyDescent="0.35">
      <c r="A261" s="126">
        <v>44342</v>
      </c>
      <c r="B261" s="437">
        <v>6</v>
      </c>
      <c r="C261" s="437">
        <v>98</v>
      </c>
      <c r="D261" s="437">
        <v>5</v>
      </c>
    </row>
    <row r="262" spans="1:4" x14ac:dyDescent="0.35">
      <c r="A262" s="126">
        <v>44343</v>
      </c>
      <c r="B262" s="437">
        <v>4</v>
      </c>
      <c r="C262" s="437">
        <v>83</v>
      </c>
      <c r="D262" s="437">
        <v>5</v>
      </c>
    </row>
    <row r="263" spans="1:4" x14ac:dyDescent="0.35">
      <c r="A263" s="126">
        <v>44344</v>
      </c>
      <c r="B263" s="437">
        <v>6</v>
      </c>
      <c r="C263" s="437">
        <v>90</v>
      </c>
      <c r="D263" s="437">
        <v>3</v>
      </c>
    </row>
    <row r="264" spans="1:4" x14ac:dyDescent="0.35">
      <c r="A264" s="126">
        <v>44345</v>
      </c>
      <c r="B264" s="437">
        <v>5</v>
      </c>
      <c r="C264" s="437">
        <v>86</v>
      </c>
      <c r="D264" s="437">
        <v>3</v>
      </c>
    </row>
    <row r="265" spans="1:4" x14ac:dyDescent="0.35">
      <c r="A265" s="126">
        <v>44346</v>
      </c>
      <c r="B265" s="437">
        <v>7</v>
      </c>
      <c r="C265" s="437">
        <v>101</v>
      </c>
      <c r="D265" s="437">
        <v>3</v>
      </c>
    </row>
    <row r="266" spans="1:4" x14ac:dyDescent="0.35">
      <c r="A266" s="126">
        <v>44347</v>
      </c>
      <c r="B266" s="437">
        <v>8</v>
      </c>
      <c r="C266" s="437">
        <v>109</v>
      </c>
      <c r="D266" s="437">
        <v>3</v>
      </c>
    </row>
    <row r="267" spans="1:4" x14ac:dyDescent="0.35">
      <c r="A267" s="126">
        <v>44348</v>
      </c>
      <c r="B267" s="437">
        <v>10</v>
      </c>
      <c r="C267" s="437">
        <v>106</v>
      </c>
      <c r="D267" s="437">
        <v>3</v>
      </c>
    </row>
    <row r="268" spans="1:4" x14ac:dyDescent="0.35">
      <c r="A268" s="126">
        <v>44349</v>
      </c>
      <c r="B268" s="437">
        <v>10</v>
      </c>
      <c r="C268" s="437">
        <v>114</v>
      </c>
      <c r="D268" s="437">
        <v>3</v>
      </c>
    </row>
    <row r="269" spans="1:4" x14ac:dyDescent="0.35">
      <c r="A269" s="126">
        <v>44350</v>
      </c>
      <c r="B269" s="437">
        <v>8</v>
      </c>
      <c r="C269" s="437">
        <v>110</v>
      </c>
      <c r="D269" s="437">
        <v>2</v>
      </c>
    </row>
    <row r="270" spans="1:4" x14ac:dyDescent="0.35">
      <c r="A270" s="126">
        <v>44351</v>
      </c>
      <c r="B270" s="437">
        <v>8</v>
      </c>
      <c r="C270" s="437">
        <v>116</v>
      </c>
      <c r="D270" s="437">
        <v>2</v>
      </c>
    </row>
    <row r="271" spans="1:4" x14ac:dyDescent="0.35">
      <c r="A271" s="126">
        <v>44352</v>
      </c>
      <c r="B271" s="437">
        <v>8</v>
      </c>
      <c r="C271" s="437">
        <v>111</v>
      </c>
      <c r="D271" s="437">
        <v>2</v>
      </c>
    </row>
    <row r="272" spans="1:4" x14ac:dyDescent="0.35">
      <c r="A272" s="126">
        <v>44353</v>
      </c>
      <c r="B272" s="437">
        <v>10</v>
      </c>
      <c r="C272" s="437">
        <v>112</v>
      </c>
      <c r="D272" s="437">
        <v>2</v>
      </c>
    </row>
    <row r="273" spans="1:4" x14ac:dyDescent="0.35">
      <c r="A273" s="126">
        <v>44354</v>
      </c>
      <c r="B273" s="437">
        <v>12</v>
      </c>
      <c r="C273" s="437">
        <v>122</v>
      </c>
      <c r="D273" s="437">
        <v>1</v>
      </c>
    </row>
    <row r="274" spans="1:4" x14ac:dyDescent="0.35">
      <c r="A274" s="126">
        <v>44355</v>
      </c>
      <c r="B274" s="437">
        <v>12</v>
      </c>
      <c r="C274" s="437">
        <v>121</v>
      </c>
      <c r="D274" s="437">
        <v>1</v>
      </c>
    </row>
    <row r="275" spans="1:4" x14ac:dyDescent="0.35">
      <c r="A275" s="126">
        <v>44356</v>
      </c>
      <c r="B275" s="437">
        <v>15</v>
      </c>
      <c r="C275" s="437">
        <v>124</v>
      </c>
      <c r="D275" s="437">
        <v>1</v>
      </c>
    </row>
    <row r="276" spans="1:4" x14ac:dyDescent="0.35">
      <c r="A276" s="126">
        <v>44357</v>
      </c>
      <c r="B276" s="437">
        <v>14</v>
      </c>
      <c r="C276" s="437">
        <v>124</v>
      </c>
      <c r="D276" s="437">
        <v>1</v>
      </c>
    </row>
    <row r="277" spans="1:4" x14ac:dyDescent="0.35">
      <c r="A277" s="126">
        <v>44358</v>
      </c>
      <c r="B277" s="437">
        <v>13</v>
      </c>
      <c r="C277" s="437">
        <v>132</v>
      </c>
      <c r="D277" s="437">
        <v>1</v>
      </c>
    </row>
    <row r="278" spans="1:4" x14ac:dyDescent="0.35">
      <c r="A278" s="126">
        <v>44359</v>
      </c>
      <c r="B278" s="437">
        <v>14</v>
      </c>
      <c r="C278" s="437">
        <v>129</v>
      </c>
      <c r="D278" s="437">
        <v>1</v>
      </c>
    </row>
    <row r="279" spans="1:4" x14ac:dyDescent="0.35">
      <c r="A279" s="126">
        <v>44360</v>
      </c>
      <c r="B279" s="437">
        <v>16</v>
      </c>
      <c r="C279" s="437">
        <v>130</v>
      </c>
      <c r="D279" s="437">
        <v>1</v>
      </c>
    </row>
    <row r="280" spans="1:4" x14ac:dyDescent="0.35">
      <c r="A280" s="126">
        <v>44361</v>
      </c>
      <c r="B280" s="437">
        <v>17</v>
      </c>
      <c r="C280" s="437">
        <v>128</v>
      </c>
      <c r="D280" s="437">
        <v>1</v>
      </c>
    </row>
    <row r="281" spans="1:4" x14ac:dyDescent="0.35">
      <c r="A281" s="126">
        <v>44362</v>
      </c>
      <c r="B281" s="437">
        <v>17</v>
      </c>
      <c r="C281" s="437">
        <v>137</v>
      </c>
      <c r="D281" s="437">
        <v>1</v>
      </c>
    </row>
    <row r="282" spans="1:4" x14ac:dyDescent="0.35">
      <c r="A282" s="126">
        <v>44363</v>
      </c>
      <c r="B282" s="437">
        <v>15</v>
      </c>
      <c r="C282" s="437">
        <v>133</v>
      </c>
      <c r="D282" s="437">
        <v>1</v>
      </c>
    </row>
    <row r="283" spans="1:4" x14ac:dyDescent="0.35">
      <c r="A283" s="126">
        <v>44364</v>
      </c>
      <c r="B283" s="437">
        <v>12</v>
      </c>
      <c r="C283" s="437">
        <v>140</v>
      </c>
      <c r="D283" s="437">
        <v>1</v>
      </c>
    </row>
    <row r="284" spans="1:4" x14ac:dyDescent="0.35">
      <c r="A284" s="126">
        <v>44365</v>
      </c>
      <c r="B284" s="437">
        <v>12</v>
      </c>
      <c r="C284" s="437">
        <v>128</v>
      </c>
      <c r="D284" s="437">
        <v>2</v>
      </c>
    </row>
    <row r="285" spans="1:4" s="384" customFormat="1" x14ac:dyDescent="0.35">
      <c r="A285" s="126">
        <v>44366</v>
      </c>
      <c r="B285" s="437">
        <v>10</v>
      </c>
      <c r="C285" s="437">
        <v>145</v>
      </c>
      <c r="D285" s="437">
        <v>2</v>
      </c>
    </row>
    <row r="286" spans="1:4" s="384" customFormat="1" x14ac:dyDescent="0.35">
      <c r="A286" s="126">
        <v>44367</v>
      </c>
      <c r="B286" s="437">
        <v>13</v>
      </c>
      <c r="C286" s="437">
        <v>150</v>
      </c>
      <c r="D286" s="437">
        <v>2</v>
      </c>
    </row>
    <row r="287" spans="1:4" s="384" customFormat="1" x14ac:dyDescent="0.35">
      <c r="A287" s="126">
        <v>44368</v>
      </c>
      <c r="B287" s="437">
        <v>15</v>
      </c>
      <c r="C287" s="437">
        <v>159</v>
      </c>
      <c r="D287" s="437">
        <v>2</v>
      </c>
    </row>
    <row r="288" spans="1:4" x14ac:dyDescent="0.35">
      <c r="A288" s="126">
        <v>44369</v>
      </c>
      <c r="B288" s="437">
        <v>18</v>
      </c>
      <c r="C288" s="437">
        <v>171</v>
      </c>
      <c r="D288" s="437">
        <v>2</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29"/>
  <sheetViews>
    <sheetView showGridLines="0" zoomScaleNormal="100" workbookViewId="0">
      <pane xSplit="2" ySplit="3" topLeftCell="C418"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28" t="s">
        <v>299</v>
      </c>
      <c r="B1" s="428" t="s">
        <v>299</v>
      </c>
      <c r="C1" s="1"/>
      <c r="M1" s="22" t="s">
        <v>29</v>
      </c>
    </row>
    <row r="2" spans="1:15" x14ac:dyDescent="0.35">
      <c r="B2" s="2"/>
    </row>
    <row r="3" spans="1:15" ht="39.5" x14ac:dyDescent="0.35">
      <c r="A3" s="110">
        <f>LOOKUP(2,1/($B:$B),$B:$B)</f>
        <v>44363</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row r="374" spans="1:3" x14ac:dyDescent="0.35">
      <c r="B374" s="62">
        <v>44308</v>
      </c>
    </row>
    <row r="375" spans="1:3" x14ac:dyDescent="0.35">
      <c r="B375" s="62">
        <v>44309</v>
      </c>
    </row>
    <row r="376" spans="1:3" x14ac:dyDescent="0.35">
      <c r="B376" s="62">
        <v>44310</v>
      </c>
    </row>
    <row r="377" spans="1:3" x14ac:dyDescent="0.35">
      <c r="B377" s="62">
        <v>44311</v>
      </c>
    </row>
    <row r="378" spans="1:3" x14ac:dyDescent="0.35">
      <c r="B378" s="62">
        <v>44312</v>
      </c>
    </row>
    <row r="379" spans="1:3" x14ac:dyDescent="0.35">
      <c r="B379" s="62">
        <v>44313</v>
      </c>
    </row>
    <row r="380" spans="1:3" x14ac:dyDescent="0.35">
      <c r="A380" s="62">
        <v>44314</v>
      </c>
      <c r="B380" s="62">
        <v>44314</v>
      </c>
      <c r="C380" s="2">
        <v>1042</v>
      </c>
    </row>
    <row r="381" spans="1:3" x14ac:dyDescent="0.35">
      <c r="B381" s="62">
        <v>44315</v>
      </c>
    </row>
    <row r="382" spans="1:3" x14ac:dyDescent="0.35">
      <c r="B382" s="62">
        <v>44316</v>
      </c>
    </row>
    <row r="383" spans="1:3" x14ac:dyDescent="0.35">
      <c r="B383" s="62">
        <v>44317</v>
      </c>
    </row>
    <row r="384" spans="1:3" x14ac:dyDescent="0.35">
      <c r="B384" s="62">
        <v>44318</v>
      </c>
    </row>
    <row r="385" spans="1:3" x14ac:dyDescent="0.35">
      <c r="B385" s="62">
        <v>44319</v>
      </c>
    </row>
    <row r="386" spans="1:3" x14ac:dyDescent="0.35">
      <c r="B386" s="62">
        <v>44320</v>
      </c>
    </row>
    <row r="387" spans="1:3" x14ac:dyDescent="0.35">
      <c r="A387" s="62">
        <v>44321</v>
      </c>
      <c r="B387" s="62">
        <v>44321</v>
      </c>
      <c r="C387" s="2">
        <v>1011</v>
      </c>
    </row>
    <row r="388" spans="1:3" x14ac:dyDescent="0.35">
      <c r="B388" s="62">
        <v>44322</v>
      </c>
    </row>
    <row r="389" spans="1:3" x14ac:dyDescent="0.35">
      <c r="B389" s="62">
        <v>44323</v>
      </c>
    </row>
    <row r="390" spans="1:3" x14ac:dyDescent="0.35">
      <c r="B390" s="62">
        <v>44324</v>
      </c>
    </row>
    <row r="391" spans="1:3" x14ac:dyDescent="0.35">
      <c r="B391" s="62">
        <v>44325</v>
      </c>
    </row>
    <row r="392" spans="1:3" x14ac:dyDescent="0.35">
      <c r="B392" s="62">
        <v>44326</v>
      </c>
    </row>
    <row r="393" spans="1:3" x14ac:dyDescent="0.35">
      <c r="B393" s="62">
        <v>44327</v>
      </c>
    </row>
    <row r="394" spans="1:3" x14ac:dyDescent="0.35">
      <c r="A394" s="62">
        <v>44328</v>
      </c>
      <c r="B394" s="62">
        <v>44328</v>
      </c>
      <c r="C394" s="2">
        <v>1088</v>
      </c>
    </row>
    <row r="395" spans="1:3" x14ac:dyDescent="0.35">
      <c r="B395" s="62">
        <v>44329</v>
      </c>
    </row>
    <row r="396" spans="1:3" x14ac:dyDescent="0.35">
      <c r="B396" s="62">
        <v>44330</v>
      </c>
    </row>
    <row r="397" spans="1:3" x14ac:dyDescent="0.35">
      <c r="B397" s="62">
        <v>44331</v>
      </c>
    </row>
    <row r="398" spans="1:3" x14ac:dyDescent="0.35">
      <c r="B398" s="62">
        <v>44332</v>
      </c>
    </row>
    <row r="399" spans="1:3" x14ac:dyDescent="0.35">
      <c r="B399" s="62">
        <v>44333</v>
      </c>
    </row>
    <row r="400" spans="1:3" x14ac:dyDescent="0.35">
      <c r="B400" s="62">
        <v>44334</v>
      </c>
    </row>
    <row r="401" spans="1:3" x14ac:dyDescent="0.35">
      <c r="A401" s="62">
        <v>44335</v>
      </c>
      <c r="B401" s="62">
        <v>44335</v>
      </c>
      <c r="C401" s="2">
        <v>1104</v>
      </c>
    </row>
    <row r="402" spans="1:3" x14ac:dyDescent="0.35">
      <c r="B402" s="62">
        <v>44336</v>
      </c>
    </row>
    <row r="403" spans="1:3" x14ac:dyDescent="0.35">
      <c r="B403" s="62">
        <v>44337</v>
      </c>
    </row>
    <row r="404" spans="1:3" x14ac:dyDescent="0.35">
      <c r="B404" s="62">
        <v>44338</v>
      </c>
    </row>
    <row r="405" spans="1:3" x14ac:dyDescent="0.35">
      <c r="B405" s="62">
        <v>44339</v>
      </c>
    </row>
    <row r="406" spans="1:3" x14ac:dyDescent="0.35">
      <c r="B406" s="62">
        <v>44340</v>
      </c>
    </row>
    <row r="407" spans="1:3" x14ac:dyDescent="0.35">
      <c r="B407" s="62">
        <v>44341</v>
      </c>
    </row>
    <row r="408" spans="1:3" x14ac:dyDescent="0.35">
      <c r="A408" s="564">
        <v>44342</v>
      </c>
      <c r="B408" s="62">
        <v>44342</v>
      </c>
      <c r="C408" s="2">
        <v>1116</v>
      </c>
    </row>
    <row r="409" spans="1:3" x14ac:dyDescent="0.35">
      <c r="B409" s="62">
        <v>44343</v>
      </c>
    </row>
    <row r="410" spans="1:3" x14ac:dyDescent="0.35">
      <c r="B410" s="62">
        <v>44344</v>
      </c>
    </row>
    <row r="411" spans="1:3" x14ac:dyDescent="0.35">
      <c r="B411" s="62">
        <v>44345</v>
      </c>
    </row>
    <row r="412" spans="1:3" x14ac:dyDescent="0.35">
      <c r="B412" s="62">
        <v>44346</v>
      </c>
    </row>
    <row r="413" spans="1:3" x14ac:dyDescent="0.35">
      <c r="B413" s="62">
        <v>44347</v>
      </c>
    </row>
    <row r="414" spans="1:3" x14ac:dyDescent="0.35">
      <c r="B414" s="62">
        <v>44348</v>
      </c>
    </row>
    <row r="415" spans="1:3" x14ac:dyDescent="0.35">
      <c r="A415" s="62">
        <v>44349</v>
      </c>
      <c r="B415" s="62">
        <v>44349</v>
      </c>
      <c r="C415" s="2">
        <v>1129</v>
      </c>
    </row>
    <row r="416" spans="1:3" x14ac:dyDescent="0.35">
      <c r="B416" s="62">
        <v>44350</v>
      </c>
    </row>
    <row r="417" spans="1:3" x14ac:dyDescent="0.35">
      <c r="B417" s="62">
        <v>44351</v>
      </c>
    </row>
    <row r="418" spans="1:3" x14ac:dyDescent="0.35">
      <c r="B418" s="62">
        <v>44352</v>
      </c>
    </row>
    <row r="419" spans="1:3" x14ac:dyDescent="0.35">
      <c r="B419" s="62">
        <v>44353</v>
      </c>
    </row>
    <row r="420" spans="1:3" x14ac:dyDescent="0.35">
      <c r="B420" s="62">
        <v>44354</v>
      </c>
    </row>
    <row r="421" spans="1:3" x14ac:dyDescent="0.35">
      <c r="B421" s="62">
        <v>44355</v>
      </c>
    </row>
    <row r="422" spans="1:3" x14ac:dyDescent="0.35">
      <c r="A422" s="62">
        <v>44356</v>
      </c>
      <c r="B422" s="62">
        <v>44356</v>
      </c>
      <c r="C422" s="2">
        <v>1124</v>
      </c>
    </row>
    <row r="423" spans="1:3" x14ac:dyDescent="0.35">
      <c r="B423" s="62">
        <v>44357</v>
      </c>
    </row>
    <row r="424" spans="1:3" x14ac:dyDescent="0.35">
      <c r="B424" s="62">
        <v>44358</v>
      </c>
    </row>
    <row r="425" spans="1:3" x14ac:dyDescent="0.35">
      <c r="B425" s="62">
        <v>44359</v>
      </c>
    </row>
    <row r="426" spans="1:3" x14ac:dyDescent="0.35">
      <c r="B426" s="62">
        <v>44360</v>
      </c>
    </row>
    <row r="427" spans="1:3" x14ac:dyDescent="0.35">
      <c r="B427" s="62">
        <v>44361</v>
      </c>
    </row>
    <row r="428" spans="1:3" x14ac:dyDescent="0.35">
      <c r="B428" s="62">
        <v>44362</v>
      </c>
    </row>
    <row r="429" spans="1:3" x14ac:dyDescent="0.35">
      <c r="A429" s="62">
        <v>44363</v>
      </c>
      <c r="B429" s="62">
        <v>44363</v>
      </c>
      <c r="C429" s="2">
        <v>1142</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82"/>
  <sheetViews>
    <sheetView showGridLines="0" zoomScale="85" zoomScaleNormal="85" workbookViewId="0">
      <pane xSplit="1" ySplit="4" topLeftCell="B462"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8" width="15.453125" customWidth="1"/>
    <col min="9" max="9" width="13.54296875" customWidth="1"/>
    <col min="10" max="10" width="17.179687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66" t="s">
        <v>114</v>
      </c>
      <c r="L1" s="567"/>
      <c r="M1" s="567"/>
      <c r="N1" s="567"/>
      <c r="O1" s="567"/>
      <c r="P1" s="567"/>
      <c r="W1" s="22" t="s">
        <v>29</v>
      </c>
    </row>
    <row r="2" spans="1:27" x14ac:dyDescent="0.35">
      <c r="A2" s="2"/>
      <c r="I2" s="574" t="s">
        <v>187</v>
      </c>
      <c r="J2" s="575"/>
      <c r="Q2" s="382"/>
      <c r="R2" s="382"/>
    </row>
    <row r="3" spans="1:27" ht="48.75" customHeight="1" x14ac:dyDescent="0.35">
      <c r="A3" s="576" t="s">
        <v>30</v>
      </c>
      <c r="B3" s="578" t="s">
        <v>185</v>
      </c>
      <c r="C3" s="579"/>
      <c r="D3" s="579"/>
      <c r="E3" s="104" t="s">
        <v>184</v>
      </c>
      <c r="F3" s="570" t="s">
        <v>199</v>
      </c>
      <c r="G3" s="580" t="s">
        <v>186</v>
      </c>
      <c r="H3" s="580"/>
      <c r="I3" s="574"/>
      <c r="J3" s="575"/>
      <c r="K3" s="568" t="s">
        <v>188</v>
      </c>
      <c r="L3" s="571" t="s">
        <v>200</v>
      </c>
      <c r="M3" s="572" t="s">
        <v>201</v>
      </c>
      <c r="N3" s="573" t="s">
        <v>189</v>
      </c>
      <c r="O3" s="568" t="s">
        <v>183</v>
      </c>
      <c r="P3" s="569" t="s">
        <v>191</v>
      </c>
      <c r="Q3" s="572" t="s">
        <v>202</v>
      </c>
      <c r="R3" s="572" t="s">
        <v>203</v>
      </c>
      <c r="S3" s="573" t="s">
        <v>182</v>
      </c>
    </row>
    <row r="4" spans="1:27" ht="30.65" customHeight="1" x14ac:dyDescent="0.35">
      <c r="A4" s="577"/>
      <c r="B4" s="23" t="s">
        <v>18</v>
      </c>
      <c r="C4" s="24" t="s">
        <v>17</v>
      </c>
      <c r="D4" s="28" t="s">
        <v>3</v>
      </c>
      <c r="E4" s="99" t="s">
        <v>63</v>
      </c>
      <c r="F4" s="570"/>
      <c r="G4" s="98" t="s">
        <v>63</v>
      </c>
      <c r="H4" s="79" t="s">
        <v>64</v>
      </c>
      <c r="I4" s="80" t="s">
        <v>63</v>
      </c>
      <c r="J4" s="147" t="s">
        <v>64</v>
      </c>
      <c r="K4" s="568"/>
      <c r="L4" s="571"/>
      <c r="M4" s="572"/>
      <c r="N4" s="573"/>
      <c r="O4" s="568"/>
      <c r="P4" s="569"/>
      <c r="Q4" s="572"/>
      <c r="R4" s="572"/>
      <c r="S4" s="573"/>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3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3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8" customFormat="1" x14ac:dyDescent="0.35">
      <c r="A451" s="545">
        <v>44338</v>
      </c>
      <c r="B451" s="546">
        <v>1766886</v>
      </c>
      <c r="C451" s="546">
        <v>231652</v>
      </c>
      <c r="D451" s="547">
        <v>1998538</v>
      </c>
      <c r="E451" s="548">
        <v>370</v>
      </c>
      <c r="F451" s="375">
        <f t="shared" si="1329"/>
        <v>7.805907172995781E-2</v>
      </c>
      <c r="G451" s="546">
        <v>9447</v>
      </c>
      <c r="H451" s="547">
        <v>2863338</v>
      </c>
      <c r="I451" s="549">
        <v>12297</v>
      </c>
      <c r="J451" s="550">
        <v>3320938</v>
      </c>
      <c r="K451" s="551">
        <v>21744</v>
      </c>
      <c r="L451" s="552">
        <v>402</v>
      </c>
      <c r="M451" s="553">
        <f t="shared" ref="M451" si="1343">L451/K451</f>
        <v>1.84878587196468E-2</v>
      </c>
      <c r="N451" s="554">
        <f t="shared" ref="N451" si="1344">D451-D444</f>
        <v>31374</v>
      </c>
      <c r="O451" s="554">
        <f t="shared" ref="O451" si="1345">SUM(E445:E451)</f>
        <v>2331</v>
      </c>
      <c r="P451" s="555">
        <f t="shared" ref="P451" si="1346">SUM(K445:K451)</f>
        <v>145632</v>
      </c>
      <c r="Q451" s="555">
        <f t="shared" ref="Q451" si="1347">SUM(L445:L451)</f>
        <v>2534</v>
      </c>
      <c r="R451" s="556">
        <f t="shared" ref="R451" si="1348">Q451/P451</f>
        <v>1.7400021973192705E-2</v>
      </c>
      <c r="S451" s="557">
        <f t="shared" ref="S451" si="1349">P451/5463.3</f>
        <v>26.656416451595188</v>
      </c>
    </row>
    <row r="452" spans="1:21" s="413" customFormat="1" x14ac:dyDescent="0.35">
      <c r="A452" s="559">
        <v>44339</v>
      </c>
      <c r="B452" s="560">
        <v>1771311</v>
      </c>
      <c r="C452" s="560">
        <v>232030</v>
      </c>
      <c r="D452" s="112">
        <v>2003341</v>
      </c>
      <c r="E452" s="561">
        <v>378</v>
      </c>
      <c r="F452" s="562">
        <f t="shared" si="1329"/>
        <v>7.8700811992504685E-2</v>
      </c>
      <c r="G452" s="560">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35">
      <c r="A453" s="62">
        <v>44340</v>
      </c>
      <c r="B453" s="560">
        <v>1774610</v>
      </c>
      <c r="C453" s="560">
        <v>232343</v>
      </c>
      <c r="D453" s="112">
        <v>2006953</v>
      </c>
      <c r="E453" s="561">
        <v>313</v>
      </c>
      <c r="F453" s="562">
        <f t="shared" si="1329"/>
        <v>8.6655592469545961E-2</v>
      </c>
      <c r="G453" s="560">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35">
      <c r="A454" s="559">
        <v>44341</v>
      </c>
      <c r="B454" s="560">
        <v>1778113</v>
      </c>
      <c r="C454" s="560">
        <v>232661</v>
      </c>
      <c r="D454" s="112">
        <v>2010774</v>
      </c>
      <c r="E454" s="561">
        <v>318</v>
      </c>
      <c r="F454" s="562">
        <f t="shared" ref="F454" si="1364">E454/(D454-D453)</f>
        <v>8.3224286835906824E-2</v>
      </c>
      <c r="G454" s="560">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35">
      <c r="A455" s="559">
        <v>44342</v>
      </c>
      <c r="B455" s="560">
        <v>1783688</v>
      </c>
      <c r="C455" s="560">
        <v>233207</v>
      </c>
      <c r="D455" s="112">
        <v>2016895</v>
      </c>
      <c r="E455" s="561">
        <v>546</v>
      </c>
      <c r="F455" s="562">
        <f t="shared" ref="F455:F468" si="1365">E455/(D455-D454)</f>
        <v>8.9201110929586672E-2</v>
      </c>
      <c r="G455" s="560">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35">
      <c r="A456" s="559">
        <v>44343</v>
      </c>
      <c r="B456" s="560">
        <v>1788654</v>
      </c>
      <c r="C456" s="560">
        <v>233671</v>
      </c>
      <c r="D456" s="112">
        <v>2022325</v>
      </c>
      <c r="E456" s="561">
        <v>464</v>
      </c>
      <c r="F456" s="562">
        <f t="shared" si="1365"/>
        <v>8.5451197053406994E-2</v>
      </c>
      <c r="G456" s="560">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35">
      <c r="A457" s="559">
        <v>44344</v>
      </c>
      <c r="B457" s="560">
        <v>1793591</v>
      </c>
      <c r="C457" s="560">
        <v>234312</v>
      </c>
      <c r="D457" s="112">
        <v>2027903</v>
      </c>
      <c r="E457" s="561">
        <v>641</v>
      </c>
      <c r="F457" s="562">
        <f t="shared" si="1365"/>
        <v>0.11491574040874866</v>
      </c>
      <c r="G457" s="560">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35">
      <c r="A458" s="559">
        <v>44345</v>
      </c>
      <c r="B458" s="560">
        <v>1798086</v>
      </c>
      <c r="C458" s="560">
        <v>234895</v>
      </c>
      <c r="D458" s="112">
        <v>2032981</v>
      </c>
      <c r="E458" s="561">
        <v>583</v>
      </c>
      <c r="F458" s="562">
        <f t="shared" si="1365"/>
        <v>0.11480897991335172</v>
      </c>
      <c r="G458" s="560">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35">
      <c r="A459" s="559">
        <v>44346</v>
      </c>
      <c r="B459" s="560">
        <v>1801935</v>
      </c>
      <c r="C459" s="560">
        <v>235421</v>
      </c>
      <c r="D459" s="112">
        <v>2037356</v>
      </c>
      <c r="E459" s="561">
        <v>526</v>
      </c>
      <c r="F459" s="562">
        <f t="shared" si="1365"/>
        <v>0.12022857142857143</v>
      </c>
      <c r="G459" s="560">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35">
      <c r="A460" s="559">
        <v>44347</v>
      </c>
      <c r="B460" s="560">
        <v>1805043</v>
      </c>
      <c r="C460" s="560">
        <v>235911</v>
      </c>
      <c r="D460" s="112">
        <v>2040954</v>
      </c>
      <c r="E460" s="561">
        <v>490</v>
      </c>
      <c r="F460" s="562">
        <f t="shared" si="1365"/>
        <v>0.13618677042801555</v>
      </c>
      <c r="G460" s="560">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35">
      <c r="A461" s="559">
        <v>44348</v>
      </c>
      <c r="B461" s="560">
        <v>1808430</v>
      </c>
      <c r="C461" s="560">
        <v>236389</v>
      </c>
      <c r="D461" s="112">
        <v>2044819</v>
      </c>
      <c r="E461" s="561">
        <v>478</v>
      </c>
      <c r="F461" s="562">
        <f t="shared" si="1365"/>
        <v>0.12367399741267787</v>
      </c>
      <c r="G461" s="560">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35">
      <c r="A462" s="559">
        <v>44349</v>
      </c>
      <c r="B462" s="560">
        <v>1813514</v>
      </c>
      <c r="C462" s="560">
        <v>237066</v>
      </c>
      <c r="D462" s="112">
        <v>2050580</v>
      </c>
      <c r="E462" s="561">
        <v>677</v>
      </c>
      <c r="F462" s="562">
        <f t="shared" si="1365"/>
        <v>0.11751432043048082</v>
      </c>
      <c r="G462" s="560">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35">
      <c r="A463" s="559">
        <v>44350</v>
      </c>
      <c r="B463" s="560">
        <v>1819342</v>
      </c>
      <c r="C463" s="560">
        <v>237901</v>
      </c>
      <c r="D463" s="112">
        <v>2057243</v>
      </c>
      <c r="E463" s="561">
        <v>835</v>
      </c>
      <c r="F463" s="562">
        <f t="shared" si="1365"/>
        <v>0.12531892540897493</v>
      </c>
      <c r="G463" s="560">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35">
      <c r="A464" s="559">
        <v>44351</v>
      </c>
      <c r="B464" s="560">
        <v>1825060</v>
      </c>
      <c r="C464" s="560">
        <v>238893</v>
      </c>
      <c r="D464" s="112">
        <v>2063953</v>
      </c>
      <c r="E464" s="2">
        <v>992</v>
      </c>
      <c r="F464" s="562">
        <f t="shared" si="1365"/>
        <v>0.14783904619970195</v>
      </c>
      <c r="G464" s="560">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35">
      <c r="A465" s="559">
        <v>44352</v>
      </c>
      <c r="B465" s="560">
        <v>1830594</v>
      </c>
      <c r="C465" s="560">
        <v>239753</v>
      </c>
      <c r="D465" s="112">
        <v>2070347</v>
      </c>
      <c r="E465" s="2">
        <v>860</v>
      </c>
      <c r="F465" s="562">
        <f t="shared" si="1365"/>
        <v>0.13450109477635283</v>
      </c>
      <c r="G465" s="560">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35">
      <c r="A466" s="559">
        <v>44353</v>
      </c>
      <c r="B466" s="560">
        <v>1836218</v>
      </c>
      <c r="C466" s="560">
        <v>240528</v>
      </c>
      <c r="D466" s="112">
        <v>2076746</v>
      </c>
      <c r="E466" s="2">
        <v>775</v>
      </c>
      <c r="F466" s="562">
        <f t="shared" si="1365"/>
        <v>0.12111267385528988</v>
      </c>
      <c r="G466" s="560">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35">
      <c r="A467" s="559">
        <v>44354</v>
      </c>
      <c r="B467" s="560">
        <v>1840381</v>
      </c>
      <c r="C467" s="560">
        <v>241169</v>
      </c>
      <c r="D467" s="112">
        <v>2081550</v>
      </c>
      <c r="E467" s="2">
        <v>641</v>
      </c>
      <c r="F467" s="562">
        <f t="shared" si="1365"/>
        <v>0.13343047460449625</v>
      </c>
      <c r="G467" s="560">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35">
      <c r="A468" s="559">
        <v>44355</v>
      </c>
      <c r="B468" s="560">
        <v>1844372</v>
      </c>
      <c r="C468" s="560">
        <v>241864</v>
      </c>
      <c r="D468" s="112">
        <v>2086236</v>
      </c>
      <c r="E468" s="2">
        <v>695</v>
      </c>
      <c r="F468" s="562">
        <f t="shared" si="1365"/>
        <v>0.14831412718736661</v>
      </c>
      <c r="G468" s="560">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35">
      <c r="A469" s="559">
        <v>44356</v>
      </c>
      <c r="B469" s="560">
        <v>1840017</v>
      </c>
      <c r="C469" s="560">
        <v>242875</v>
      </c>
      <c r="D469" s="112">
        <v>2082892</v>
      </c>
      <c r="E469" s="44">
        <v>1011</v>
      </c>
      <c r="F469" s="562" t="s">
        <v>409</v>
      </c>
      <c r="G469" s="560">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35">
      <c r="A470" s="559">
        <v>44357</v>
      </c>
      <c r="B470" s="560">
        <v>1844736</v>
      </c>
      <c r="C470" s="560">
        <v>243610</v>
      </c>
      <c r="D470" s="112">
        <v>2088346</v>
      </c>
      <c r="E470" s="44">
        <v>735</v>
      </c>
      <c r="F470" s="562">
        <f t="shared" ref="F470:F476" si="1467">E470/(D470-D469)</f>
        <v>0.13476347634763478</v>
      </c>
      <c r="G470" s="560">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413</v>
      </c>
    </row>
    <row r="471" spans="1:21" x14ac:dyDescent="0.35">
      <c r="A471" s="559">
        <v>44358</v>
      </c>
      <c r="B471" s="560">
        <v>1850478</v>
      </c>
      <c r="C471" s="560">
        <v>244714</v>
      </c>
      <c r="D471" s="112">
        <v>2095192</v>
      </c>
      <c r="E471" s="44">
        <v>1104</v>
      </c>
      <c r="F471" s="562">
        <f t="shared" si="1467"/>
        <v>0.16126205083260298</v>
      </c>
      <c r="G471" s="560">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35">
      <c r="A472" s="559">
        <v>44359</v>
      </c>
      <c r="B472" s="560">
        <v>1855951</v>
      </c>
      <c r="C472" s="560">
        <v>245744</v>
      </c>
      <c r="D472" s="112">
        <v>2101695</v>
      </c>
      <c r="E472" s="44">
        <v>1030</v>
      </c>
      <c r="F472" s="562">
        <f t="shared" si="1467"/>
        <v>0.15838843610641243</v>
      </c>
      <c r="G472" s="560">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414</v>
      </c>
    </row>
    <row r="473" spans="1:21" x14ac:dyDescent="0.35">
      <c r="A473" s="559">
        <v>44360</v>
      </c>
      <c r="B473" s="560">
        <v>1861597</v>
      </c>
      <c r="C473" s="560">
        <v>246780</v>
      </c>
      <c r="D473" s="112">
        <v>2108377</v>
      </c>
      <c r="E473" s="44">
        <v>1036</v>
      </c>
      <c r="F473" s="562">
        <f t="shared" si="1467"/>
        <v>0.15504340017958695</v>
      </c>
      <c r="G473" s="560">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414</v>
      </c>
    </row>
    <row r="474" spans="1:21" x14ac:dyDescent="0.35">
      <c r="A474" s="559">
        <v>44361</v>
      </c>
      <c r="B474" s="560">
        <v>1865572</v>
      </c>
      <c r="C474" s="560">
        <v>247541</v>
      </c>
      <c r="D474" s="112">
        <v>2113113</v>
      </c>
      <c r="E474" s="44">
        <v>761</v>
      </c>
      <c r="F474" s="562">
        <f t="shared" si="1467"/>
        <v>0.16068412162162163</v>
      </c>
      <c r="G474" s="560">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35">
      <c r="A475" s="559">
        <v>44362</v>
      </c>
      <c r="B475" s="560">
        <v>1870306</v>
      </c>
      <c r="C475" s="560">
        <v>248515</v>
      </c>
      <c r="D475" s="112">
        <v>2118821</v>
      </c>
      <c r="E475" s="44">
        <v>974</v>
      </c>
      <c r="F475" s="562">
        <f t="shared" si="1467"/>
        <v>0.17063770147161877</v>
      </c>
      <c r="G475" s="560">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35">
      <c r="A476" s="559">
        <v>44363</v>
      </c>
      <c r="B476" s="560">
        <v>1877486</v>
      </c>
      <c r="C476" s="560">
        <v>249644</v>
      </c>
      <c r="D476" s="112">
        <v>2127130</v>
      </c>
      <c r="E476" s="44">
        <v>1129</v>
      </c>
      <c r="F476" s="562">
        <f t="shared" si="1467"/>
        <v>0.13587676013960764</v>
      </c>
      <c r="G476" s="560">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35">
      <c r="A477" s="559">
        <v>44364</v>
      </c>
      <c r="B477" s="560">
        <v>1884267</v>
      </c>
      <c r="C477" s="560">
        <v>250961</v>
      </c>
      <c r="D477" s="112">
        <v>2135228</v>
      </c>
      <c r="E477" s="44">
        <v>1317</v>
      </c>
      <c r="F477" s="562">
        <f>E477/(D477-D476)</f>
        <v>0.16263274882687084</v>
      </c>
      <c r="G477" s="560">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35">
      <c r="A478" s="559">
        <v>44365</v>
      </c>
      <c r="B478" s="560">
        <v>1889928</v>
      </c>
      <c r="C478" s="560">
        <v>251911</v>
      </c>
      <c r="D478" s="112">
        <v>2141839</v>
      </c>
      <c r="E478" s="44">
        <v>950</v>
      </c>
      <c r="F478" s="562">
        <f>E478/(D478-D477)</f>
        <v>0.1436998941158675</v>
      </c>
      <c r="G478" s="560">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row r="479" spans="1:21" x14ac:dyDescent="0.35">
      <c r="A479" s="559">
        <v>44366</v>
      </c>
      <c r="B479" s="560">
        <v>1896738</v>
      </c>
      <c r="C479" s="560">
        <v>253120</v>
      </c>
      <c r="D479" s="112">
        <v>2149858</v>
      </c>
      <c r="E479" s="44">
        <v>1209</v>
      </c>
      <c r="F479" s="562">
        <f t="shared" ref="F479:F480" si="1506">E479/(D479-D478)</f>
        <v>0.15076692854470633</v>
      </c>
      <c r="G479" s="560">
        <v>11185</v>
      </c>
      <c r="H479" s="112">
        <v>3211546</v>
      </c>
      <c r="I479" s="75">
        <v>17624</v>
      </c>
      <c r="J479" s="73">
        <v>3645171</v>
      </c>
      <c r="K479" s="392">
        <v>28809</v>
      </c>
      <c r="L479" s="380">
        <v>1297</v>
      </c>
      <c r="M479" s="447">
        <f t="shared" ref="M479:M481" si="1507">L479/K479</f>
        <v>4.5020653268075951E-2</v>
      </c>
      <c r="N479" s="90">
        <f t="shared" ref="N479:N481" si="1508">D479-D472</f>
        <v>48163</v>
      </c>
      <c r="O479" s="90">
        <f t="shared" ref="O479:O481" si="1509">SUM(E473:E479)</f>
        <v>7376</v>
      </c>
      <c r="P479" s="152">
        <f t="shared" ref="P479:P481" si="1510">SUM(K473:K479)</f>
        <v>184089</v>
      </c>
      <c r="Q479" s="152">
        <f t="shared" ref="Q479:Q481" si="1511">SUM(L473:L479)</f>
        <v>7906</v>
      </c>
      <c r="R479" s="383">
        <f t="shared" ref="R479:R481" si="1512">Q479/P479</f>
        <v>4.2946618211843188E-2</v>
      </c>
      <c r="S479" s="91">
        <f t="shared" ref="S479:S481" si="1513">P479/5463.3</f>
        <v>33.69556861237713</v>
      </c>
    </row>
    <row r="480" spans="1:21" x14ac:dyDescent="0.35">
      <c r="A480" s="559">
        <v>44367</v>
      </c>
      <c r="B480" s="560">
        <v>1902093</v>
      </c>
      <c r="C480" s="560">
        <v>254325</v>
      </c>
      <c r="D480" s="112">
        <v>2156418</v>
      </c>
      <c r="E480" s="44">
        <v>1205</v>
      </c>
      <c r="F480" s="562">
        <f t="shared" si="1506"/>
        <v>0.1836890243902439</v>
      </c>
      <c r="G480" s="560">
        <v>5552</v>
      </c>
      <c r="H480" s="112">
        <v>3217098</v>
      </c>
      <c r="I480" s="75">
        <v>16546</v>
      </c>
      <c r="J480" s="73">
        <v>3661717</v>
      </c>
      <c r="K480" s="392">
        <v>22098</v>
      </c>
      <c r="L480" s="380">
        <v>1281</v>
      </c>
      <c r="M480" s="447">
        <f t="shared" si="1507"/>
        <v>5.7969046972576703E-2</v>
      </c>
      <c r="N480" s="90">
        <f t="shared" si="1508"/>
        <v>48041</v>
      </c>
      <c r="O480" s="90">
        <f t="shared" si="1509"/>
        <v>7545</v>
      </c>
      <c r="P480" s="152">
        <f t="shared" si="1510"/>
        <v>183331</v>
      </c>
      <c r="Q480" s="152">
        <f t="shared" si="1511"/>
        <v>8050</v>
      </c>
      <c r="R480" s="383">
        <f t="shared" si="1512"/>
        <v>4.3909649759178757E-2</v>
      </c>
      <c r="S480" s="91">
        <f t="shared" si="1513"/>
        <v>33.556824629802499</v>
      </c>
    </row>
    <row r="481" spans="1:21" x14ac:dyDescent="0.35">
      <c r="A481" s="559">
        <v>44368</v>
      </c>
      <c r="B481" s="560">
        <v>1906735</v>
      </c>
      <c r="C481" s="560">
        <v>255575</v>
      </c>
      <c r="D481" s="112">
        <v>2162310</v>
      </c>
      <c r="E481" s="44">
        <v>1250</v>
      </c>
      <c r="F481" s="562">
        <f>E481/(D481-D480)</f>
        <v>0.2121520706042091</v>
      </c>
      <c r="G481" s="560">
        <v>5429</v>
      </c>
      <c r="H481" s="112">
        <v>3222527</v>
      </c>
      <c r="I481" s="75">
        <v>13151</v>
      </c>
      <c r="J481" s="73">
        <v>3674868</v>
      </c>
      <c r="K481" s="392">
        <v>18580</v>
      </c>
      <c r="L481" s="380">
        <v>1332</v>
      </c>
      <c r="M481" s="447">
        <f t="shared" si="1507"/>
        <v>7.1689989235737356E-2</v>
      </c>
      <c r="N481" s="90">
        <f t="shared" si="1508"/>
        <v>49197</v>
      </c>
      <c r="O481" s="90">
        <f t="shared" si="1509"/>
        <v>8034</v>
      </c>
      <c r="P481" s="152">
        <f t="shared" si="1510"/>
        <v>186130</v>
      </c>
      <c r="Q481" s="152">
        <f t="shared" si="1511"/>
        <v>8568</v>
      </c>
      <c r="R481" s="383">
        <f t="shared" si="1512"/>
        <v>4.6032342986084995E-2</v>
      </c>
      <c r="S481" s="91">
        <f t="shared" si="1513"/>
        <v>34.0691523438215</v>
      </c>
      <c r="U481" s="113" t="s">
        <v>419</v>
      </c>
    </row>
    <row r="482" spans="1:21" x14ac:dyDescent="0.35">
      <c r="A482" s="559">
        <v>44369</v>
      </c>
      <c r="B482" s="560">
        <v>1912801</v>
      </c>
      <c r="C482" s="560">
        <v>257742</v>
      </c>
      <c r="D482" s="112">
        <v>2170543</v>
      </c>
      <c r="E482" s="44">
        <v>2167</v>
      </c>
      <c r="F482" s="562">
        <f>E482/(D482-D481)</f>
        <v>0.26320903680310942</v>
      </c>
      <c r="G482" s="560">
        <v>10204</v>
      </c>
      <c r="H482" s="112">
        <v>3232731</v>
      </c>
      <c r="I482" s="75">
        <v>14834</v>
      </c>
      <c r="J482" s="73">
        <v>3689702</v>
      </c>
      <c r="K482" s="392">
        <v>25038</v>
      </c>
      <c r="L482" s="380">
        <v>2275</v>
      </c>
      <c r="M482" s="447">
        <f t="shared" ref="M482" si="1514">L482/K482</f>
        <v>9.0861889927310494E-2</v>
      </c>
      <c r="N482" s="90">
        <f t="shared" ref="N482" si="1515">D482-D475</f>
        <v>51722</v>
      </c>
      <c r="O482" s="90">
        <f t="shared" ref="O482" si="1516">SUM(E476:E482)</f>
        <v>9227</v>
      </c>
      <c r="P482" s="152">
        <f t="shared" ref="P482" si="1517">SUM(K476:K482)</f>
        <v>190407</v>
      </c>
      <c r="Q482" s="152">
        <f t="shared" ref="Q482" si="1518">SUM(L476:L482)</f>
        <v>9803</v>
      </c>
      <c r="R482" s="383">
        <f t="shared" ref="R482" si="1519">Q482/P482</f>
        <v>5.1484451727089868E-2</v>
      </c>
      <c r="S482" s="91">
        <f t="shared" ref="S482" si="1520">P482/5463.3</f>
        <v>34.85201251990555</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9"/>
  <sheetViews>
    <sheetView showGridLines="0" zoomScale="90" zoomScaleNormal="90" workbookViewId="0">
      <pane xSplit="1" ySplit="2" topLeftCell="B157"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row r="173" spans="1:7" x14ac:dyDescent="0.35">
      <c r="A173" s="113" t="s">
        <v>383</v>
      </c>
      <c r="B173" s="44">
        <v>710</v>
      </c>
      <c r="C173" s="44">
        <v>11.857142857142858</v>
      </c>
      <c r="D173" s="44">
        <v>523.14285714285711</v>
      </c>
      <c r="E173" s="44">
        <v>1245</v>
      </c>
    </row>
    <row r="174" spans="1:7" x14ac:dyDescent="0.35">
      <c r="A174" s="113" t="s">
        <v>393</v>
      </c>
      <c r="B174" s="537">
        <v>635.42857142857144</v>
      </c>
      <c r="C174" s="537">
        <v>11.428571428571429</v>
      </c>
      <c r="D174" s="537">
        <v>480.28571428571428</v>
      </c>
      <c r="E174" s="44">
        <v>1127.1428571428571</v>
      </c>
    </row>
    <row r="175" spans="1:7" x14ac:dyDescent="0.35">
      <c r="A175" s="113" t="s">
        <v>398</v>
      </c>
      <c r="B175" s="537">
        <v>622.57142857142856</v>
      </c>
      <c r="C175" s="537">
        <v>10.428571428571429</v>
      </c>
      <c r="D175" s="537">
        <v>494.42857142857144</v>
      </c>
      <c r="E175" s="44">
        <v>1127.4285714285716</v>
      </c>
    </row>
    <row r="176" spans="1:7" x14ac:dyDescent="0.35">
      <c r="A176" s="113" t="s">
        <v>402</v>
      </c>
      <c r="B176" s="537">
        <v>643.28571428571433</v>
      </c>
      <c r="C176" s="537">
        <v>15</v>
      </c>
      <c r="D176" s="537">
        <v>498.71428571428572</v>
      </c>
      <c r="E176" s="44">
        <v>1157</v>
      </c>
    </row>
    <row r="177" spans="1:5" x14ac:dyDescent="0.35">
      <c r="A177" s="113" t="s">
        <v>406</v>
      </c>
      <c r="B177" s="537">
        <v>684.28571428571433</v>
      </c>
      <c r="C177" s="537">
        <v>15.142857142857142</v>
      </c>
      <c r="D177" s="537">
        <v>538.14285714285711</v>
      </c>
      <c r="E177" s="44">
        <v>1237.5714285714284</v>
      </c>
    </row>
    <row r="178" spans="1:5" x14ac:dyDescent="0.35">
      <c r="A178" s="113" t="s">
        <v>411</v>
      </c>
      <c r="B178" s="537">
        <v>771.42857142857144</v>
      </c>
      <c r="C178" s="537">
        <v>18</v>
      </c>
      <c r="D178" s="537">
        <v>585.14285714285711</v>
      </c>
      <c r="E178" s="44">
        <v>1374.5714285714284</v>
      </c>
    </row>
    <row r="179" spans="1:5" x14ac:dyDescent="0.35">
      <c r="A179" s="113" t="s">
        <v>416</v>
      </c>
      <c r="B179" s="537">
        <v>799.14285714285711</v>
      </c>
      <c r="C179" s="537">
        <v>34.714285714285715</v>
      </c>
      <c r="D179" s="537">
        <v>658.85714285714289</v>
      </c>
      <c r="E179" s="44">
        <v>1492.7142857142858</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9"/>
  <sheetViews>
    <sheetView showGridLines="0" zoomScale="89" zoomScaleNormal="90" workbookViewId="0">
      <pane ySplit="3" topLeftCell="A55"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row r="63" spans="1:4" x14ac:dyDescent="0.35">
      <c r="A63" s="217">
        <v>17</v>
      </c>
      <c r="B63" s="222" t="s">
        <v>388</v>
      </c>
      <c r="C63" s="207">
        <v>2</v>
      </c>
    </row>
    <row r="64" spans="1:4" x14ac:dyDescent="0.35">
      <c r="A64" s="217">
        <v>18</v>
      </c>
      <c r="B64" s="222" t="s">
        <v>394</v>
      </c>
      <c r="C64" s="207">
        <v>2</v>
      </c>
      <c r="D64" s="563"/>
    </row>
    <row r="65" spans="1:3" x14ac:dyDescent="0.35">
      <c r="A65" s="217">
        <v>19</v>
      </c>
      <c r="B65" s="222" t="s">
        <v>399</v>
      </c>
      <c r="C65" s="207">
        <v>3</v>
      </c>
    </row>
    <row r="66" spans="1:3" x14ac:dyDescent="0.35">
      <c r="A66" s="217">
        <v>20</v>
      </c>
      <c r="B66" s="222" t="s">
        <v>403</v>
      </c>
      <c r="C66" s="207">
        <v>4</v>
      </c>
    </row>
    <row r="67" spans="1:3" x14ac:dyDescent="0.35">
      <c r="A67" s="217">
        <v>21</v>
      </c>
      <c r="B67" s="222" t="s">
        <v>408</v>
      </c>
      <c r="C67" s="207">
        <v>7</v>
      </c>
    </row>
    <row r="68" spans="1:3" x14ac:dyDescent="0.35">
      <c r="A68" s="217">
        <v>22</v>
      </c>
      <c r="B68" s="222" t="s">
        <v>412</v>
      </c>
      <c r="C68" s="207">
        <v>5</v>
      </c>
    </row>
    <row r="69" spans="1:3" x14ac:dyDescent="0.35">
      <c r="A69" s="217">
        <v>23</v>
      </c>
      <c r="B69" s="2" t="s">
        <v>417</v>
      </c>
      <c r="C69" s="207">
        <v>4</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2"/>
  <sheetViews>
    <sheetView showGridLines="0" zoomScale="90" zoomScaleNormal="90" workbookViewId="0">
      <pane xSplit="1" ySplit="2" topLeftCell="B46"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36" t="s">
        <v>389</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row r="58" spans="1:7" x14ac:dyDescent="0.35">
      <c r="A58" s="11">
        <v>44334</v>
      </c>
      <c r="B58" s="385">
        <v>245</v>
      </c>
      <c r="C58" s="385">
        <v>732</v>
      </c>
      <c r="D58" s="256">
        <v>0.69</v>
      </c>
      <c r="E58" s="112">
        <v>37231</v>
      </c>
      <c r="F58" s="83">
        <v>7.0000000000000001E-3</v>
      </c>
    </row>
    <row r="59" spans="1:7" x14ac:dyDescent="0.35">
      <c r="A59" s="11">
        <v>44341</v>
      </c>
      <c r="B59" s="385">
        <v>262</v>
      </c>
      <c r="C59" s="385">
        <v>736</v>
      </c>
      <c r="D59" s="256">
        <v>0.69</v>
      </c>
      <c r="E59" s="112">
        <v>37699</v>
      </c>
      <c r="F59" s="83">
        <v>7.0000000000000001E-3</v>
      </c>
    </row>
    <row r="60" spans="1:7" x14ac:dyDescent="0.35">
      <c r="A60" s="11">
        <v>44348</v>
      </c>
      <c r="B60" s="385">
        <v>258</v>
      </c>
      <c r="C60" s="385">
        <v>690</v>
      </c>
      <c r="D60" s="256">
        <v>0.65</v>
      </c>
      <c r="E60" s="112">
        <v>35501</v>
      </c>
      <c r="F60" s="83">
        <v>7.0000000000000001E-3</v>
      </c>
    </row>
    <row r="61" spans="1:7" x14ac:dyDescent="0.35">
      <c r="A61" s="11">
        <v>44355</v>
      </c>
      <c r="B61" s="385">
        <v>330</v>
      </c>
      <c r="C61" s="385">
        <v>715</v>
      </c>
      <c r="D61" s="256">
        <v>0.67</v>
      </c>
      <c r="E61" s="112">
        <v>35873</v>
      </c>
      <c r="F61" s="83">
        <v>8.9999999999999993E-3</v>
      </c>
    </row>
    <row r="62" spans="1:7" x14ac:dyDescent="0.35">
      <c r="A62" s="11">
        <v>44362</v>
      </c>
      <c r="B62" s="385">
        <v>363</v>
      </c>
      <c r="C62" s="385">
        <v>721</v>
      </c>
      <c r="D62" s="256">
        <v>0.68</v>
      </c>
      <c r="E62" s="112">
        <v>37297</v>
      </c>
      <c r="F62" s="83">
        <v>0.01</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4"/>
  <sheetViews>
    <sheetView showGridLines="0" zoomScale="89" zoomScaleNormal="90" workbookViewId="0">
      <pane ySplit="3" topLeftCell="A40"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row r="50" spans="1:4" x14ac:dyDescent="0.35">
      <c r="A50" s="397">
        <v>20</v>
      </c>
      <c r="B50" s="225">
        <v>44335</v>
      </c>
      <c r="C50" s="207">
        <v>26</v>
      </c>
      <c r="D50" s="76">
        <v>0.02</v>
      </c>
    </row>
    <row r="51" spans="1:4" x14ac:dyDescent="0.35">
      <c r="A51" s="397">
        <v>21</v>
      </c>
      <c r="B51" s="225">
        <v>44342</v>
      </c>
      <c r="C51" s="2">
        <v>18</v>
      </c>
      <c r="D51" s="76">
        <v>0.02</v>
      </c>
    </row>
    <row r="52" spans="1:4" x14ac:dyDescent="0.35">
      <c r="A52" s="397">
        <v>22</v>
      </c>
      <c r="B52" s="225">
        <v>44349</v>
      </c>
      <c r="C52" s="207">
        <v>17</v>
      </c>
      <c r="D52" s="76">
        <v>0.02</v>
      </c>
    </row>
    <row r="53" spans="1:4" x14ac:dyDescent="0.35">
      <c r="A53" s="397">
        <v>23</v>
      </c>
      <c r="B53" s="225">
        <v>44356</v>
      </c>
      <c r="C53" s="2">
        <v>19</v>
      </c>
      <c r="D53" s="76">
        <v>0.02</v>
      </c>
    </row>
    <row r="54" spans="1:4" x14ac:dyDescent="0.35">
      <c r="A54" s="397">
        <v>24</v>
      </c>
      <c r="B54" s="225">
        <v>44363</v>
      </c>
      <c r="C54" s="2">
        <v>21</v>
      </c>
      <c r="D54"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69"/>
  <sheetViews>
    <sheetView workbookViewId="0">
      <pane xSplit="1" ySplit="3" topLeftCell="B449"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row r="436" spans="1:2" x14ac:dyDescent="0.35">
      <c r="A436" s="291">
        <v>44336</v>
      </c>
      <c r="B436" s="127">
        <v>7664</v>
      </c>
    </row>
    <row r="437" spans="1:2" x14ac:dyDescent="0.35">
      <c r="A437" s="291">
        <v>44337</v>
      </c>
      <c r="B437" s="127">
        <v>7664</v>
      </c>
    </row>
    <row r="438" spans="1:2" x14ac:dyDescent="0.35">
      <c r="A438" s="291">
        <v>44338</v>
      </c>
      <c r="B438" s="127">
        <v>7664</v>
      </c>
    </row>
    <row r="439" spans="1:2" x14ac:dyDescent="0.35">
      <c r="A439" s="291">
        <v>44339</v>
      </c>
      <c r="B439" s="127">
        <v>7664</v>
      </c>
    </row>
    <row r="440" spans="1:2" x14ac:dyDescent="0.35">
      <c r="A440" s="291">
        <v>44340</v>
      </c>
      <c r="B440" s="127">
        <v>7664</v>
      </c>
    </row>
    <row r="441" spans="1:2" x14ac:dyDescent="0.35">
      <c r="A441" s="291">
        <v>44341</v>
      </c>
      <c r="B441" s="127">
        <v>7666</v>
      </c>
    </row>
    <row r="442" spans="1:2" x14ac:dyDescent="0.35">
      <c r="A442" s="291">
        <v>44342</v>
      </c>
      <c r="B442" s="127">
        <v>7666</v>
      </c>
    </row>
    <row r="443" spans="1:2" x14ac:dyDescent="0.35">
      <c r="A443" s="291">
        <v>44343</v>
      </c>
      <c r="B443" s="127">
        <v>7666</v>
      </c>
    </row>
    <row r="444" spans="1:2" x14ac:dyDescent="0.35">
      <c r="A444" s="291">
        <v>44344</v>
      </c>
      <c r="B444" s="127">
        <v>7668</v>
      </c>
    </row>
    <row r="445" spans="1:2" x14ac:dyDescent="0.35">
      <c r="A445" s="291">
        <v>44345</v>
      </c>
      <c r="B445" s="127">
        <v>7668</v>
      </c>
    </row>
    <row r="446" spans="1:2" x14ac:dyDescent="0.35">
      <c r="A446" s="291">
        <v>44346</v>
      </c>
      <c r="B446" s="127">
        <v>7668</v>
      </c>
    </row>
    <row r="447" spans="1:2" x14ac:dyDescent="0.35">
      <c r="A447" s="291">
        <v>44347</v>
      </c>
      <c r="B447" s="127">
        <v>7669</v>
      </c>
    </row>
    <row r="448" spans="1:2" x14ac:dyDescent="0.35">
      <c r="A448" s="291">
        <v>44348</v>
      </c>
      <c r="B448" s="127">
        <v>7669</v>
      </c>
    </row>
    <row r="449" spans="1:2" x14ac:dyDescent="0.35">
      <c r="A449" s="291">
        <v>44349</v>
      </c>
      <c r="B449" s="127">
        <v>7670</v>
      </c>
    </row>
    <row r="450" spans="1:2" x14ac:dyDescent="0.35">
      <c r="A450" s="291">
        <v>44350</v>
      </c>
      <c r="B450" s="127">
        <v>7674</v>
      </c>
    </row>
    <row r="451" spans="1:2" x14ac:dyDescent="0.35">
      <c r="A451" s="291">
        <v>44351</v>
      </c>
      <c r="B451" s="127">
        <v>7676</v>
      </c>
    </row>
    <row r="452" spans="1:2" x14ac:dyDescent="0.35">
      <c r="A452" s="291">
        <v>44352</v>
      </c>
      <c r="B452" s="127">
        <v>7677</v>
      </c>
    </row>
    <row r="453" spans="1:2" x14ac:dyDescent="0.35">
      <c r="A453" s="291">
        <v>44353</v>
      </c>
      <c r="B453" s="127">
        <v>7677</v>
      </c>
    </row>
    <row r="454" spans="1:2" x14ac:dyDescent="0.35">
      <c r="A454" s="291">
        <v>44354</v>
      </c>
      <c r="B454" s="127">
        <v>7677</v>
      </c>
    </row>
    <row r="455" spans="1:2" x14ac:dyDescent="0.35">
      <c r="A455" s="291">
        <v>44355</v>
      </c>
      <c r="B455" s="127">
        <v>7677</v>
      </c>
    </row>
    <row r="456" spans="1:2" x14ac:dyDescent="0.35">
      <c r="A456" s="291">
        <v>44356</v>
      </c>
      <c r="B456" s="127">
        <v>7678</v>
      </c>
    </row>
    <row r="457" spans="1:2" x14ac:dyDescent="0.35">
      <c r="A457" s="291">
        <v>44357</v>
      </c>
      <c r="B457" s="127">
        <v>7679</v>
      </c>
    </row>
    <row r="458" spans="1:2" x14ac:dyDescent="0.35">
      <c r="A458" s="291">
        <v>44358</v>
      </c>
      <c r="B458" s="127">
        <v>7679</v>
      </c>
    </row>
    <row r="459" spans="1:2" x14ac:dyDescent="0.35">
      <c r="A459" s="291">
        <v>44359</v>
      </c>
      <c r="B459" s="127">
        <v>7681</v>
      </c>
    </row>
    <row r="460" spans="1:2" x14ac:dyDescent="0.35">
      <c r="A460" s="291">
        <v>44360</v>
      </c>
      <c r="B460" s="127">
        <v>7681</v>
      </c>
    </row>
    <row r="461" spans="1:2" x14ac:dyDescent="0.35">
      <c r="A461" s="291">
        <v>44361</v>
      </c>
      <c r="B461" s="127">
        <v>7681</v>
      </c>
    </row>
    <row r="462" spans="1:2" x14ac:dyDescent="0.35">
      <c r="A462" s="291">
        <v>44362</v>
      </c>
      <c r="B462" s="127">
        <v>7683</v>
      </c>
    </row>
    <row r="463" spans="1:2" x14ac:dyDescent="0.35">
      <c r="A463" s="291">
        <v>44363</v>
      </c>
      <c r="B463" s="127">
        <v>7684</v>
      </c>
    </row>
    <row r="464" spans="1:2" x14ac:dyDescent="0.35">
      <c r="A464" s="291">
        <v>44364</v>
      </c>
      <c r="B464" s="127">
        <v>7688</v>
      </c>
    </row>
    <row r="465" spans="1:2" x14ac:dyDescent="0.35">
      <c r="A465" s="291">
        <v>44365</v>
      </c>
      <c r="B465" s="127">
        <v>7690</v>
      </c>
    </row>
    <row r="466" spans="1:2" x14ac:dyDescent="0.35">
      <c r="A466" s="291">
        <v>44366</v>
      </c>
      <c r="B466" s="127">
        <v>7692</v>
      </c>
    </row>
    <row r="467" spans="1:2" x14ac:dyDescent="0.35">
      <c r="A467" s="291">
        <v>44367</v>
      </c>
      <c r="B467" s="127">
        <v>7692</v>
      </c>
    </row>
    <row r="468" spans="1:2" x14ac:dyDescent="0.35">
      <c r="A468" s="291">
        <v>44368</v>
      </c>
      <c r="B468" s="127">
        <v>7692</v>
      </c>
    </row>
    <row r="469" spans="1:2" x14ac:dyDescent="0.35">
      <c r="A469" s="291">
        <v>44369</v>
      </c>
      <c r="B469" s="127">
        <v>7696</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45"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7265625" customWidth="1"/>
    <col min="6" max="6" width="13.1796875" customWidth="1"/>
    <col min="15" max="19" width="15" customWidth="1"/>
    <col min="20" max="20" width="12.26953125" customWidth="1"/>
  </cols>
  <sheetData>
    <row r="1" spans="1:21" x14ac:dyDescent="0.35">
      <c r="A1" s="581" t="s">
        <v>345</v>
      </c>
      <c r="B1" s="581"/>
      <c r="C1" s="581"/>
      <c r="D1" s="581"/>
      <c r="E1" s="581"/>
      <c r="F1" s="450"/>
      <c r="G1" s="450"/>
      <c r="H1" s="450"/>
      <c r="I1" s="450"/>
      <c r="J1" s="450"/>
      <c r="K1" s="450"/>
      <c r="L1" s="450"/>
      <c r="M1" s="450"/>
      <c r="N1" s="450"/>
      <c r="O1" s="476" t="s">
        <v>346</v>
      </c>
      <c r="P1" s="94"/>
      <c r="Q1" s="94"/>
      <c r="R1" s="94"/>
      <c r="S1" s="94"/>
      <c r="T1" s="94"/>
      <c r="U1" s="264"/>
    </row>
    <row r="2" spans="1:21" x14ac:dyDescent="0.3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3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3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3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3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3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3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3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3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3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3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3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3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3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3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3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3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3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3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3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3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3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3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3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3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3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3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3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3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3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3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3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3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3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3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3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3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3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3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3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3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3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3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3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3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3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3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3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3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3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3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3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3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3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3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3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3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3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3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3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3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3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3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3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3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3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3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3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3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3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3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3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3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3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3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3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3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3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3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3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3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3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3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3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28" t="s">
        <v>350</v>
      </c>
      <c r="C113" s="428"/>
      <c r="D113" s="490"/>
      <c r="E113" s="490"/>
      <c r="F113" s="264"/>
      <c r="O113" s="428" t="s">
        <v>350</v>
      </c>
      <c r="P113" s="385"/>
      <c r="Q113" s="257"/>
      <c r="R113" s="257"/>
      <c r="S113" s="257"/>
      <c r="T113" s="224"/>
    </row>
    <row r="114" spans="1:20" x14ac:dyDescent="0.35">
      <c r="A114" s="489" t="s">
        <v>351</v>
      </c>
      <c r="B114" s="428" t="s">
        <v>352</v>
      </c>
      <c r="C114" s="224"/>
      <c r="O114" s="428" t="s">
        <v>352</v>
      </c>
      <c r="P114" s="224"/>
      <c r="Q114" s="224"/>
      <c r="R114" s="224"/>
      <c r="S114" s="224"/>
      <c r="T114" s="224"/>
    </row>
    <row r="115" spans="1:20" x14ac:dyDescent="0.3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3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3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3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3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3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3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3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3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3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3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3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3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3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3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3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3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3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3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35">
      <c r="A134" s="538">
        <v>44323</v>
      </c>
      <c r="B134" s="543">
        <v>5297</v>
      </c>
      <c r="C134" s="544">
        <v>0.89313715189999998</v>
      </c>
      <c r="D134" s="544">
        <v>9.9253736400000001E-2</v>
      </c>
      <c r="E134" s="544">
        <v>7.5964113999999992E-3</v>
      </c>
      <c r="O134" s="294">
        <v>44323</v>
      </c>
      <c r="P134" s="8">
        <v>5085</v>
      </c>
      <c r="Q134" s="493">
        <v>0.89323547309999995</v>
      </c>
      <c r="R134" s="493">
        <v>9.9458021899999999E-2</v>
      </c>
      <c r="S134" s="493">
        <v>7.2938083999999999E-3</v>
      </c>
    </row>
    <row r="135" spans="1:19" x14ac:dyDescent="0.35">
      <c r="A135" s="538">
        <v>44326</v>
      </c>
      <c r="B135" s="543">
        <v>5529</v>
      </c>
      <c r="C135" s="544">
        <v>0.92003509799999994</v>
      </c>
      <c r="D135" s="544">
        <v>7.2294424999999995E-2</v>
      </c>
      <c r="E135" s="544">
        <v>7.6466644999999998E-3</v>
      </c>
      <c r="O135" s="294">
        <v>44326</v>
      </c>
      <c r="P135" s="8">
        <v>5028</v>
      </c>
      <c r="Q135" s="493">
        <v>0.92133295540000004</v>
      </c>
      <c r="R135" s="493">
        <v>7.1702327100000005E-2</v>
      </c>
      <c r="S135" s="493">
        <v>6.9409126999999994E-3</v>
      </c>
    </row>
    <row r="136" spans="1:19" x14ac:dyDescent="0.3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3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3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3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3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3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3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3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3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3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3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3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3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3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3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3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3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3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35">
      <c r="A154" s="538">
        <v>44351</v>
      </c>
      <c r="B154" s="529">
        <v>15952</v>
      </c>
      <c r="C154" s="491">
        <v>0.87870990410000005</v>
      </c>
      <c r="D154" s="491">
        <v>9.7289566999999993E-2</v>
      </c>
      <c r="E154" s="491">
        <v>2.39900901E-2</v>
      </c>
      <c r="O154" s="62">
        <v>44351</v>
      </c>
      <c r="P154" s="8">
        <v>15687</v>
      </c>
      <c r="Q154" s="493">
        <v>0.8781628923</v>
      </c>
      <c r="R154" s="493">
        <v>9.8289416700000007E-2</v>
      </c>
      <c r="S154" s="493">
        <v>2.35389963E-2</v>
      </c>
    </row>
    <row r="155" spans="1:19" x14ac:dyDescent="0.35">
      <c r="A155" s="538">
        <v>44354</v>
      </c>
      <c r="B155" s="529">
        <v>12898</v>
      </c>
      <c r="C155" s="491">
        <v>0.8978002759</v>
      </c>
      <c r="D155" s="491">
        <v>7.8295589499999999E-2</v>
      </c>
      <c r="E155" s="491">
        <v>2.3904134500000004E-2</v>
      </c>
      <c r="O155" s="62">
        <v>44354</v>
      </c>
      <c r="P155" s="8">
        <v>12089</v>
      </c>
      <c r="Q155" s="493">
        <v>0.89982342119999992</v>
      </c>
      <c r="R155" s="493">
        <v>7.8004555700000006E-2</v>
      </c>
      <c r="S155" s="493">
        <v>2.21720231E-2</v>
      </c>
    </row>
    <row r="156" spans="1:19" x14ac:dyDescent="0.35">
      <c r="A156" s="538">
        <v>44355</v>
      </c>
      <c r="B156" s="529">
        <v>17725</v>
      </c>
      <c r="C156" s="491">
        <v>0.89573860040000008</v>
      </c>
      <c r="D156" s="491">
        <v>7.7472125000000003E-2</v>
      </c>
      <c r="E156" s="491">
        <v>2.6762226399999995E-2</v>
      </c>
      <c r="O156" s="62">
        <v>44355</v>
      </c>
      <c r="P156" s="8">
        <v>16508</v>
      </c>
      <c r="Q156" s="493">
        <v>0.89641737649999997</v>
      </c>
      <c r="R156" s="493">
        <v>7.8667725100000002E-2</v>
      </c>
      <c r="S156" s="493">
        <v>2.4892569100000001E-2</v>
      </c>
    </row>
    <row r="157" spans="1:19" x14ac:dyDescent="0.35">
      <c r="A157" s="538">
        <v>44356</v>
      </c>
      <c r="B157" s="529">
        <v>19224</v>
      </c>
      <c r="C157" s="491">
        <v>0.88731527779999997</v>
      </c>
      <c r="D157" s="491">
        <v>8.2915133099999996E-2</v>
      </c>
      <c r="E157" s="491">
        <v>2.80266843E-2</v>
      </c>
      <c r="O157" s="62">
        <v>44356</v>
      </c>
      <c r="P157" s="8">
        <v>18299</v>
      </c>
      <c r="Q157" s="493">
        <v>0.88881366620000002</v>
      </c>
      <c r="R157" s="493">
        <v>8.4525033600000007E-2</v>
      </c>
      <c r="S157" s="493">
        <v>2.6641213299999997E-2</v>
      </c>
    </row>
    <row r="158" spans="1:19" x14ac:dyDescent="0.35">
      <c r="A158" s="538">
        <v>44357</v>
      </c>
      <c r="B158" s="529">
        <v>21029</v>
      </c>
      <c r="C158" s="491">
        <v>0.87988249630000004</v>
      </c>
      <c r="D158" s="491">
        <v>8.8086804500000004E-2</v>
      </c>
      <c r="E158" s="491">
        <v>3.03197282E-2</v>
      </c>
      <c r="O158" s="62">
        <v>44357</v>
      </c>
      <c r="P158" s="8">
        <v>19581</v>
      </c>
      <c r="Q158" s="493">
        <v>0.88925039000000006</v>
      </c>
      <c r="R158" s="493">
        <v>8.249128800000001E-2</v>
      </c>
      <c r="S158" s="493">
        <v>2.8239291499999999E-2</v>
      </c>
    </row>
    <row r="159" spans="1:19" x14ac:dyDescent="0.35">
      <c r="A159" s="538">
        <v>44358</v>
      </c>
      <c r="B159" s="529">
        <v>20665</v>
      </c>
      <c r="C159" s="491">
        <v>0.86780558369999994</v>
      </c>
      <c r="D159" s="491">
        <v>0.10046511869999999</v>
      </c>
      <c r="E159" s="491">
        <v>2.9748411200000002E-2</v>
      </c>
      <c r="O159" s="62">
        <v>44358</v>
      </c>
      <c r="P159" s="8">
        <v>20384</v>
      </c>
      <c r="Q159" s="493">
        <v>0.86923101270000003</v>
      </c>
      <c r="R159" s="493">
        <v>0.10143871290000001</v>
      </c>
      <c r="S159" s="493">
        <v>2.9320009499999997E-2</v>
      </c>
    </row>
    <row r="160" spans="1:19" x14ac:dyDescent="0.35">
      <c r="A160" s="62">
        <v>44361</v>
      </c>
      <c r="B160" s="8">
        <v>17877</v>
      </c>
      <c r="C160" s="493">
        <v>0.87460441720000004</v>
      </c>
      <c r="D160" s="493">
        <v>9.9919208000000009E-2</v>
      </c>
      <c r="E160" s="493">
        <v>2.5455016800000004E-2</v>
      </c>
    </row>
    <row r="161" spans="1:5" x14ac:dyDescent="0.35">
      <c r="A161" s="62">
        <v>44362</v>
      </c>
      <c r="B161" s="8">
        <v>20723</v>
      </c>
      <c r="C161" s="493">
        <v>0.88632087720000008</v>
      </c>
      <c r="D161" s="493">
        <v>8.4085651999999997E-2</v>
      </c>
      <c r="E161" s="493">
        <v>2.9570864799999999E-2</v>
      </c>
    </row>
    <row r="162" spans="1:5" x14ac:dyDescent="0.35">
      <c r="A162" s="62">
        <v>44363</v>
      </c>
      <c r="B162" s="8">
        <v>23218</v>
      </c>
      <c r="C162" s="493">
        <v>0.87686262590000008</v>
      </c>
      <c r="D162" s="493">
        <v>8.8494584599999995E-2</v>
      </c>
      <c r="E162" s="493">
        <v>3.2945611100000001E-2</v>
      </c>
    </row>
    <row r="163" spans="1:5" x14ac:dyDescent="0.35">
      <c r="A163" s="62">
        <v>44364</v>
      </c>
      <c r="B163" s="8">
        <v>24938</v>
      </c>
      <c r="C163" s="493">
        <v>0.87090290879999999</v>
      </c>
      <c r="D163" s="493">
        <v>9.1871222500000002E-2</v>
      </c>
      <c r="E163" s="493">
        <v>3.5528324399999998E-2</v>
      </c>
    </row>
    <row r="164" spans="1:5" x14ac:dyDescent="0.35">
      <c r="A164" s="62">
        <v>44365</v>
      </c>
      <c r="B164" s="8">
        <v>26546</v>
      </c>
      <c r="C164" s="493">
        <v>0.84771191330000006</v>
      </c>
      <c r="D164" s="493">
        <v>0.1128192548</v>
      </c>
      <c r="E164" s="493">
        <v>3.7579162100000001E-2</v>
      </c>
    </row>
    <row r="165" spans="1:5" x14ac:dyDescent="0.35">
      <c r="A165" s="62"/>
      <c r="C165" s="8"/>
      <c r="D165" s="493"/>
      <c r="E165" s="493"/>
    </row>
    <row r="166" spans="1:5" x14ac:dyDescent="0.35">
      <c r="A166" s="62"/>
      <c r="C166" s="493"/>
      <c r="D166" s="493"/>
      <c r="E166" s="493"/>
    </row>
    <row r="167" spans="1:5" x14ac:dyDescent="0.35">
      <c r="A167" s="62"/>
      <c r="C167" s="493"/>
      <c r="D167" s="493"/>
      <c r="E167" s="493"/>
    </row>
    <row r="168" spans="1:5" x14ac:dyDescent="0.35">
      <c r="A168" s="62"/>
      <c r="C168" s="493"/>
      <c r="D168" s="493"/>
      <c r="E168" s="493"/>
    </row>
    <row r="169" spans="1:5" x14ac:dyDescent="0.35">
      <c r="A169" s="62"/>
      <c r="C169" s="493"/>
      <c r="D169" s="493"/>
      <c r="E169" s="493"/>
    </row>
    <row r="170" spans="1:5" x14ac:dyDescent="0.35">
      <c r="A170" s="62"/>
      <c r="C170" s="493"/>
      <c r="D170" s="493"/>
      <c r="E170" s="493"/>
    </row>
    <row r="171" spans="1:5" x14ac:dyDescent="0.35">
      <c r="A171" s="62"/>
      <c r="C171" s="493"/>
      <c r="D171" s="493"/>
      <c r="E171" s="493"/>
    </row>
    <row r="172" spans="1:5" x14ac:dyDescent="0.35">
      <c r="A172" s="62"/>
      <c r="C172" s="493"/>
      <c r="D172" s="493"/>
      <c r="E172" s="493"/>
    </row>
    <row r="173" spans="1:5" x14ac:dyDescent="0.35">
      <c r="A173" s="62"/>
      <c r="C173" s="493"/>
      <c r="D173" s="493"/>
      <c r="E173" s="493"/>
    </row>
    <row r="174" spans="1:5" x14ac:dyDescent="0.35">
      <c r="A174" s="62"/>
    </row>
    <row r="175" spans="1:5" x14ac:dyDescent="0.35">
      <c r="A175" s="62"/>
    </row>
    <row r="176" spans="1:5" x14ac:dyDescent="0.3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U1" sqref="U1"/>
    </sheetView>
  </sheetViews>
  <sheetFormatPr defaultRowHeight="14.5" x14ac:dyDescent="0.35"/>
  <cols>
    <col min="2" max="2" width="14.453125" customWidth="1"/>
  </cols>
  <sheetData>
    <row r="1" spans="3:19" x14ac:dyDescent="0.35">
      <c r="S1" s="495"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66"/>
  <sheetViews>
    <sheetView workbookViewId="0">
      <pane xSplit="1" ySplit="3" topLeftCell="B154"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7265625" style="384" bestFit="1" customWidth="1"/>
    <col min="5" max="13" width="8.54296875" style="384"/>
    <col min="14" max="14" width="35.1796875" style="384" customWidth="1"/>
    <col min="15" max="15" width="11.453125" style="384" customWidth="1"/>
    <col min="16" max="16" width="9.7265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28"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6"/>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2"/>
      <c r="O77" s="57" t="s">
        <v>334</v>
      </c>
    </row>
    <row r="78" spans="1:20" x14ac:dyDescent="0.35">
      <c r="A78" s="25">
        <v>44281</v>
      </c>
      <c r="B78" s="60">
        <v>2322832</v>
      </c>
      <c r="C78" s="60">
        <v>279814</v>
      </c>
      <c r="D78" s="350"/>
    </row>
    <row r="79" spans="1:20" x14ac:dyDescent="0.35">
      <c r="A79" s="25">
        <v>44282</v>
      </c>
      <c r="B79" s="60">
        <v>2358807</v>
      </c>
      <c r="C79" s="60">
        <v>294714</v>
      </c>
      <c r="D79" s="350"/>
      <c r="O79" s="474"/>
      <c r="P79" s="475" t="s">
        <v>332</v>
      </c>
      <c r="Q79" s="475" t="s">
        <v>333</v>
      </c>
    </row>
    <row r="80" spans="1:20" x14ac:dyDescent="0.35">
      <c r="A80" s="25">
        <v>44283</v>
      </c>
      <c r="B80" s="60">
        <v>2386158</v>
      </c>
      <c r="C80" s="60">
        <v>317217</v>
      </c>
      <c r="D80" s="350"/>
      <c r="E80" s="473" t="s">
        <v>327</v>
      </c>
      <c r="O80" s="25">
        <v>44283</v>
      </c>
      <c r="P80" s="60">
        <v>2385709</v>
      </c>
      <c r="Q80" s="60">
        <v>312320</v>
      </c>
      <c r="S80" s="350"/>
      <c r="T80" s="350"/>
    </row>
    <row r="81" spans="1:20" x14ac:dyDescent="0.35">
      <c r="A81" s="25">
        <v>44284</v>
      </c>
      <c r="B81" s="60">
        <v>2410281</v>
      </c>
      <c r="C81" s="60">
        <v>331969</v>
      </c>
      <c r="D81" s="350"/>
      <c r="E81" s="473" t="s">
        <v>331</v>
      </c>
      <c r="O81" s="25">
        <v>44284</v>
      </c>
      <c r="P81" s="60">
        <v>2409826</v>
      </c>
      <c r="Q81" s="60">
        <v>326263</v>
      </c>
      <c r="S81" s="350"/>
      <c r="T81" s="350"/>
    </row>
    <row r="82" spans="1:20" x14ac:dyDescent="0.35">
      <c r="A82" s="25">
        <v>44285</v>
      </c>
      <c r="B82" s="60">
        <v>2437543</v>
      </c>
      <c r="C82" s="60">
        <v>348635</v>
      </c>
      <c r="D82" s="350"/>
      <c r="E82" s="473"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3"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3"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3" t="s">
        <v>392</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A141" s="25">
        <v>44344</v>
      </c>
      <c r="B141" s="60">
        <v>3196051</v>
      </c>
      <c r="C141" s="60">
        <v>1971006</v>
      </c>
    </row>
    <row r="142" spans="1:3" x14ac:dyDescent="0.35">
      <c r="A142" s="25">
        <v>44345</v>
      </c>
      <c r="B142" s="60">
        <v>3215770</v>
      </c>
      <c r="C142" s="60">
        <v>1998409</v>
      </c>
    </row>
    <row r="143" spans="1:3" x14ac:dyDescent="0.35">
      <c r="A143" s="25">
        <v>44346</v>
      </c>
      <c r="B143" s="60">
        <v>3234311</v>
      </c>
      <c r="C143" s="60">
        <v>2022728</v>
      </c>
    </row>
    <row r="144" spans="1:3" x14ac:dyDescent="0.35">
      <c r="A144" s="25">
        <v>44347</v>
      </c>
      <c r="B144" s="60">
        <v>3251138</v>
      </c>
      <c r="C144" s="60">
        <v>2044253</v>
      </c>
    </row>
    <row r="145" spans="1:5" x14ac:dyDescent="0.35">
      <c r="A145" s="25">
        <v>44348</v>
      </c>
      <c r="B145" s="60">
        <v>3267290</v>
      </c>
      <c r="C145" s="60">
        <v>2075231</v>
      </c>
    </row>
    <row r="146" spans="1:5" x14ac:dyDescent="0.35">
      <c r="A146" s="25">
        <v>44349</v>
      </c>
      <c r="B146" s="60">
        <v>3286261</v>
      </c>
      <c r="C146" s="60">
        <v>2106177</v>
      </c>
    </row>
    <row r="147" spans="1:5" x14ac:dyDescent="0.35">
      <c r="A147" s="25">
        <v>44350</v>
      </c>
      <c r="B147" s="60">
        <v>3305812</v>
      </c>
      <c r="C147" s="60">
        <v>2137618</v>
      </c>
    </row>
    <row r="148" spans="1:5" x14ac:dyDescent="0.35">
      <c r="A148" s="25">
        <v>44351</v>
      </c>
      <c r="B148" s="60">
        <v>3326005</v>
      </c>
      <c r="C148" s="60">
        <v>2170570</v>
      </c>
    </row>
    <row r="149" spans="1:5" x14ac:dyDescent="0.35">
      <c r="A149" s="25">
        <v>44352</v>
      </c>
      <c r="B149" s="60">
        <v>3345842</v>
      </c>
      <c r="C149" s="60">
        <v>2202547</v>
      </c>
    </row>
    <row r="150" spans="1:5" x14ac:dyDescent="0.35">
      <c r="A150" s="25">
        <v>44353</v>
      </c>
      <c r="B150" s="60">
        <v>3365779</v>
      </c>
      <c r="C150" s="60">
        <v>2227493</v>
      </c>
    </row>
    <row r="151" spans="1:5" x14ac:dyDescent="0.35">
      <c r="A151" s="25">
        <v>44354</v>
      </c>
      <c r="B151" s="60">
        <v>3386321</v>
      </c>
      <c r="C151" s="60">
        <v>2251259</v>
      </c>
    </row>
    <row r="152" spans="1:5" x14ac:dyDescent="0.35">
      <c r="A152" s="25">
        <v>44355</v>
      </c>
      <c r="B152" s="60">
        <v>3403866</v>
      </c>
      <c r="C152" s="60">
        <v>2282203</v>
      </c>
    </row>
    <row r="153" spans="1:5" x14ac:dyDescent="0.35">
      <c r="A153" s="25">
        <v>44356</v>
      </c>
      <c r="B153" s="60">
        <v>3422431</v>
      </c>
      <c r="C153" s="60">
        <v>2313695</v>
      </c>
      <c r="D153" s="350"/>
    </row>
    <row r="154" spans="1:5" x14ac:dyDescent="0.35">
      <c r="A154" s="25">
        <v>44357</v>
      </c>
      <c r="B154" s="60">
        <v>3441217</v>
      </c>
      <c r="C154" s="60">
        <v>2345181</v>
      </c>
    </row>
    <row r="155" spans="1:5" x14ac:dyDescent="0.35">
      <c r="A155" s="25">
        <v>44358</v>
      </c>
      <c r="B155" s="60">
        <v>3459063</v>
      </c>
      <c r="C155" s="60">
        <v>2375246</v>
      </c>
    </row>
    <row r="156" spans="1:5" x14ac:dyDescent="0.35">
      <c r="A156" s="25">
        <v>44359</v>
      </c>
      <c r="B156" s="60">
        <v>3477378</v>
      </c>
      <c r="C156" s="60">
        <v>2402700</v>
      </c>
    </row>
    <row r="157" spans="1:5" x14ac:dyDescent="0.35">
      <c r="A157" s="25">
        <v>44360</v>
      </c>
      <c r="B157" s="60">
        <v>3497287</v>
      </c>
      <c r="C157" s="60">
        <v>2425825</v>
      </c>
    </row>
    <row r="158" spans="1:5" x14ac:dyDescent="0.35">
      <c r="A158" s="25">
        <v>44361</v>
      </c>
      <c r="B158" s="60">
        <v>3517668</v>
      </c>
      <c r="C158" s="60">
        <v>2446834</v>
      </c>
    </row>
    <row r="159" spans="1:5" x14ac:dyDescent="0.35">
      <c r="A159" s="25">
        <v>44362</v>
      </c>
      <c r="B159" s="60">
        <v>3531461</v>
      </c>
      <c r="C159" s="60">
        <v>2470181</v>
      </c>
      <c r="E159" s="473" t="s">
        <v>415</v>
      </c>
    </row>
    <row r="160" spans="1:5" x14ac:dyDescent="0.35">
      <c r="A160" s="25">
        <v>44363</v>
      </c>
      <c r="B160" s="60">
        <v>3551739</v>
      </c>
      <c r="C160" s="60">
        <v>2493358</v>
      </c>
      <c r="E160" s="473" t="s">
        <v>418</v>
      </c>
    </row>
    <row r="161" spans="1:3" x14ac:dyDescent="0.35">
      <c r="A161" s="25">
        <v>44364</v>
      </c>
      <c r="B161" s="60">
        <v>3571726</v>
      </c>
      <c r="C161" s="60">
        <v>2516066</v>
      </c>
    </row>
    <row r="162" spans="1:3" x14ac:dyDescent="0.35">
      <c r="A162" s="25">
        <v>44365</v>
      </c>
      <c r="B162" s="60">
        <v>3591638</v>
      </c>
      <c r="C162" s="60">
        <v>2535803</v>
      </c>
    </row>
    <row r="163" spans="1:3" x14ac:dyDescent="0.35">
      <c r="A163" s="25">
        <v>44366</v>
      </c>
      <c r="B163" s="60">
        <v>3611266</v>
      </c>
      <c r="C163" s="60">
        <v>2555308</v>
      </c>
    </row>
    <row r="164" spans="1:3" x14ac:dyDescent="0.35">
      <c r="A164" s="25">
        <v>44367</v>
      </c>
      <c r="B164" s="60">
        <v>3630589</v>
      </c>
      <c r="C164" s="100">
        <v>2571637</v>
      </c>
    </row>
    <row r="165" spans="1:3" x14ac:dyDescent="0.35">
      <c r="A165" s="25">
        <v>44368</v>
      </c>
      <c r="B165" s="60">
        <v>3647437</v>
      </c>
      <c r="C165" s="60">
        <v>2586970</v>
      </c>
    </row>
    <row r="166" spans="1:3" x14ac:dyDescent="0.35">
      <c r="A166" s="25">
        <v>44369</v>
      </c>
      <c r="B166" s="60">
        <v>3664571</v>
      </c>
      <c r="C166" s="60">
        <v>2602753</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2"/>
  <sheetViews>
    <sheetView workbookViewId="0">
      <pane xSplit="1" ySplit="3" topLeftCell="B7"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309</v>
      </c>
      <c r="G1" s="59" t="s">
        <v>29</v>
      </c>
    </row>
    <row r="3" spans="1:17" ht="69.650000000000006" customHeight="1" x14ac:dyDescent="0.35">
      <c r="A3" s="55" t="s">
        <v>0</v>
      </c>
      <c r="B3" s="61" t="s">
        <v>279</v>
      </c>
      <c r="C3" s="61" t="s">
        <v>281</v>
      </c>
      <c r="D3" s="533"/>
      <c r="E3" s="533"/>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4" t="s">
        <v>385</v>
      </c>
    </row>
    <row r="16" spans="1:17" x14ac:dyDescent="0.35">
      <c r="A16" s="25">
        <v>44326</v>
      </c>
      <c r="B16" s="56">
        <v>5333050</v>
      </c>
      <c r="C16" s="56">
        <v>4837850</v>
      </c>
      <c r="D16" s="350"/>
      <c r="E16" s="350"/>
    </row>
    <row r="17" spans="1:5" x14ac:dyDescent="0.35">
      <c r="A17" s="25">
        <v>44333</v>
      </c>
      <c r="B17" s="56">
        <v>5644630</v>
      </c>
      <c r="C17" s="56">
        <v>5142230</v>
      </c>
    </row>
    <row r="18" spans="1:5" x14ac:dyDescent="0.35">
      <c r="A18" s="25">
        <v>44340</v>
      </c>
      <c r="B18" s="56">
        <v>5956040</v>
      </c>
      <c r="C18" s="56">
        <v>5499130</v>
      </c>
    </row>
    <row r="19" spans="1:5" x14ac:dyDescent="0.35">
      <c r="A19" s="25">
        <v>44348</v>
      </c>
      <c r="B19" s="56">
        <v>6371720</v>
      </c>
      <c r="C19" s="56">
        <v>5791490</v>
      </c>
      <c r="E19" s="534" t="s">
        <v>407</v>
      </c>
    </row>
    <row r="20" spans="1:5" x14ac:dyDescent="0.35">
      <c r="A20" s="25">
        <v>44354</v>
      </c>
      <c r="B20" s="56">
        <v>6552070</v>
      </c>
      <c r="C20" s="56">
        <v>6062250</v>
      </c>
    </row>
    <row r="21" spans="1:5" x14ac:dyDescent="0.35">
      <c r="A21" s="25">
        <v>44361</v>
      </c>
      <c r="B21" s="56">
        <v>6858240</v>
      </c>
      <c r="C21" s="56">
        <v>6262640</v>
      </c>
    </row>
    <row r="22" spans="1:5" x14ac:dyDescent="0.35">
      <c r="A22" s="25">
        <v>44368</v>
      </c>
      <c r="B22" s="56">
        <v>6974790</v>
      </c>
      <c r="C22" s="56">
        <v>6445570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7"/>
  <sheetViews>
    <sheetView zoomScale="80" zoomScaleNormal="80" workbookViewId="0"/>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2">
        <v>2330</v>
      </c>
      <c r="C4" s="443">
        <v>480</v>
      </c>
      <c r="D4" s="432">
        <v>69</v>
      </c>
    </row>
    <row r="5" spans="1:6" x14ac:dyDescent="0.35">
      <c r="A5" s="418">
        <v>44127</v>
      </c>
      <c r="B5" s="432">
        <v>2615</v>
      </c>
      <c r="C5" s="443">
        <v>250</v>
      </c>
      <c r="D5" s="432">
        <v>36</v>
      </c>
    </row>
    <row r="6" spans="1:6" x14ac:dyDescent="0.35">
      <c r="A6" s="418">
        <v>44134</v>
      </c>
      <c r="B6" s="432">
        <v>2860</v>
      </c>
      <c r="C6" s="419">
        <v>180</v>
      </c>
      <c r="D6" s="432">
        <v>26</v>
      </c>
    </row>
    <row r="7" spans="1:6" x14ac:dyDescent="0.35">
      <c r="A7" s="420">
        <v>44141</v>
      </c>
      <c r="B7" s="432">
        <v>3085</v>
      </c>
      <c r="C7" s="419">
        <v>190</v>
      </c>
      <c r="D7" s="432">
        <v>27</v>
      </c>
    </row>
    <row r="8" spans="1:6" x14ac:dyDescent="0.35">
      <c r="A8" s="420">
        <v>44145</v>
      </c>
      <c r="B8" s="432">
        <v>3160</v>
      </c>
      <c r="C8" s="419">
        <v>155</v>
      </c>
      <c r="D8" s="432">
        <v>22</v>
      </c>
    </row>
    <row r="9" spans="1:6" x14ac:dyDescent="0.35">
      <c r="A9" s="420">
        <v>44148</v>
      </c>
      <c r="B9" s="432">
        <v>3275</v>
      </c>
      <c r="C9" s="419">
        <v>165</v>
      </c>
      <c r="D9" s="432">
        <v>24</v>
      </c>
    </row>
    <row r="10" spans="1:6" x14ac:dyDescent="0.35">
      <c r="A10" s="420">
        <v>44152</v>
      </c>
      <c r="B10" s="432">
        <v>3365</v>
      </c>
      <c r="C10" s="419">
        <v>195</v>
      </c>
      <c r="D10" s="432">
        <v>28</v>
      </c>
    </row>
    <row r="11" spans="1:6" x14ac:dyDescent="0.35">
      <c r="A11" s="420">
        <v>44155</v>
      </c>
      <c r="B11" s="432">
        <v>3450</v>
      </c>
      <c r="C11" s="419">
        <v>195</v>
      </c>
      <c r="D11" s="432">
        <v>28</v>
      </c>
    </row>
    <row r="12" spans="1:6" x14ac:dyDescent="0.35">
      <c r="A12" s="420">
        <v>44162</v>
      </c>
      <c r="B12" s="432">
        <v>3680</v>
      </c>
      <c r="C12" s="419">
        <v>205</v>
      </c>
      <c r="D12" s="432">
        <v>30</v>
      </c>
    </row>
    <row r="13" spans="1:6" x14ac:dyDescent="0.35">
      <c r="A13" s="420">
        <v>44169</v>
      </c>
      <c r="B13" s="432">
        <v>3800</v>
      </c>
      <c r="C13" s="419">
        <v>120</v>
      </c>
      <c r="D13" s="432">
        <v>17</v>
      </c>
    </row>
    <row r="14" spans="1:6" x14ac:dyDescent="0.35">
      <c r="A14" s="420">
        <v>44176</v>
      </c>
      <c r="B14" s="426">
        <v>3890</v>
      </c>
      <c r="C14" s="444">
        <v>95</v>
      </c>
      <c r="D14" s="435">
        <v>13</v>
      </c>
    </row>
    <row r="15" spans="1:6" ht="75" customHeight="1" x14ac:dyDescent="0.35">
      <c r="A15" s="582" t="s">
        <v>286</v>
      </c>
      <c r="B15" s="582"/>
      <c r="C15" s="582"/>
      <c r="D15" s="583"/>
    </row>
    <row r="16" spans="1:6" x14ac:dyDescent="0.35">
      <c r="A16" s="441">
        <v>44211</v>
      </c>
      <c r="B16" s="434">
        <v>4185</v>
      </c>
      <c r="C16" s="442" t="s">
        <v>48</v>
      </c>
      <c r="D16" s="442" t="s">
        <v>48</v>
      </c>
    </row>
    <row r="17" spans="1:4" x14ac:dyDescent="0.35">
      <c r="A17" s="420">
        <v>44218</v>
      </c>
      <c r="B17" s="432">
        <v>4290</v>
      </c>
      <c r="C17" s="431">
        <v>95</v>
      </c>
      <c r="D17" s="431">
        <v>13</v>
      </c>
    </row>
    <row r="18" spans="1:4" x14ac:dyDescent="0.35">
      <c r="A18" s="429">
        <v>44225</v>
      </c>
      <c r="B18" s="432">
        <v>4375</v>
      </c>
      <c r="C18" s="431">
        <v>85</v>
      </c>
      <c r="D18" s="431">
        <v>12</v>
      </c>
    </row>
    <row r="19" spans="1:4" x14ac:dyDescent="0.35">
      <c r="A19" s="429">
        <v>44232</v>
      </c>
      <c r="B19" s="432">
        <v>4445</v>
      </c>
      <c r="C19" s="431">
        <v>75</v>
      </c>
      <c r="D19" s="431">
        <v>11</v>
      </c>
    </row>
    <row r="20" spans="1:4" x14ac:dyDescent="0.35">
      <c r="A20" s="420">
        <v>44239</v>
      </c>
      <c r="B20" s="432">
        <v>4520</v>
      </c>
      <c r="C20" s="432">
        <v>70</v>
      </c>
      <c r="D20" s="431">
        <v>10</v>
      </c>
    </row>
    <row r="21" spans="1:4" x14ac:dyDescent="0.35">
      <c r="A21" s="429">
        <v>44246</v>
      </c>
      <c r="B21" s="432">
        <v>4565</v>
      </c>
      <c r="C21" s="432">
        <v>45</v>
      </c>
      <c r="D21" s="431">
        <v>6</v>
      </c>
    </row>
    <row r="22" spans="1:4" x14ac:dyDescent="0.35">
      <c r="A22" s="420">
        <v>44253</v>
      </c>
      <c r="B22" s="432">
        <v>4615</v>
      </c>
      <c r="C22" s="432">
        <v>45</v>
      </c>
      <c r="D22" s="432">
        <v>7</v>
      </c>
    </row>
    <row r="23" spans="1:4" x14ac:dyDescent="0.35">
      <c r="A23" s="429">
        <v>44260</v>
      </c>
      <c r="B23" s="432">
        <v>4645</v>
      </c>
      <c r="C23" s="432">
        <v>30</v>
      </c>
      <c r="D23" s="431">
        <v>5</v>
      </c>
    </row>
    <row r="24" spans="1:4" x14ac:dyDescent="0.35">
      <c r="A24" s="429">
        <v>44267</v>
      </c>
      <c r="B24" s="432">
        <v>4690</v>
      </c>
      <c r="C24" s="431">
        <v>45</v>
      </c>
      <c r="D24" s="432">
        <v>7</v>
      </c>
    </row>
    <row r="25" spans="1:4" x14ac:dyDescent="0.35">
      <c r="A25" s="429">
        <v>44274</v>
      </c>
      <c r="B25" s="432">
        <v>4750</v>
      </c>
      <c r="C25" s="431">
        <v>50</v>
      </c>
      <c r="D25" s="432">
        <v>7</v>
      </c>
    </row>
    <row r="26" spans="1:4" x14ac:dyDescent="0.35">
      <c r="A26" s="430">
        <v>44281</v>
      </c>
      <c r="B26" s="433">
        <v>4925</v>
      </c>
      <c r="C26" s="439">
        <v>170</v>
      </c>
      <c r="D26" s="433">
        <v>24</v>
      </c>
    </row>
    <row r="27" spans="1:4" ht="58" customHeight="1" x14ac:dyDescent="0.35">
      <c r="A27" s="582" t="s">
        <v>384</v>
      </c>
      <c r="B27" s="582"/>
      <c r="C27" s="582"/>
      <c r="D27" s="583"/>
    </row>
    <row r="28" spans="1:4" x14ac:dyDescent="0.35">
      <c r="A28" s="420">
        <v>44309</v>
      </c>
      <c r="B28" s="432">
        <v>5065</v>
      </c>
      <c r="C28" s="532" t="s">
        <v>48</v>
      </c>
      <c r="D28" s="532" t="s">
        <v>48</v>
      </c>
    </row>
    <row r="29" spans="1:4" x14ac:dyDescent="0.35">
      <c r="A29" s="531">
        <v>44316</v>
      </c>
      <c r="B29" s="432">
        <v>5080</v>
      </c>
      <c r="C29" s="432">
        <v>10</v>
      </c>
      <c r="D29" s="432">
        <v>2</v>
      </c>
    </row>
    <row r="30" spans="1:4" x14ac:dyDescent="0.35">
      <c r="A30" s="420">
        <v>44323</v>
      </c>
      <c r="B30" s="432">
        <v>5085</v>
      </c>
      <c r="C30" s="432">
        <v>5</v>
      </c>
      <c r="D30" s="432">
        <v>1</v>
      </c>
    </row>
    <row r="31" spans="1:4" x14ac:dyDescent="0.35">
      <c r="A31" s="420">
        <v>44330</v>
      </c>
      <c r="B31" s="432">
        <v>5095</v>
      </c>
      <c r="C31" s="432">
        <v>10</v>
      </c>
      <c r="D31" s="432">
        <v>2</v>
      </c>
    </row>
    <row r="32" spans="1:4" x14ac:dyDescent="0.35">
      <c r="A32" s="420">
        <v>44337</v>
      </c>
      <c r="B32" s="432">
        <v>5115</v>
      </c>
      <c r="C32" s="432">
        <v>15</v>
      </c>
      <c r="D32" s="432">
        <v>2</v>
      </c>
    </row>
    <row r="33" spans="1:4" x14ac:dyDescent="0.35">
      <c r="A33" s="420">
        <v>44344</v>
      </c>
      <c r="B33" s="432">
        <v>5150</v>
      </c>
      <c r="C33" s="432">
        <v>35</v>
      </c>
      <c r="D33" s="432">
        <v>5</v>
      </c>
    </row>
    <row r="34" spans="1:4" x14ac:dyDescent="0.35">
      <c r="A34" s="429">
        <v>44351</v>
      </c>
      <c r="B34" s="432">
        <v>5195</v>
      </c>
      <c r="C34" s="432">
        <v>45</v>
      </c>
      <c r="D34" s="432">
        <v>7</v>
      </c>
    </row>
    <row r="35" spans="1:4" x14ac:dyDescent="0.35">
      <c r="A35" s="565">
        <v>44358</v>
      </c>
      <c r="B35" s="433">
        <v>5245</v>
      </c>
      <c r="C35" s="433">
        <v>45</v>
      </c>
      <c r="D35" s="433">
        <v>7</v>
      </c>
    </row>
    <row r="38" spans="1:4" x14ac:dyDescent="0.35">
      <c r="A38" s="423" t="s">
        <v>291</v>
      </c>
      <c r="B38" s="31"/>
      <c r="C38" s="31"/>
      <c r="D38" s="424"/>
    </row>
    <row r="39" spans="1:4" ht="58" x14ac:dyDescent="0.35">
      <c r="A39" s="415" t="s">
        <v>0</v>
      </c>
      <c r="B39" s="425" t="s">
        <v>287</v>
      </c>
      <c r="C39" s="415" t="s">
        <v>288</v>
      </c>
      <c r="D39" s="425" t="s">
        <v>285</v>
      </c>
    </row>
    <row r="40" spans="1:4" x14ac:dyDescent="0.35">
      <c r="A40" s="418">
        <v>44134</v>
      </c>
      <c r="B40" s="434">
        <v>230</v>
      </c>
      <c r="C40" s="432">
        <v>65</v>
      </c>
      <c r="D40" s="431">
        <v>9</v>
      </c>
    </row>
    <row r="41" spans="1:4" x14ac:dyDescent="0.35">
      <c r="A41" s="418">
        <v>44141</v>
      </c>
      <c r="B41" s="432">
        <v>305</v>
      </c>
      <c r="C41" s="432">
        <v>75</v>
      </c>
      <c r="D41" s="431">
        <v>11</v>
      </c>
    </row>
    <row r="42" spans="1:4" x14ac:dyDescent="0.35">
      <c r="A42" s="418">
        <v>44148</v>
      </c>
      <c r="B42" s="432">
        <v>375</v>
      </c>
      <c r="C42" s="432">
        <v>55</v>
      </c>
      <c r="D42" s="431">
        <v>8</v>
      </c>
    </row>
    <row r="43" spans="1:4" x14ac:dyDescent="0.35">
      <c r="A43" s="418">
        <v>44155</v>
      </c>
      <c r="B43" s="432">
        <v>435</v>
      </c>
      <c r="C43" s="432">
        <v>65</v>
      </c>
      <c r="D43" s="431">
        <v>9</v>
      </c>
    </row>
    <row r="44" spans="1:4" x14ac:dyDescent="0.35">
      <c r="A44" s="418">
        <v>44162</v>
      </c>
      <c r="B44" s="432">
        <v>470</v>
      </c>
      <c r="C44" s="432">
        <v>40</v>
      </c>
      <c r="D44" s="431">
        <v>6</v>
      </c>
    </row>
    <row r="45" spans="1:4" x14ac:dyDescent="0.35">
      <c r="A45" s="418">
        <v>44169</v>
      </c>
      <c r="B45" s="432">
        <v>530</v>
      </c>
      <c r="C45" s="432">
        <v>50</v>
      </c>
      <c r="D45" s="431">
        <v>7</v>
      </c>
    </row>
    <row r="46" spans="1:4" x14ac:dyDescent="0.35">
      <c r="A46" s="418">
        <v>44176</v>
      </c>
      <c r="B46" s="426">
        <v>560</v>
      </c>
      <c r="C46" s="426">
        <v>25</v>
      </c>
      <c r="D46" s="421">
        <v>4</v>
      </c>
    </row>
    <row r="47" spans="1:4" ht="75" customHeight="1" x14ac:dyDescent="0.35">
      <c r="A47" s="584" t="s">
        <v>289</v>
      </c>
      <c r="B47" s="582"/>
      <c r="C47" s="582"/>
      <c r="D47" s="583"/>
    </row>
    <row r="48" spans="1:4" x14ac:dyDescent="0.35">
      <c r="A48" s="418">
        <v>44211</v>
      </c>
      <c r="B48" s="432">
        <v>645</v>
      </c>
      <c r="C48" s="427" t="s">
        <v>48</v>
      </c>
      <c r="D48" s="422" t="s">
        <v>48</v>
      </c>
    </row>
    <row r="49" spans="1:5" x14ac:dyDescent="0.35">
      <c r="A49" s="418">
        <v>44218</v>
      </c>
      <c r="B49" s="432">
        <v>670</v>
      </c>
      <c r="C49" s="432">
        <v>50</v>
      </c>
      <c r="D49" s="432">
        <v>7</v>
      </c>
    </row>
    <row r="50" spans="1:5" x14ac:dyDescent="0.35">
      <c r="A50" s="418">
        <v>44225</v>
      </c>
      <c r="B50" s="432">
        <v>705</v>
      </c>
      <c r="C50" s="432">
        <v>25</v>
      </c>
      <c r="D50" s="432">
        <v>4</v>
      </c>
    </row>
    <row r="51" spans="1:5" x14ac:dyDescent="0.35">
      <c r="A51" s="418">
        <v>44232</v>
      </c>
      <c r="B51" s="432">
        <v>740</v>
      </c>
      <c r="C51" s="432">
        <v>20</v>
      </c>
      <c r="D51" s="432">
        <v>3</v>
      </c>
    </row>
    <row r="52" spans="1:5" x14ac:dyDescent="0.35">
      <c r="A52" s="420">
        <v>44239</v>
      </c>
      <c r="B52" s="419">
        <v>750</v>
      </c>
      <c r="C52" s="432">
        <v>15</v>
      </c>
      <c r="D52" s="432">
        <v>2</v>
      </c>
      <c r="E52" s="78"/>
    </row>
    <row r="53" spans="1:5" x14ac:dyDescent="0.35">
      <c r="A53" s="429">
        <v>44246</v>
      </c>
      <c r="B53" s="432">
        <v>760</v>
      </c>
      <c r="C53" s="432">
        <v>20</v>
      </c>
      <c r="D53" s="432">
        <v>3</v>
      </c>
    </row>
    <row r="54" spans="1:5" x14ac:dyDescent="0.35">
      <c r="A54" s="440">
        <v>44253</v>
      </c>
      <c r="B54" s="432">
        <v>780</v>
      </c>
      <c r="C54" s="432">
        <v>15</v>
      </c>
      <c r="D54" s="432">
        <v>2</v>
      </c>
    </row>
    <row r="55" spans="1:5" x14ac:dyDescent="0.35">
      <c r="A55" s="440">
        <v>44260</v>
      </c>
      <c r="B55" s="432">
        <v>800</v>
      </c>
      <c r="C55" s="432">
        <v>10</v>
      </c>
      <c r="D55" s="432">
        <v>1</v>
      </c>
    </row>
    <row r="56" spans="1:5" x14ac:dyDescent="0.35">
      <c r="A56" s="440">
        <v>44267</v>
      </c>
      <c r="B56" s="432">
        <v>810</v>
      </c>
      <c r="C56" s="431">
        <v>15</v>
      </c>
      <c r="D56" s="431">
        <v>2</v>
      </c>
    </row>
    <row r="57" spans="1:5" x14ac:dyDescent="0.35">
      <c r="A57" s="440">
        <v>44274</v>
      </c>
      <c r="B57" s="432">
        <v>825</v>
      </c>
      <c r="C57" s="431">
        <v>15</v>
      </c>
      <c r="D57" s="431">
        <v>2</v>
      </c>
    </row>
    <row r="58" spans="1:5" x14ac:dyDescent="0.35">
      <c r="A58" s="436">
        <v>44281</v>
      </c>
      <c r="B58" s="433">
        <v>840</v>
      </c>
      <c r="C58" s="439">
        <v>15</v>
      </c>
      <c r="D58" s="439">
        <v>2</v>
      </c>
    </row>
    <row r="59" spans="1:5" ht="69" customHeight="1" x14ac:dyDescent="0.35">
      <c r="A59" s="582" t="s">
        <v>384</v>
      </c>
      <c r="B59" s="582"/>
      <c r="C59" s="582"/>
      <c r="D59" s="583"/>
    </row>
    <row r="60" spans="1:5" x14ac:dyDescent="0.35">
      <c r="A60" s="440">
        <v>44310</v>
      </c>
      <c r="B60" s="434">
        <v>885</v>
      </c>
      <c r="C60" s="539" t="s">
        <v>48</v>
      </c>
      <c r="D60" s="442" t="s">
        <v>48</v>
      </c>
    </row>
    <row r="61" spans="1:5" x14ac:dyDescent="0.35">
      <c r="A61" s="440">
        <v>44316</v>
      </c>
      <c r="B61" s="432">
        <v>890</v>
      </c>
      <c r="C61" s="540">
        <v>5</v>
      </c>
      <c r="D61" s="541">
        <v>1</v>
      </c>
    </row>
    <row r="62" spans="1:5" x14ac:dyDescent="0.35">
      <c r="A62" s="440">
        <v>44323</v>
      </c>
      <c r="B62" s="432">
        <v>900</v>
      </c>
      <c r="C62" s="541">
        <v>10</v>
      </c>
      <c r="D62" s="540">
        <v>1</v>
      </c>
      <c r="E62" s="78"/>
    </row>
    <row r="63" spans="1:5" x14ac:dyDescent="0.35">
      <c r="A63" s="440">
        <v>44330</v>
      </c>
      <c r="B63" s="432">
        <v>910</v>
      </c>
      <c r="C63" s="540">
        <v>15</v>
      </c>
      <c r="D63" s="540">
        <v>2</v>
      </c>
    </row>
    <row r="64" spans="1:5" x14ac:dyDescent="0.35">
      <c r="A64" s="420">
        <v>44337</v>
      </c>
      <c r="B64" s="432">
        <v>930</v>
      </c>
      <c r="C64" s="432">
        <v>15</v>
      </c>
      <c r="D64" s="432">
        <v>2</v>
      </c>
    </row>
    <row r="65" spans="1:4" x14ac:dyDescent="0.35">
      <c r="A65" s="420">
        <v>44344</v>
      </c>
      <c r="B65" s="432">
        <v>955</v>
      </c>
      <c r="C65" s="432">
        <v>25</v>
      </c>
      <c r="D65" s="432">
        <v>3</v>
      </c>
    </row>
    <row r="66" spans="1:4" x14ac:dyDescent="0.35">
      <c r="A66" s="420">
        <v>44351</v>
      </c>
      <c r="B66" s="432">
        <v>970</v>
      </c>
      <c r="C66" s="432">
        <v>25</v>
      </c>
      <c r="D66" s="432">
        <v>3</v>
      </c>
    </row>
    <row r="67" spans="1:4" x14ac:dyDescent="0.35">
      <c r="A67" s="542">
        <v>44358</v>
      </c>
      <c r="B67" s="433">
        <v>1020</v>
      </c>
      <c r="C67" s="433">
        <v>50</v>
      </c>
      <c r="D67" s="433">
        <v>7</v>
      </c>
    </row>
  </sheetData>
  <mergeCells count="4">
    <mergeCell ref="A15:D15"/>
    <mergeCell ref="A47:D47"/>
    <mergeCell ref="A27:D27"/>
    <mergeCell ref="A59:D59"/>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89" t="s">
        <v>0</v>
      </c>
      <c r="B3" s="585" t="s">
        <v>4</v>
      </c>
      <c r="C3" s="586"/>
      <c r="D3" s="587"/>
      <c r="E3" s="588" t="s">
        <v>7</v>
      </c>
      <c r="F3" s="588"/>
      <c r="G3" s="588"/>
    </row>
    <row r="4" spans="1:19" x14ac:dyDescent="0.35">
      <c r="A4" s="590"/>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91" t="s">
        <v>172</v>
      </c>
      <c r="F33" s="591"/>
      <c r="G33" s="591"/>
      <c r="H33" s="591"/>
      <c r="I33" s="591"/>
      <c r="J33" s="591"/>
      <c r="K33" s="591"/>
      <c r="L33" s="591"/>
      <c r="M33" s="591"/>
      <c r="N33" s="591"/>
      <c r="O33" s="591"/>
      <c r="P33" s="591"/>
      <c r="Q33" s="591"/>
      <c r="R33" s="591"/>
      <c r="S33" s="591"/>
      <c r="T33" s="591"/>
      <c r="U33" s="591"/>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92" t="s">
        <v>5</v>
      </c>
      <c r="E31" s="592"/>
      <c r="F31" s="592"/>
      <c r="G31" s="592"/>
      <c r="H31" s="592"/>
      <c r="I31" s="592"/>
      <c r="J31" s="592"/>
      <c r="K31" s="592"/>
      <c r="L31" s="592"/>
      <c r="M31" s="592"/>
      <c r="N31" s="592"/>
    </row>
    <row r="32" spans="1:14" x14ac:dyDescent="0.35">
      <c r="A32" s="361">
        <v>43938</v>
      </c>
      <c r="B32" s="298">
        <v>184</v>
      </c>
      <c r="D32" s="592"/>
      <c r="E32" s="592"/>
      <c r="F32" s="592"/>
      <c r="G32" s="592"/>
      <c r="H32" s="592"/>
      <c r="I32" s="592"/>
      <c r="J32" s="592"/>
      <c r="K32" s="592"/>
      <c r="L32" s="592"/>
      <c r="M32" s="592"/>
      <c r="N32" s="592"/>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92" t="s">
        <v>82</v>
      </c>
      <c r="E34" s="592"/>
      <c r="F34" s="592"/>
      <c r="G34" s="592"/>
      <c r="H34" s="592"/>
      <c r="I34" s="592"/>
      <c r="J34" s="592"/>
      <c r="K34" s="592"/>
      <c r="L34" s="592"/>
      <c r="M34" s="592"/>
      <c r="N34" s="592"/>
    </row>
    <row r="35" spans="1:14" x14ac:dyDescent="0.35">
      <c r="A35" s="361">
        <v>43941</v>
      </c>
      <c r="B35" s="298">
        <v>167</v>
      </c>
      <c r="D35" s="592"/>
      <c r="E35" s="592"/>
      <c r="F35" s="592"/>
      <c r="G35" s="592"/>
      <c r="H35" s="592"/>
      <c r="I35" s="592"/>
      <c r="J35" s="592"/>
      <c r="K35" s="592"/>
      <c r="L35" s="592"/>
      <c r="M35" s="592"/>
      <c r="N35" s="592"/>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93" t="s">
        <v>115</v>
      </c>
      <c r="E37" s="593"/>
      <c r="F37" s="593"/>
      <c r="G37" s="593"/>
      <c r="H37" s="593"/>
      <c r="I37" s="593"/>
      <c r="J37" s="593"/>
      <c r="K37" s="593"/>
      <c r="L37" s="593"/>
      <c r="M37" s="593"/>
      <c r="N37" s="593"/>
    </row>
    <row r="38" spans="1:14" x14ac:dyDescent="0.35">
      <c r="A38" s="361">
        <v>43944</v>
      </c>
      <c r="B38" s="298">
        <v>136</v>
      </c>
      <c r="D38" s="593"/>
      <c r="E38" s="593"/>
      <c r="F38" s="593"/>
      <c r="G38" s="593"/>
      <c r="H38" s="593"/>
      <c r="I38" s="593"/>
      <c r="J38" s="593"/>
      <c r="K38" s="593"/>
      <c r="L38" s="593"/>
      <c r="M38" s="593"/>
      <c r="N38" s="593"/>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94" t="s">
        <v>116</v>
      </c>
      <c r="C2" s="595"/>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98" t="s">
        <v>122</v>
      </c>
      <c r="F33" s="599">
        <v>2</v>
      </c>
      <c r="G33" s="230"/>
    </row>
    <row r="34" spans="1:7" x14ac:dyDescent="0.35">
      <c r="A34" s="247">
        <v>44040</v>
      </c>
      <c r="B34" s="249" t="s">
        <v>48</v>
      </c>
      <c r="C34" s="250" t="s">
        <v>48</v>
      </c>
      <c r="D34" s="233"/>
      <c r="E34" s="596"/>
      <c r="F34" s="600"/>
      <c r="G34" s="230"/>
    </row>
    <row r="35" spans="1:7" x14ac:dyDescent="0.35">
      <c r="A35" s="247">
        <v>44041</v>
      </c>
      <c r="B35" s="234">
        <v>66</v>
      </c>
      <c r="C35" s="253">
        <v>0.06</v>
      </c>
      <c r="D35" s="254"/>
      <c r="E35" s="596"/>
      <c r="F35" s="600"/>
      <c r="G35" s="230"/>
    </row>
    <row r="36" spans="1:7" x14ac:dyDescent="0.35">
      <c r="A36" s="247">
        <v>44042</v>
      </c>
      <c r="B36" s="249" t="s">
        <v>48</v>
      </c>
      <c r="C36" s="250" t="s">
        <v>48</v>
      </c>
      <c r="D36" s="254"/>
      <c r="E36" s="596"/>
      <c r="F36" s="600"/>
      <c r="G36" s="230"/>
    </row>
    <row r="37" spans="1:7" x14ac:dyDescent="0.35">
      <c r="A37" s="247">
        <v>44043</v>
      </c>
      <c r="B37" s="249" t="s">
        <v>48</v>
      </c>
      <c r="C37" s="250" t="s">
        <v>48</v>
      </c>
      <c r="D37" s="254"/>
      <c r="E37" s="596"/>
      <c r="F37" s="600"/>
      <c r="G37" s="230"/>
    </row>
    <row r="38" spans="1:7" x14ac:dyDescent="0.35">
      <c r="A38" s="247">
        <v>44044</v>
      </c>
      <c r="B38" s="249" t="s">
        <v>48</v>
      </c>
      <c r="C38" s="250" t="s">
        <v>48</v>
      </c>
      <c r="D38" s="254"/>
      <c r="E38" s="596"/>
      <c r="F38" s="600"/>
      <c r="G38" s="230"/>
    </row>
    <row r="39" spans="1:7" x14ac:dyDescent="0.35">
      <c r="A39" s="247">
        <v>44045</v>
      </c>
      <c r="B39" s="249" t="s">
        <v>48</v>
      </c>
      <c r="C39" s="250" t="s">
        <v>48</v>
      </c>
      <c r="D39" s="254"/>
      <c r="E39" s="597"/>
      <c r="F39" s="601"/>
      <c r="G39" s="230"/>
    </row>
    <row r="40" spans="1:7" x14ac:dyDescent="0.35">
      <c r="A40" s="247">
        <v>44046</v>
      </c>
      <c r="B40" s="249" t="s">
        <v>48</v>
      </c>
      <c r="C40" s="250" t="s">
        <v>48</v>
      </c>
      <c r="D40" s="254"/>
      <c r="E40" s="596" t="s">
        <v>121</v>
      </c>
      <c r="F40" s="602">
        <v>0</v>
      </c>
      <c r="G40" s="230"/>
    </row>
    <row r="41" spans="1:7" x14ac:dyDescent="0.35">
      <c r="A41" s="247">
        <v>44047</v>
      </c>
      <c r="B41" s="249" t="s">
        <v>48</v>
      </c>
      <c r="C41" s="250" t="s">
        <v>48</v>
      </c>
      <c r="D41" s="254"/>
      <c r="E41" s="596"/>
      <c r="F41" s="603"/>
      <c r="G41" s="230"/>
    </row>
    <row r="42" spans="1:7" x14ac:dyDescent="0.35">
      <c r="A42" s="247">
        <v>44048</v>
      </c>
      <c r="B42" s="234">
        <v>60</v>
      </c>
      <c r="C42" s="253">
        <v>0.06</v>
      </c>
      <c r="D42" s="254"/>
      <c r="E42" s="596"/>
      <c r="F42" s="603"/>
      <c r="G42" s="230"/>
    </row>
    <row r="43" spans="1:7" x14ac:dyDescent="0.35">
      <c r="A43" s="247">
        <v>44049</v>
      </c>
      <c r="B43" s="249" t="s">
        <v>48</v>
      </c>
      <c r="C43" s="250" t="s">
        <v>48</v>
      </c>
      <c r="E43" s="596"/>
      <c r="F43" s="603"/>
    </row>
    <row r="44" spans="1:7" x14ac:dyDescent="0.35">
      <c r="A44" s="247">
        <v>44050</v>
      </c>
      <c r="B44" s="249" t="s">
        <v>48</v>
      </c>
      <c r="C44" s="250" t="s">
        <v>48</v>
      </c>
      <c r="E44" s="596"/>
      <c r="F44" s="603"/>
    </row>
    <row r="45" spans="1:7" x14ac:dyDescent="0.35">
      <c r="A45" s="247">
        <v>44051</v>
      </c>
      <c r="B45" s="249" t="s">
        <v>48</v>
      </c>
      <c r="C45" s="250" t="s">
        <v>48</v>
      </c>
      <c r="E45" s="596"/>
      <c r="F45" s="603"/>
    </row>
    <row r="46" spans="1:7" x14ac:dyDescent="0.35">
      <c r="A46" s="247">
        <v>44052</v>
      </c>
      <c r="B46" s="249" t="s">
        <v>48</v>
      </c>
      <c r="C46" s="250" t="s">
        <v>48</v>
      </c>
      <c r="E46" s="597"/>
      <c r="F46" s="604"/>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605" t="s">
        <v>81</v>
      </c>
      <c r="G4" s="606"/>
      <c r="H4" s="606"/>
      <c r="I4" s="607"/>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608" t="s">
        <v>117</v>
      </c>
      <c r="G84" s="609"/>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610" t="s">
        <v>117</v>
      </c>
      <c r="C109" s="611"/>
      <c r="D109" s="612"/>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1" width="10.26953125" customWidth="1"/>
    <col min="2" max="2" width="10.1796875" customWidth="1"/>
    <col min="3" max="3" width="10.26953125" customWidth="1"/>
    <col min="15" max="15" width="11.26953125" customWidth="1"/>
    <col min="16" max="16" width="11.54296875" customWidth="1"/>
    <col min="17" max="17" width="11.453125" customWidth="1"/>
  </cols>
  <sheetData>
    <row r="1" spans="1:22" ht="39.5" x14ac:dyDescent="0.3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5" x14ac:dyDescent="0.3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3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3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3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3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3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3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3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3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3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3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3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3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3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3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3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3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3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3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3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3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3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3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3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3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3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3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3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3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3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3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3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3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3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3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3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3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3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3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3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3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3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3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3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3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3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3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3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3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0" t="s">
        <v>353</v>
      </c>
      <c r="B52" s="445"/>
      <c r="C52" s="461"/>
      <c r="D52" s="445"/>
      <c r="E52" s="445"/>
      <c r="O52" s="460" t="s">
        <v>354</v>
      </c>
      <c r="P52" s="445"/>
      <c r="Q52" s="445"/>
      <c r="R52" s="445"/>
    </row>
    <row r="53" spans="1:22" ht="30" customHeight="1" x14ac:dyDescent="0.35">
      <c r="A53" s="294"/>
      <c r="B53" s="494" t="s">
        <v>316</v>
      </c>
      <c r="C53" s="494" t="s">
        <v>317</v>
      </c>
      <c r="D53" s="457" t="s">
        <v>240</v>
      </c>
      <c r="E53" s="257"/>
      <c r="O53" s="458"/>
      <c r="P53" s="494" t="s">
        <v>316</v>
      </c>
      <c r="Q53" s="494" t="s">
        <v>317</v>
      </c>
      <c r="R53" s="457" t="s">
        <v>240</v>
      </c>
    </row>
    <row r="54" spans="1:22" x14ac:dyDescent="0.3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3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3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3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3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3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3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3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3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3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3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3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3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3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9" bestFit="1" customWidth="1"/>
    <col min="2" max="2" width="13.54296875" style="497" customWidth="1"/>
    <col min="3" max="3" width="13.54296875" style="498" customWidth="1"/>
    <col min="4" max="4" width="17" style="499" customWidth="1"/>
    <col min="5" max="5" width="13.54296875" style="498" customWidth="1"/>
    <col min="6" max="6" width="13.54296875" style="500" customWidth="1"/>
    <col min="7" max="7" width="13.54296875" style="501" customWidth="1"/>
    <col min="8" max="8" width="13.54296875" style="498" customWidth="1"/>
    <col min="9" max="9" width="13.54296875" style="500" customWidth="1"/>
    <col min="10" max="10" width="13.54296875" style="498" customWidth="1"/>
    <col min="11" max="11" width="13.54296875" style="500" customWidth="1"/>
    <col min="12" max="12" width="14.453125" style="501" customWidth="1"/>
    <col min="13" max="13" width="14.453125" style="498" customWidth="1"/>
    <col min="14" max="14" width="14.453125" style="500" customWidth="1"/>
    <col min="15" max="15" width="14.453125" style="501" customWidth="1"/>
    <col min="16" max="16" width="14.453125" style="498" customWidth="1"/>
    <col min="17" max="17" width="14.453125" style="500" customWidth="1"/>
    <col min="18" max="18" width="14.453125" style="501" customWidth="1"/>
    <col min="19" max="19" width="14.453125" style="498" customWidth="1"/>
    <col min="20" max="26" width="14.453125" style="500" customWidth="1"/>
    <col min="27" max="27" width="5.81640625" style="500" customWidth="1"/>
    <col min="28" max="34" width="14.453125" style="500" customWidth="1"/>
    <col min="35" max="16384" width="9.453125" style="499"/>
  </cols>
  <sheetData>
    <row r="1" spans="1:36" x14ac:dyDescent="0.35">
      <c r="A1" s="496" t="s">
        <v>361</v>
      </c>
      <c r="AJ1" s="502" t="s">
        <v>29</v>
      </c>
    </row>
    <row r="3" spans="1:36" ht="39" customHeight="1" x14ac:dyDescent="0.35">
      <c r="A3" s="613" t="s">
        <v>0</v>
      </c>
      <c r="B3" s="615" t="s">
        <v>301</v>
      </c>
      <c r="C3" s="616"/>
      <c r="D3" s="616"/>
      <c r="E3" s="616"/>
      <c r="F3" s="617"/>
      <c r="G3" s="618" t="s">
        <v>302</v>
      </c>
      <c r="H3" s="619"/>
      <c r="I3" s="619"/>
      <c r="J3" s="619"/>
      <c r="K3" s="620"/>
      <c r="L3" s="621" t="s">
        <v>303</v>
      </c>
      <c r="M3" s="622"/>
      <c r="N3" s="623"/>
      <c r="O3" s="621" t="s">
        <v>304</v>
      </c>
      <c r="P3" s="622"/>
      <c r="Q3" s="623"/>
      <c r="R3" s="621" t="s">
        <v>305</v>
      </c>
      <c r="S3" s="622"/>
      <c r="T3" s="623"/>
      <c r="U3" s="621" t="s">
        <v>306</v>
      </c>
      <c r="V3" s="622"/>
      <c r="W3" s="623"/>
      <c r="X3" s="621" t="s">
        <v>307</v>
      </c>
      <c r="Y3" s="622"/>
      <c r="Z3" s="623"/>
      <c r="AA3" s="503"/>
      <c r="AB3" s="615" t="s">
        <v>300</v>
      </c>
      <c r="AC3" s="616"/>
      <c r="AD3" s="616"/>
      <c r="AE3" s="616"/>
      <c r="AF3" s="617"/>
      <c r="AG3" s="503"/>
      <c r="AH3" s="503"/>
    </row>
    <row r="4" spans="1:36" ht="78.75" customHeight="1" x14ac:dyDescent="0.35">
      <c r="A4" s="614"/>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3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3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3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3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3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35">
      <c r="A10" s="511">
        <v>44226</v>
      </c>
      <c r="F10" s="513"/>
      <c r="K10" s="513"/>
      <c r="N10" s="513"/>
      <c r="O10" s="514"/>
      <c r="Q10" s="513"/>
      <c r="T10" s="513"/>
      <c r="U10" s="515"/>
      <c r="W10" s="513"/>
      <c r="X10" s="515"/>
      <c r="Z10" s="513"/>
      <c r="AB10" s="515"/>
      <c r="AF10" s="513"/>
    </row>
    <row r="11" spans="1:36" x14ac:dyDescent="0.35">
      <c r="A11" s="511">
        <v>44227</v>
      </c>
      <c r="F11" s="513"/>
      <c r="K11" s="513"/>
      <c r="N11" s="513"/>
      <c r="O11" s="514"/>
      <c r="Q11" s="513"/>
      <c r="T11" s="513"/>
      <c r="U11" s="515"/>
      <c r="W11" s="513"/>
      <c r="X11" s="515"/>
      <c r="Z11" s="513"/>
      <c r="AB11" s="515"/>
      <c r="AF11" s="513"/>
    </row>
    <row r="12" spans="1:36" x14ac:dyDescent="0.3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9" customHeight="1" x14ac:dyDescent="0.3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3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3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3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3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3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3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3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3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3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3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3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3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3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3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3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3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3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3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3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3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3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3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3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3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3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3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3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3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3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3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3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3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3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3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3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3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3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35">
      <c r="B51" s="520" t="s">
        <v>315</v>
      </c>
      <c r="C51" s="521"/>
      <c r="D51" s="522"/>
      <c r="E51" s="522"/>
      <c r="F51" s="522"/>
      <c r="G51" s="522"/>
      <c r="H51" s="522"/>
      <c r="I51" s="522"/>
      <c r="J51" s="522"/>
      <c r="K51" s="522"/>
      <c r="L51" s="522"/>
      <c r="M51" s="522"/>
    </row>
    <row r="52" spans="1:32" x14ac:dyDescent="0.35">
      <c r="B52" s="520" t="s">
        <v>314</v>
      </c>
      <c r="C52" s="521"/>
      <c r="D52" s="522"/>
      <c r="E52" s="522"/>
      <c r="F52" s="522"/>
      <c r="G52" s="522"/>
      <c r="H52" s="522"/>
      <c r="I52" s="522"/>
      <c r="J52" s="522"/>
      <c r="K52" s="522"/>
      <c r="L52" s="522"/>
      <c r="M52" s="522"/>
    </row>
    <row r="53" spans="1:32" x14ac:dyDescent="0.35">
      <c r="B53" s="265" t="s">
        <v>297</v>
      </c>
      <c r="C53" s="522"/>
      <c r="D53" s="522"/>
      <c r="E53" s="522"/>
      <c r="F53" s="522"/>
      <c r="G53" s="522"/>
      <c r="H53" s="522"/>
      <c r="I53" s="522"/>
      <c r="J53" s="522"/>
      <c r="K53" s="522"/>
      <c r="L53" s="522"/>
      <c r="M53" s="522"/>
    </row>
    <row r="54" spans="1:32" x14ac:dyDescent="0.3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2" customWidth="1"/>
    <col min="2" max="13" width="12.453125" style="522" customWidth="1"/>
    <col min="14" max="16384" width="9.1796875" style="522"/>
  </cols>
  <sheetData>
    <row r="1" spans="1:15" s="499" customFormat="1" x14ac:dyDescent="0.35">
      <c r="A1" s="496" t="s">
        <v>362</v>
      </c>
      <c r="B1" s="501"/>
      <c r="C1" s="498"/>
      <c r="D1" s="500"/>
      <c r="E1" s="501"/>
      <c r="F1" s="498"/>
      <c r="G1" s="500"/>
      <c r="H1" s="500"/>
      <c r="I1" s="500"/>
      <c r="J1" s="500"/>
      <c r="K1" s="500"/>
      <c r="L1" s="500"/>
      <c r="M1" s="500"/>
      <c r="O1" s="502" t="s">
        <v>29</v>
      </c>
    </row>
    <row r="2" spans="1:15" s="499" customFormat="1" x14ac:dyDescent="0.35">
      <c r="B2" s="501"/>
      <c r="C2" s="498"/>
      <c r="D2" s="500"/>
      <c r="E2" s="501"/>
      <c r="F2" s="498"/>
      <c r="G2" s="500"/>
      <c r="H2" s="500"/>
      <c r="I2" s="500"/>
      <c r="J2" s="500"/>
      <c r="K2" s="500"/>
      <c r="L2" s="500"/>
      <c r="M2" s="500"/>
    </row>
    <row r="3" spans="1:15" s="499" customFormat="1" ht="39" customHeight="1" x14ac:dyDescent="0.35">
      <c r="A3" s="613" t="s">
        <v>0</v>
      </c>
      <c r="B3" s="621" t="s">
        <v>269</v>
      </c>
      <c r="C3" s="622"/>
      <c r="D3" s="623"/>
      <c r="E3" s="621" t="s">
        <v>270</v>
      </c>
      <c r="F3" s="622"/>
      <c r="G3" s="623"/>
      <c r="H3" s="621" t="s">
        <v>271</v>
      </c>
      <c r="I3" s="622"/>
      <c r="J3" s="623"/>
      <c r="K3" s="621" t="s">
        <v>272</v>
      </c>
      <c r="L3" s="622"/>
      <c r="M3" s="623"/>
    </row>
    <row r="4" spans="1:15" s="499" customFormat="1" ht="78.75" customHeight="1" x14ac:dyDescent="0.35">
      <c r="A4" s="613"/>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3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3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3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3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3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3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3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3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3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3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3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35">
      <c r="B16" s="520" t="s">
        <v>296</v>
      </c>
      <c r="C16" s="521"/>
    </row>
    <row r="17" spans="2:3" x14ac:dyDescent="0.35">
      <c r="B17" s="520" t="s">
        <v>298</v>
      </c>
      <c r="C17" s="521"/>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2021-06-22T11:32:36Z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vA49374724</value>
    </field>
    <field name="Objective-Version">
      <value order="0">152.343</value>
    </field>
    <field name="Objective-VersionNumber">
      <value order="0">1558</value>
    </field>
    <field name="Objective-VersionComment">
      <value order="0">minor tweak</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2021-06-22T11:32:21Z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2021-06-22T11:32:36Z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vA49374724</vt:lpwstr>
  </property>
  <property fmtid="{D5CDD505-2E9C-101B-9397-08002B2CF9AE}" pid="16" name="Objective-Version">
    <vt:lpwstr>152.343</vt:lpwstr>
  </property>
  <property fmtid="{D5CDD505-2E9C-101B-9397-08002B2CF9AE}" pid="17" name="Objective-VersionNumber">
    <vt:r8>1558</vt:r8>
  </property>
  <property fmtid="{D5CDD505-2E9C-101B-9397-08002B2CF9AE}" pid="18" name="Objective-VersionComment">
    <vt:lpwstr>minor tweak</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